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00013/Dropbox/1PhD/Smith &amp; Wickings Field Experiments (AKA smickings)/Summary Data Sheets &amp; R code/WeedsAnalysis/WeedAnalysis_2_2023/Data_as of 2021/"/>
    </mc:Choice>
  </mc:AlternateContent>
  <xr:revisionPtr revIDLastSave="0" documentId="13_ncr:1_{8F0196EE-02FF-604A-B154-85DEC9BED6B2}" xr6:coauthVersionLast="47" xr6:coauthVersionMax="47" xr10:uidLastSave="{00000000-0000-0000-0000-000000000000}"/>
  <bookViews>
    <workbookView xWindow="0" yWindow="500" windowWidth="25600" windowHeight="15500" xr2:uid="{3C79985B-C12E-274B-99BE-080364DAC3C8}"/>
  </bookViews>
  <sheets>
    <sheet name="weedseedbank_2017_2018_2019_Apr" sheetId="1" r:id="rId1"/>
    <sheet name="Abbreviation 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M2" i="1" l="1"/>
  <c r="BL2" i="1"/>
  <c r="BI2" i="1"/>
  <c r="BL3" i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2" i="1"/>
  <c r="BL153" i="1"/>
  <c r="BL154" i="1"/>
  <c r="BL155" i="1"/>
  <c r="BL156" i="1"/>
  <c r="BL157" i="1"/>
  <c r="BL158" i="1"/>
  <c r="BL159" i="1"/>
  <c r="BL161" i="1"/>
  <c r="BL162" i="1"/>
  <c r="BL163" i="1"/>
  <c r="BL164" i="1"/>
  <c r="BL165" i="1"/>
  <c r="BL166" i="1"/>
  <c r="BL167" i="1"/>
  <c r="BL168" i="1"/>
  <c r="BL169" i="1"/>
  <c r="BL171" i="1"/>
  <c r="BL172" i="1"/>
  <c r="BL173" i="1"/>
  <c r="BL174" i="1"/>
  <c r="BL177" i="1"/>
  <c r="BL178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2" i="1"/>
  <c r="BM153" i="1"/>
  <c r="BM154" i="1"/>
  <c r="BM155" i="1"/>
  <c r="BM156" i="1"/>
  <c r="BM157" i="1"/>
  <c r="BM158" i="1"/>
  <c r="BM159" i="1"/>
  <c r="BM161" i="1"/>
  <c r="BM162" i="1"/>
  <c r="BM163" i="1"/>
  <c r="BM164" i="1"/>
  <c r="BM165" i="1"/>
  <c r="BM166" i="1"/>
  <c r="BM167" i="1"/>
  <c r="BM168" i="1"/>
  <c r="BM169" i="1"/>
  <c r="BM171" i="1"/>
  <c r="BM172" i="1"/>
  <c r="BM173" i="1"/>
  <c r="BM174" i="1"/>
  <c r="BM177" i="1"/>
  <c r="BM178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BM200" i="1"/>
  <c r="BM201" i="1"/>
  <c r="BM202" i="1"/>
  <c r="BM203" i="1"/>
  <c r="BM204" i="1"/>
  <c r="BM205" i="1"/>
  <c r="BM206" i="1"/>
  <c r="BM207" i="1"/>
  <c r="BM208" i="1"/>
  <c r="BM209" i="1"/>
  <c r="BM210" i="1"/>
  <c r="BM211" i="1"/>
  <c r="BM212" i="1"/>
  <c r="BM213" i="1"/>
  <c r="BM214" i="1"/>
  <c r="BM215" i="1"/>
  <c r="BM216" i="1"/>
  <c r="BM217" i="1"/>
  <c r="BJ2" i="1" l="1"/>
  <c r="BI3" i="1"/>
  <c r="BJ3" i="1"/>
  <c r="BI4" i="1"/>
  <c r="BJ4" i="1"/>
  <c r="BI5" i="1"/>
  <c r="BJ5" i="1"/>
  <c r="BI6" i="1"/>
  <c r="BJ6" i="1"/>
  <c r="BI7" i="1"/>
  <c r="BJ7" i="1"/>
  <c r="BI8" i="1"/>
  <c r="BJ8" i="1"/>
  <c r="BI9" i="1"/>
  <c r="BJ9" i="1"/>
  <c r="BI10" i="1"/>
  <c r="BJ10" i="1"/>
  <c r="BI11" i="1"/>
  <c r="BJ11" i="1"/>
  <c r="BI12" i="1"/>
  <c r="BJ12" i="1"/>
  <c r="BI13" i="1"/>
  <c r="BJ13" i="1"/>
  <c r="BI14" i="1"/>
  <c r="BJ14" i="1"/>
  <c r="BI15" i="1"/>
  <c r="BJ15" i="1"/>
  <c r="BI16" i="1"/>
  <c r="BJ16" i="1"/>
  <c r="BI17" i="1"/>
  <c r="BJ17" i="1"/>
  <c r="BI18" i="1"/>
  <c r="BJ18" i="1"/>
  <c r="BI19" i="1"/>
  <c r="BJ19" i="1"/>
  <c r="BI20" i="1"/>
  <c r="BJ20" i="1"/>
  <c r="BI21" i="1"/>
  <c r="BJ21" i="1"/>
  <c r="BI22" i="1"/>
  <c r="BJ22" i="1"/>
  <c r="BI23" i="1"/>
  <c r="BJ23" i="1"/>
  <c r="BI24" i="1"/>
  <c r="BJ24" i="1"/>
  <c r="BI25" i="1"/>
  <c r="BJ25" i="1"/>
  <c r="BI26" i="1"/>
  <c r="BJ26" i="1"/>
  <c r="BI27" i="1"/>
  <c r="BJ27" i="1"/>
  <c r="BI28" i="1"/>
  <c r="BJ28" i="1"/>
  <c r="BI29" i="1"/>
  <c r="BJ29" i="1"/>
  <c r="BI30" i="1"/>
  <c r="BJ30" i="1"/>
  <c r="BI31" i="1"/>
  <c r="BJ31" i="1"/>
  <c r="BI32" i="1"/>
  <c r="BJ32" i="1"/>
  <c r="BI33" i="1"/>
  <c r="BJ33" i="1"/>
  <c r="BI34" i="1"/>
  <c r="BJ34" i="1"/>
  <c r="BI35" i="1"/>
  <c r="BJ35" i="1"/>
  <c r="BK35" i="1" s="1"/>
  <c r="BI36" i="1"/>
  <c r="BJ36" i="1"/>
  <c r="BI37" i="1"/>
  <c r="BJ37" i="1"/>
  <c r="BI38" i="1"/>
  <c r="BJ38" i="1"/>
  <c r="BI39" i="1"/>
  <c r="BJ39" i="1"/>
  <c r="BI40" i="1"/>
  <c r="BJ40" i="1"/>
  <c r="BI41" i="1"/>
  <c r="BJ41" i="1"/>
  <c r="BI42" i="1"/>
  <c r="BJ42" i="1"/>
  <c r="BI43" i="1"/>
  <c r="BJ43" i="1"/>
  <c r="BI44" i="1"/>
  <c r="BJ44" i="1"/>
  <c r="BI45" i="1"/>
  <c r="BJ45" i="1"/>
  <c r="BI46" i="1"/>
  <c r="BJ46" i="1"/>
  <c r="BI47" i="1"/>
  <c r="BJ47" i="1"/>
  <c r="BI48" i="1"/>
  <c r="BJ48" i="1"/>
  <c r="BI49" i="1"/>
  <c r="BJ49" i="1"/>
  <c r="BI50" i="1"/>
  <c r="BJ50" i="1"/>
  <c r="BI51" i="1"/>
  <c r="BJ51" i="1"/>
  <c r="BI52" i="1"/>
  <c r="BJ52" i="1"/>
  <c r="BI53" i="1"/>
  <c r="BJ53" i="1"/>
  <c r="BI54" i="1"/>
  <c r="BJ54" i="1"/>
  <c r="BI55" i="1"/>
  <c r="BJ55" i="1"/>
  <c r="BI56" i="1"/>
  <c r="BJ56" i="1"/>
  <c r="BI57" i="1"/>
  <c r="BJ57" i="1"/>
  <c r="BI58" i="1"/>
  <c r="BJ58" i="1"/>
  <c r="BI59" i="1"/>
  <c r="BJ59" i="1"/>
  <c r="BI60" i="1"/>
  <c r="BJ60" i="1"/>
  <c r="BI61" i="1"/>
  <c r="BJ61" i="1"/>
  <c r="BI62" i="1"/>
  <c r="BJ62" i="1"/>
  <c r="BI63" i="1"/>
  <c r="BJ63" i="1"/>
  <c r="BI64" i="1"/>
  <c r="BJ64" i="1"/>
  <c r="BI65" i="1"/>
  <c r="BJ65" i="1"/>
  <c r="BI66" i="1"/>
  <c r="BJ66" i="1"/>
  <c r="BI67" i="1"/>
  <c r="BJ67" i="1"/>
  <c r="BI68" i="1"/>
  <c r="BJ68" i="1"/>
  <c r="BI69" i="1"/>
  <c r="BJ69" i="1"/>
  <c r="BI70" i="1"/>
  <c r="BJ70" i="1"/>
  <c r="BI71" i="1"/>
  <c r="BJ71" i="1"/>
  <c r="BI72" i="1"/>
  <c r="BJ72" i="1"/>
  <c r="BI73" i="1"/>
  <c r="BJ73" i="1"/>
  <c r="BI74" i="1"/>
  <c r="BJ74" i="1"/>
  <c r="BI75" i="1"/>
  <c r="BJ75" i="1"/>
  <c r="BI76" i="1"/>
  <c r="BJ76" i="1"/>
  <c r="BI77" i="1"/>
  <c r="BJ77" i="1"/>
  <c r="BI78" i="1"/>
  <c r="BJ78" i="1"/>
  <c r="BI79" i="1"/>
  <c r="BJ79" i="1"/>
  <c r="BI80" i="1"/>
  <c r="BJ80" i="1"/>
  <c r="BI81" i="1"/>
  <c r="BJ81" i="1"/>
  <c r="BI82" i="1"/>
  <c r="BJ82" i="1"/>
  <c r="BI83" i="1"/>
  <c r="BJ83" i="1"/>
  <c r="BI84" i="1"/>
  <c r="BJ84" i="1"/>
  <c r="BI85" i="1"/>
  <c r="BJ85" i="1"/>
  <c r="BI86" i="1"/>
  <c r="BJ86" i="1"/>
  <c r="BI87" i="1"/>
  <c r="BJ87" i="1"/>
  <c r="BI88" i="1"/>
  <c r="BJ88" i="1"/>
  <c r="BI89" i="1"/>
  <c r="BJ89" i="1"/>
  <c r="BI90" i="1"/>
  <c r="BJ90" i="1"/>
  <c r="BI91" i="1"/>
  <c r="BJ91" i="1"/>
  <c r="BK91" i="1" s="1"/>
  <c r="BI92" i="1"/>
  <c r="BJ92" i="1"/>
  <c r="BI93" i="1"/>
  <c r="BJ93" i="1"/>
  <c r="BI94" i="1"/>
  <c r="BJ94" i="1"/>
  <c r="BI95" i="1"/>
  <c r="BJ95" i="1"/>
  <c r="BI96" i="1"/>
  <c r="BJ96" i="1"/>
  <c r="BI97" i="1"/>
  <c r="BJ97" i="1"/>
  <c r="BI98" i="1"/>
  <c r="BJ98" i="1"/>
  <c r="BI99" i="1"/>
  <c r="BJ99" i="1"/>
  <c r="BI100" i="1"/>
  <c r="BJ100" i="1"/>
  <c r="BI101" i="1"/>
  <c r="BJ101" i="1"/>
  <c r="BI102" i="1"/>
  <c r="BJ102" i="1"/>
  <c r="BI103" i="1"/>
  <c r="BJ103" i="1"/>
  <c r="BI104" i="1"/>
  <c r="BJ104" i="1"/>
  <c r="BI105" i="1"/>
  <c r="BJ105" i="1"/>
  <c r="BI106" i="1"/>
  <c r="BJ106" i="1"/>
  <c r="BI107" i="1"/>
  <c r="BJ107" i="1"/>
  <c r="BI108" i="1"/>
  <c r="BJ108" i="1"/>
  <c r="BI109" i="1"/>
  <c r="BJ109" i="1"/>
  <c r="BI110" i="1"/>
  <c r="BJ110" i="1"/>
  <c r="BI111" i="1"/>
  <c r="BJ111" i="1"/>
  <c r="BI112" i="1"/>
  <c r="BJ112" i="1"/>
  <c r="BI113" i="1"/>
  <c r="BJ113" i="1"/>
  <c r="BI114" i="1"/>
  <c r="BJ114" i="1"/>
  <c r="BI115" i="1"/>
  <c r="BJ115" i="1"/>
  <c r="BI116" i="1"/>
  <c r="BJ116" i="1"/>
  <c r="BI117" i="1"/>
  <c r="BJ117" i="1"/>
  <c r="BI118" i="1"/>
  <c r="BJ118" i="1"/>
  <c r="BI119" i="1"/>
  <c r="BJ119" i="1"/>
  <c r="BI120" i="1"/>
  <c r="BJ120" i="1"/>
  <c r="BI121" i="1"/>
  <c r="BJ121" i="1"/>
  <c r="BI122" i="1"/>
  <c r="BJ122" i="1"/>
  <c r="BI123" i="1"/>
  <c r="BJ123" i="1"/>
  <c r="BI124" i="1"/>
  <c r="BJ124" i="1"/>
  <c r="BI125" i="1"/>
  <c r="BJ125" i="1"/>
  <c r="BI126" i="1"/>
  <c r="BJ126" i="1"/>
  <c r="BI127" i="1"/>
  <c r="BJ127" i="1"/>
  <c r="BI128" i="1"/>
  <c r="BJ128" i="1"/>
  <c r="BI129" i="1"/>
  <c r="BJ129" i="1"/>
  <c r="BI130" i="1"/>
  <c r="BJ130" i="1"/>
  <c r="BI131" i="1"/>
  <c r="BJ131" i="1"/>
  <c r="BI132" i="1"/>
  <c r="BJ132" i="1"/>
  <c r="BI133" i="1"/>
  <c r="BJ133" i="1"/>
  <c r="BI134" i="1"/>
  <c r="BJ134" i="1"/>
  <c r="BI135" i="1"/>
  <c r="BJ135" i="1"/>
  <c r="BI136" i="1"/>
  <c r="BJ136" i="1"/>
  <c r="BI137" i="1"/>
  <c r="BJ137" i="1"/>
  <c r="BI138" i="1"/>
  <c r="BJ138" i="1"/>
  <c r="BI139" i="1"/>
  <c r="BJ139" i="1"/>
  <c r="BI140" i="1"/>
  <c r="BJ140" i="1"/>
  <c r="BI141" i="1"/>
  <c r="BJ141" i="1"/>
  <c r="BI142" i="1"/>
  <c r="BJ142" i="1"/>
  <c r="BI143" i="1"/>
  <c r="BJ143" i="1"/>
  <c r="BI144" i="1"/>
  <c r="BJ144" i="1"/>
  <c r="BI145" i="1"/>
  <c r="BJ145" i="1"/>
  <c r="BI146" i="1"/>
  <c r="BJ146" i="1"/>
  <c r="BI147" i="1"/>
  <c r="BJ147" i="1"/>
  <c r="BI148" i="1"/>
  <c r="BJ148" i="1"/>
  <c r="BI149" i="1"/>
  <c r="BJ149" i="1"/>
  <c r="BI150" i="1"/>
  <c r="BJ150" i="1"/>
  <c r="BI151" i="1"/>
  <c r="BI152" i="1"/>
  <c r="BJ152" i="1"/>
  <c r="BI153" i="1"/>
  <c r="BJ153" i="1"/>
  <c r="BI154" i="1"/>
  <c r="BJ154" i="1"/>
  <c r="BI155" i="1"/>
  <c r="BJ155" i="1"/>
  <c r="BI156" i="1"/>
  <c r="BJ156" i="1"/>
  <c r="BI157" i="1"/>
  <c r="BJ157" i="1"/>
  <c r="BI158" i="1"/>
  <c r="BJ158" i="1"/>
  <c r="BI159" i="1"/>
  <c r="BJ159" i="1"/>
  <c r="BI160" i="1"/>
  <c r="BI161" i="1"/>
  <c r="BJ161" i="1"/>
  <c r="BI162" i="1"/>
  <c r="BJ162" i="1"/>
  <c r="BI163" i="1"/>
  <c r="BJ163" i="1"/>
  <c r="BI164" i="1"/>
  <c r="BJ164" i="1"/>
  <c r="BI165" i="1"/>
  <c r="BJ165" i="1"/>
  <c r="BI166" i="1"/>
  <c r="BJ166" i="1"/>
  <c r="BI167" i="1"/>
  <c r="BJ167" i="1"/>
  <c r="BI168" i="1"/>
  <c r="BJ168" i="1"/>
  <c r="BI169" i="1"/>
  <c r="BJ169" i="1"/>
  <c r="BI170" i="1"/>
  <c r="BI171" i="1"/>
  <c r="BJ171" i="1"/>
  <c r="BI172" i="1"/>
  <c r="BJ172" i="1"/>
  <c r="BI173" i="1"/>
  <c r="BJ173" i="1"/>
  <c r="BI174" i="1"/>
  <c r="BJ174" i="1"/>
  <c r="BI175" i="1"/>
  <c r="BI176" i="1"/>
  <c r="BI177" i="1"/>
  <c r="BJ177" i="1"/>
  <c r="BI178" i="1"/>
  <c r="BJ178" i="1"/>
  <c r="BI179" i="1"/>
  <c r="BI180" i="1"/>
  <c r="BI181" i="1"/>
  <c r="BJ181" i="1"/>
  <c r="BI182" i="1"/>
  <c r="BJ182" i="1"/>
  <c r="BI183" i="1"/>
  <c r="BJ183" i="1"/>
  <c r="BI184" i="1"/>
  <c r="BJ184" i="1"/>
  <c r="BI185" i="1"/>
  <c r="BJ185" i="1"/>
  <c r="BI186" i="1"/>
  <c r="BJ186" i="1"/>
  <c r="BI187" i="1"/>
  <c r="BJ187" i="1"/>
  <c r="BI188" i="1"/>
  <c r="BJ188" i="1"/>
  <c r="BI189" i="1"/>
  <c r="BJ189" i="1"/>
  <c r="BI190" i="1"/>
  <c r="BJ190" i="1"/>
  <c r="BI191" i="1"/>
  <c r="BJ191" i="1"/>
  <c r="BI192" i="1"/>
  <c r="BJ192" i="1"/>
  <c r="BI193" i="1"/>
  <c r="BJ193" i="1"/>
  <c r="BI194" i="1"/>
  <c r="BJ194" i="1"/>
  <c r="BI195" i="1"/>
  <c r="BJ195" i="1"/>
  <c r="BI196" i="1"/>
  <c r="BJ196" i="1"/>
  <c r="BI197" i="1"/>
  <c r="BJ197" i="1"/>
  <c r="BI198" i="1"/>
  <c r="BJ198" i="1"/>
  <c r="BI199" i="1"/>
  <c r="BJ199" i="1"/>
  <c r="BI200" i="1"/>
  <c r="BJ200" i="1"/>
  <c r="BI201" i="1"/>
  <c r="BJ201" i="1"/>
  <c r="BI202" i="1"/>
  <c r="BJ202" i="1"/>
  <c r="BI203" i="1"/>
  <c r="BJ203" i="1"/>
  <c r="BI204" i="1"/>
  <c r="BJ204" i="1"/>
  <c r="BI205" i="1"/>
  <c r="BJ205" i="1"/>
  <c r="BI206" i="1"/>
  <c r="BJ206" i="1"/>
  <c r="BI207" i="1"/>
  <c r="BJ207" i="1"/>
  <c r="BI208" i="1"/>
  <c r="BJ208" i="1"/>
  <c r="BI209" i="1"/>
  <c r="BJ209" i="1"/>
  <c r="BI210" i="1"/>
  <c r="BJ210" i="1"/>
  <c r="BI211" i="1"/>
  <c r="BJ211" i="1"/>
  <c r="BI212" i="1"/>
  <c r="BJ212" i="1"/>
  <c r="BI213" i="1"/>
  <c r="BJ213" i="1"/>
  <c r="BI214" i="1"/>
  <c r="BK214" i="1" s="1"/>
  <c r="BJ214" i="1"/>
  <c r="BI215" i="1"/>
  <c r="BJ215" i="1"/>
  <c r="BI216" i="1"/>
  <c r="BJ216" i="1"/>
  <c r="BI217" i="1"/>
  <c r="BJ217" i="1"/>
  <c r="BK2" i="1"/>
  <c r="BK77" i="1" l="1"/>
  <c r="BK69" i="1"/>
  <c r="BK33" i="1"/>
  <c r="BK21" i="1"/>
  <c r="BK110" i="1"/>
  <c r="BK202" i="1"/>
  <c r="BK107" i="1"/>
  <c r="BK129" i="1"/>
  <c r="BK177" i="1"/>
  <c r="BK60" i="1"/>
  <c r="BK16" i="1"/>
  <c r="BK193" i="1"/>
  <c r="BK189" i="1"/>
  <c r="BK185" i="1"/>
  <c r="BK181" i="1"/>
  <c r="BK150" i="1"/>
  <c r="BK146" i="1"/>
  <c r="BK142" i="1"/>
  <c r="BK134" i="1"/>
  <c r="BK130" i="1"/>
  <c r="BK59" i="1"/>
  <c r="BK43" i="1"/>
  <c r="BK112" i="1"/>
  <c r="BK166" i="1"/>
  <c r="BK86" i="1"/>
  <c r="BK62" i="1"/>
  <c r="BK145" i="1"/>
  <c r="BK34" i="1"/>
  <c r="BK30" i="1"/>
  <c r="BK26" i="1"/>
  <c r="BK22" i="1"/>
  <c r="BK174" i="1"/>
  <c r="BK161" i="1"/>
  <c r="BK106" i="1"/>
  <c r="BK102" i="1"/>
  <c r="BK98" i="1"/>
  <c r="BK94" i="1"/>
  <c r="BK83" i="1"/>
  <c r="BK71" i="1"/>
  <c r="BK67" i="1"/>
  <c r="BK63" i="1"/>
  <c r="BK44" i="1"/>
  <c r="BK173" i="1"/>
  <c r="BK82" i="1"/>
  <c r="BK78" i="1"/>
  <c r="BK147" i="1"/>
  <c r="BK127" i="1"/>
  <c r="BK42" i="1"/>
  <c r="BK55" i="1"/>
  <c r="BK51" i="1"/>
  <c r="BK9" i="1"/>
  <c r="BK5" i="1"/>
  <c r="BK119" i="1"/>
  <c r="BK178" i="1"/>
  <c r="BK213" i="1"/>
  <c r="BK209" i="1"/>
  <c r="BK198" i="1"/>
  <c r="BK194" i="1"/>
  <c r="BK190" i="1"/>
  <c r="BK186" i="1"/>
  <c r="BK182" i="1"/>
  <c r="BK121" i="1"/>
  <c r="BK117" i="1"/>
  <c r="BK113" i="1"/>
  <c r="BK58" i="1"/>
  <c r="BK50" i="1"/>
  <c r="BK46" i="1"/>
  <c r="BK39" i="1"/>
  <c r="BK126" i="1"/>
  <c r="BK111" i="1"/>
  <c r="BK18" i="1"/>
  <c r="BK206" i="1"/>
  <c r="BK118" i="1"/>
  <c r="BK143" i="1"/>
  <c r="BK139" i="1"/>
  <c r="BK135" i="1"/>
  <c r="BK128" i="1"/>
  <c r="BK105" i="1"/>
  <c r="BK101" i="1"/>
  <c r="BK57" i="1"/>
  <c r="BK123" i="1"/>
  <c r="BK74" i="1"/>
  <c r="BK14" i="1"/>
  <c r="BK210" i="1"/>
  <c r="BK114" i="1"/>
  <c r="BK95" i="1"/>
  <c r="BK89" i="1"/>
  <c r="BK37" i="1"/>
  <c r="BK183" i="1"/>
  <c r="BK158" i="1"/>
  <c r="BK154" i="1"/>
  <c r="BK115" i="1"/>
  <c r="BK70" i="1"/>
  <c r="BK10" i="1"/>
  <c r="BK6" i="1"/>
  <c r="BK205" i="1"/>
  <c r="BK162" i="1"/>
  <c r="BK157" i="1"/>
  <c r="BK153" i="1"/>
  <c r="BK149" i="1"/>
  <c r="BK122" i="1"/>
  <c r="BK97" i="1"/>
  <c r="BK87" i="1"/>
  <c r="BK80" i="1"/>
  <c r="BK66" i="1"/>
  <c r="BK31" i="1"/>
  <c r="BK24" i="1"/>
  <c r="BK76" i="1"/>
  <c r="BK38" i="1"/>
  <c r="BK27" i="1"/>
  <c r="BK20" i="1"/>
  <c r="BK215" i="1"/>
  <c r="BK90" i="1"/>
  <c r="BK138" i="1"/>
  <c r="BK172" i="1"/>
  <c r="BK144" i="1"/>
  <c r="BK137" i="1"/>
  <c r="BK99" i="1"/>
  <c r="BK85" i="1"/>
  <c r="BK54" i="1"/>
  <c r="BK29" i="1"/>
  <c r="BK208" i="1"/>
  <c r="BK131" i="1"/>
  <c r="BK211" i="1"/>
  <c r="BK204" i="1"/>
  <c r="BK103" i="1"/>
  <c r="BK96" i="1"/>
  <c r="BK47" i="1"/>
  <c r="BK217" i="1"/>
  <c r="BK133" i="1"/>
  <c r="BK81" i="1"/>
  <c r="BK25" i="1"/>
  <c r="BK200" i="1"/>
  <c r="BK53" i="1"/>
  <c r="BK40" i="1"/>
  <c r="BK140" i="1"/>
  <c r="BK92" i="1"/>
  <c r="BK197" i="1"/>
  <c r="BK165" i="1"/>
  <c r="BK141" i="1"/>
  <c r="BK125" i="1"/>
  <c r="BK109" i="1"/>
  <c r="BK93" i="1"/>
  <c r="BK13" i="1"/>
  <c r="BK207" i="1"/>
  <c r="BK72" i="1"/>
  <c r="BK56" i="1"/>
  <c r="BK23" i="1"/>
  <c r="BK203" i="1"/>
  <c r="BK164" i="1"/>
  <c r="BK108" i="1"/>
  <c r="BK192" i="1"/>
  <c r="BK49" i="1"/>
  <c r="BK36" i="1"/>
  <c r="BK188" i="1"/>
  <c r="BK156" i="1"/>
  <c r="BK104" i="1"/>
  <c r="BK11" i="1"/>
  <c r="BK4" i="1"/>
  <c r="BK196" i="1"/>
  <c r="BK124" i="1"/>
  <c r="BK75" i="1"/>
  <c r="BK19" i="1"/>
  <c r="BK12" i="1"/>
  <c r="BK167" i="1"/>
  <c r="BK68" i="1"/>
  <c r="BK52" i="1"/>
  <c r="BK15" i="1"/>
  <c r="BK195" i="1"/>
  <c r="BK163" i="1"/>
  <c r="BK216" i="1"/>
  <c r="BK191" i="1"/>
  <c r="BK184" i="1"/>
  <c r="BK159" i="1"/>
  <c r="BK152" i="1"/>
  <c r="BK64" i="1"/>
  <c r="BK61" i="1"/>
  <c r="BK48" i="1"/>
  <c r="BK45" i="1"/>
  <c r="BK32" i="1"/>
  <c r="BK7" i="1"/>
  <c r="BK168" i="1"/>
  <c r="BK79" i="1"/>
  <c r="BK171" i="1"/>
  <c r="BK199" i="1"/>
  <c r="BK65" i="1"/>
  <c r="BK8" i="1"/>
  <c r="BK136" i="1"/>
  <c r="BK120" i="1"/>
  <c r="BK88" i="1"/>
  <c r="BK212" i="1"/>
  <c r="BK201" i="1"/>
  <c r="BK187" i="1"/>
  <c r="BK169" i="1"/>
  <c r="BK155" i="1"/>
  <c r="BK148" i="1"/>
  <c r="BK132" i="1"/>
  <c r="BK116" i="1"/>
  <c r="BK100" i="1"/>
  <c r="BK84" i="1"/>
  <c r="BK73" i="1"/>
  <c r="BK41" i="1"/>
  <c r="BK28" i="1"/>
  <c r="BK17" i="1"/>
  <c r="BK3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C180" i="1"/>
  <c r="A180" i="1"/>
  <c r="AC179" i="1"/>
  <c r="A179" i="1"/>
  <c r="A178" i="1"/>
  <c r="A177" i="1"/>
  <c r="AC176" i="1"/>
  <c r="A176" i="1"/>
  <c r="Q175" i="1"/>
  <c r="A175" i="1"/>
  <c r="A174" i="1"/>
  <c r="A173" i="1"/>
  <c r="A172" i="1"/>
  <c r="A171" i="1"/>
  <c r="Q170" i="1"/>
  <c r="A170" i="1"/>
  <c r="A169" i="1"/>
  <c r="A168" i="1"/>
  <c r="A167" i="1"/>
  <c r="A166" i="1"/>
  <c r="A165" i="1"/>
  <c r="A164" i="1"/>
  <c r="A163" i="1"/>
  <c r="A162" i="1"/>
  <c r="A161" i="1"/>
  <c r="Q160" i="1"/>
  <c r="A160" i="1"/>
  <c r="A159" i="1"/>
  <c r="A158" i="1"/>
  <c r="A157" i="1"/>
  <c r="A156" i="1"/>
  <c r="A155" i="1"/>
  <c r="A154" i="1"/>
  <c r="A153" i="1"/>
  <c r="A152" i="1"/>
  <c r="AG151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J151" i="1" l="1"/>
  <c r="BK151" i="1" s="1"/>
  <c r="BM151" i="1"/>
  <c r="BL151" i="1"/>
  <c r="BJ180" i="1"/>
  <c r="BK180" i="1" s="1"/>
  <c r="BL180" i="1"/>
  <c r="BM180" i="1"/>
  <c r="BJ179" i="1"/>
  <c r="BK179" i="1" s="1"/>
  <c r="BM179" i="1"/>
  <c r="BL179" i="1"/>
  <c r="BJ160" i="1"/>
  <c r="BK160" i="1" s="1"/>
  <c r="BL160" i="1"/>
  <c r="BM160" i="1"/>
  <c r="BJ175" i="1"/>
  <c r="BK175" i="1" s="1"/>
  <c r="BM175" i="1"/>
  <c r="BL175" i="1"/>
  <c r="BJ170" i="1"/>
  <c r="BK170" i="1" s="1"/>
  <c r="BM170" i="1"/>
  <c r="BL170" i="1"/>
  <c r="BJ176" i="1"/>
  <c r="BK176" i="1" s="1"/>
  <c r="BL176" i="1"/>
  <c r="BM176" i="1"/>
</calcChain>
</file>

<file path=xl/sharedStrings.xml><?xml version="1.0" encoding="utf-8"?>
<sst xmlns="http://schemas.openxmlformats.org/spreadsheetml/2006/main" count="1160" uniqueCount="271">
  <si>
    <t>Year</t>
  </si>
  <si>
    <t>Field</t>
  </si>
  <si>
    <t>Plot</t>
  </si>
  <si>
    <t>Oxs</t>
  </si>
  <si>
    <t>Ta</t>
  </si>
  <si>
    <t>Cha</t>
  </si>
  <si>
    <t>Amr</t>
  </si>
  <si>
    <t>Sop</t>
  </si>
  <si>
    <t>Poo</t>
  </si>
  <si>
    <t>Pand</t>
  </si>
  <si>
    <t>Sef</t>
  </si>
  <si>
    <t>Sev</t>
  </si>
  <si>
    <t>Sep</t>
  </si>
  <si>
    <t>Dis</t>
  </si>
  <si>
    <t>Dii</t>
  </si>
  <si>
    <t>Am</t>
  </si>
  <si>
    <t>Ec</t>
  </si>
  <si>
    <t>Bif</t>
  </si>
  <si>
    <t>Mel</t>
  </si>
  <si>
    <t>Tr</t>
  </si>
  <si>
    <t>Pasd</t>
  </si>
  <si>
    <t>Tha</t>
  </si>
  <si>
    <t>So</t>
  </si>
  <si>
    <t>Cah</t>
  </si>
  <si>
    <t>Laa</t>
  </si>
  <si>
    <t>Raj</t>
  </si>
  <si>
    <t>Br</t>
  </si>
  <si>
    <t>Coc</t>
  </si>
  <si>
    <t>Ce</t>
  </si>
  <si>
    <t>Stm</t>
  </si>
  <si>
    <t>Plm</t>
  </si>
  <si>
    <t>Eum</t>
  </si>
  <si>
    <t>Cabp</t>
  </si>
  <si>
    <t>Rua</t>
  </si>
  <si>
    <t>Ve</t>
  </si>
  <si>
    <t>Abt</t>
  </si>
  <si>
    <t>Acm</t>
  </si>
  <si>
    <t>Mov</t>
  </si>
  <si>
    <t>Er</t>
  </si>
  <si>
    <t>Pav</t>
  </si>
  <si>
    <t>Sob</t>
  </si>
  <si>
    <t>Vi</t>
  </si>
  <si>
    <t>Pac</t>
  </si>
  <si>
    <t>Cyr</t>
  </si>
  <si>
    <t>Po</t>
  </si>
  <si>
    <t>N</t>
  </si>
  <si>
    <t>101N</t>
  </si>
  <si>
    <t>soy</t>
  </si>
  <si>
    <t>102N</t>
  </si>
  <si>
    <t>103N</t>
  </si>
  <si>
    <t>104N</t>
  </si>
  <si>
    <t>105N</t>
  </si>
  <si>
    <t>106N</t>
  </si>
  <si>
    <t>201N</t>
  </si>
  <si>
    <t>202N</t>
  </si>
  <si>
    <t>203N</t>
  </si>
  <si>
    <t>204N</t>
  </si>
  <si>
    <t>205N</t>
  </si>
  <si>
    <t>206N</t>
  </si>
  <si>
    <t>301N</t>
  </si>
  <si>
    <t>302N</t>
  </si>
  <si>
    <t>303N</t>
  </si>
  <si>
    <t>304N</t>
  </si>
  <si>
    <t>305N</t>
  </si>
  <si>
    <t>306N</t>
  </si>
  <si>
    <t>401N</t>
  </si>
  <si>
    <t>402N</t>
  </si>
  <si>
    <t>403N</t>
  </si>
  <si>
    <t>404N</t>
  </si>
  <si>
    <t>405N</t>
  </si>
  <si>
    <t>406N</t>
  </si>
  <si>
    <t>501N</t>
  </si>
  <si>
    <t>502N</t>
  </si>
  <si>
    <t>503N</t>
  </si>
  <si>
    <t>504N</t>
  </si>
  <si>
    <t>505N</t>
  </si>
  <si>
    <t>506N</t>
  </si>
  <si>
    <t>601N</t>
  </si>
  <si>
    <t>602N</t>
  </si>
  <si>
    <t>603N</t>
  </si>
  <si>
    <t>604N</t>
  </si>
  <si>
    <t>605N</t>
  </si>
  <si>
    <t>606N</t>
  </si>
  <si>
    <t>S</t>
  </si>
  <si>
    <t>101S</t>
  </si>
  <si>
    <t>corn</t>
  </si>
  <si>
    <t>102S</t>
  </si>
  <si>
    <t>103S</t>
  </si>
  <si>
    <t>104S</t>
  </si>
  <si>
    <t>105S</t>
  </si>
  <si>
    <t>106S</t>
  </si>
  <si>
    <t>201S</t>
  </si>
  <si>
    <t>202S</t>
  </si>
  <si>
    <t>203S</t>
  </si>
  <si>
    <t>204S</t>
  </si>
  <si>
    <t>205S</t>
  </si>
  <si>
    <t>206S</t>
  </si>
  <si>
    <t>301S</t>
  </si>
  <si>
    <t>302S</t>
  </si>
  <si>
    <t>303S</t>
  </si>
  <si>
    <t>304S</t>
  </si>
  <si>
    <t>305S</t>
  </si>
  <si>
    <t>306S</t>
  </si>
  <si>
    <t>401S</t>
  </si>
  <si>
    <t>402S</t>
  </si>
  <si>
    <t>403S</t>
  </si>
  <si>
    <t>404S</t>
  </si>
  <si>
    <t>405S</t>
  </si>
  <si>
    <t>406S</t>
  </si>
  <si>
    <t>501S</t>
  </si>
  <si>
    <t>502S</t>
  </si>
  <si>
    <t>503S</t>
  </si>
  <si>
    <t>504S</t>
  </si>
  <si>
    <t>505S</t>
  </si>
  <si>
    <t>506S</t>
  </si>
  <si>
    <t>601S</t>
  </si>
  <si>
    <t>602S</t>
  </si>
  <si>
    <t>603S</t>
  </si>
  <si>
    <t>604S</t>
  </si>
  <si>
    <t>605S</t>
  </si>
  <si>
    <t>606S</t>
  </si>
  <si>
    <t>grasses</t>
  </si>
  <si>
    <t>forbs</t>
  </si>
  <si>
    <t>total</t>
  </si>
  <si>
    <t>Loi</t>
  </si>
  <si>
    <t>Ar</t>
  </si>
  <si>
    <t>Pos</t>
  </si>
  <si>
    <t>Ac</t>
  </si>
  <si>
    <t>WSBorAugust</t>
  </si>
  <si>
    <t>WSB</t>
  </si>
  <si>
    <t>Ci</t>
  </si>
  <si>
    <t>Coa</t>
  </si>
  <si>
    <t>Ph</t>
  </si>
  <si>
    <t>Pr</t>
  </si>
  <si>
    <t>UNK2</t>
  </si>
  <si>
    <t>UNK3</t>
  </si>
  <si>
    <t>SM</t>
  </si>
  <si>
    <t>Crop</t>
  </si>
  <si>
    <t>Plot_ID</t>
  </si>
  <si>
    <t>Block</t>
  </si>
  <si>
    <t>Abbreviation</t>
  </si>
  <si>
    <t>Common_name</t>
  </si>
  <si>
    <t>Species_name</t>
  </si>
  <si>
    <t>Forb_or_grass</t>
  </si>
  <si>
    <t>velvetleaf</t>
  </si>
  <si>
    <t>Abutilon theophrasti</t>
  </si>
  <si>
    <t>F</t>
  </si>
  <si>
    <t>Acalypha</t>
  </si>
  <si>
    <t>Acalypha spp.</t>
  </si>
  <si>
    <t>yarrow</t>
  </si>
  <si>
    <t>Achillea millefolium</t>
  </si>
  <si>
    <t>Ragweed</t>
  </si>
  <si>
    <t>Ambrosia spp.</t>
  </si>
  <si>
    <t>redroot pigweed</t>
  </si>
  <si>
    <t>Amaranthus retroflexus</t>
  </si>
  <si>
    <t>burdock</t>
  </si>
  <si>
    <t>Arctium spp.</t>
  </si>
  <si>
    <t>(+ "wild squash" from GH)</t>
  </si>
  <si>
    <t>Ase</t>
  </si>
  <si>
    <t>white heath aster</t>
  </si>
  <si>
    <t>Aster pilosus</t>
  </si>
  <si>
    <t>beggars tickseed</t>
  </si>
  <si>
    <t>Bidens frondosa</t>
  </si>
  <si>
    <t>mustard</t>
  </si>
  <si>
    <t>Brassica spp.</t>
  </si>
  <si>
    <t>shepherd's purse</t>
  </si>
  <si>
    <t>Capsella bursa-pastoris</t>
  </si>
  <si>
    <t>(+ sawtooth rosette)</t>
  </si>
  <si>
    <t>hairy bittercress</t>
  </si>
  <si>
    <t>Cardamine hirsuta</t>
  </si>
  <si>
    <t>mouseear chickweed</t>
  </si>
  <si>
    <t>Cerastium spp.</t>
  </si>
  <si>
    <t>lambsquarter</t>
  </si>
  <si>
    <t>Chenopodium album</t>
  </si>
  <si>
    <t>Thistle</t>
  </si>
  <si>
    <t>Cirsium spp.</t>
  </si>
  <si>
    <t>bindweed</t>
  </si>
  <si>
    <t>Convolvulus arvensis</t>
  </si>
  <si>
    <t>marestail</t>
  </si>
  <si>
    <t>Conyza canadensis</t>
  </si>
  <si>
    <t>erigeron</t>
  </si>
  <si>
    <t>erigeron spp.</t>
  </si>
  <si>
    <t>prostrate spurge</t>
  </si>
  <si>
    <t>Euphorbia maculata</t>
  </si>
  <si>
    <t>henbit</t>
  </si>
  <si>
    <t>Lamium amplexicaule</t>
  </si>
  <si>
    <t>Indian Tobacco</t>
  </si>
  <si>
    <t>Lobelia inflata</t>
  </si>
  <si>
    <t>(+serrated round rosette)</t>
  </si>
  <si>
    <t>black medic</t>
  </si>
  <si>
    <t>Medicago lupulina</t>
  </si>
  <si>
    <t>carpetweed</t>
  </si>
  <si>
    <t>Mollugo verticillata</t>
  </si>
  <si>
    <t>yellow woodsorrel</t>
  </si>
  <si>
    <t>Oxalis stricta</t>
  </si>
  <si>
    <t>Ground Cherry</t>
  </si>
  <si>
    <t>Physalis spp.</t>
  </si>
  <si>
    <t>broadleaf plantain</t>
  </si>
  <si>
    <t>Plantago major</t>
  </si>
  <si>
    <t>buckwheat</t>
  </si>
  <si>
    <t>polygonum spp.</t>
  </si>
  <si>
    <t>purslane</t>
  </si>
  <si>
    <t>Portulaca oleracea</t>
  </si>
  <si>
    <t>Cinquefoil</t>
  </si>
  <si>
    <t>Potentilla simplex</t>
  </si>
  <si>
    <t>healall</t>
  </si>
  <si>
    <t>Prunella spp.</t>
  </si>
  <si>
    <t>knotweed</t>
  </si>
  <si>
    <t>Reynoutria japonica</t>
  </si>
  <si>
    <t>common sorrel / dock</t>
  </si>
  <si>
    <t>Rumex acetosa?</t>
  </si>
  <si>
    <t>(+ UNK1 from GH)</t>
  </si>
  <si>
    <t>Skunk Mint</t>
  </si>
  <si>
    <t>????</t>
  </si>
  <si>
    <t xml:space="preserve"> </t>
  </si>
  <si>
    <t>goldenrod</t>
  </si>
  <si>
    <t>Solidago spp.</t>
  </si>
  <si>
    <t>(+hairy round rosette)</t>
  </si>
  <si>
    <t>eastern black nightshade</t>
  </si>
  <si>
    <t>Solanum ptychanthum</t>
  </si>
  <si>
    <t xml:space="preserve">other chickweed </t>
  </si>
  <si>
    <t>Stellaria media</t>
  </si>
  <si>
    <t>dandelion</t>
  </si>
  <si>
    <t>Taraxacum spp.</t>
  </si>
  <si>
    <t>field pennycress</t>
  </si>
  <si>
    <t>Thlaspi arvense</t>
  </si>
  <si>
    <t>clover</t>
  </si>
  <si>
    <t>Trifolium spp.</t>
  </si>
  <si>
    <t>speedwell</t>
  </si>
  <si>
    <t>Veronica spp</t>
  </si>
  <si>
    <t>viola</t>
  </si>
  <si>
    <t>viola spp.</t>
  </si>
  <si>
    <t>nutsedge</t>
  </si>
  <si>
    <t>Cyperus rotundus</t>
  </si>
  <si>
    <t>G</t>
  </si>
  <si>
    <t>smooth crabgrass</t>
  </si>
  <si>
    <t>Digitaria ischaemum</t>
  </si>
  <si>
    <t>large crabgrass</t>
  </si>
  <si>
    <t>Digitaria sanguinalis</t>
  </si>
  <si>
    <t>barnyard grass</t>
  </si>
  <si>
    <t>Echinochloa spp.</t>
  </si>
  <si>
    <t>witchgrass</t>
  </si>
  <si>
    <t>Panicum capillare</t>
  </si>
  <si>
    <t>fall panicum</t>
  </si>
  <si>
    <t>Panicum dichotomiflorum</t>
  </si>
  <si>
    <t>dallis grass</t>
  </si>
  <si>
    <t>Paspalum dilitatum</t>
  </si>
  <si>
    <t>switchgrass</t>
  </si>
  <si>
    <t>Panicum virgatum</t>
  </si>
  <si>
    <t>giant foxtail</t>
  </si>
  <si>
    <t>Setaria faberi</t>
  </si>
  <si>
    <t>yellow foxtail</t>
  </si>
  <si>
    <t>Setaria pumila</t>
  </si>
  <si>
    <t>green foxtail</t>
  </si>
  <si>
    <t>Setaria viridis</t>
  </si>
  <si>
    <t>shattercane</t>
  </si>
  <si>
    <t>Sorghum bicolor</t>
  </si>
  <si>
    <t>UNK1</t>
  </si>
  <si>
    <t>Unknown1 from field (2017)</t>
  </si>
  <si>
    <t>???</t>
  </si>
  <si>
    <t>Notes:</t>
  </si>
  <si>
    <t>This datasheet includes all 2017, 2018, and 2019 weed seed bank data (count of weeds that germinated from soil samples) AND 2017, 2018, 2019 August weed biomass (three 1/4 m2 quadrats per plot) from the Smickings project</t>
  </si>
  <si>
    <t>In August 2017, grasses were all counted as one group (KAP)</t>
  </si>
  <si>
    <t>There are still some unknowns (Skunk mint? UNK 1) that may be good to sort out, but biomass is so low..</t>
  </si>
  <si>
    <t>for very small samples - used &lt;0.01 g, this was adjusted to 0.01 in data for analysis</t>
  </si>
  <si>
    <t xml:space="preserve">What do missing values represent? </t>
  </si>
  <si>
    <t>forb_richness_wsb</t>
  </si>
  <si>
    <t>total_richness_wsb</t>
  </si>
  <si>
    <t>Groundcherry</t>
  </si>
  <si>
    <t>Physalis subglabrata</t>
  </si>
  <si>
    <t>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</si>
</sst>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AEAAAA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1" xfId="0" applyFont="1" applyBorder="1"/>
    <xf numFmtId="0" fontId="4" fillId="0" borderId="0" xfId="0" applyFont="1"/>
    <xf numFmtId="0" fontId="0" fillId="0" borderId="0" xfId="0" quotePrefix="1"/>
    <xf numFmtId="0" fontId="3" fillId="0" borderId="0" xfId="0" applyFont="1"/>
    <xf numFmtId="0" fontId="0" fillId="0" borderId="0" xfId="0" applyAlignment="1">
      <alignment wrapText="1"/>
    </xf>
    <xf numFmtId="15" fontId="0" fillId="0" borderId="0" xfId="0" applyNumberFormat="1"/>
    <xf numFmtId="0" fontId="0" fillId="0" borderId="0" xfId="0" applyAlignment="1">
      <alignment textRotation="90"/>
    </xf>
  </cellXfs>
  <cellStyles count="1">
    <cellStyle name="Normal" xfId="0" builtinId="0"/>
  </cellStyles>
  <dxfs count="9"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C0B8C-9E91-B040-9E13-3B176EC4A0DC}">
  <dimension ref="A1:BM217"/>
  <sheetViews>
    <sheetView tabSelected="1" workbookViewId="0">
      <pane ySplit="1" topLeftCell="A206" activePane="bottomLeft" state="frozen"/>
      <selection pane="bottomLeft" activeCell="A218" sqref="A218:XFD914"/>
    </sheetView>
  </sheetViews>
  <sheetFormatPr baseColWidth="10" defaultRowHeight="16" x14ac:dyDescent="0.2"/>
  <cols>
    <col min="1" max="1" width="5.5" bestFit="1" customWidth="1"/>
    <col min="2" max="2" width="12.5" bestFit="1" customWidth="1"/>
    <col min="3" max="3" width="5.1640625" bestFit="1" customWidth="1"/>
    <col min="4" max="4" width="5.83203125" bestFit="1" customWidth="1"/>
    <col min="5" max="6" width="5.83203125" customWidth="1"/>
    <col min="7" max="7" width="9.83203125" bestFit="1" customWidth="1"/>
    <col min="8" max="8" width="4" bestFit="1" customWidth="1"/>
    <col min="9" max="9" width="4" customWidth="1"/>
    <col min="10" max="10" width="4.83203125" bestFit="1" customWidth="1"/>
    <col min="11" max="11" width="4" bestFit="1" customWidth="1"/>
    <col min="12" max="12" width="4.6640625" bestFit="1" customWidth="1"/>
    <col min="13" max="13" width="3.33203125" bestFit="1" customWidth="1"/>
    <col min="14" max="14" width="3.5" bestFit="1" customWidth="1"/>
    <col min="15" max="15" width="3" bestFit="1" customWidth="1"/>
    <col min="16" max="17" width="5.33203125" bestFit="1" customWidth="1"/>
    <col min="18" max="18" width="3.1640625" bestFit="1" customWidth="1"/>
    <col min="19" max="19" width="6.5" customWidth="1"/>
    <col min="20" max="21" width="4.1640625" customWidth="1"/>
    <col min="22" max="22" width="4.1640625" bestFit="1" customWidth="1"/>
    <col min="23" max="23" width="3.33203125" bestFit="1" customWidth="1"/>
    <col min="24" max="24" width="4.83203125" bestFit="1" customWidth="1"/>
    <col min="25" max="25" width="4" bestFit="1" customWidth="1"/>
    <col min="26" max="26" width="4.5" bestFit="1" customWidth="1"/>
    <col min="27" max="27" width="4.33203125" bestFit="1" customWidth="1"/>
    <col min="28" max="28" width="4.6640625" bestFit="1" customWidth="1"/>
    <col min="29" max="29" width="9" customWidth="1"/>
    <col min="30" max="30" width="4.1640625" customWidth="1"/>
    <col min="31" max="31" width="4.5" bestFit="1" customWidth="1"/>
    <col min="32" max="32" width="3.33203125" bestFit="1" customWidth="1"/>
    <col min="33" max="33" width="4.5" bestFit="1" customWidth="1"/>
    <col min="34" max="34" width="4" bestFit="1" customWidth="1"/>
    <col min="35" max="35" width="4" customWidth="1"/>
    <col min="36" max="36" width="3.83203125" bestFit="1" customWidth="1"/>
    <col min="37" max="37" width="4.33203125" bestFit="1" customWidth="1"/>
    <col min="38" max="38" width="4.33203125" customWidth="1"/>
    <col min="39" max="39" width="3.1640625" bestFit="1" customWidth="1"/>
    <col min="40" max="40" width="4.1640625" bestFit="1" customWidth="1"/>
    <col min="41" max="41" width="4.5" bestFit="1" customWidth="1"/>
    <col min="42" max="42" width="3.33203125" bestFit="1" customWidth="1"/>
    <col min="43" max="43" width="4.1640625" bestFit="1" customWidth="1"/>
    <col min="44" max="44" width="2.83203125" bestFit="1" customWidth="1"/>
    <col min="45" max="46" width="5.83203125" bestFit="1" customWidth="1"/>
    <col min="47" max="47" width="3.33203125" bestFit="1" customWidth="1"/>
    <col min="48" max="48" width="2.83203125" bestFit="1" customWidth="1"/>
    <col min="49" max="49" width="3.6640625" bestFit="1" customWidth="1"/>
    <col min="50" max="50" width="3.33203125" bestFit="1" customWidth="1"/>
    <col min="51" max="51" width="3.6640625" bestFit="1" customWidth="1"/>
    <col min="52" max="52" width="3" bestFit="1" customWidth="1"/>
    <col min="53" max="53" width="3.83203125" customWidth="1"/>
    <col min="54" max="54" width="5.33203125" bestFit="1" customWidth="1"/>
    <col min="55" max="55" width="5" bestFit="1" customWidth="1"/>
    <col min="56" max="56" width="4" bestFit="1" customWidth="1"/>
    <col min="57" max="57" width="4.5" bestFit="1" customWidth="1"/>
    <col min="58" max="58" width="4.1640625" bestFit="1" customWidth="1"/>
    <col min="59" max="59" width="4" bestFit="1" customWidth="1"/>
    <col min="60" max="60" width="4.1640625" bestFit="1" customWidth="1"/>
    <col min="61" max="61" width="7.5" bestFit="1" customWidth="1"/>
    <col min="62" max="62" width="6" bestFit="1" customWidth="1"/>
    <col min="63" max="63" width="5.33203125" bestFit="1" customWidth="1"/>
  </cols>
  <sheetData>
    <row r="1" spans="1:65" ht="103" x14ac:dyDescent="0.2">
      <c r="A1" t="s">
        <v>0</v>
      </c>
      <c r="B1" t="s">
        <v>128</v>
      </c>
      <c r="C1" t="s">
        <v>1</v>
      </c>
      <c r="D1" t="s">
        <v>138</v>
      </c>
      <c r="E1" t="s">
        <v>139</v>
      </c>
      <c r="F1" t="s">
        <v>2</v>
      </c>
      <c r="G1" t="s">
        <v>137</v>
      </c>
      <c r="H1" s="5" t="s">
        <v>35</v>
      </c>
      <c r="I1" s="5" t="s">
        <v>127</v>
      </c>
      <c r="J1" s="5" t="s">
        <v>36</v>
      </c>
      <c r="K1" s="5" t="s">
        <v>15</v>
      </c>
      <c r="L1" s="3" t="s">
        <v>6</v>
      </c>
      <c r="M1" s="5" t="s">
        <v>125</v>
      </c>
      <c r="N1" s="5" t="s">
        <v>17</v>
      </c>
      <c r="O1" s="5" t="s">
        <v>26</v>
      </c>
      <c r="P1" s="5" t="s">
        <v>32</v>
      </c>
      <c r="Q1" s="5" t="s">
        <v>23</v>
      </c>
      <c r="R1" s="5" t="s">
        <v>28</v>
      </c>
      <c r="S1" s="3" t="s">
        <v>5</v>
      </c>
      <c r="T1" s="3" t="s">
        <v>130</v>
      </c>
      <c r="U1" s="3" t="s">
        <v>131</v>
      </c>
      <c r="V1" s="5" t="s">
        <v>27</v>
      </c>
      <c r="W1" s="5" t="s">
        <v>38</v>
      </c>
      <c r="X1" s="5" t="s">
        <v>31</v>
      </c>
      <c r="Y1" s="5" t="s">
        <v>24</v>
      </c>
      <c r="Z1" s="5" t="s">
        <v>124</v>
      </c>
      <c r="AA1" s="5" t="s">
        <v>18</v>
      </c>
      <c r="AB1" s="5" t="s">
        <v>37</v>
      </c>
      <c r="AC1" s="3" t="s">
        <v>3</v>
      </c>
      <c r="AD1" s="3" t="s">
        <v>132</v>
      </c>
      <c r="AE1" s="5" t="s">
        <v>30</v>
      </c>
      <c r="AF1" s="5" t="s">
        <v>44</v>
      </c>
      <c r="AG1" s="3" t="s">
        <v>8</v>
      </c>
      <c r="AH1" s="5" t="s">
        <v>126</v>
      </c>
      <c r="AI1" s="5" t="s">
        <v>133</v>
      </c>
      <c r="AJ1" s="5" t="s">
        <v>25</v>
      </c>
      <c r="AK1" s="5" t="s">
        <v>33</v>
      </c>
      <c r="AL1" s="5" t="s">
        <v>136</v>
      </c>
      <c r="AM1" s="5" t="s">
        <v>22</v>
      </c>
      <c r="AN1" s="3" t="s">
        <v>7</v>
      </c>
      <c r="AO1" s="5" t="s">
        <v>29</v>
      </c>
      <c r="AP1" s="3" t="s">
        <v>4</v>
      </c>
      <c r="AQ1" s="5" t="s">
        <v>21</v>
      </c>
      <c r="AR1" s="5" t="s">
        <v>19</v>
      </c>
      <c r="AS1" s="5" t="s">
        <v>134</v>
      </c>
      <c r="AT1" s="5" t="s">
        <v>135</v>
      </c>
      <c r="AU1" s="5" t="s">
        <v>34</v>
      </c>
      <c r="AV1" s="5" t="s">
        <v>41</v>
      </c>
      <c r="AW1" s="4" t="s">
        <v>43</v>
      </c>
      <c r="AX1" s="4" t="s">
        <v>14</v>
      </c>
      <c r="AY1" s="4" t="s">
        <v>13</v>
      </c>
      <c r="AZ1" s="4" t="s">
        <v>16</v>
      </c>
      <c r="BA1" s="4" t="s">
        <v>42</v>
      </c>
      <c r="BB1" s="4" t="s">
        <v>9</v>
      </c>
      <c r="BC1" s="4" t="s">
        <v>20</v>
      </c>
      <c r="BD1" s="4" t="s">
        <v>39</v>
      </c>
      <c r="BE1" s="4" t="s">
        <v>10</v>
      </c>
      <c r="BF1" s="4" t="s">
        <v>12</v>
      </c>
      <c r="BG1" s="4" t="s">
        <v>11</v>
      </c>
      <c r="BH1" s="4" t="s">
        <v>40</v>
      </c>
      <c r="BI1" t="s">
        <v>121</v>
      </c>
      <c r="BJ1" t="s">
        <v>122</v>
      </c>
      <c r="BK1" t="s">
        <v>123</v>
      </c>
      <c r="BL1" s="13" t="s">
        <v>266</v>
      </c>
      <c r="BM1" s="13" t="s">
        <v>267</v>
      </c>
    </row>
    <row r="2" spans="1:65" x14ac:dyDescent="0.2">
      <c r="A2">
        <f>2017</f>
        <v>2017</v>
      </c>
      <c r="B2" t="s">
        <v>129</v>
      </c>
      <c r="C2" t="s">
        <v>45</v>
      </c>
      <c r="D2" t="s">
        <v>46</v>
      </c>
      <c r="E2">
        <v>1</v>
      </c>
      <c r="F2">
        <v>1</v>
      </c>
      <c r="G2" t="s">
        <v>47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1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f>SUM(AW2:BH2)</f>
        <v>0</v>
      </c>
      <c r="BJ2">
        <f>SUM(H2:AV2)</f>
        <v>2</v>
      </c>
      <c r="BK2">
        <f>SUM(BI2:BJ2)</f>
        <v>2</v>
      </c>
      <c r="BL2">
        <f>COUNTIF(H2:AV2,"&gt;0")</f>
        <v>2</v>
      </c>
      <c r="BM2">
        <f>COUNTIF(H2:BH2,"&gt;0")</f>
        <v>2</v>
      </c>
    </row>
    <row r="3" spans="1:65" x14ac:dyDescent="0.2">
      <c r="A3">
        <f>2017</f>
        <v>2017</v>
      </c>
      <c r="B3" t="s">
        <v>129</v>
      </c>
      <c r="C3" t="s">
        <v>45</v>
      </c>
      <c r="D3" t="s">
        <v>48</v>
      </c>
      <c r="E3">
        <v>1</v>
      </c>
      <c r="F3">
        <v>2</v>
      </c>
      <c r="G3" t="s">
        <v>47</v>
      </c>
      <c r="H3">
        <v>0</v>
      </c>
      <c r="I3">
        <v>0</v>
      </c>
      <c r="J3">
        <v>0</v>
      </c>
      <c r="K3">
        <v>0</v>
      </c>
      <c r="L3">
        <v>8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13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19</v>
      </c>
      <c r="AD3">
        <v>0</v>
      </c>
      <c r="AE3">
        <v>0</v>
      </c>
      <c r="AF3">
        <v>0</v>
      </c>
      <c r="AG3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4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f t="shared" ref="BI3:BI66" si="0">SUM(AW3:BH3)</f>
        <v>4</v>
      </c>
      <c r="BJ3">
        <f t="shared" ref="BJ3:BJ66" si="1">SUM(H3:AV3)</f>
        <v>41</v>
      </c>
      <c r="BK3">
        <f t="shared" ref="BK3:BK66" si="2">SUM(BI3:BJ3)</f>
        <v>45</v>
      </c>
      <c r="BL3">
        <f t="shared" ref="BL3:BL66" si="3">COUNTIF(H3:AV3,"&gt;0")</f>
        <v>4</v>
      </c>
      <c r="BM3">
        <f t="shared" ref="BM3:BM66" si="4">COUNTIF(H3:BH3,"&gt;0")</f>
        <v>5</v>
      </c>
    </row>
    <row r="4" spans="1:65" x14ac:dyDescent="0.2">
      <c r="A4">
        <f>2017</f>
        <v>2017</v>
      </c>
      <c r="B4" t="s">
        <v>129</v>
      </c>
      <c r="C4" t="s">
        <v>45</v>
      </c>
      <c r="D4" t="s">
        <v>49</v>
      </c>
      <c r="E4">
        <v>1</v>
      </c>
      <c r="F4">
        <v>3</v>
      </c>
      <c r="G4" t="s">
        <v>47</v>
      </c>
      <c r="H4">
        <v>0</v>
      </c>
      <c r="I4">
        <v>0</v>
      </c>
      <c r="J4">
        <v>0</v>
      </c>
      <c r="K4">
        <v>0</v>
      </c>
      <c r="L4">
        <v>2</v>
      </c>
      <c r="M4">
        <v>0</v>
      </c>
      <c r="N4">
        <v>0</v>
      </c>
      <c r="O4">
        <v>0</v>
      </c>
      <c r="P4">
        <v>0</v>
      </c>
      <c r="Q4">
        <v>2</v>
      </c>
      <c r="R4">
        <v>0</v>
      </c>
      <c r="S4">
        <v>7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14</v>
      </c>
      <c r="AD4">
        <v>0</v>
      </c>
      <c r="AE4">
        <v>0</v>
      </c>
      <c r="AF4">
        <v>0</v>
      </c>
      <c r="AG4">
        <v>4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1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3</v>
      </c>
      <c r="AZ4">
        <v>0</v>
      </c>
      <c r="BA4">
        <v>0</v>
      </c>
      <c r="BB4">
        <v>4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f t="shared" si="0"/>
        <v>7</v>
      </c>
      <c r="BJ4">
        <f t="shared" si="1"/>
        <v>30</v>
      </c>
      <c r="BK4">
        <f t="shared" si="2"/>
        <v>37</v>
      </c>
      <c r="BL4">
        <f t="shared" si="3"/>
        <v>6</v>
      </c>
      <c r="BM4">
        <f t="shared" si="4"/>
        <v>8</v>
      </c>
    </row>
    <row r="5" spans="1:65" x14ac:dyDescent="0.2">
      <c r="A5">
        <f>2017</f>
        <v>2017</v>
      </c>
      <c r="B5" t="s">
        <v>129</v>
      </c>
      <c r="C5" t="s">
        <v>45</v>
      </c>
      <c r="D5" t="s">
        <v>50</v>
      </c>
      <c r="E5">
        <v>1</v>
      </c>
      <c r="F5">
        <v>4</v>
      </c>
      <c r="G5" t="s">
        <v>47</v>
      </c>
      <c r="H5">
        <v>0</v>
      </c>
      <c r="I5">
        <v>0</v>
      </c>
      <c r="J5">
        <v>0</v>
      </c>
      <c r="K5">
        <v>0</v>
      </c>
      <c r="L5">
        <v>4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20</v>
      </c>
      <c r="AD5">
        <v>0</v>
      </c>
      <c r="AE5">
        <v>0</v>
      </c>
      <c r="AF5">
        <v>0</v>
      </c>
      <c r="AG5">
        <v>51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1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5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f t="shared" si="0"/>
        <v>5</v>
      </c>
      <c r="BJ5">
        <f t="shared" si="1"/>
        <v>87</v>
      </c>
      <c r="BK5">
        <f t="shared" si="2"/>
        <v>92</v>
      </c>
      <c r="BL5">
        <f t="shared" si="3"/>
        <v>5</v>
      </c>
      <c r="BM5">
        <f t="shared" si="4"/>
        <v>6</v>
      </c>
    </row>
    <row r="6" spans="1:65" x14ac:dyDescent="0.2">
      <c r="A6">
        <f>2017</f>
        <v>2017</v>
      </c>
      <c r="B6" t="s">
        <v>129</v>
      </c>
      <c r="C6" t="s">
        <v>45</v>
      </c>
      <c r="D6" t="s">
        <v>51</v>
      </c>
      <c r="E6">
        <v>1</v>
      </c>
      <c r="F6">
        <v>5</v>
      </c>
      <c r="G6" t="s">
        <v>47</v>
      </c>
      <c r="H6">
        <v>0</v>
      </c>
      <c r="I6">
        <v>0</v>
      </c>
      <c r="J6">
        <v>0</v>
      </c>
      <c r="K6">
        <v>0</v>
      </c>
      <c r="L6">
        <v>2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36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4</v>
      </c>
      <c r="AD6">
        <v>0</v>
      </c>
      <c r="AE6">
        <v>0</v>
      </c>
      <c r="AF6">
        <v>0</v>
      </c>
      <c r="AG6">
        <v>9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f t="shared" si="0"/>
        <v>0</v>
      </c>
      <c r="BJ6">
        <f t="shared" si="1"/>
        <v>51</v>
      </c>
      <c r="BK6">
        <f t="shared" si="2"/>
        <v>51</v>
      </c>
      <c r="BL6">
        <f t="shared" si="3"/>
        <v>4</v>
      </c>
      <c r="BM6">
        <f t="shared" si="4"/>
        <v>4</v>
      </c>
    </row>
    <row r="7" spans="1:65" x14ac:dyDescent="0.2">
      <c r="A7">
        <f>2017</f>
        <v>2017</v>
      </c>
      <c r="B7" t="s">
        <v>129</v>
      </c>
      <c r="C7" t="s">
        <v>45</v>
      </c>
      <c r="D7" t="s">
        <v>52</v>
      </c>
      <c r="E7">
        <v>1</v>
      </c>
      <c r="F7">
        <v>6</v>
      </c>
      <c r="G7" t="s">
        <v>47</v>
      </c>
      <c r="H7">
        <v>0</v>
      </c>
      <c r="I7">
        <v>0</v>
      </c>
      <c r="J7">
        <v>0</v>
      </c>
      <c r="K7">
        <v>0</v>
      </c>
      <c r="L7">
        <v>15</v>
      </c>
      <c r="M7">
        <v>0</v>
      </c>
      <c r="N7">
        <v>0</v>
      </c>
      <c r="O7">
        <v>0</v>
      </c>
      <c r="P7">
        <v>0</v>
      </c>
      <c r="Q7">
        <v>1</v>
      </c>
      <c r="R7">
        <v>0</v>
      </c>
      <c r="S7">
        <v>51</v>
      </c>
      <c r="T7">
        <v>0</v>
      </c>
      <c r="U7">
        <v>0</v>
      </c>
      <c r="V7">
        <v>1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27</v>
      </c>
      <c r="AD7">
        <v>0</v>
      </c>
      <c r="AE7">
        <v>0</v>
      </c>
      <c r="AF7">
        <v>0</v>
      </c>
      <c r="AG7">
        <v>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10</v>
      </c>
      <c r="AO7">
        <v>0</v>
      </c>
      <c r="AP7">
        <v>1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7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f t="shared" si="0"/>
        <v>7</v>
      </c>
      <c r="BJ7">
        <f t="shared" si="1"/>
        <v>113</v>
      </c>
      <c r="BK7">
        <f t="shared" si="2"/>
        <v>120</v>
      </c>
      <c r="BL7">
        <f t="shared" si="3"/>
        <v>8</v>
      </c>
      <c r="BM7">
        <f t="shared" si="4"/>
        <v>9</v>
      </c>
    </row>
    <row r="8" spans="1:65" x14ac:dyDescent="0.2">
      <c r="A8">
        <f>2017</f>
        <v>2017</v>
      </c>
      <c r="B8" t="s">
        <v>129</v>
      </c>
      <c r="C8" t="s">
        <v>45</v>
      </c>
      <c r="D8" t="s">
        <v>53</v>
      </c>
      <c r="E8">
        <v>2</v>
      </c>
      <c r="F8">
        <v>1</v>
      </c>
      <c r="G8" t="s">
        <v>47</v>
      </c>
      <c r="H8">
        <v>0</v>
      </c>
      <c r="I8">
        <v>0</v>
      </c>
      <c r="J8">
        <v>0</v>
      </c>
      <c r="K8">
        <v>0</v>
      </c>
      <c r="L8">
        <v>6</v>
      </c>
      <c r="M8">
        <v>0</v>
      </c>
      <c r="N8">
        <v>0</v>
      </c>
      <c r="O8">
        <v>0</v>
      </c>
      <c r="P8">
        <v>0</v>
      </c>
      <c r="Q8">
        <v>3</v>
      </c>
      <c r="R8">
        <v>0</v>
      </c>
      <c r="S8">
        <v>10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12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5</v>
      </c>
      <c r="AY8">
        <v>3</v>
      </c>
      <c r="AZ8">
        <v>0</v>
      </c>
      <c r="BA8">
        <v>0</v>
      </c>
      <c r="BB8">
        <v>1</v>
      </c>
      <c r="BC8">
        <v>0</v>
      </c>
      <c r="BD8">
        <v>0</v>
      </c>
      <c r="BE8">
        <v>0</v>
      </c>
      <c r="BF8">
        <v>0</v>
      </c>
      <c r="BG8">
        <v>2</v>
      </c>
      <c r="BH8">
        <v>0</v>
      </c>
      <c r="BI8">
        <f t="shared" si="0"/>
        <v>11</v>
      </c>
      <c r="BJ8">
        <f t="shared" si="1"/>
        <v>31</v>
      </c>
      <c r="BK8">
        <f t="shared" si="2"/>
        <v>42</v>
      </c>
      <c r="BL8">
        <f t="shared" si="3"/>
        <v>4</v>
      </c>
      <c r="BM8">
        <f t="shared" si="4"/>
        <v>8</v>
      </c>
    </row>
    <row r="9" spans="1:65" x14ac:dyDescent="0.2">
      <c r="A9">
        <f>2017</f>
        <v>2017</v>
      </c>
      <c r="B9" t="s">
        <v>129</v>
      </c>
      <c r="C9" t="s">
        <v>45</v>
      </c>
      <c r="D9" t="s">
        <v>54</v>
      </c>
      <c r="E9">
        <v>2</v>
      </c>
      <c r="F9">
        <v>2</v>
      </c>
      <c r="G9" t="s">
        <v>47</v>
      </c>
      <c r="H9">
        <v>0</v>
      </c>
      <c r="I9">
        <v>0</v>
      </c>
      <c r="J9">
        <v>0</v>
      </c>
      <c r="K9">
        <v>0</v>
      </c>
      <c r="L9">
        <v>2</v>
      </c>
      <c r="M9">
        <v>0</v>
      </c>
      <c r="N9">
        <v>0</v>
      </c>
      <c r="O9">
        <v>0</v>
      </c>
      <c r="P9">
        <v>0</v>
      </c>
      <c r="Q9">
        <v>6</v>
      </c>
      <c r="R9">
        <v>0</v>
      </c>
      <c r="S9">
        <v>25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6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2</v>
      </c>
      <c r="AY9">
        <v>1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f t="shared" si="0"/>
        <v>3</v>
      </c>
      <c r="BJ9">
        <f t="shared" si="1"/>
        <v>39</v>
      </c>
      <c r="BK9">
        <f t="shared" si="2"/>
        <v>42</v>
      </c>
      <c r="BL9">
        <f t="shared" si="3"/>
        <v>4</v>
      </c>
      <c r="BM9">
        <f t="shared" si="4"/>
        <v>6</v>
      </c>
    </row>
    <row r="10" spans="1:65" x14ac:dyDescent="0.2">
      <c r="A10">
        <f>2017</f>
        <v>2017</v>
      </c>
      <c r="B10" t="s">
        <v>129</v>
      </c>
      <c r="C10" t="s">
        <v>45</v>
      </c>
      <c r="D10" t="s">
        <v>55</v>
      </c>
      <c r="E10">
        <v>2</v>
      </c>
      <c r="F10">
        <v>3</v>
      </c>
      <c r="G10" t="s">
        <v>47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16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f t="shared" si="0"/>
        <v>0</v>
      </c>
      <c r="BJ10">
        <f t="shared" si="1"/>
        <v>16</v>
      </c>
      <c r="BK10">
        <f t="shared" si="2"/>
        <v>16</v>
      </c>
      <c r="BL10">
        <f t="shared" si="3"/>
        <v>1</v>
      </c>
      <c r="BM10">
        <f t="shared" si="4"/>
        <v>1</v>
      </c>
    </row>
    <row r="11" spans="1:65" x14ac:dyDescent="0.2">
      <c r="A11">
        <f>2017</f>
        <v>2017</v>
      </c>
      <c r="B11" t="s">
        <v>129</v>
      </c>
      <c r="C11" t="s">
        <v>45</v>
      </c>
      <c r="D11" t="s">
        <v>56</v>
      </c>
      <c r="E11">
        <v>2</v>
      </c>
      <c r="F11">
        <v>4</v>
      </c>
      <c r="G11" t="s">
        <v>47</v>
      </c>
      <c r="H11">
        <v>0</v>
      </c>
      <c r="I11">
        <v>0</v>
      </c>
      <c r="J11">
        <v>0</v>
      </c>
      <c r="K11">
        <v>0</v>
      </c>
      <c r="L11">
        <v>3</v>
      </c>
      <c r="M11">
        <v>0</v>
      </c>
      <c r="N11">
        <v>0</v>
      </c>
      <c r="O11">
        <v>0</v>
      </c>
      <c r="P11">
        <v>0</v>
      </c>
      <c r="Q11">
        <v>2</v>
      </c>
      <c r="R11">
        <v>0</v>
      </c>
      <c r="S11">
        <v>27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12</v>
      </c>
      <c r="AD11">
        <v>0</v>
      </c>
      <c r="AE11">
        <v>0</v>
      </c>
      <c r="AF11">
        <v>0</v>
      </c>
      <c r="AG11">
        <v>4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2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1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f t="shared" si="0"/>
        <v>0</v>
      </c>
      <c r="BJ11">
        <f t="shared" si="1"/>
        <v>51</v>
      </c>
      <c r="BK11">
        <f t="shared" si="2"/>
        <v>51</v>
      </c>
      <c r="BL11">
        <f t="shared" si="3"/>
        <v>7</v>
      </c>
      <c r="BM11">
        <f t="shared" si="4"/>
        <v>7</v>
      </c>
    </row>
    <row r="12" spans="1:65" x14ac:dyDescent="0.2">
      <c r="A12">
        <f>2017</f>
        <v>2017</v>
      </c>
      <c r="B12" t="s">
        <v>129</v>
      </c>
      <c r="C12" t="s">
        <v>45</v>
      </c>
      <c r="D12" t="s">
        <v>57</v>
      </c>
      <c r="E12">
        <v>2</v>
      </c>
      <c r="F12">
        <v>5</v>
      </c>
      <c r="G12" t="s">
        <v>47</v>
      </c>
      <c r="H12">
        <v>0</v>
      </c>
      <c r="I12">
        <v>0</v>
      </c>
      <c r="J12">
        <v>0</v>
      </c>
      <c r="K12">
        <v>0</v>
      </c>
      <c r="L12">
        <v>2</v>
      </c>
      <c r="M12">
        <v>0</v>
      </c>
      <c r="N12">
        <v>0</v>
      </c>
      <c r="O12">
        <v>0</v>
      </c>
      <c r="P12">
        <v>0</v>
      </c>
      <c r="Q12">
        <v>10</v>
      </c>
      <c r="R12">
        <v>0</v>
      </c>
      <c r="S12">
        <v>61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16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2</v>
      </c>
      <c r="AZ12">
        <v>0</v>
      </c>
      <c r="BA12">
        <v>0</v>
      </c>
      <c r="BB12">
        <v>2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f t="shared" si="0"/>
        <v>4</v>
      </c>
      <c r="BJ12">
        <f t="shared" si="1"/>
        <v>89</v>
      </c>
      <c r="BK12">
        <f t="shared" si="2"/>
        <v>93</v>
      </c>
      <c r="BL12">
        <f t="shared" si="3"/>
        <v>4</v>
      </c>
      <c r="BM12">
        <f t="shared" si="4"/>
        <v>6</v>
      </c>
    </row>
    <row r="13" spans="1:65" x14ac:dyDescent="0.2">
      <c r="A13">
        <f>2017</f>
        <v>2017</v>
      </c>
      <c r="B13" t="s">
        <v>129</v>
      </c>
      <c r="C13" t="s">
        <v>45</v>
      </c>
      <c r="D13" t="s">
        <v>58</v>
      </c>
      <c r="E13">
        <v>2</v>
      </c>
      <c r="F13">
        <v>6</v>
      </c>
      <c r="G13" t="s">
        <v>47</v>
      </c>
      <c r="H13">
        <v>0</v>
      </c>
      <c r="I13">
        <v>0</v>
      </c>
      <c r="J13">
        <v>0</v>
      </c>
      <c r="K13">
        <v>0</v>
      </c>
      <c r="L13">
        <v>3</v>
      </c>
      <c r="M13">
        <v>0</v>
      </c>
      <c r="N13">
        <v>0</v>
      </c>
      <c r="O13">
        <v>0</v>
      </c>
      <c r="P13">
        <v>0</v>
      </c>
      <c r="Q13">
        <v>3</v>
      </c>
      <c r="R13">
        <v>0</v>
      </c>
      <c r="S13">
        <v>43</v>
      </c>
      <c r="T13">
        <v>0</v>
      </c>
      <c r="U13">
        <v>0</v>
      </c>
      <c r="V13">
        <v>1</v>
      </c>
      <c r="W13">
        <v>0</v>
      </c>
      <c r="X13">
        <v>1</v>
      </c>
      <c r="Y13">
        <v>0</v>
      </c>
      <c r="Z13">
        <v>0</v>
      </c>
      <c r="AA13">
        <v>0</v>
      </c>
      <c r="AB13">
        <v>0</v>
      </c>
      <c r="AC13">
        <v>25</v>
      </c>
      <c r="AD13">
        <v>0</v>
      </c>
      <c r="AE13">
        <v>0</v>
      </c>
      <c r="AF13">
        <v>0</v>
      </c>
      <c r="AG13">
        <v>18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1</v>
      </c>
      <c r="AZ13">
        <v>0</v>
      </c>
      <c r="BA13">
        <v>0</v>
      </c>
      <c r="BB13">
        <v>5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f t="shared" si="0"/>
        <v>6</v>
      </c>
      <c r="BJ13">
        <f t="shared" si="1"/>
        <v>94</v>
      </c>
      <c r="BK13">
        <f t="shared" si="2"/>
        <v>100</v>
      </c>
      <c r="BL13">
        <f t="shared" si="3"/>
        <v>7</v>
      </c>
      <c r="BM13">
        <f t="shared" si="4"/>
        <v>9</v>
      </c>
    </row>
    <row r="14" spans="1:65" x14ac:dyDescent="0.2">
      <c r="A14">
        <f>2017</f>
        <v>2017</v>
      </c>
      <c r="B14" t="s">
        <v>129</v>
      </c>
      <c r="C14" t="s">
        <v>45</v>
      </c>
      <c r="D14" t="s">
        <v>59</v>
      </c>
      <c r="E14">
        <v>3</v>
      </c>
      <c r="F14">
        <v>1</v>
      </c>
      <c r="G14" t="s">
        <v>47</v>
      </c>
      <c r="H14">
        <v>0</v>
      </c>
      <c r="I14">
        <v>0</v>
      </c>
      <c r="J14">
        <v>0</v>
      </c>
      <c r="K14">
        <v>0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5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14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5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f t="shared" si="0"/>
        <v>5</v>
      </c>
      <c r="BJ14">
        <f t="shared" si="1"/>
        <v>20</v>
      </c>
      <c r="BK14">
        <f t="shared" si="2"/>
        <v>25</v>
      </c>
      <c r="BL14">
        <f t="shared" si="3"/>
        <v>3</v>
      </c>
      <c r="BM14">
        <f t="shared" si="4"/>
        <v>4</v>
      </c>
    </row>
    <row r="15" spans="1:65" x14ac:dyDescent="0.2">
      <c r="A15">
        <f>2017</f>
        <v>2017</v>
      </c>
      <c r="B15" t="s">
        <v>129</v>
      </c>
      <c r="C15" t="s">
        <v>45</v>
      </c>
      <c r="D15" t="s">
        <v>60</v>
      </c>
      <c r="E15">
        <v>3</v>
      </c>
      <c r="F15">
        <v>2</v>
      </c>
      <c r="G15" t="s">
        <v>47</v>
      </c>
      <c r="H15">
        <v>0</v>
      </c>
      <c r="I15">
        <v>0</v>
      </c>
      <c r="J15">
        <v>0</v>
      </c>
      <c r="K15">
        <v>0</v>
      </c>
      <c r="L15">
        <v>2</v>
      </c>
      <c r="M15">
        <v>0</v>
      </c>
      <c r="N15">
        <v>0</v>
      </c>
      <c r="O15">
        <v>0</v>
      </c>
      <c r="P15">
        <v>0</v>
      </c>
      <c r="Q15">
        <v>5</v>
      </c>
      <c r="R15">
        <v>0</v>
      </c>
      <c r="S15">
        <v>3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3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2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f t="shared" si="0"/>
        <v>2</v>
      </c>
      <c r="BJ15">
        <f t="shared" si="1"/>
        <v>13</v>
      </c>
      <c r="BK15">
        <f t="shared" si="2"/>
        <v>15</v>
      </c>
      <c r="BL15">
        <f t="shared" si="3"/>
        <v>4</v>
      </c>
      <c r="BM15">
        <f t="shared" si="4"/>
        <v>5</v>
      </c>
    </row>
    <row r="16" spans="1:65" x14ac:dyDescent="0.2">
      <c r="A16">
        <f>2017</f>
        <v>2017</v>
      </c>
      <c r="B16" t="s">
        <v>129</v>
      </c>
      <c r="C16" t="s">
        <v>45</v>
      </c>
      <c r="D16" t="s">
        <v>61</v>
      </c>
      <c r="E16">
        <v>3</v>
      </c>
      <c r="F16">
        <v>3</v>
      </c>
      <c r="G16" t="s">
        <v>47</v>
      </c>
      <c r="H16">
        <v>0</v>
      </c>
      <c r="I16">
        <v>0</v>
      </c>
      <c r="J16">
        <v>0</v>
      </c>
      <c r="K16">
        <v>0</v>
      </c>
      <c r="L16">
        <v>2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2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f t="shared" si="0"/>
        <v>0</v>
      </c>
      <c r="BJ16">
        <f t="shared" si="1"/>
        <v>9</v>
      </c>
      <c r="BK16">
        <f t="shared" si="2"/>
        <v>9</v>
      </c>
      <c r="BL16">
        <f t="shared" si="3"/>
        <v>3</v>
      </c>
      <c r="BM16">
        <f t="shared" si="4"/>
        <v>3</v>
      </c>
    </row>
    <row r="17" spans="1:65" x14ac:dyDescent="0.2">
      <c r="A17">
        <f>2017</f>
        <v>2017</v>
      </c>
      <c r="B17" t="s">
        <v>129</v>
      </c>
      <c r="C17" t="s">
        <v>45</v>
      </c>
      <c r="D17" t="s">
        <v>62</v>
      </c>
      <c r="E17">
        <v>3</v>
      </c>
      <c r="F17">
        <v>4</v>
      </c>
      <c r="G17" t="s">
        <v>47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18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0</v>
      </c>
      <c r="AB17">
        <v>0</v>
      </c>
      <c r="AC17">
        <v>17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1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f t="shared" si="0"/>
        <v>0</v>
      </c>
      <c r="BJ17">
        <f t="shared" si="1"/>
        <v>38</v>
      </c>
      <c r="BK17">
        <f t="shared" si="2"/>
        <v>38</v>
      </c>
      <c r="BL17">
        <f t="shared" si="3"/>
        <v>5</v>
      </c>
      <c r="BM17">
        <f t="shared" si="4"/>
        <v>5</v>
      </c>
    </row>
    <row r="18" spans="1:65" x14ac:dyDescent="0.2">
      <c r="A18">
        <f>2017</f>
        <v>2017</v>
      </c>
      <c r="B18" t="s">
        <v>129</v>
      </c>
      <c r="C18" t="s">
        <v>45</v>
      </c>
      <c r="D18" t="s">
        <v>63</v>
      </c>
      <c r="E18">
        <v>3</v>
      </c>
      <c r="F18">
        <v>5</v>
      </c>
      <c r="G18" t="s">
        <v>47</v>
      </c>
      <c r="H18">
        <v>0</v>
      </c>
      <c r="I18">
        <v>0</v>
      </c>
      <c r="J18">
        <v>0</v>
      </c>
      <c r="K18">
        <v>0</v>
      </c>
      <c r="L18">
        <v>7</v>
      </c>
      <c r="M18">
        <v>0</v>
      </c>
      <c r="N18">
        <v>0</v>
      </c>
      <c r="O18">
        <v>0</v>
      </c>
      <c r="P18">
        <v>0</v>
      </c>
      <c r="Q18">
        <v>20</v>
      </c>
      <c r="R18">
        <v>0</v>
      </c>
      <c r="S18">
        <v>6</v>
      </c>
      <c r="T18">
        <v>0</v>
      </c>
      <c r="U18">
        <v>0</v>
      </c>
      <c r="V18">
        <v>1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13</v>
      </c>
      <c r="AD18">
        <v>0</v>
      </c>
      <c r="AE18">
        <v>0</v>
      </c>
      <c r="AF18">
        <v>0</v>
      </c>
      <c r="AG18">
        <v>4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9</v>
      </c>
      <c r="AQ18">
        <v>0</v>
      </c>
      <c r="AR18">
        <v>0</v>
      </c>
      <c r="AS18">
        <v>0</v>
      </c>
      <c r="AT18">
        <v>0</v>
      </c>
      <c r="AU18">
        <v>1</v>
      </c>
      <c r="AV18">
        <v>0</v>
      </c>
      <c r="AW18">
        <v>0</v>
      </c>
      <c r="AX18">
        <v>0</v>
      </c>
      <c r="AY18">
        <v>1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f t="shared" si="0"/>
        <v>1</v>
      </c>
      <c r="BJ18">
        <f t="shared" si="1"/>
        <v>61</v>
      </c>
      <c r="BK18">
        <f t="shared" si="2"/>
        <v>62</v>
      </c>
      <c r="BL18">
        <f t="shared" si="3"/>
        <v>8</v>
      </c>
      <c r="BM18">
        <f t="shared" si="4"/>
        <v>9</v>
      </c>
    </row>
    <row r="19" spans="1:65" x14ac:dyDescent="0.2">
      <c r="A19">
        <f>2017</f>
        <v>2017</v>
      </c>
      <c r="B19" t="s">
        <v>129</v>
      </c>
      <c r="C19" t="s">
        <v>45</v>
      </c>
      <c r="D19" t="s">
        <v>64</v>
      </c>
      <c r="E19">
        <v>3</v>
      </c>
      <c r="F19">
        <v>6</v>
      </c>
      <c r="G19" t="s">
        <v>47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13</v>
      </c>
      <c r="R19">
        <v>0</v>
      </c>
      <c r="S19">
        <v>11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15</v>
      </c>
      <c r="AD19">
        <v>0</v>
      </c>
      <c r="AE19">
        <v>0</v>
      </c>
      <c r="AF19">
        <v>0</v>
      </c>
      <c r="AG19">
        <v>22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1</v>
      </c>
      <c r="AO19">
        <v>0</v>
      </c>
      <c r="AP19">
        <v>0</v>
      </c>
      <c r="AQ19">
        <v>1</v>
      </c>
      <c r="AR19">
        <v>0</v>
      </c>
      <c r="AS19">
        <v>0</v>
      </c>
      <c r="AT19">
        <v>0</v>
      </c>
      <c r="AU19">
        <v>5</v>
      </c>
      <c r="AV19">
        <v>0</v>
      </c>
      <c r="AW19">
        <v>0</v>
      </c>
      <c r="AX19">
        <v>1</v>
      </c>
      <c r="AY19">
        <v>5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f t="shared" si="0"/>
        <v>6</v>
      </c>
      <c r="BJ19">
        <f t="shared" si="1"/>
        <v>69</v>
      </c>
      <c r="BK19">
        <f t="shared" si="2"/>
        <v>75</v>
      </c>
      <c r="BL19">
        <f t="shared" si="3"/>
        <v>8</v>
      </c>
      <c r="BM19">
        <f t="shared" si="4"/>
        <v>10</v>
      </c>
    </row>
    <row r="20" spans="1:65" x14ac:dyDescent="0.2">
      <c r="A20">
        <f>2017</f>
        <v>2017</v>
      </c>
      <c r="B20" t="s">
        <v>129</v>
      </c>
      <c r="C20" t="s">
        <v>45</v>
      </c>
      <c r="D20" t="s">
        <v>65</v>
      </c>
      <c r="E20">
        <v>4</v>
      </c>
      <c r="F20">
        <v>1</v>
      </c>
      <c r="G20" t="s">
        <v>47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21</v>
      </c>
      <c r="R20">
        <v>0</v>
      </c>
      <c r="S20">
        <v>2</v>
      </c>
      <c r="T20">
        <v>0</v>
      </c>
      <c r="U20">
        <v>0</v>
      </c>
      <c r="V20">
        <v>0</v>
      </c>
      <c r="W20">
        <v>0</v>
      </c>
      <c r="X20">
        <v>0</v>
      </c>
      <c r="Y20">
        <v>1</v>
      </c>
      <c r="Z20">
        <v>0</v>
      </c>
      <c r="AA20">
        <v>0</v>
      </c>
      <c r="AB20">
        <v>0</v>
      </c>
      <c r="AC20">
        <v>9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 s="6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f t="shared" si="0"/>
        <v>0</v>
      </c>
      <c r="BJ20">
        <f t="shared" si="1"/>
        <v>35</v>
      </c>
      <c r="BK20">
        <f t="shared" si="2"/>
        <v>35</v>
      </c>
      <c r="BL20">
        <f t="shared" si="3"/>
        <v>6</v>
      </c>
      <c r="BM20">
        <f t="shared" si="4"/>
        <v>6</v>
      </c>
    </row>
    <row r="21" spans="1:65" x14ac:dyDescent="0.2">
      <c r="A21">
        <f>2017</f>
        <v>2017</v>
      </c>
      <c r="B21" t="s">
        <v>129</v>
      </c>
      <c r="C21" t="s">
        <v>45</v>
      </c>
      <c r="D21" t="s">
        <v>66</v>
      </c>
      <c r="E21">
        <v>4</v>
      </c>
      <c r="F21">
        <v>2</v>
      </c>
      <c r="G21" t="s">
        <v>47</v>
      </c>
      <c r="H21">
        <v>0</v>
      </c>
      <c r="I21">
        <v>0</v>
      </c>
      <c r="J21">
        <v>0</v>
      </c>
      <c r="K21">
        <v>0</v>
      </c>
      <c r="L21">
        <v>2</v>
      </c>
      <c r="M21">
        <v>0</v>
      </c>
      <c r="N21">
        <v>0</v>
      </c>
      <c r="O21">
        <v>0</v>
      </c>
      <c r="P21">
        <v>0</v>
      </c>
      <c r="Q21">
        <v>62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</v>
      </c>
      <c r="Z21">
        <v>0</v>
      </c>
      <c r="AA21">
        <v>0</v>
      </c>
      <c r="AB21">
        <v>0</v>
      </c>
      <c r="AC21">
        <v>12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1</v>
      </c>
      <c r="AL21">
        <v>0</v>
      </c>
      <c r="AM21">
        <v>0</v>
      </c>
      <c r="AN21">
        <v>1</v>
      </c>
      <c r="AO21">
        <v>0</v>
      </c>
      <c r="AP21">
        <v>1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f t="shared" si="0"/>
        <v>0</v>
      </c>
      <c r="BJ21">
        <f t="shared" si="1"/>
        <v>80</v>
      </c>
      <c r="BK21">
        <f t="shared" si="2"/>
        <v>80</v>
      </c>
      <c r="BL21">
        <f t="shared" si="3"/>
        <v>7</v>
      </c>
      <c r="BM21">
        <f t="shared" si="4"/>
        <v>7</v>
      </c>
    </row>
    <row r="22" spans="1:65" x14ac:dyDescent="0.2">
      <c r="A22">
        <f>2017</f>
        <v>2017</v>
      </c>
      <c r="B22" t="s">
        <v>129</v>
      </c>
      <c r="C22" t="s">
        <v>45</v>
      </c>
      <c r="D22" t="s">
        <v>67</v>
      </c>
      <c r="E22">
        <v>4</v>
      </c>
      <c r="F22">
        <v>3</v>
      </c>
      <c r="G22" t="s">
        <v>47</v>
      </c>
      <c r="H22">
        <v>0</v>
      </c>
      <c r="I22">
        <v>0</v>
      </c>
      <c r="J22">
        <v>0</v>
      </c>
      <c r="K22">
        <v>0</v>
      </c>
      <c r="L22">
        <v>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</v>
      </c>
      <c r="T22">
        <v>0</v>
      </c>
      <c r="U22">
        <v>0</v>
      </c>
      <c r="V22">
        <v>0</v>
      </c>
      <c r="W22">
        <v>0</v>
      </c>
      <c r="X22">
        <v>0</v>
      </c>
      <c r="Y22">
        <v>3</v>
      </c>
      <c r="Z22">
        <v>0</v>
      </c>
      <c r="AA22">
        <v>0</v>
      </c>
      <c r="AB22">
        <v>0</v>
      </c>
      <c r="AC22">
        <v>6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2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f t="shared" si="0"/>
        <v>2</v>
      </c>
      <c r="BJ22">
        <f t="shared" si="1"/>
        <v>12</v>
      </c>
      <c r="BK22">
        <f t="shared" si="2"/>
        <v>14</v>
      </c>
      <c r="BL22">
        <f t="shared" si="3"/>
        <v>4</v>
      </c>
      <c r="BM22">
        <f t="shared" si="4"/>
        <v>5</v>
      </c>
    </row>
    <row r="23" spans="1:65" x14ac:dyDescent="0.2">
      <c r="A23">
        <f>2017</f>
        <v>2017</v>
      </c>
      <c r="B23" t="s">
        <v>129</v>
      </c>
      <c r="C23" t="s">
        <v>45</v>
      </c>
      <c r="D23" t="s">
        <v>68</v>
      </c>
      <c r="E23">
        <v>4</v>
      </c>
      <c r="F23">
        <v>4</v>
      </c>
      <c r="G23" t="s">
        <v>47</v>
      </c>
      <c r="H23">
        <v>0</v>
      </c>
      <c r="I23">
        <v>0</v>
      </c>
      <c r="J23">
        <v>0</v>
      </c>
      <c r="K23">
        <v>0</v>
      </c>
      <c r="L23">
        <v>6</v>
      </c>
      <c r="M23">
        <v>0</v>
      </c>
      <c r="N23">
        <v>0</v>
      </c>
      <c r="O23">
        <v>0</v>
      </c>
      <c r="P23">
        <v>0</v>
      </c>
      <c r="Q23">
        <v>11</v>
      </c>
      <c r="R23">
        <v>0</v>
      </c>
      <c r="S23">
        <v>4</v>
      </c>
      <c r="T23">
        <v>0</v>
      </c>
      <c r="U23">
        <v>0</v>
      </c>
      <c r="V23">
        <v>0</v>
      </c>
      <c r="W23">
        <v>0</v>
      </c>
      <c r="X23">
        <v>0</v>
      </c>
      <c r="Y23">
        <v>3</v>
      </c>
      <c r="Z23">
        <v>0</v>
      </c>
      <c r="AA23">
        <v>0</v>
      </c>
      <c r="AB23">
        <v>0</v>
      </c>
      <c r="AC23">
        <v>32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1</v>
      </c>
      <c r="AZ23">
        <v>1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f t="shared" si="0"/>
        <v>2</v>
      </c>
      <c r="BJ23">
        <f t="shared" si="1"/>
        <v>56</v>
      </c>
      <c r="BK23">
        <f t="shared" si="2"/>
        <v>58</v>
      </c>
      <c r="BL23">
        <f t="shared" si="3"/>
        <v>5</v>
      </c>
      <c r="BM23">
        <f t="shared" si="4"/>
        <v>7</v>
      </c>
    </row>
    <row r="24" spans="1:65" x14ac:dyDescent="0.2">
      <c r="A24">
        <f>2017</f>
        <v>2017</v>
      </c>
      <c r="B24" t="s">
        <v>129</v>
      </c>
      <c r="C24" t="s">
        <v>45</v>
      </c>
      <c r="D24" t="s">
        <v>69</v>
      </c>
      <c r="E24">
        <v>4</v>
      </c>
      <c r="F24">
        <v>5</v>
      </c>
      <c r="G24" t="s">
        <v>47</v>
      </c>
      <c r="H24">
        <v>0</v>
      </c>
      <c r="I24">
        <v>0</v>
      </c>
      <c r="J24">
        <v>0</v>
      </c>
      <c r="K24">
        <v>0</v>
      </c>
      <c r="L24">
        <v>5</v>
      </c>
      <c r="M24">
        <v>0</v>
      </c>
      <c r="N24">
        <v>0</v>
      </c>
      <c r="O24">
        <v>0</v>
      </c>
      <c r="P24">
        <v>0</v>
      </c>
      <c r="Q24">
        <v>111</v>
      </c>
      <c r="R24">
        <v>0</v>
      </c>
      <c r="S24">
        <v>8</v>
      </c>
      <c r="T24">
        <v>0</v>
      </c>
      <c r="U24">
        <v>0</v>
      </c>
      <c r="V24">
        <v>0</v>
      </c>
      <c r="W24">
        <v>0</v>
      </c>
      <c r="X24">
        <v>0</v>
      </c>
      <c r="Y24">
        <v>1</v>
      </c>
      <c r="Z24">
        <v>0</v>
      </c>
      <c r="AA24">
        <v>0</v>
      </c>
      <c r="AB24">
        <v>0</v>
      </c>
      <c r="AC24">
        <v>21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1</v>
      </c>
      <c r="AZ24">
        <v>1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f t="shared" si="0"/>
        <v>2</v>
      </c>
      <c r="BJ24">
        <f t="shared" si="1"/>
        <v>146</v>
      </c>
      <c r="BK24">
        <f t="shared" si="2"/>
        <v>148</v>
      </c>
      <c r="BL24">
        <f t="shared" si="3"/>
        <v>5</v>
      </c>
      <c r="BM24">
        <f t="shared" si="4"/>
        <v>7</v>
      </c>
    </row>
    <row r="25" spans="1:65" x14ac:dyDescent="0.2">
      <c r="A25">
        <f>2017</f>
        <v>2017</v>
      </c>
      <c r="B25" t="s">
        <v>129</v>
      </c>
      <c r="C25" t="s">
        <v>45</v>
      </c>
      <c r="D25" t="s">
        <v>70</v>
      </c>
      <c r="E25">
        <v>4</v>
      </c>
      <c r="F25">
        <v>6</v>
      </c>
      <c r="G25" t="s">
        <v>47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49</v>
      </c>
      <c r="R25">
        <v>1</v>
      </c>
      <c r="S25">
        <v>2</v>
      </c>
      <c r="T25">
        <v>0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0</v>
      </c>
      <c r="AB25">
        <v>0</v>
      </c>
      <c r="AC25">
        <v>28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4</v>
      </c>
      <c r="AL25">
        <v>0</v>
      </c>
      <c r="AM25">
        <v>0</v>
      </c>
      <c r="AN25">
        <v>0</v>
      </c>
      <c r="AO25">
        <v>0</v>
      </c>
      <c r="AP25">
        <v>2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2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f t="shared" si="0"/>
        <v>2</v>
      </c>
      <c r="BJ25">
        <f t="shared" si="1"/>
        <v>87</v>
      </c>
      <c r="BK25">
        <f t="shared" si="2"/>
        <v>89</v>
      </c>
      <c r="BL25">
        <f t="shared" si="3"/>
        <v>7</v>
      </c>
      <c r="BM25">
        <f t="shared" si="4"/>
        <v>8</v>
      </c>
    </row>
    <row r="26" spans="1:65" x14ac:dyDescent="0.2">
      <c r="A26">
        <f>2017</f>
        <v>2017</v>
      </c>
      <c r="B26" t="s">
        <v>129</v>
      </c>
      <c r="C26" t="s">
        <v>45</v>
      </c>
      <c r="D26" t="s">
        <v>71</v>
      </c>
      <c r="E26">
        <v>5</v>
      </c>
      <c r="F26">
        <v>1</v>
      </c>
      <c r="G26" t="s">
        <v>47</v>
      </c>
      <c r="H26">
        <v>0</v>
      </c>
      <c r="I26">
        <v>0</v>
      </c>
      <c r="J26">
        <v>0</v>
      </c>
      <c r="K26">
        <v>0</v>
      </c>
      <c r="L26">
        <v>4</v>
      </c>
      <c r="M26">
        <v>0</v>
      </c>
      <c r="N26">
        <v>0</v>
      </c>
      <c r="O26">
        <v>0</v>
      </c>
      <c r="P26">
        <v>0</v>
      </c>
      <c r="Q26">
        <v>44</v>
      </c>
      <c r="R26">
        <v>0</v>
      </c>
      <c r="S26">
        <v>2</v>
      </c>
      <c r="T26">
        <v>0</v>
      </c>
      <c r="U26">
        <v>0</v>
      </c>
      <c r="V26">
        <v>0</v>
      </c>
      <c r="W26">
        <v>0</v>
      </c>
      <c r="X26">
        <v>0</v>
      </c>
      <c r="Y26">
        <v>6</v>
      </c>
      <c r="Z26">
        <v>0</v>
      </c>
      <c r="AA26">
        <v>0</v>
      </c>
      <c r="AB26">
        <v>0</v>
      </c>
      <c r="AC26">
        <v>26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1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7</v>
      </c>
      <c r="AV26">
        <v>0</v>
      </c>
      <c r="AW26">
        <v>0</v>
      </c>
      <c r="AX26">
        <v>0</v>
      </c>
      <c r="AY26">
        <v>3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f t="shared" si="0"/>
        <v>3</v>
      </c>
      <c r="BJ26">
        <f t="shared" si="1"/>
        <v>90</v>
      </c>
      <c r="BK26">
        <f t="shared" si="2"/>
        <v>93</v>
      </c>
      <c r="BL26">
        <f t="shared" si="3"/>
        <v>7</v>
      </c>
      <c r="BM26">
        <f t="shared" si="4"/>
        <v>8</v>
      </c>
    </row>
    <row r="27" spans="1:65" x14ac:dyDescent="0.2">
      <c r="A27">
        <f>2017</f>
        <v>2017</v>
      </c>
      <c r="B27" t="s">
        <v>129</v>
      </c>
      <c r="C27" t="s">
        <v>45</v>
      </c>
      <c r="D27" t="s">
        <v>72</v>
      </c>
      <c r="E27">
        <v>5</v>
      </c>
      <c r="F27">
        <v>2</v>
      </c>
      <c r="G27" t="s">
        <v>47</v>
      </c>
      <c r="H27">
        <v>0</v>
      </c>
      <c r="I27">
        <v>0</v>
      </c>
      <c r="J27">
        <v>0</v>
      </c>
      <c r="K27">
        <v>0</v>
      </c>
      <c r="L27">
        <v>2</v>
      </c>
      <c r="M27">
        <v>0</v>
      </c>
      <c r="N27">
        <v>0</v>
      </c>
      <c r="O27">
        <v>0</v>
      </c>
      <c r="P27">
        <v>0</v>
      </c>
      <c r="Q27">
        <v>74</v>
      </c>
      <c r="R27">
        <v>0</v>
      </c>
      <c r="S27">
        <v>1</v>
      </c>
      <c r="T27">
        <v>0</v>
      </c>
      <c r="U27">
        <v>0</v>
      </c>
      <c r="V27">
        <v>0</v>
      </c>
      <c r="W27">
        <v>0</v>
      </c>
      <c r="X27">
        <v>0</v>
      </c>
      <c r="Y27">
        <v>6</v>
      </c>
      <c r="Z27">
        <v>0</v>
      </c>
      <c r="AA27">
        <v>0</v>
      </c>
      <c r="AB27">
        <v>0</v>
      </c>
      <c r="AC27">
        <v>41</v>
      </c>
      <c r="AD27">
        <v>0</v>
      </c>
      <c r="AE27">
        <v>0</v>
      </c>
      <c r="AF27">
        <v>0</v>
      </c>
      <c r="AG27">
        <v>3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3</v>
      </c>
      <c r="BA27">
        <v>0</v>
      </c>
      <c r="BB27">
        <v>1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f t="shared" si="0"/>
        <v>4</v>
      </c>
      <c r="BJ27">
        <f t="shared" si="1"/>
        <v>127</v>
      </c>
      <c r="BK27">
        <f t="shared" si="2"/>
        <v>131</v>
      </c>
      <c r="BL27">
        <f t="shared" si="3"/>
        <v>6</v>
      </c>
      <c r="BM27">
        <f t="shared" si="4"/>
        <v>8</v>
      </c>
    </row>
    <row r="28" spans="1:65" x14ac:dyDescent="0.2">
      <c r="A28">
        <f>2017</f>
        <v>2017</v>
      </c>
      <c r="B28" t="s">
        <v>129</v>
      </c>
      <c r="C28" t="s">
        <v>45</v>
      </c>
      <c r="D28" t="s">
        <v>73</v>
      </c>
      <c r="E28">
        <v>5</v>
      </c>
      <c r="F28">
        <v>3</v>
      </c>
      <c r="G28" t="s">
        <v>47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3</v>
      </c>
      <c r="Z28">
        <v>0</v>
      </c>
      <c r="AA28">
        <v>0</v>
      </c>
      <c r="AB28">
        <v>0</v>
      </c>
      <c r="AC28">
        <v>8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f t="shared" si="0"/>
        <v>0</v>
      </c>
      <c r="BJ28">
        <f t="shared" si="1"/>
        <v>11</v>
      </c>
      <c r="BK28">
        <f t="shared" si="2"/>
        <v>11</v>
      </c>
      <c r="BL28">
        <f t="shared" si="3"/>
        <v>2</v>
      </c>
      <c r="BM28">
        <f t="shared" si="4"/>
        <v>2</v>
      </c>
    </row>
    <row r="29" spans="1:65" x14ac:dyDescent="0.2">
      <c r="A29">
        <f>2017</f>
        <v>2017</v>
      </c>
      <c r="B29" t="s">
        <v>129</v>
      </c>
      <c r="C29" t="s">
        <v>45</v>
      </c>
      <c r="D29" t="s">
        <v>74</v>
      </c>
      <c r="E29">
        <v>5</v>
      </c>
      <c r="F29">
        <v>4</v>
      </c>
      <c r="G29" t="s">
        <v>47</v>
      </c>
      <c r="H29">
        <v>0</v>
      </c>
      <c r="I29">
        <v>0</v>
      </c>
      <c r="J29">
        <v>0</v>
      </c>
      <c r="K29">
        <v>0</v>
      </c>
      <c r="L29">
        <v>6</v>
      </c>
      <c r="M29">
        <v>0</v>
      </c>
      <c r="N29">
        <v>0</v>
      </c>
      <c r="O29">
        <v>0</v>
      </c>
      <c r="P29">
        <v>0</v>
      </c>
      <c r="Q29">
        <v>14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5</v>
      </c>
      <c r="Z29">
        <v>0</v>
      </c>
      <c r="AA29">
        <v>0</v>
      </c>
      <c r="AB29">
        <v>0</v>
      </c>
      <c r="AC29">
        <v>80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3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1</v>
      </c>
      <c r="BH29">
        <v>0</v>
      </c>
      <c r="BI29">
        <f t="shared" si="0"/>
        <v>4</v>
      </c>
      <c r="BJ29">
        <f t="shared" si="1"/>
        <v>107</v>
      </c>
      <c r="BK29">
        <f t="shared" si="2"/>
        <v>111</v>
      </c>
      <c r="BL29">
        <f t="shared" si="3"/>
        <v>5</v>
      </c>
      <c r="BM29">
        <f t="shared" si="4"/>
        <v>7</v>
      </c>
    </row>
    <row r="30" spans="1:65" x14ac:dyDescent="0.2">
      <c r="A30">
        <f>2017</f>
        <v>2017</v>
      </c>
      <c r="B30" t="s">
        <v>129</v>
      </c>
      <c r="C30" t="s">
        <v>45</v>
      </c>
      <c r="D30" t="s">
        <v>75</v>
      </c>
      <c r="E30">
        <v>5</v>
      </c>
      <c r="F30">
        <v>5</v>
      </c>
      <c r="G30" t="s">
        <v>47</v>
      </c>
      <c r="H30">
        <v>0</v>
      </c>
      <c r="I30">
        <v>0</v>
      </c>
      <c r="J30">
        <v>0</v>
      </c>
      <c r="K30">
        <v>0</v>
      </c>
      <c r="L30">
        <v>6</v>
      </c>
      <c r="M30">
        <v>0</v>
      </c>
      <c r="N30">
        <v>0</v>
      </c>
      <c r="O30">
        <v>0</v>
      </c>
      <c r="P30">
        <v>0</v>
      </c>
      <c r="Q30">
        <v>24</v>
      </c>
      <c r="R30">
        <v>1</v>
      </c>
      <c r="S30">
        <v>1</v>
      </c>
      <c r="T30">
        <v>0</v>
      </c>
      <c r="U30">
        <v>0</v>
      </c>
      <c r="V30">
        <v>0</v>
      </c>
      <c r="W30">
        <v>0</v>
      </c>
      <c r="X30">
        <v>0</v>
      </c>
      <c r="Y30">
        <v>8</v>
      </c>
      <c r="Z30">
        <v>0</v>
      </c>
      <c r="AA30">
        <v>0</v>
      </c>
      <c r="AB30">
        <v>0</v>
      </c>
      <c r="AC30">
        <v>61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1</v>
      </c>
      <c r="AY30">
        <v>1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1</v>
      </c>
      <c r="BG30">
        <v>0</v>
      </c>
      <c r="BH30">
        <v>0</v>
      </c>
      <c r="BI30">
        <f t="shared" si="0"/>
        <v>3</v>
      </c>
      <c r="BJ30">
        <f t="shared" si="1"/>
        <v>101</v>
      </c>
      <c r="BK30">
        <f t="shared" si="2"/>
        <v>104</v>
      </c>
      <c r="BL30">
        <f t="shared" si="3"/>
        <v>6</v>
      </c>
      <c r="BM30">
        <f t="shared" si="4"/>
        <v>9</v>
      </c>
    </row>
    <row r="31" spans="1:65" x14ac:dyDescent="0.2">
      <c r="A31">
        <f>2017</f>
        <v>2017</v>
      </c>
      <c r="B31" t="s">
        <v>129</v>
      </c>
      <c r="C31" t="s">
        <v>45</v>
      </c>
      <c r="D31" t="s">
        <v>76</v>
      </c>
      <c r="E31">
        <v>5</v>
      </c>
      <c r="F31">
        <v>6</v>
      </c>
      <c r="G31" t="s">
        <v>47</v>
      </c>
      <c r="H31">
        <v>0</v>
      </c>
      <c r="I31">
        <v>0</v>
      </c>
      <c r="J31">
        <v>0</v>
      </c>
      <c r="K31">
        <v>0</v>
      </c>
      <c r="L31">
        <v>2</v>
      </c>
      <c r="M31">
        <v>0</v>
      </c>
      <c r="N31">
        <v>0</v>
      </c>
      <c r="O31">
        <v>0</v>
      </c>
      <c r="P31">
        <v>0</v>
      </c>
      <c r="Q31">
        <v>22</v>
      </c>
      <c r="R31">
        <v>0</v>
      </c>
      <c r="S31">
        <v>4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  <c r="Z31">
        <v>0</v>
      </c>
      <c r="AA31">
        <v>0</v>
      </c>
      <c r="AB31">
        <v>0</v>
      </c>
      <c r="AC31">
        <v>17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1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1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f t="shared" si="0"/>
        <v>0</v>
      </c>
      <c r="BJ31">
        <f t="shared" si="1"/>
        <v>48</v>
      </c>
      <c r="BK31">
        <f t="shared" si="2"/>
        <v>48</v>
      </c>
      <c r="BL31">
        <f t="shared" si="3"/>
        <v>7</v>
      </c>
      <c r="BM31">
        <f t="shared" si="4"/>
        <v>7</v>
      </c>
    </row>
    <row r="32" spans="1:65" x14ac:dyDescent="0.2">
      <c r="A32">
        <f>2017</f>
        <v>2017</v>
      </c>
      <c r="B32" t="s">
        <v>129</v>
      </c>
      <c r="C32" t="s">
        <v>45</v>
      </c>
      <c r="D32" t="s">
        <v>77</v>
      </c>
      <c r="E32">
        <v>6</v>
      </c>
      <c r="F32">
        <v>1</v>
      </c>
      <c r="G32" t="s">
        <v>47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0</v>
      </c>
      <c r="Q32">
        <v>38</v>
      </c>
      <c r="R32">
        <v>0</v>
      </c>
      <c r="S32">
        <v>1</v>
      </c>
      <c r="T32">
        <v>0</v>
      </c>
      <c r="U32">
        <v>0</v>
      </c>
      <c r="V32">
        <v>2</v>
      </c>
      <c r="W32">
        <v>0</v>
      </c>
      <c r="X32">
        <v>0</v>
      </c>
      <c r="Y32">
        <v>3</v>
      </c>
      <c r="Z32">
        <v>0</v>
      </c>
      <c r="AA32">
        <v>0</v>
      </c>
      <c r="AB32">
        <v>0</v>
      </c>
      <c r="AC32">
        <v>42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1</v>
      </c>
      <c r="AL32">
        <v>0</v>
      </c>
      <c r="AM32">
        <v>0</v>
      </c>
      <c r="AN32">
        <v>1</v>
      </c>
      <c r="AO32">
        <v>0</v>
      </c>
      <c r="AP32">
        <v>0</v>
      </c>
      <c r="AQ32">
        <v>6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9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f t="shared" si="0"/>
        <v>9</v>
      </c>
      <c r="BJ32">
        <f t="shared" si="1"/>
        <v>95</v>
      </c>
      <c r="BK32">
        <f t="shared" si="2"/>
        <v>104</v>
      </c>
      <c r="BL32">
        <f t="shared" si="3"/>
        <v>9</v>
      </c>
      <c r="BM32">
        <f t="shared" si="4"/>
        <v>10</v>
      </c>
    </row>
    <row r="33" spans="1:65" x14ac:dyDescent="0.2">
      <c r="A33">
        <f>2017</f>
        <v>2017</v>
      </c>
      <c r="B33" t="s">
        <v>129</v>
      </c>
      <c r="C33" t="s">
        <v>45</v>
      </c>
      <c r="D33" t="s">
        <v>78</v>
      </c>
      <c r="E33">
        <v>6</v>
      </c>
      <c r="F33">
        <v>2</v>
      </c>
      <c r="G33" t="s">
        <v>47</v>
      </c>
      <c r="H33">
        <v>0</v>
      </c>
      <c r="I33">
        <v>0</v>
      </c>
      <c r="J33">
        <v>0</v>
      </c>
      <c r="K33">
        <v>0</v>
      </c>
      <c r="L33">
        <v>2</v>
      </c>
      <c r="M33">
        <v>0</v>
      </c>
      <c r="N33">
        <v>0</v>
      </c>
      <c r="O33">
        <v>0</v>
      </c>
      <c r="P33">
        <v>0</v>
      </c>
      <c r="Q33">
        <v>85</v>
      </c>
      <c r="R33">
        <v>0</v>
      </c>
      <c r="S33">
        <v>0</v>
      </c>
      <c r="T33">
        <v>0</v>
      </c>
      <c r="U33">
        <v>0</v>
      </c>
      <c r="V33">
        <v>1</v>
      </c>
      <c r="W33">
        <v>0</v>
      </c>
      <c r="X33">
        <v>0</v>
      </c>
      <c r="Y33">
        <v>7</v>
      </c>
      <c r="Z33">
        <v>0</v>
      </c>
      <c r="AA33">
        <v>0</v>
      </c>
      <c r="AB33">
        <v>0</v>
      </c>
      <c r="AC33">
        <v>34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2</v>
      </c>
      <c r="AQ33">
        <v>2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2</v>
      </c>
      <c r="AY33">
        <v>6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f t="shared" si="0"/>
        <v>8</v>
      </c>
      <c r="BJ33">
        <f t="shared" si="1"/>
        <v>133</v>
      </c>
      <c r="BK33">
        <f t="shared" si="2"/>
        <v>141</v>
      </c>
      <c r="BL33">
        <f t="shared" si="3"/>
        <v>7</v>
      </c>
      <c r="BM33">
        <f t="shared" si="4"/>
        <v>9</v>
      </c>
    </row>
    <row r="34" spans="1:65" x14ac:dyDescent="0.2">
      <c r="A34">
        <f>2017</f>
        <v>2017</v>
      </c>
      <c r="B34" t="s">
        <v>129</v>
      </c>
      <c r="C34" t="s">
        <v>45</v>
      </c>
      <c r="D34" t="s">
        <v>79</v>
      </c>
      <c r="E34">
        <v>6</v>
      </c>
      <c r="F34">
        <v>3</v>
      </c>
      <c r="G34" t="s">
        <v>47</v>
      </c>
      <c r="H34">
        <v>0</v>
      </c>
      <c r="I34">
        <v>0</v>
      </c>
      <c r="J34">
        <v>0</v>
      </c>
      <c r="K34">
        <v>0</v>
      </c>
      <c r="L34">
        <v>2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7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28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7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f t="shared" si="0"/>
        <v>7</v>
      </c>
      <c r="BJ34">
        <f t="shared" si="1"/>
        <v>37</v>
      </c>
      <c r="BK34">
        <f t="shared" si="2"/>
        <v>44</v>
      </c>
      <c r="BL34">
        <f t="shared" si="3"/>
        <v>3</v>
      </c>
      <c r="BM34">
        <f t="shared" si="4"/>
        <v>4</v>
      </c>
    </row>
    <row r="35" spans="1:65" x14ac:dyDescent="0.2">
      <c r="A35">
        <f>2017</f>
        <v>2017</v>
      </c>
      <c r="B35" t="s">
        <v>129</v>
      </c>
      <c r="C35" t="s">
        <v>45</v>
      </c>
      <c r="D35" t="s">
        <v>80</v>
      </c>
      <c r="E35">
        <v>6</v>
      </c>
      <c r="F35">
        <v>4</v>
      </c>
      <c r="G35" t="s">
        <v>47</v>
      </c>
      <c r="H35">
        <v>0</v>
      </c>
      <c r="I35">
        <v>0</v>
      </c>
      <c r="J35">
        <v>0</v>
      </c>
      <c r="K35">
        <v>0</v>
      </c>
      <c r="L35">
        <v>3</v>
      </c>
      <c r="M35">
        <v>0</v>
      </c>
      <c r="N35">
        <v>0</v>
      </c>
      <c r="O35">
        <v>0</v>
      </c>
      <c r="P35">
        <v>0</v>
      </c>
      <c r="Q35">
        <v>1</v>
      </c>
      <c r="R35">
        <v>0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1</v>
      </c>
      <c r="Z35">
        <v>0</v>
      </c>
      <c r="AA35">
        <v>0</v>
      </c>
      <c r="AB35">
        <v>0</v>
      </c>
      <c r="AC35">
        <v>46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2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1</v>
      </c>
      <c r="AY35">
        <v>6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f t="shared" si="0"/>
        <v>7</v>
      </c>
      <c r="BJ35">
        <f t="shared" si="1"/>
        <v>54</v>
      </c>
      <c r="BK35">
        <f t="shared" si="2"/>
        <v>61</v>
      </c>
      <c r="BL35">
        <f t="shared" si="3"/>
        <v>6</v>
      </c>
      <c r="BM35">
        <f t="shared" si="4"/>
        <v>8</v>
      </c>
    </row>
    <row r="36" spans="1:65" x14ac:dyDescent="0.2">
      <c r="A36">
        <f>2017</f>
        <v>2017</v>
      </c>
      <c r="B36" t="s">
        <v>129</v>
      </c>
      <c r="C36" t="s">
        <v>45</v>
      </c>
      <c r="D36" t="s">
        <v>81</v>
      </c>
      <c r="E36">
        <v>6</v>
      </c>
      <c r="F36">
        <v>5</v>
      </c>
      <c r="G36" t="s">
        <v>47</v>
      </c>
      <c r="H36">
        <v>1</v>
      </c>
      <c r="I36">
        <v>0</v>
      </c>
      <c r="J36">
        <v>0</v>
      </c>
      <c r="K36">
        <v>0</v>
      </c>
      <c r="L36">
        <v>4</v>
      </c>
      <c r="M36">
        <v>0</v>
      </c>
      <c r="N36">
        <v>0</v>
      </c>
      <c r="O36">
        <v>0</v>
      </c>
      <c r="P36">
        <v>0</v>
      </c>
      <c r="Q36">
        <v>20</v>
      </c>
      <c r="R36">
        <v>0</v>
      </c>
      <c r="S36">
        <v>14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46</v>
      </c>
      <c r="AD36">
        <v>0</v>
      </c>
      <c r="AE36">
        <v>0</v>
      </c>
      <c r="AF36">
        <v>0</v>
      </c>
      <c r="AG36">
        <v>1</v>
      </c>
      <c r="AH36">
        <v>0</v>
      </c>
      <c r="AI36">
        <v>0</v>
      </c>
      <c r="AJ36">
        <v>0</v>
      </c>
      <c r="AK36">
        <v>1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2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f t="shared" si="0"/>
        <v>2</v>
      </c>
      <c r="BJ36">
        <f t="shared" si="1"/>
        <v>90</v>
      </c>
      <c r="BK36">
        <f t="shared" si="2"/>
        <v>92</v>
      </c>
      <c r="BL36">
        <f t="shared" si="3"/>
        <v>9</v>
      </c>
      <c r="BM36">
        <f t="shared" si="4"/>
        <v>10</v>
      </c>
    </row>
    <row r="37" spans="1:65" x14ac:dyDescent="0.2">
      <c r="A37">
        <f>2017</f>
        <v>2017</v>
      </c>
      <c r="B37" t="s">
        <v>129</v>
      </c>
      <c r="C37" t="s">
        <v>45</v>
      </c>
      <c r="D37" t="s">
        <v>82</v>
      </c>
      <c r="E37">
        <v>6</v>
      </c>
      <c r="F37">
        <v>6</v>
      </c>
      <c r="G37" t="s">
        <v>47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f t="shared" si="0"/>
        <v>0</v>
      </c>
      <c r="BJ37">
        <f t="shared" si="1"/>
        <v>0</v>
      </c>
      <c r="BK37">
        <f t="shared" si="2"/>
        <v>0</v>
      </c>
      <c r="BL37">
        <f t="shared" si="3"/>
        <v>0</v>
      </c>
      <c r="BM37">
        <f t="shared" si="4"/>
        <v>0</v>
      </c>
    </row>
    <row r="38" spans="1:65" x14ac:dyDescent="0.2">
      <c r="A38">
        <f>2017</f>
        <v>2017</v>
      </c>
      <c r="B38" t="s">
        <v>129</v>
      </c>
      <c r="C38" t="s">
        <v>83</v>
      </c>
      <c r="D38" t="s">
        <v>84</v>
      </c>
      <c r="E38">
        <v>1</v>
      </c>
      <c r="F38">
        <v>1</v>
      </c>
      <c r="G38" t="s">
        <v>85</v>
      </c>
      <c r="H38">
        <v>0</v>
      </c>
      <c r="I38">
        <v>0</v>
      </c>
      <c r="J38">
        <v>0</v>
      </c>
      <c r="K38">
        <v>0</v>
      </c>
      <c r="L38">
        <v>2</v>
      </c>
      <c r="M38">
        <v>0</v>
      </c>
      <c r="N38">
        <v>0</v>
      </c>
      <c r="O38">
        <v>0</v>
      </c>
      <c r="P38">
        <v>1</v>
      </c>
      <c r="Q38">
        <v>0</v>
      </c>
      <c r="R38">
        <v>0</v>
      </c>
      <c r="S38">
        <v>9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52</v>
      </c>
      <c r="AD38">
        <v>0</v>
      </c>
      <c r="AE38">
        <v>1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2</v>
      </c>
      <c r="AO38">
        <v>0</v>
      </c>
      <c r="AP38">
        <v>6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1</v>
      </c>
      <c r="AZ38">
        <v>1</v>
      </c>
      <c r="BA38">
        <v>0</v>
      </c>
      <c r="BB38">
        <v>8</v>
      </c>
      <c r="BC38">
        <v>0</v>
      </c>
      <c r="BD38">
        <v>0</v>
      </c>
      <c r="BE38">
        <v>33</v>
      </c>
      <c r="BF38">
        <v>0</v>
      </c>
      <c r="BG38">
        <v>0</v>
      </c>
      <c r="BH38">
        <v>0</v>
      </c>
      <c r="BI38">
        <f t="shared" si="0"/>
        <v>43</v>
      </c>
      <c r="BJ38">
        <f t="shared" si="1"/>
        <v>73</v>
      </c>
      <c r="BK38">
        <f t="shared" si="2"/>
        <v>116</v>
      </c>
      <c r="BL38">
        <f t="shared" si="3"/>
        <v>7</v>
      </c>
      <c r="BM38">
        <f t="shared" si="4"/>
        <v>11</v>
      </c>
    </row>
    <row r="39" spans="1:65" x14ac:dyDescent="0.2">
      <c r="A39">
        <f>2017</f>
        <v>2017</v>
      </c>
      <c r="B39" t="s">
        <v>129</v>
      </c>
      <c r="C39" t="s">
        <v>83</v>
      </c>
      <c r="D39" t="s">
        <v>86</v>
      </c>
      <c r="E39">
        <v>1</v>
      </c>
      <c r="F39">
        <v>2</v>
      </c>
      <c r="G39" t="s">
        <v>85</v>
      </c>
      <c r="H39">
        <v>0</v>
      </c>
      <c r="I39">
        <v>0</v>
      </c>
      <c r="J39">
        <v>0</v>
      </c>
      <c r="K39">
        <v>1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4</v>
      </c>
      <c r="T39">
        <v>0</v>
      </c>
      <c r="U39">
        <v>0</v>
      </c>
      <c r="V39">
        <v>3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20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1</v>
      </c>
      <c r="AK39">
        <v>0</v>
      </c>
      <c r="AL39">
        <v>0</v>
      </c>
      <c r="AM39">
        <v>0</v>
      </c>
      <c r="AN39">
        <v>8</v>
      </c>
      <c r="AO39">
        <v>1</v>
      </c>
      <c r="AP39">
        <v>17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3</v>
      </c>
      <c r="BA39">
        <v>0</v>
      </c>
      <c r="BB39">
        <v>6</v>
      </c>
      <c r="BC39">
        <v>0</v>
      </c>
      <c r="BD39">
        <v>0</v>
      </c>
      <c r="BE39">
        <v>54</v>
      </c>
      <c r="BF39">
        <v>0</v>
      </c>
      <c r="BG39">
        <v>2</v>
      </c>
      <c r="BH39">
        <v>0</v>
      </c>
      <c r="BI39">
        <f t="shared" si="0"/>
        <v>65</v>
      </c>
      <c r="BJ39">
        <f t="shared" si="1"/>
        <v>55</v>
      </c>
      <c r="BK39">
        <f t="shared" si="2"/>
        <v>120</v>
      </c>
      <c r="BL39">
        <f t="shared" si="3"/>
        <v>8</v>
      </c>
      <c r="BM39">
        <f t="shared" si="4"/>
        <v>12</v>
      </c>
    </row>
    <row r="40" spans="1:65" x14ac:dyDescent="0.2">
      <c r="A40">
        <f>2017</f>
        <v>2017</v>
      </c>
      <c r="B40" t="s">
        <v>129</v>
      </c>
      <c r="C40" t="s">
        <v>83</v>
      </c>
      <c r="D40" t="s">
        <v>87</v>
      </c>
      <c r="E40">
        <v>1</v>
      </c>
      <c r="F40">
        <v>3</v>
      </c>
      <c r="G40" t="s">
        <v>85</v>
      </c>
      <c r="H40">
        <v>0</v>
      </c>
      <c r="I40">
        <v>0</v>
      </c>
      <c r="J40">
        <v>0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2</v>
      </c>
      <c r="T40">
        <v>0</v>
      </c>
      <c r="U40">
        <v>0</v>
      </c>
      <c r="V40">
        <v>10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19</v>
      </c>
      <c r="AD40">
        <v>0</v>
      </c>
      <c r="AE40">
        <v>1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1</v>
      </c>
      <c r="AP40">
        <v>5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1</v>
      </c>
      <c r="BA40">
        <v>0</v>
      </c>
      <c r="BB40">
        <v>11</v>
      </c>
      <c r="BC40">
        <v>0</v>
      </c>
      <c r="BD40">
        <v>0</v>
      </c>
      <c r="BE40">
        <v>49</v>
      </c>
      <c r="BF40">
        <v>0</v>
      </c>
      <c r="BG40">
        <v>0</v>
      </c>
      <c r="BH40">
        <v>0</v>
      </c>
      <c r="BI40">
        <f t="shared" si="0"/>
        <v>61</v>
      </c>
      <c r="BJ40">
        <f t="shared" si="1"/>
        <v>39</v>
      </c>
      <c r="BK40">
        <f t="shared" si="2"/>
        <v>100</v>
      </c>
      <c r="BL40">
        <f t="shared" si="3"/>
        <v>7</v>
      </c>
      <c r="BM40">
        <f t="shared" si="4"/>
        <v>10</v>
      </c>
    </row>
    <row r="41" spans="1:65" x14ac:dyDescent="0.2">
      <c r="A41">
        <f>2017</f>
        <v>2017</v>
      </c>
      <c r="B41" t="s">
        <v>129</v>
      </c>
      <c r="C41" t="s">
        <v>83</v>
      </c>
      <c r="D41" t="s">
        <v>88</v>
      </c>
      <c r="E41">
        <v>1</v>
      </c>
      <c r="F41">
        <v>4</v>
      </c>
      <c r="G41" t="s">
        <v>85</v>
      </c>
      <c r="H41">
        <v>0</v>
      </c>
      <c r="I41">
        <v>0</v>
      </c>
      <c r="J41">
        <v>0</v>
      </c>
      <c r="K41">
        <v>1</v>
      </c>
      <c r="L41">
        <v>1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3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18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1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13</v>
      </c>
      <c r="BC41">
        <v>0</v>
      </c>
      <c r="BD41">
        <v>0</v>
      </c>
      <c r="BE41">
        <v>52</v>
      </c>
      <c r="BF41">
        <v>1</v>
      </c>
      <c r="BG41">
        <v>1</v>
      </c>
      <c r="BH41">
        <v>0</v>
      </c>
      <c r="BI41">
        <f t="shared" si="0"/>
        <v>67</v>
      </c>
      <c r="BJ41">
        <f t="shared" si="1"/>
        <v>24</v>
      </c>
      <c r="BK41">
        <f t="shared" si="2"/>
        <v>91</v>
      </c>
      <c r="BL41">
        <f t="shared" si="3"/>
        <v>5</v>
      </c>
      <c r="BM41">
        <f t="shared" si="4"/>
        <v>9</v>
      </c>
    </row>
    <row r="42" spans="1:65" x14ac:dyDescent="0.2">
      <c r="A42">
        <f>2017</f>
        <v>2017</v>
      </c>
      <c r="B42" t="s">
        <v>129</v>
      </c>
      <c r="C42" t="s">
        <v>83</v>
      </c>
      <c r="D42" t="s">
        <v>89</v>
      </c>
      <c r="E42">
        <v>1</v>
      </c>
      <c r="F42">
        <v>5</v>
      </c>
      <c r="G42" t="s">
        <v>85</v>
      </c>
      <c r="H42">
        <v>0</v>
      </c>
      <c r="I42">
        <v>0</v>
      </c>
      <c r="J42">
        <v>0</v>
      </c>
      <c r="K42">
        <v>0</v>
      </c>
      <c r="L42">
        <v>4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3</v>
      </c>
      <c r="T42">
        <v>0</v>
      </c>
      <c r="U42">
        <v>0</v>
      </c>
      <c r="V42">
        <v>3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17</v>
      </c>
      <c r="AD42">
        <v>0</v>
      </c>
      <c r="AE42">
        <v>1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1</v>
      </c>
      <c r="AO42">
        <v>2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2</v>
      </c>
      <c r="BC42">
        <v>0</v>
      </c>
      <c r="BD42">
        <v>0</v>
      </c>
      <c r="BE42">
        <v>65</v>
      </c>
      <c r="BF42">
        <v>1</v>
      </c>
      <c r="BG42">
        <v>0</v>
      </c>
      <c r="BH42">
        <v>0</v>
      </c>
      <c r="BI42">
        <f t="shared" si="0"/>
        <v>68</v>
      </c>
      <c r="BJ42">
        <f t="shared" si="1"/>
        <v>31</v>
      </c>
      <c r="BK42">
        <f t="shared" si="2"/>
        <v>99</v>
      </c>
      <c r="BL42">
        <f t="shared" si="3"/>
        <v>7</v>
      </c>
      <c r="BM42">
        <f t="shared" si="4"/>
        <v>10</v>
      </c>
    </row>
    <row r="43" spans="1:65" x14ac:dyDescent="0.2">
      <c r="A43">
        <f>2017</f>
        <v>2017</v>
      </c>
      <c r="B43" t="s">
        <v>129</v>
      </c>
      <c r="C43" t="s">
        <v>83</v>
      </c>
      <c r="D43" t="s">
        <v>90</v>
      </c>
      <c r="E43">
        <v>1</v>
      </c>
      <c r="F43">
        <v>6</v>
      </c>
      <c r="G43" t="s">
        <v>85</v>
      </c>
      <c r="H43">
        <v>0</v>
      </c>
      <c r="I43">
        <v>0</v>
      </c>
      <c r="J43">
        <v>0</v>
      </c>
      <c r="K43">
        <v>0</v>
      </c>
      <c r="L43">
        <v>2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4</v>
      </c>
      <c r="T43">
        <v>0</v>
      </c>
      <c r="U43">
        <v>0</v>
      </c>
      <c r="V43">
        <v>4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39</v>
      </c>
      <c r="AD43">
        <v>0</v>
      </c>
      <c r="AE43">
        <v>2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3</v>
      </c>
      <c r="AO43">
        <v>1</v>
      </c>
      <c r="AP43">
        <v>1</v>
      </c>
      <c r="AQ43">
        <v>0</v>
      </c>
      <c r="AR43">
        <v>1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5</v>
      </c>
      <c r="BC43">
        <v>0</v>
      </c>
      <c r="BD43">
        <v>0</v>
      </c>
      <c r="BE43">
        <v>109</v>
      </c>
      <c r="BF43">
        <v>0</v>
      </c>
      <c r="BG43">
        <v>1</v>
      </c>
      <c r="BH43">
        <v>0</v>
      </c>
      <c r="BI43">
        <f t="shared" si="0"/>
        <v>115</v>
      </c>
      <c r="BJ43">
        <f t="shared" si="1"/>
        <v>57</v>
      </c>
      <c r="BK43">
        <f t="shared" si="2"/>
        <v>172</v>
      </c>
      <c r="BL43">
        <f t="shared" si="3"/>
        <v>9</v>
      </c>
      <c r="BM43">
        <f t="shared" si="4"/>
        <v>12</v>
      </c>
    </row>
    <row r="44" spans="1:65" x14ac:dyDescent="0.2">
      <c r="A44">
        <f>2017</f>
        <v>2017</v>
      </c>
      <c r="B44" t="s">
        <v>129</v>
      </c>
      <c r="C44" t="s">
        <v>83</v>
      </c>
      <c r="D44" t="s">
        <v>91</v>
      </c>
      <c r="E44">
        <v>2</v>
      </c>
      <c r="F44">
        <v>1</v>
      </c>
      <c r="G44" t="s">
        <v>85</v>
      </c>
      <c r="H44">
        <v>0</v>
      </c>
      <c r="I44">
        <v>0</v>
      </c>
      <c r="J44">
        <v>0</v>
      </c>
      <c r="K44">
        <v>1</v>
      </c>
      <c r="L44">
        <v>0</v>
      </c>
      <c r="M44">
        <v>1</v>
      </c>
      <c r="N44">
        <v>0</v>
      </c>
      <c r="O44">
        <v>0</v>
      </c>
      <c r="P44">
        <v>0</v>
      </c>
      <c r="Q44">
        <v>0</v>
      </c>
      <c r="R44">
        <v>0</v>
      </c>
      <c r="S44">
        <v>9</v>
      </c>
      <c r="T44">
        <v>0</v>
      </c>
      <c r="U44">
        <v>0</v>
      </c>
      <c r="V44">
        <v>11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13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4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10</v>
      </c>
      <c r="BC44">
        <v>0</v>
      </c>
      <c r="BD44">
        <v>0</v>
      </c>
      <c r="BE44">
        <v>30</v>
      </c>
      <c r="BF44">
        <v>0</v>
      </c>
      <c r="BG44">
        <v>8</v>
      </c>
      <c r="BH44">
        <v>0</v>
      </c>
      <c r="BI44">
        <f t="shared" si="0"/>
        <v>48</v>
      </c>
      <c r="BJ44">
        <f t="shared" si="1"/>
        <v>40</v>
      </c>
      <c r="BK44">
        <f t="shared" si="2"/>
        <v>88</v>
      </c>
      <c r="BL44">
        <f t="shared" si="3"/>
        <v>7</v>
      </c>
      <c r="BM44">
        <f t="shared" si="4"/>
        <v>10</v>
      </c>
    </row>
    <row r="45" spans="1:65" x14ac:dyDescent="0.2">
      <c r="A45">
        <f>2017</f>
        <v>2017</v>
      </c>
      <c r="B45" t="s">
        <v>129</v>
      </c>
      <c r="C45" t="s">
        <v>83</v>
      </c>
      <c r="D45" t="s">
        <v>92</v>
      </c>
      <c r="E45">
        <v>2</v>
      </c>
      <c r="F45">
        <v>2</v>
      </c>
      <c r="G45" t="s">
        <v>85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10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21</v>
      </c>
      <c r="AD45">
        <v>0</v>
      </c>
      <c r="AE45">
        <v>1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14</v>
      </c>
      <c r="AO45">
        <v>0</v>
      </c>
      <c r="AP45">
        <v>3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21</v>
      </c>
      <c r="BC45">
        <v>0</v>
      </c>
      <c r="BD45">
        <v>0</v>
      </c>
      <c r="BE45">
        <v>28</v>
      </c>
      <c r="BF45">
        <v>0</v>
      </c>
      <c r="BG45">
        <v>6</v>
      </c>
      <c r="BH45">
        <v>0</v>
      </c>
      <c r="BI45">
        <f t="shared" si="0"/>
        <v>55</v>
      </c>
      <c r="BJ45">
        <f t="shared" si="1"/>
        <v>49</v>
      </c>
      <c r="BK45">
        <f t="shared" si="2"/>
        <v>104</v>
      </c>
      <c r="BL45">
        <f t="shared" si="3"/>
        <v>5</v>
      </c>
      <c r="BM45">
        <f t="shared" si="4"/>
        <v>8</v>
      </c>
    </row>
    <row r="46" spans="1:65" x14ac:dyDescent="0.2">
      <c r="A46">
        <f>2017</f>
        <v>2017</v>
      </c>
      <c r="B46" t="s">
        <v>129</v>
      </c>
      <c r="C46" t="s">
        <v>83</v>
      </c>
      <c r="D46" t="s">
        <v>93</v>
      </c>
      <c r="E46">
        <v>2</v>
      </c>
      <c r="F46">
        <v>3</v>
      </c>
      <c r="G46" t="s">
        <v>85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18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35</v>
      </c>
      <c r="AD46">
        <v>0</v>
      </c>
      <c r="AE46">
        <v>2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1</v>
      </c>
      <c r="AP46">
        <v>1</v>
      </c>
      <c r="AQ46">
        <v>0</v>
      </c>
      <c r="AR46">
        <v>0</v>
      </c>
      <c r="AS46">
        <v>0</v>
      </c>
      <c r="AT46">
        <v>0</v>
      </c>
      <c r="AU46">
        <v>2</v>
      </c>
      <c r="AV46">
        <v>0</v>
      </c>
      <c r="AW46">
        <v>0</v>
      </c>
      <c r="AX46">
        <v>3</v>
      </c>
      <c r="AY46">
        <v>0</v>
      </c>
      <c r="AZ46">
        <v>0</v>
      </c>
      <c r="BA46">
        <v>0</v>
      </c>
      <c r="BB46">
        <v>3</v>
      </c>
      <c r="BC46">
        <v>0</v>
      </c>
      <c r="BD46">
        <v>0</v>
      </c>
      <c r="BE46">
        <v>46</v>
      </c>
      <c r="BF46">
        <v>0</v>
      </c>
      <c r="BG46">
        <v>5</v>
      </c>
      <c r="BH46">
        <v>0</v>
      </c>
      <c r="BI46">
        <f t="shared" si="0"/>
        <v>57</v>
      </c>
      <c r="BJ46">
        <f t="shared" si="1"/>
        <v>59</v>
      </c>
      <c r="BK46">
        <f t="shared" si="2"/>
        <v>116</v>
      </c>
      <c r="BL46">
        <f t="shared" si="3"/>
        <v>6</v>
      </c>
      <c r="BM46">
        <f t="shared" si="4"/>
        <v>10</v>
      </c>
    </row>
    <row r="47" spans="1:65" x14ac:dyDescent="0.2">
      <c r="A47">
        <f>2017</f>
        <v>2017</v>
      </c>
      <c r="B47" t="s">
        <v>129</v>
      </c>
      <c r="C47" t="s">
        <v>83</v>
      </c>
      <c r="D47" t="s">
        <v>94</v>
      </c>
      <c r="E47">
        <v>2</v>
      </c>
      <c r="F47">
        <v>4</v>
      </c>
      <c r="G47" t="s">
        <v>85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14</v>
      </c>
      <c r="T47">
        <v>0</v>
      </c>
      <c r="U47">
        <v>0</v>
      </c>
      <c r="V47">
        <v>1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36</v>
      </c>
      <c r="AD47">
        <v>0</v>
      </c>
      <c r="AE47">
        <v>2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1</v>
      </c>
      <c r="AO47">
        <v>3</v>
      </c>
      <c r="AP47">
        <v>6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23</v>
      </c>
      <c r="BC47">
        <v>0</v>
      </c>
      <c r="BD47">
        <v>0</v>
      </c>
      <c r="BE47">
        <v>37</v>
      </c>
      <c r="BF47">
        <v>1</v>
      </c>
      <c r="BG47">
        <v>0</v>
      </c>
      <c r="BH47">
        <v>0</v>
      </c>
      <c r="BI47">
        <f t="shared" si="0"/>
        <v>61</v>
      </c>
      <c r="BJ47">
        <f t="shared" si="1"/>
        <v>63</v>
      </c>
      <c r="BK47">
        <f t="shared" si="2"/>
        <v>124</v>
      </c>
      <c r="BL47">
        <f t="shared" si="3"/>
        <v>7</v>
      </c>
      <c r="BM47">
        <f t="shared" si="4"/>
        <v>10</v>
      </c>
    </row>
    <row r="48" spans="1:65" x14ac:dyDescent="0.2">
      <c r="A48">
        <f>2017</f>
        <v>2017</v>
      </c>
      <c r="B48" t="s">
        <v>129</v>
      </c>
      <c r="C48" t="s">
        <v>83</v>
      </c>
      <c r="D48" t="s">
        <v>95</v>
      </c>
      <c r="E48">
        <v>2</v>
      </c>
      <c r="F48">
        <v>5</v>
      </c>
      <c r="G48" t="s">
        <v>85</v>
      </c>
      <c r="H48">
        <v>0</v>
      </c>
      <c r="I48">
        <v>0</v>
      </c>
      <c r="J48">
        <v>0</v>
      </c>
      <c r="K48">
        <v>0</v>
      </c>
      <c r="L48">
        <v>0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7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16</v>
      </c>
      <c r="AD48">
        <v>0</v>
      </c>
      <c r="AE48">
        <v>0</v>
      </c>
      <c r="AF48">
        <v>0</v>
      </c>
      <c r="AG48">
        <v>1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5</v>
      </c>
      <c r="AO48">
        <v>1</v>
      </c>
      <c r="AP48">
        <v>0</v>
      </c>
      <c r="AQ48">
        <v>0</v>
      </c>
      <c r="AR48">
        <v>1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16</v>
      </c>
      <c r="BC48">
        <v>0</v>
      </c>
      <c r="BD48">
        <v>0</v>
      </c>
      <c r="BE48">
        <v>39</v>
      </c>
      <c r="BF48">
        <v>3</v>
      </c>
      <c r="BG48">
        <v>4</v>
      </c>
      <c r="BH48">
        <v>0</v>
      </c>
      <c r="BI48">
        <f t="shared" si="0"/>
        <v>62</v>
      </c>
      <c r="BJ48">
        <f t="shared" si="1"/>
        <v>32</v>
      </c>
      <c r="BK48">
        <f t="shared" si="2"/>
        <v>94</v>
      </c>
      <c r="BL48">
        <f t="shared" si="3"/>
        <v>7</v>
      </c>
      <c r="BM48">
        <f t="shared" si="4"/>
        <v>11</v>
      </c>
    </row>
    <row r="49" spans="1:65" x14ac:dyDescent="0.2">
      <c r="A49">
        <f>2017</f>
        <v>2017</v>
      </c>
      <c r="B49" t="s">
        <v>129</v>
      </c>
      <c r="C49" t="s">
        <v>83</v>
      </c>
      <c r="D49" t="s">
        <v>96</v>
      </c>
      <c r="E49">
        <v>2</v>
      </c>
      <c r="F49">
        <v>6</v>
      </c>
      <c r="G49" t="s">
        <v>85</v>
      </c>
      <c r="H49">
        <v>0</v>
      </c>
      <c r="I49">
        <v>0</v>
      </c>
      <c r="J49">
        <v>0</v>
      </c>
      <c r="K49">
        <v>0</v>
      </c>
      <c r="L49">
        <v>2</v>
      </c>
      <c r="M49">
        <v>0</v>
      </c>
      <c r="N49">
        <v>0</v>
      </c>
      <c r="O49">
        <v>0</v>
      </c>
      <c r="P49" s="6">
        <v>1</v>
      </c>
      <c r="Q49">
        <v>1</v>
      </c>
      <c r="R49">
        <v>0</v>
      </c>
      <c r="S49">
        <v>13</v>
      </c>
      <c r="T49">
        <v>0</v>
      </c>
      <c r="U49">
        <v>0</v>
      </c>
      <c r="V49">
        <v>3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1</v>
      </c>
      <c r="AO49">
        <v>1</v>
      </c>
      <c r="AP49">
        <v>2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6</v>
      </c>
      <c r="BC49">
        <v>0</v>
      </c>
      <c r="BD49">
        <v>0</v>
      </c>
      <c r="BE49">
        <v>137</v>
      </c>
      <c r="BF49">
        <v>6</v>
      </c>
      <c r="BG49">
        <v>0</v>
      </c>
      <c r="BH49">
        <v>0</v>
      </c>
      <c r="BI49">
        <f t="shared" si="0"/>
        <v>149</v>
      </c>
      <c r="BJ49">
        <f t="shared" si="1"/>
        <v>34</v>
      </c>
      <c r="BK49">
        <f t="shared" si="2"/>
        <v>183</v>
      </c>
      <c r="BL49">
        <f t="shared" si="3"/>
        <v>9</v>
      </c>
      <c r="BM49">
        <f t="shared" si="4"/>
        <v>12</v>
      </c>
    </row>
    <row r="50" spans="1:65" x14ac:dyDescent="0.2">
      <c r="A50">
        <f>2017</f>
        <v>2017</v>
      </c>
      <c r="B50" t="s">
        <v>129</v>
      </c>
      <c r="C50" t="s">
        <v>83</v>
      </c>
      <c r="D50" t="s">
        <v>97</v>
      </c>
      <c r="E50">
        <v>3</v>
      </c>
      <c r="F50">
        <v>1</v>
      </c>
      <c r="G50" t="s">
        <v>85</v>
      </c>
      <c r="H50">
        <v>0</v>
      </c>
      <c r="I50">
        <v>0</v>
      </c>
      <c r="J50">
        <v>0</v>
      </c>
      <c r="K50">
        <v>0</v>
      </c>
      <c r="L50">
        <v>3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17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16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1</v>
      </c>
      <c r="AZ50">
        <v>0</v>
      </c>
      <c r="BA50">
        <v>0</v>
      </c>
      <c r="BB50">
        <v>23</v>
      </c>
      <c r="BC50">
        <v>0</v>
      </c>
      <c r="BD50">
        <v>0</v>
      </c>
      <c r="BE50">
        <v>11</v>
      </c>
      <c r="BF50">
        <v>5</v>
      </c>
      <c r="BG50">
        <v>0</v>
      </c>
      <c r="BH50">
        <v>0</v>
      </c>
      <c r="BI50">
        <f t="shared" si="0"/>
        <v>40</v>
      </c>
      <c r="BJ50">
        <f t="shared" si="1"/>
        <v>36</v>
      </c>
      <c r="BK50">
        <f t="shared" si="2"/>
        <v>76</v>
      </c>
      <c r="BL50">
        <f t="shared" si="3"/>
        <v>3</v>
      </c>
      <c r="BM50">
        <f t="shared" si="4"/>
        <v>7</v>
      </c>
    </row>
    <row r="51" spans="1:65" x14ac:dyDescent="0.2">
      <c r="A51">
        <f>2017</f>
        <v>2017</v>
      </c>
      <c r="B51" t="s">
        <v>129</v>
      </c>
      <c r="C51" t="s">
        <v>83</v>
      </c>
      <c r="D51" t="s">
        <v>98</v>
      </c>
      <c r="E51">
        <v>3</v>
      </c>
      <c r="F51">
        <v>2</v>
      </c>
      <c r="G51" t="s">
        <v>85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9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12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1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19</v>
      </c>
      <c r="BF51">
        <v>0</v>
      </c>
      <c r="BG51">
        <v>12</v>
      </c>
      <c r="BH51">
        <v>0</v>
      </c>
      <c r="BI51">
        <f t="shared" si="0"/>
        <v>31</v>
      </c>
      <c r="BJ51">
        <f t="shared" si="1"/>
        <v>22</v>
      </c>
      <c r="BK51">
        <f t="shared" si="2"/>
        <v>53</v>
      </c>
      <c r="BL51">
        <f t="shared" si="3"/>
        <v>3</v>
      </c>
      <c r="BM51">
        <f t="shared" si="4"/>
        <v>5</v>
      </c>
    </row>
    <row r="52" spans="1:65" x14ac:dyDescent="0.2">
      <c r="A52">
        <f>2017</f>
        <v>2017</v>
      </c>
      <c r="B52" t="s">
        <v>129</v>
      </c>
      <c r="C52" t="s">
        <v>83</v>
      </c>
      <c r="D52" t="s">
        <v>99</v>
      </c>
      <c r="E52">
        <v>3</v>
      </c>
      <c r="F52">
        <v>3</v>
      </c>
      <c r="G52" t="s">
        <v>85</v>
      </c>
      <c r="H52">
        <v>0</v>
      </c>
      <c r="I52">
        <v>0</v>
      </c>
      <c r="J52">
        <v>0</v>
      </c>
      <c r="K52">
        <v>1</v>
      </c>
      <c r="L52">
        <v>4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14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36</v>
      </c>
      <c r="AD52">
        <v>0</v>
      </c>
      <c r="AE52">
        <v>0</v>
      </c>
      <c r="AF52">
        <v>0</v>
      </c>
      <c r="AG52">
        <v>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2</v>
      </c>
      <c r="AO52">
        <v>0</v>
      </c>
      <c r="AP52">
        <v>2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5</v>
      </c>
      <c r="BC52">
        <v>0</v>
      </c>
      <c r="BD52">
        <v>0</v>
      </c>
      <c r="BE52">
        <v>56</v>
      </c>
      <c r="BF52">
        <v>3</v>
      </c>
      <c r="BG52">
        <v>0</v>
      </c>
      <c r="BH52">
        <v>0</v>
      </c>
      <c r="BI52">
        <f t="shared" si="0"/>
        <v>64</v>
      </c>
      <c r="BJ52">
        <f t="shared" si="1"/>
        <v>60</v>
      </c>
      <c r="BK52">
        <f t="shared" si="2"/>
        <v>124</v>
      </c>
      <c r="BL52">
        <f t="shared" si="3"/>
        <v>7</v>
      </c>
      <c r="BM52">
        <f t="shared" si="4"/>
        <v>10</v>
      </c>
    </row>
    <row r="53" spans="1:65" x14ac:dyDescent="0.2">
      <c r="A53">
        <f>2017</f>
        <v>2017</v>
      </c>
      <c r="B53" t="s">
        <v>129</v>
      </c>
      <c r="C53" t="s">
        <v>83</v>
      </c>
      <c r="D53" t="s">
        <v>100</v>
      </c>
      <c r="E53">
        <v>3</v>
      </c>
      <c r="F53">
        <v>4</v>
      </c>
      <c r="G53" t="s">
        <v>85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12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15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6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2</v>
      </c>
      <c r="BC53">
        <v>0</v>
      </c>
      <c r="BD53">
        <v>0</v>
      </c>
      <c r="BE53">
        <v>24</v>
      </c>
      <c r="BF53">
        <v>0</v>
      </c>
      <c r="BG53">
        <v>10</v>
      </c>
      <c r="BH53">
        <v>0</v>
      </c>
      <c r="BI53">
        <f t="shared" si="0"/>
        <v>36</v>
      </c>
      <c r="BJ53">
        <f t="shared" si="1"/>
        <v>33</v>
      </c>
      <c r="BK53">
        <f t="shared" si="2"/>
        <v>69</v>
      </c>
      <c r="BL53">
        <f t="shared" si="3"/>
        <v>3</v>
      </c>
      <c r="BM53">
        <f t="shared" si="4"/>
        <v>6</v>
      </c>
    </row>
    <row r="54" spans="1:65" x14ac:dyDescent="0.2">
      <c r="A54">
        <f>2017</f>
        <v>2017</v>
      </c>
      <c r="B54" t="s">
        <v>129</v>
      </c>
      <c r="C54" t="s">
        <v>83</v>
      </c>
      <c r="D54" t="s">
        <v>101</v>
      </c>
      <c r="E54">
        <v>3</v>
      </c>
      <c r="F54">
        <v>5</v>
      </c>
      <c r="G54" t="s">
        <v>85</v>
      </c>
      <c r="H54">
        <v>0</v>
      </c>
      <c r="I54">
        <v>0</v>
      </c>
      <c r="J54">
        <v>0</v>
      </c>
      <c r="K54">
        <v>0</v>
      </c>
      <c r="L54">
        <v>4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10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13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5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42</v>
      </c>
      <c r="BF54">
        <v>0</v>
      </c>
      <c r="BG54">
        <v>2</v>
      </c>
      <c r="BH54">
        <v>0</v>
      </c>
      <c r="BI54">
        <f t="shared" si="0"/>
        <v>44</v>
      </c>
      <c r="BJ54">
        <f t="shared" si="1"/>
        <v>32</v>
      </c>
      <c r="BK54">
        <f t="shared" si="2"/>
        <v>76</v>
      </c>
      <c r="BL54">
        <f t="shared" si="3"/>
        <v>4</v>
      </c>
      <c r="BM54">
        <f t="shared" si="4"/>
        <v>6</v>
      </c>
    </row>
    <row r="55" spans="1:65" x14ac:dyDescent="0.2">
      <c r="A55">
        <f>2017</f>
        <v>2017</v>
      </c>
      <c r="B55" t="s">
        <v>129</v>
      </c>
      <c r="C55" t="s">
        <v>83</v>
      </c>
      <c r="D55" t="s">
        <v>102</v>
      </c>
      <c r="E55">
        <v>3</v>
      </c>
      <c r="F55">
        <v>6</v>
      </c>
      <c r="G55" t="s">
        <v>85</v>
      </c>
      <c r="H55">
        <v>0</v>
      </c>
      <c r="I55">
        <v>0</v>
      </c>
      <c r="J55">
        <v>0</v>
      </c>
      <c r="K55">
        <v>0</v>
      </c>
      <c r="L55">
        <v>3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28</v>
      </c>
      <c r="T55">
        <v>0</v>
      </c>
      <c r="U55">
        <v>0</v>
      </c>
      <c r="V55">
        <v>2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24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5</v>
      </c>
      <c r="AO55">
        <v>1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59</v>
      </c>
      <c r="AZ55">
        <v>0</v>
      </c>
      <c r="BA55">
        <v>0</v>
      </c>
      <c r="BB55">
        <v>2</v>
      </c>
      <c r="BC55">
        <v>0</v>
      </c>
      <c r="BD55">
        <v>0</v>
      </c>
      <c r="BE55">
        <v>120</v>
      </c>
      <c r="BF55">
        <v>0</v>
      </c>
      <c r="BG55">
        <v>0</v>
      </c>
      <c r="BH55">
        <v>0</v>
      </c>
      <c r="BI55">
        <f t="shared" si="0"/>
        <v>181</v>
      </c>
      <c r="BJ55">
        <f t="shared" si="1"/>
        <v>63</v>
      </c>
      <c r="BK55">
        <f t="shared" si="2"/>
        <v>244</v>
      </c>
      <c r="BL55">
        <f t="shared" si="3"/>
        <v>6</v>
      </c>
      <c r="BM55">
        <f t="shared" si="4"/>
        <v>9</v>
      </c>
    </row>
    <row r="56" spans="1:65" x14ac:dyDescent="0.2">
      <c r="A56">
        <f>2017</f>
        <v>2017</v>
      </c>
      <c r="B56" t="s">
        <v>129</v>
      </c>
      <c r="C56" t="s">
        <v>83</v>
      </c>
      <c r="D56" t="s">
        <v>103</v>
      </c>
      <c r="E56">
        <v>4</v>
      </c>
      <c r="F56">
        <v>1</v>
      </c>
      <c r="G56" t="s">
        <v>85</v>
      </c>
      <c r="H56">
        <v>0</v>
      </c>
      <c r="I56">
        <v>0</v>
      </c>
      <c r="J56">
        <v>0</v>
      </c>
      <c r="K56">
        <v>1</v>
      </c>
      <c r="L56">
        <v>3</v>
      </c>
      <c r="M56">
        <v>0</v>
      </c>
      <c r="N56">
        <v>0</v>
      </c>
      <c r="O56">
        <v>0</v>
      </c>
      <c r="P56">
        <v>1</v>
      </c>
      <c r="Q56">
        <v>0</v>
      </c>
      <c r="R56">
        <v>0</v>
      </c>
      <c r="S56">
        <v>18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23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 s="6">
        <v>1</v>
      </c>
      <c r="AL56">
        <v>0</v>
      </c>
      <c r="AM56">
        <v>0</v>
      </c>
      <c r="AN56">
        <v>5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8</v>
      </c>
      <c r="BC56">
        <v>0</v>
      </c>
      <c r="BD56">
        <v>0</v>
      </c>
      <c r="BE56">
        <v>14</v>
      </c>
      <c r="BF56">
        <v>0</v>
      </c>
      <c r="BG56">
        <v>0</v>
      </c>
      <c r="BH56">
        <v>0</v>
      </c>
      <c r="BI56">
        <f t="shared" si="0"/>
        <v>22</v>
      </c>
      <c r="BJ56">
        <f t="shared" si="1"/>
        <v>52</v>
      </c>
      <c r="BK56">
        <f t="shared" si="2"/>
        <v>74</v>
      </c>
      <c r="BL56">
        <f t="shared" si="3"/>
        <v>7</v>
      </c>
      <c r="BM56">
        <f t="shared" si="4"/>
        <v>9</v>
      </c>
    </row>
    <row r="57" spans="1:65" x14ac:dyDescent="0.2">
      <c r="A57">
        <f>2017</f>
        <v>2017</v>
      </c>
      <c r="B57" t="s">
        <v>129</v>
      </c>
      <c r="C57" t="s">
        <v>83</v>
      </c>
      <c r="D57" t="s">
        <v>104</v>
      </c>
      <c r="E57">
        <v>4</v>
      </c>
      <c r="F57">
        <v>2</v>
      </c>
      <c r="G57" t="s">
        <v>85</v>
      </c>
      <c r="H57">
        <v>0</v>
      </c>
      <c r="I57">
        <v>0</v>
      </c>
      <c r="J57">
        <v>0</v>
      </c>
      <c r="K57">
        <v>0</v>
      </c>
      <c r="L57">
        <v>11</v>
      </c>
      <c r="M57">
        <v>0</v>
      </c>
      <c r="N57">
        <v>0</v>
      </c>
      <c r="O57">
        <v>0</v>
      </c>
      <c r="P57">
        <v>1</v>
      </c>
      <c r="Q57">
        <v>0</v>
      </c>
      <c r="R57">
        <v>0</v>
      </c>
      <c r="S57">
        <v>25</v>
      </c>
      <c r="T57">
        <v>0</v>
      </c>
      <c r="U57">
        <v>0</v>
      </c>
      <c r="V57">
        <v>2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32</v>
      </c>
      <c r="AD57">
        <v>0</v>
      </c>
      <c r="AE57">
        <v>1</v>
      </c>
      <c r="AF57">
        <v>0</v>
      </c>
      <c r="AG57">
        <v>1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23</v>
      </c>
      <c r="BC57">
        <v>0</v>
      </c>
      <c r="BD57">
        <v>0</v>
      </c>
      <c r="BE57">
        <v>15</v>
      </c>
      <c r="BF57">
        <v>0</v>
      </c>
      <c r="BG57">
        <v>0</v>
      </c>
      <c r="BH57">
        <v>0</v>
      </c>
      <c r="BI57">
        <f t="shared" si="0"/>
        <v>38</v>
      </c>
      <c r="BJ57">
        <f t="shared" si="1"/>
        <v>73</v>
      </c>
      <c r="BK57">
        <f t="shared" si="2"/>
        <v>111</v>
      </c>
      <c r="BL57">
        <f t="shared" si="3"/>
        <v>7</v>
      </c>
      <c r="BM57">
        <f t="shared" si="4"/>
        <v>9</v>
      </c>
    </row>
    <row r="58" spans="1:65" x14ac:dyDescent="0.2">
      <c r="A58">
        <f>2017</f>
        <v>2017</v>
      </c>
      <c r="B58" t="s">
        <v>129</v>
      </c>
      <c r="C58" t="s">
        <v>83</v>
      </c>
      <c r="D58" t="s">
        <v>105</v>
      </c>
      <c r="E58">
        <v>4</v>
      </c>
      <c r="F58">
        <v>3</v>
      </c>
      <c r="G58" t="s">
        <v>85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1</v>
      </c>
      <c r="O58">
        <v>0</v>
      </c>
      <c r="P58">
        <v>0</v>
      </c>
      <c r="Q58">
        <v>2</v>
      </c>
      <c r="R58">
        <v>0</v>
      </c>
      <c r="S58">
        <v>18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</v>
      </c>
      <c r="AA58">
        <v>0</v>
      </c>
      <c r="AB58">
        <v>0</v>
      </c>
      <c r="AC58">
        <v>18</v>
      </c>
      <c r="AD58">
        <v>0</v>
      </c>
      <c r="AE58">
        <v>1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 s="6">
        <v>2</v>
      </c>
      <c r="AN58">
        <v>0</v>
      </c>
      <c r="AO58">
        <v>1</v>
      </c>
      <c r="AP58">
        <v>2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1</v>
      </c>
      <c r="BA58">
        <v>0</v>
      </c>
      <c r="BB58">
        <v>3</v>
      </c>
      <c r="BC58">
        <v>0</v>
      </c>
      <c r="BD58">
        <v>0</v>
      </c>
      <c r="BE58">
        <v>13</v>
      </c>
      <c r="BF58">
        <v>0</v>
      </c>
      <c r="BG58">
        <v>0</v>
      </c>
      <c r="BH58">
        <v>0</v>
      </c>
      <c r="BI58">
        <f t="shared" si="0"/>
        <v>17</v>
      </c>
      <c r="BJ58">
        <f t="shared" si="1"/>
        <v>47</v>
      </c>
      <c r="BK58">
        <f t="shared" si="2"/>
        <v>64</v>
      </c>
      <c r="BL58">
        <f t="shared" si="3"/>
        <v>10</v>
      </c>
      <c r="BM58">
        <f t="shared" si="4"/>
        <v>13</v>
      </c>
    </row>
    <row r="59" spans="1:65" x14ac:dyDescent="0.2">
      <c r="A59">
        <f>2017</f>
        <v>2017</v>
      </c>
      <c r="B59" t="s">
        <v>129</v>
      </c>
      <c r="C59" t="s">
        <v>83</v>
      </c>
      <c r="D59" t="s">
        <v>106</v>
      </c>
      <c r="E59">
        <v>4</v>
      </c>
      <c r="F59">
        <v>4</v>
      </c>
      <c r="G59" t="s">
        <v>85</v>
      </c>
      <c r="H59">
        <v>0</v>
      </c>
      <c r="I59">
        <v>0</v>
      </c>
      <c r="J59">
        <v>0</v>
      </c>
      <c r="K59">
        <v>0</v>
      </c>
      <c r="L59">
        <v>3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27</v>
      </c>
      <c r="T59">
        <v>0</v>
      </c>
      <c r="U59">
        <v>0</v>
      </c>
      <c r="V59">
        <v>1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36</v>
      </c>
      <c r="AD59">
        <v>0</v>
      </c>
      <c r="AE59">
        <v>3</v>
      </c>
      <c r="AF59">
        <v>0</v>
      </c>
      <c r="AG59">
        <v>1</v>
      </c>
      <c r="AH59">
        <v>14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4</v>
      </c>
      <c r="AP59">
        <v>2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3</v>
      </c>
      <c r="BC59">
        <v>0</v>
      </c>
      <c r="BD59">
        <v>0</v>
      </c>
      <c r="BE59">
        <v>26</v>
      </c>
      <c r="BF59">
        <v>0</v>
      </c>
      <c r="BG59">
        <v>0</v>
      </c>
      <c r="BH59">
        <v>0</v>
      </c>
      <c r="BI59">
        <f t="shared" si="0"/>
        <v>29</v>
      </c>
      <c r="BJ59">
        <f t="shared" si="1"/>
        <v>91</v>
      </c>
      <c r="BK59">
        <f t="shared" si="2"/>
        <v>120</v>
      </c>
      <c r="BL59">
        <f t="shared" si="3"/>
        <v>9</v>
      </c>
      <c r="BM59">
        <f t="shared" si="4"/>
        <v>11</v>
      </c>
    </row>
    <row r="60" spans="1:65" x14ac:dyDescent="0.2">
      <c r="A60">
        <f>2017</f>
        <v>2017</v>
      </c>
      <c r="B60" t="s">
        <v>129</v>
      </c>
      <c r="C60" t="s">
        <v>83</v>
      </c>
      <c r="D60" t="s">
        <v>107</v>
      </c>
      <c r="E60">
        <v>4</v>
      </c>
      <c r="F60">
        <v>5</v>
      </c>
      <c r="G60" t="s">
        <v>85</v>
      </c>
      <c r="H60">
        <v>0</v>
      </c>
      <c r="I60">
        <v>0</v>
      </c>
      <c r="J60">
        <v>0</v>
      </c>
      <c r="K60">
        <v>0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24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  <c r="AA60">
        <v>0</v>
      </c>
      <c r="AB60">
        <v>0</v>
      </c>
      <c r="AC60">
        <v>15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3</v>
      </c>
      <c r="AO60">
        <v>4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3</v>
      </c>
      <c r="BC60">
        <v>0</v>
      </c>
      <c r="BD60">
        <v>0</v>
      </c>
      <c r="BE60">
        <v>48</v>
      </c>
      <c r="BF60">
        <v>0</v>
      </c>
      <c r="BG60">
        <v>4</v>
      </c>
      <c r="BH60">
        <v>0</v>
      </c>
      <c r="BI60">
        <f t="shared" si="0"/>
        <v>55</v>
      </c>
      <c r="BJ60">
        <f t="shared" si="1"/>
        <v>48</v>
      </c>
      <c r="BK60">
        <f t="shared" si="2"/>
        <v>103</v>
      </c>
      <c r="BL60">
        <f t="shared" si="3"/>
        <v>6</v>
      </c>
      <c r="BM60">
        <f t="shared" si="4"/>
        <v>9</v>
      </c>
    </row>
    <row r="61" spans="1:65" x14ac:dyDescent="0.2">
      <c r="A61">
        <f>2017</f>
        <v>2017</v>
      </c>
      <c r="B61" t="s">
        <v>129</v>
      </c>
      <c r="C61" t="s">
        <v>83</v>
      </c>
      <c r="D61" t="s">
        <v>108</v>
      </c>
      <c r="E61">
        <v>4</v>
      </c>
      <c r="F61">
        <v>6</v>
      </c>
      <c r="G61" t="s">
        <v>85</v>
      </c>
      <c r="H61">
        <v>0</v>
      </c>
      <c r="I61">
        <v>0</v>
      </c>
      <c r="J61">
        <v>0</v>
      </c>
      <c r="K61">
        <v>1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12</v>
      </c>
      <c r="T61">
        <v>0</v>
      </c>
      <c r="U61">
        <v>0</v>
      </c>
      <c r="V61">
        <v>1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1</v>
      </c>
      <c r="AD61">
        <v>0</v>
      </c>
      <c r="AE61">
        <v>11</v>
      </c>
      <c r="AF61">
        <v>0</v>
      </c>
      <c r="AG61">
        <v>0</v>
      </c>
      <c r="AH61">
        <v>1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2</v>
      </c>
      <c r="AO61">
        <v>0</v>
      </c>
      <c r="AP61">
        <v>8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6</v>
      </c>
      <c r="BC61">
        <v>0</v>
      </c>
      <c r="BD61">
        <v>0</v>
      </c>
      <c r="BE61">
        <v>202</v>
      </c>
      <c r="BF61">
        <v>0</v>
      </c>
      <c r="BG61">
        <v>8</v>
      </c>
      <c r="BH61">
        <v>0</v>
      </c>
      <c r="BI61">
        <f t="shared" si="0"/>
        <v>216</v>
      </c>
      <c r="BJ61">
        <f t="shared" si="1"/>
        <v>37</v>
      </c>
      <c r="BK61">
        <f t="shared" si="2"/>
        <v>253</v>
      </c>
      <c r="BL61">
        <f t="shared" si="3"/>
        <v>8</v>
      </c>
      <c r="BM61">
        <f t="shared" si="4"/>
        <v>11</v>
      </c>
    </row>
    <row r="62" spans="1:65" x14ac:dyDescent="0.2">
      <c r="A62">
        <f>2017</f>
        <v>2017</v>
      </c>
      <c r="B62" t="s">
        <v>129</v>
      </c>
      <c r="C62" t="s">
        <v>83</v>
      </c>
      <c r="D62" t="s">
        <v>109</v>
      </c>
      <c r="E62">
        <v>5</v>
      </c>
      <c r="F62">
        <v>1</v>
      </c>
      <c r="G62" t="s">
        <v>85</v>
      </c>
      <c r="H62">
        <v>0</v>
      </c>
      <c r="I62">
        <v>0</v>
      </c>
      <c r="J62">
        <v>0</v>
      </c>
      <c r="K62">
        <v>0</v>
      </c>
      <c r="L62">
        <v>2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25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31</v>
      </c>
      <c r="AD62">
        <v>0</v>
      </c>
      <c r="AE62">
        <v>2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2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1</v>
      </c>
      <c r="AY62">
        <v>3</v>
      </c>
      <c r="AZ62">
        <v>0</v>
      </c>
      <c r="BA62">
        <v>0</v>
      </c>
      <c r="BB62">
        <v>5</v>
      </c>
      <c r="BC62">
        <v>0</v>
      </c>
      <c r="BD62">
        <v>0</v>
      </c>
      <c r="BE62">
        <v>0</v>
      </c>
      <c r="BF62">
        <v>0</v>
      </c>
      <c r="BG62">
        <v>1</v>
      </c>
      <c r="BH62">
        <v>0</v>
      </c>
      <c r="BI62">
        <f t="shared" si="0"/>
        <v>10</v>
      </c>
      <c r="BJ62">
        <f t="shared" si="1"/>
        <v>62</v>
      </c>
      <c r="BK62">
        <f t="shared" si="2"/>
        <v>72</v>
      </c>
      <c r="BL62">
        <f t="shared" si="3"/>
        <v>5</v>
      </c>
      <c r="BM62">
        <f t="shared" si="4"/>
        <v>9</v>
      </c>
    </row>
    <row r="63" spans="1:65" x14ac:dyDescent="0.2">
      <c r="A63">
        <f>2017</f>
        <v>2017</v>
      </c>
      <c r="B63" t="s">
        <v>129</v>
      </c>
      <c r="C63" t="s">
        <v>83</v>
      </c>
      <c r="D63" t="s">
        <v>110</v>
      </c>
      <c r="E63">
        <v>5</v>
      </c>
      <c r="F63">
        <v>2</v>
      </c>
      <c r="G63" t="s">
        <v>85</v>
      </c>
      <c r="H63">
        <v>0</v>
      </c>
      <c r="I63">
        <v>0</v>
      </c>
      <c r="J63">
        <v>0</v>
      </c>
      <c r="K63">
        <v>0</v>
      </c>
      <c r="L63">
        <v>2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23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18</v>
      </c>
      <c r="AD63">
        <v>0</v>
      </c>
      <c r="AE63">
        <v>2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1</v>
      </c>
      <c r="AO63">
        <v>0</v>
      </c>
      <c r="AP63">
        <v>1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1</v>
      </c>
      <c r="AZ63">
        <v>1</v>
      </c>
      <c r="BA63">
        <v>0</v>
      </c>
      <c r="BB63">
        <v>3</v>
      </c>
      <c r="BC63">
        <v>0</v>
      </c>
      <c r="BD63">
        <v>0</v>
      </c>
      <c r="BE63">
        <v>2</v>
      </c>
      <c r="BF63">
        <v>1</v>
      </c>
      <c r="BG63">
        <v>2</v>
      </c>
      <c r="BH63">
        <v>0</v>
      </c>
      <c r="BI63">
        <f t="shared" si="0"/>
        <v>10</v>
      </c>
      <c r="BJ63">
        <f t="shared" si="1"/>
        <v>47</v>
      </c>
      <c r="BK63">
        <f t="shared" si="2"/>
        <v>57</v>
      </c>
      <c r="BL63">
        <f t="shared" si="3"/>
        <v>6</v>
      </c>
      <c r="BM63">
        <f t="shared" si="4"/>
        <v>12</v>
      </c>
    </row>
    <row r="64" spans="1:65" x14ac:dyDescent="0.2">
      <c r="A64">
        <f>2017</f>
        <v>2017</v>
      </c>
      <c r="B64" t="s">
        <v>129</v>
      </c>
      <c r="C64" t="s">
        <v>83</v>
      </c>
      <c r="D64" t="s">
        <v>111</v>
      </c>
      <c r="E64">
        <v>5</v>
      </c>
      <c r="F64">
        <v>3</v>
      </c>
      <c r="G64" t="s">
        <v>85</v>
      </c>
      <c r="H64">
        <v>0</v>
      </c>
      <c r="I64">
        <v>0</v>
      </c>
      <c r="J64">
        <v>0</v>
      </c>
      <c r="K64">
        <v>0</v>
      </c>
      <c r="L64">
        <v>8</v>
      </c>
      <c r="M64">
        <v>0</v>
      </c>
      <c r="N64">
        <v>0</v>
      </c>
      <c r="O64">
        <v>0</v>
      </c>
      <c r="P64">
        <v>0</v>
      </c>
      <c r="Q64">
        <v>0</v>
      </c>
      <c r="R64">
        <v>1</v>
      </c>
      <c r="S64">
        <v>13</v>
      </c>
      <c r="T64">
        <v>0</v>
      </c>
      <c r="U64">
        <v>0</v>
      </c>
      <c r="V64">
        <v>1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29</v>
      </c>
      <c r="AD64">
        <v>0</v>
      </c>
      <c r="AE64">
        <v>4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3</v>
      </c>
      <c r="AO64">
        <v>0</v>
      </c>
      <c r="AP64">
        <v>1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1</v>
      </c>
      <c r="AZ64">
        <v>2</v>
      </c>
      <c r="BA64">
        <v>0</v>
      </c>
      <c r="BB64">
        <v>2</v>
      </c>
      <c r="BC64">
        <v>0</v>
      </c>
      <c r="BD64">
        <v>0</v>
      </c>
      <c r="BE64">
        <v>3</v>
      </c>
      <c r="BF64">
        <v>0</v>
      </c>
      <c r="BG64">
        <v>0</v>
      </c>
      <c r="BH64">
        <v>0</v>
      </c>
      <c r="BI64">
        <f t="shared" si="0"/>
        <v>8</v>
      </c>
      <c r="BJ64">
        <f t="shared" si="1"/>
        <v>60</v>
      </c>
      <c r="BK64">
        <f t="shared" si="2"/>
        <v>68</v>
      </c>
      <c r="BL64">
        <f t="shared" si="3"/>
        <v>8</v>
      </c>
      <c r="BM64">
        <f t="shared" si="4"/>
        <v>12</v>
      </c>
    </row>
    <row r="65" spans="1:65" x14ac:dyDescent="0.2">
      <c r="A65">
        <f>2017</f>
        <v>2017</v>
      </c>
      <c r="B65" t="s">
        <v>129</v>
      </c>
      <c r="C65" t="s">
        <v>83</v>
      </c>
      <c r="D65" t="s">
        <v>112</v>
      </c>
      <c r="E65">
        <v>5</v>
      </c>
      <c r="F65">
        <v>4</v>
      </c>
      <c r="G65" t="s">
        <v>85</v>
      </c>
      <c r="H65">
        <v>0</v>
      </c>
      <c r="I65">
        <v>0</v>
      </c>
      <c r="J65">
        <v>0</v>
      </c>
      <c r="K65">
        <v>0</v>
      </c>
      <c r="L65">
        <v>2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32</v>
      </c>
      <c r="T65">
        <v>0</v>
      </c>
      <c r="U65">
        <v>0</v>
      </c>
      <c r="V65">
        <v>2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26</v>
      </c>
      <c r="AD65">
        <v>0</v>
      </c>
      <c r="AE65">
        <v>5</v>
      </c>
      <c r="AF65">
        <v>0</v>
      </c>
      <c r="AG65">
        <v>0</v>
      </c>
      <c r="AH65">
        <v>2</v>
      </c>
      <c r="AI65">
        <v>0</v>
      </c>
      <c r="AJ65">
        <v>1</v>
      </c>
      <c r="AK65">
        <v>0</v>
      </c>
      <c r="AL65">
        <v>0</v>
      </c>
      <c r="AM65">
        <v>0</v>
      </c>
      <c r="AN65">
        <v>3</v>
      </c>
      <c r="AO65">
        <v>1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1</v>
      </c>
      <c r="BA65">
        <v>0</v>
      </c>
      <c r="BB65">
        <v>4</v>
      </c>
      <c r="BC65">
        <v>0</v>
      </c>
      <c r="BD65">
        <v>0</v>
      </c>
      <c r="BE65">
        <v>6</v>
      </c>
      <c r="BF65">
        <v>0</v>
      </c>
      <c r="BG65">
        <v>3</v>
      </c>
      <c r="BH65">
        <v>0</v>
      </c>
      <c r="BI65">
        <f t="shared" si="0"/>
        <v>14</v>
      </c>
      <c r="BJ65">
        <f t="shared" si="1"/>
        <v>74</v>
      </c>
      <c r="BK65">
        <f t="shared" si="2"/>
        <v>88</v>
      </c>
      <c r="BL65">
        <f t="shared" si="3"/>
        <v>9</v>
      </c>
      <c r="BM65">
        <f t="shared" si="4"/>
        <v>13</v>
      </c>
    </row>
    <row r="66" spans="1:65" x14ac:dyDescent="0.2">
      <c r="A66">
        <f>2017</f>
        <v>2017</v>
      </c>
      <c r="B66" t="s">
        <v>129</v>
      </c>
      <c r="C66" t="s">
        <v>83</v>
      </c>
      <c r="D66" t="s">
        <v>113</v>
      </c>
      <c r="E66">
        <v>5</v>
      </c>
      <c r="F66">
        <v>5</v>
      </c>
      <c r="G66" t="s">
        <v>85</v>
      </c>
      <c r="H66">
        <v>0</v>
      </c>
      <c r="I66">
        <v>0</v>
      </c>
      <c r="J66">
        <v>0</v>
      </c>
      <c r="K66">
        <v>0</v>
      </c>
      <c r="L66">
        <v>2</v>
      </c>
      <c r="M66">
        <v>0</v>
      </c>
      <c r="N66">
        <v>0</v>
      </c>
      <c r="O66">
        <v>0</v>
      </c>
      <c r="P66" s="6">
        <v>3</v>
      </c>
      <c r="Q66">
        <v>0</v>
      </c>
      <c r="R66">
        <v>3</v>
      </c>
      <c r="S66">
        <v>20</v>
      </c>
      <c r="T66">
        <v>0</v>
      </c>
      <c r="U66">
        <v>0</v>
      </c>
      <c r="V66">
        <v>1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12</v>
      </c>
      <c r="AD66">
        <v>0</v>
      </c>
      <c r="AE66">
        <v>2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2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1</v>
      </c>
      <c r="AY66">
        <v>0</v>
      </c>
      <c r="AZ66">
        <v>0</v>
      </c>
      <c r="BA66">
        <v>0</v>
      </c>
      <c r="BB66">
        <v>9</v>
      </c>
      <c r="BC66">
        <v>0</v>
      </c>
      <c r="BD66">
        <v>0</v>
      </c>
      <c r="BE66">
        <v>14</v>
      </c>
      <c r="BF66">
        <v>0</v>
      </c>
      <c r="BG66">
        <v>4</v>
      </c>
      <c r="BH66">
        <v>0</v>
      </c>
      <c r="BI66">
        <f t="shared" si="0"/>
        <v>28</v>
      </c>
      <c r="BJ66">
        <f t="shared" si="1"/>
        <v>45</v>
      </c>
      <c r="BK66">
        <f t="shared" si="2"/>
        <v>73</v>
      </c>
      <c r="BL66">
        <f t="shared" si="3"/>
        <v>8</v>
      </c>
      <c r="BM66">
        <f t="shared" si="4"/>
        <v>12</v>
      </c>
    </row>
    <row r="67" spans="1:65" x14ac:dyDescent="0.2">
      <c r="A67">
        <f>2017</f>
        <v>2017</v>
      </c>
      <c r="B67" t="s">
        <v>129</v>
      </c>
      <c r="C67" t="s">
        <v>83</v>
      </c>
      <c r="D67" t="s">
        <v>114</v>
      </c>
      <c r="E67">
        <v>5</v>
      </c>
      <c r="F67">
        <v>6</v>
      </c>
      <c r="G67" t="s">
        <v>85</v>
      </c>
      <c r="H67">
        <v>0</v>
      </c>
      <c r="I67">
        <v>0</v>
      </c>
      <c r="J67">
        <v>0</v>
      </c>
      <c r="K67">
        <v>0</v>
      </c>
      <c r="L67">
        <v>3</v>
      </c>
      <c r="M67">
        <v>0</v>
      </c>
      <c r="N67">
        <v>0</v>
      </c>
      <c r="O67">
        <v>0</v>
      </c>
      <c r="P67" s="6">
        <v>1</v>
      </c>
      <c r="Q67">
        <v>1</v>
      </c>
      <c r="R67">
        <v>0</v>
      </c>
      <c r="S67">
        <v>13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12</v>
      </c>
      <c r="AD67">
        <v>0</v>
      </c>
      <c r="AE67">
        <v>5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13</v>
      </c>
      <c r="AO67">
        <v>1</v>
      </c>
      <c r="AP67">
        <v>3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1</v>
      </c>
      <c r="BA67">
        <v>0</v>
      </c>
      <c r="BB67">
        <v>6</v>
      </c>
      <c r="BC67">
        <v>0</v>
      </c>
      <c r="BD67">
        <v>0</v>
      </c>
      <c r="BE67">
        <v>22</v>
      </c>
      <c r="BF67">
        <v>4</v>
      </c>
      <c r="BG67">
        <v>4</v>
      </c>
      <c r="BH67">
        <v>0</v>
      </c>
      <c r="BI67">
        <f t="shared" ref="BI67:BI130" si="5">SUM(AW67:BH67)</f>
        <v>37</v>
      </c>
      <c r="BJ67">
        <f t="shared" ref="BJ67:BJ130" si="6">SUM(H67:AV67)</f>
        <v>52</v>
      </c>
      <c r="BK67">
        <f t="shared" ref="BK67:BK130" si="7">SUM(BI67:BJ67)</f>
        <v>89</v>
      </c>
      <c r="BL67">
        <f t="shared" ref="BL67:BL130" si="8">COUNTIF(H67:AV67,"&gt;0")</f>
        <v>9</v>
      </c>
      <c r="BM67">
        <f t="shared" ref="BM67:BM130" si="9">COUNTIF(H67:BH67,"&gt;0")</f>
        <v>14</v>
      </c>
    </row>
    <row r="68" spans="1:65" x14ac:dyDescent="0.2">
      <c r="A68">
        <f>2017</f>
        <v>2017</v>
      </c>
      <c r="B68" t="s">
        <v>129</v>
      </c>
      <c r="C68" t="s">
        <v>83</v>
      </c>
      <c r="D68" t="s">
        <v>115</v>
      </c>
      <c r="E68">
        <v>6</v>
      </c>
      <c r="F68">
        <v>1</v>
      </c>
      <c r="G68" t="s">
        <v>85</v>
      </c>
      <c r="H68">
        <v>0</v>
      </c>
      <c r="I68">
        <v>0</v>
      </c>
      <c r="J68">
        <v>2</v>
      </c>
      <c r="K68">
        <v>0</v>
      </c>
      <c r="L68">
        <v>1</v>
      </c>
      <c r="M68">
        <v>0</v>
      </c>
      <c r="N68">
        <v>0</v>
      </c>
      <c r="O68">
        <v>0</v>
      </c>
      <c r="P68">
        <v>0</v>
      </c>
      <c r="Q68">
        <v>2</v>
      </c>
      <c r="R68">
        <v>0</v>
      </c>
      <c r="S68">
        <v>18</v>
      </c>
      <c r="T68">
        <v>0</v>
      </c>
      <c r="U68">
        <v>0</v>
      </c>
      <c r="V68">
        <v>7</v>
      </c>
      <c r="W68">
        <v>0</v>
      </c>
      <c r="X68">
        <v>0</v>
      </c>
      <c r="Y68">
        <v>0</v>
      </c>
      <c r="Z68">
        <v>0</v>
      </c>
      <c r="AA68">
        <v>1</v>
      </c>
      <c r="AB68">
        <v>0</v>
      </c>
      <c r="AC68">
        <v>1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1</v>
      </c>
      <c r="AL68">
        <v>0</v>
      </c>
      <c r="AM68">
        <v>0</v>
      </c>
      <c r="AN68">
        <v>0</v>
      </c>
      <c r="AO68">
        <v>0</v>
      </c>
      <c r="AP68">
        <v>10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5</v>
      </c>
      <c r="AY68">
        <v>61</v>
      </c>
      <c r="AZ68">
        <v>0</v>
      </c>
      <c r="BA68">
        <v>0</v>
      </c>
      <c r="BB68">
        <v>3</v>
      </c>
      <c r="BC68">
        <v>3</v>
      </c>
      <c r="BD68">
        <v>0</v>
      </c>
      <c r="BE68">
        <v>70</v>
      </c>
      <c r="BF68">
        <v>2</v>
      </c>
      <c r="BG68">
        <v>35</v>
      </c>
      <c r="BH68">
        <v>0</v>
      </c>
      <c r="BI68">
        <f t="shared" si="5"/>
        <v>179</v>
      </c>
      <c r="BJ68">
        <f t="shared" si="6"/>
        <v>43</v>
      </c>
      <c r="BK68">
        <f t="shared" si="7"/>
        <v>222</v>
      </c>
      <c r="BL68">
        <f t="shared" si="8"/>
        <v>9</v>
      </c>
      <c r="BM68">
        <f t="shared" si="9"/>
        <v>16</v>
      </c>
    </row>
    <row r="69" spans="1:65" x14ac:dyDescent="0.2">
      <c r="A69">
        <f>2017</f>
        <v>2017</v>
      </c>
      <c r="B69" t="s">
        <v>129</v>
      </c>
      <c r="C69" t="s">
        <v>83</v>
      </c>
      <c r="D69" t="s">
        <v>116</v>
      </c>
      <c r="E69">
        <v>6</v>
      </c>
      <c r="F69">
        <v>2</v>
      </c>
      <c r="G69" t="s">
        <v>85</v>
      </c>
      <c r="H69">
        <v>0</v>
      </c>
      <c r="I69">
        <v>0</v>
      </c>
      <c r="J69">
        <v>3</v>
      </c>
      <c r="K69">
        <v>0</v>
      </c>
      <c r="L69">
        <v>2</v>
      </c>
      <c r="M69">
        <v>0</v>
      </c>
      <c r="N69">
        <v>0</v>
      </c>
      <c r="O69">
        <v>0</v>
      </c>
      <c r="P69">
        <v>0</v>
      </c>
      <c r="Q69">
        <v>2</v>
      </c>
      <c r="R69">
        <v>4</v>
      </c>
      <c r="S69">
        <v>11</v>
      </c>
      <c r="T69">
        <v>0</v>
      </c>
      <c r="U69">
        <v>0</v>
      </c>
      <c r="V69">
        <v>6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1</v>
      </c>
      <c r="AD69">
        <v>0</v>
      </c>
      <c r="AE69">
        <v>1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1</v>
      </c>
      <c r="AO69">
        <v>0</v>
      </c>
      <c r="AP69">
        <v>34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4</v>
      </c>
      <c r="AY69">
        <v>75</v>
      </c>
      <c r="AZ69">
        <v>0</v>
      </c>
      <c r="BA69">
        <v>0</v>
      </c>
      <c r="BB69">
        <v>6</v>
      </c>
      <c r="BC69">
        <v>0</v>
      </c>
      <c r="BD69">
        <v>0</v>
      </c>
      <c r="BE69">
        <v>5</v>
      </c>
      <c r="BF69">
        <v>8</v>
      </c>
      <c r="BG69">
        <v>4</v>
      </c>
      <c r="BH69">
        <v>0</v>
      </c>
      <c r="BI69">
        <f t="shared" si="5"/>
        <v>102</v>
      </c>
      <c r="BJ69">
        <f t="shared" si="6"/>
        <v>65</v>
      </c>
      <c r="BK69">
        <f t="shared" si="7"/>
        <v>167</v>
      </c>
      <c r="BL69">
        <f t="shared" si="8"/>
        <v>10</v>
      </c>
      <c r="BM69">
        <f t="shared" si="9"/>
        <v>16</v>
      </c>
    </row>
    <row r="70" spans="1:65" x14ac:dyDescent="0.2">
      <c r="A70">
        <f>2017</f>
        <v>2017</v>
      </c>
      <c r="B70" t="s">
        <v>129</v>
      </c>
      <c r="C70" t="s">
        <v>83</v>
      </c>
      <c r="D70" t="s">
        <v>117</v>
      </c>
      <c r="E70">
        <v>6</v>
      </c>
      <c r="F70">
        <v>3</v>
      </c>
      <c r="G70" t="s">
        <v>85</v>
      </c>
      <c r="H70">
        <v>0</v>
      </c>
      <c r="I70">
        <v>0</v>
      </c>
      <c r="J70">
        <v>2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3</v>
      </c>
      <c r="S70">
        <v>20</v>
      </c>
      <c r="T70">
        <v>0</v>
      </c>
      <c r="U70">
        <v>0</v>
      </c>
      <c r="V70">
        <v>39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18</v>
      </c>
      <c r="AD70">
        <v>0</v>
      </c>
      <c r="AE70">
        <v>1</v>
      </c>
      <c r="AF70">
        <v>0</v>
      </c>
      <c r="AG70">
        <v>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1</v>
      </c>
      <c r="AO70">
        <v>2</v>
      </c>
      <c r="AP70">
        <v>9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4</v>
      </c>
      <c r="AY70">
        <v>56</v>
      </c>
      <c r="AZ70">
        <v>0</v>
      </c>
      <c r="BA70">
        <v>0</v>
      </c>
      <c r="BB70">
        <v>10</v>
      </c>
      <c r="BC70">
        <v>0</v>
      </c>
      <c r="BD70">
        <v>0</v>
      </c>
      <c r="BE70">
        <v>1</v>
      </c>
      <c r="BF70">
        <v>0</v>
      </c>
      <c r="BG70">
        <v>1</v>
      </c>
      <c r="BH70">
        <v>0</v>
      </c>
      <c r="BI70">
        <f t="shared" si="5"/>
        <v>72</v>
      </c>
      <c r="BJ70">
        <f t="shared" si="6"/>
        <v>102</v>
      </c>
      <c r="BK70">
        <f t="shared" si="7"/>
        <v>174</v>
      </c>
      <c r="BL70">
        <f t="shared" si="8"/>
        <v>10</v>
      </c>
      <c r="BM70">
        <f t="shared" si="9"/>
        <v>15</v>
      </c>
    </row>
    <row r="71" spans="1:65" x14ac:dyDescent="0.2">
      <c r="A71">
        <f>2017</f>
        <v>2017</v>
      </c>
      <c r="B71" t="s">
        <v>129</v>
      </c>
      <c r="C71" t="s">
        <v>83</v>
      </c>
      <c r="D71" t="s">
        <v>118</v>
      </c>
      <c r="E71">
        <v>6</v>
      </c>
      <c r="F71">
        <v>4</v>
      </c>
      <c r="G71" t="s">
        <v>85</v>
      </c>
      <c r="H71">
        <v>0</v>
      </c>
      <c r="I71">
        <v>0</v>
      </c>
      <c r="J71">
        <v>1</v>
      </c>
      <c r="K71">
        <v>0</v>
      </c>
      <c r="L71">
        <v>1</v>
      </c>
      <c r="M71">
        <v>0</v>
      </c>
      <c r="N71">
        <v>0</v>
      </c>
      <c r="O71">
        <v>0</v>
      </c>
      <c r="P71" s="6">
        <v>3</v>
      </c>
      <c r="Q71">
        <v>0</v>
      </c>
      <c r="R71">
        <v>2</v>
      </c>
      <c r="S71">
        <v>17</v>
      </c>
      <c r="T71">
        <v>0</v>
      </c>
      <c r="U71">
        <v>0</v>
      </c>
      <c r="V71">
        <v>21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1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5</v>
      </c>
      <c r="AO71">
        <v>0</v>
      </c>
      <c r="AP71">
        <v>56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35</v>
      </c>
      <c r="AZ71">
        <v>0</v>
      </c>
      <c r="BA71">
        <v>0</v>
      </c>
      <c r="BB71">
        <v>6</v>
      </c>
      <c r="BC71">
        <v>0</v>
      </c>
      <c r="BD71">
        <v>0</v>
      </c>
      <c r="BE71">
        <v>2</v>
      </c>
      <c r="BF71">
        <v>5</v>
      </c>
      <c r="BG71">
        <v>1</v>
      </c>
      <c r="BH71">
        <v>0</v>
      </c>
      <c r="BI71">
        <f t="shared" si="5"/>
        <v>49</v>
      </c>
      <c r="BJ71">
        <f t="shared" si="6"/>
        <v>107</v>
      </c>
      <c r="BK71">
        <f t="shared" si="7"/>
        <v>156</v>
      </c>
      <c r="BL71">
        <f t="shared" si="8"/>
        <v>9</v>
      </c>
      <c r="BM71">
        <f t="shared" si="9"/>
        <v>14</v>
      </c>
    </row>
    <row r="72" spans="1:65" x14ac:dyDescent="0.2">
      <c r="A72">
        <f>2017</f>
        <v>2017</v>
      </c>
      <c r="B72" t="s">
        <v>129</v>
      </c>
      <c r="C72" t="s">
        <v>83</v>
      </c>
      <c r="D72" t="s">
        <v>119</v>
      </c>
      <c r="E72">
        <v>6</v>
      </c>
      <c r="F72">
        <v>5</v>
      </c>
      <c r="G72" t="s">
        <v>85</v>
      </c>
      <c r="H72">
        <v>0</v>
      </c>
      <c r="I72">
        <v>0</v>
      </c>
      <c r="J72">
        <v>3</v>
      </c>
      <c r="K72">
        <v>0</v>
      </c>
      <c r="L72">
        <v>1</v>
      </c>
      <c r="M72">
        <v>0</v>
      </c>
      <c r="N72">
        <v>0</v>
      </c>
      <c r="O72">
        <v>0</v>
      </c>
      <c r="P72" s="6">
        <v>0</v>
      </c>
      <c r="Q72">
        <v>0</v>
      </c>
      <c r="R72">
        <v>2</v>
      </c>
      <c r="S72">
        <v>59</v>
      </c>
      <c r="T72">
        <v>0</v>
      </c>
      <c r="U72">
        <v>0</v>
      </c>
      <c r="V72">
        <v>31</v>
      </c>
      <c r="W72">
        <v>0</v>
      </c>
      <c r="X72">
        <v>0</v>
      </c>
      <c r="Y72">
        <v>0</v>
      </c>
      <c r="Z72">
        <v>0</v>
      </c>
      <c r="AA72">
        <v>1</v>
      </c>
      <c r="AB72">
        <v>0</v>
      </c>
      <c r="AC72">
        <v>6</v>
      </c>
      <c r="AD72">
        <v>0</v>
      </c>
      <c r="AE72">
        <v>0</v>
      </c>
      <c r="AF72">
        <v>0</v>
      </c>
      <c r="AG72">
        <v>1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3</v>
      </c>
      <c r="AO72">
        <v>0</v>
      </c>
      <c r="AP72">
        <v>52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56</v>
      </c>
      <c r="AZ72">
        <v>0</v>
      </c>
      <c r="BA72">
        <v>0</v>
      </c>
      <c r="BB72">
        <v>9</v>
      </c>
      <c r="BC72">
        <v>0</v>
      </c>
      <c r="BD72">
        <v>0</v>
      </c>
      <c r="BE72">
        <v>39</v>
      </c>
      <c r="BF72">
        <v>0</v>
      </c>
      <c r="BG72">
        <v>7</v>
      </c>
      <c r="BH72">
        <v>0</v>
      </c>
      <c r="BI72">
        <f t="shared" si="5"/>
        <v>111</v>
      </c>
      <c r="BJ72">
        <f t="shared" si="6"/>
        <v>159</v>
      </c>
      <c r="BK72">
        <f t="shared" si="7"/>
        <v>270</v>
      </c>
      <c r="BL72">
        <f t="shared" si="8"/>
        <v>10</v>
      </c>
      <c r="BM72">
        <f t="shared" si="9"/>
        <v>14</v>
      </c>
    </row>
    <row r="73" spans="1:65" x14ac:dyDescent="0.2">
      <c r="A73">
        <f>2017</f>
        <v>2017</v>
      </c>
      <c r="B73" t="s">
        <v>129</v>
      </c>
      <c r="C73" t="s">
        <v>83</v>
      </c>
      <c r="D73" t="s">
        <v>120</v>
      </c>
      <c r="E73">
        <v>6</v>
      </c>
      <c r="F73">
        <v>6</v>
      </c>
      <c r="G73" t="s">
        <v>85</v>
      </c>
      <c r="H73">
        <v>0</v>
      </c>
      <c r="I73">
        <v>0</v>
      </c>
      <c r="J73">
        <v>1</v>
      </c>
      <c r="K73">
        <v>0</v>
      </c>
      <c r="L73">
        <v>1</v>
      </c>
      <c r="M73">
        <v>0</v>
      </c>
      <c r="N73">
        <v>0</v>
      </c>
      <c r="O73">
        <v>0</v>
      </c>
      <c r="P73" s="6">
        <v>5</v>
      </c>
      <c r="Q73">
        <v>1</v>
      </c>
      <c r="R73">
        <v>0</v>
      </c>
      <c r="S73">
        <v>33</v>
      </c>
      <c r="T73">
        <v>0</v>
      </c>
      <c r="U73">
        <v>0</v>
      </c>
      <c r="V73">
        <v>40</v>
      </c>
      <c r="W73">
        <v>0</v>
      </c>
      <c r="X73">
        <v>0</v>
      </c>
      <c r="Y73">
        <v>1</v>
      </c>
      <c r="Z73">
        <v>0</v>
      </c>
      <c r="AA73">
        <v>0</v>
      </c>
      <c r="AB73">
        <v>0</v>
      </c>
      <c r="AC73">
        <v>5</v>
      </c>
      <c r="AD73">
        <v>0</v>
      </c>
      <c r="AE73">
        <v>0</v>
      </c>
      <c r="AF73">
        <v>0</v>
      </c>
      <c r="AG73">
        <v>3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1</v>
      </c>
      <c r="AO73">
        <v>7</v>
      </c>
      <c r="AP73">
        <v>1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16</v>
      </c>
      <c r="AZ73">
        <v>0</v>
      </c>
      <c r="BA73">
        <v>0</v>
      </c>
      <c r="BB73">
        <v>25</v>
      </c>
      <c r="BC73">
        <v>0</v>
      </c>
      <c r="BD73">
        <v>0</v>
      </c>
      <c r="BE73">
        <v>82</v>
      </c>
      <c r="BF73">
        <v>1</v>
      </c>
      <c r="BG73">
        <v>26</v>
      </c>
      <c r="BH73">
        <v>0</v>
      </c>
      <c r="BI73">
        <f t="shared" si="5"/>
        <v>150</v>
      </c>
      <c r="BJ73">
        <f t="shared" si="6"/>
        <v>99</v>
      </c>
      <c r="BK73">
        <f t="shared" si="7"/>
        <v>249</v>
      </c>
      <c r="BL73">
        <f t="shared" si="8"/>
        <v>12</v>
      </c>
      <c r="BM73">
        <f t="shared" si="9"/>
        <v>17</v>
      </c>
    </row>
    <row r="74" spans="1:65" x14ac:dyDescent="0.2">
      <c r="A74">
        <f>2018</f>
        <v>2018</v>
      </c>
      <c r="B74" t="s">
        <v>129</v>
      </c>
      <c r="C74" s="1" t="s">
        <v>45</v>
      </c>
      <c r="D74" s="1" t="s">
        <v>46</v>
      </c>
      <c r="E74">
        <v>1</v>
      </c>
      <c r="F74">
        <v>1</v>
      </c>
      <c r="G74" s="1" t="s">
        <v>85</v>
      </c>
      <c r="H74" s="2">
        <v>0</v>
      </c>
      <c r="I74">
        <v>0</v>
      </c>
      <c r="J74" s="2">
        <v>0</v>
      </c>
      <c r="K74" s="2">
        <v>0</v>
      </c>
      <c r="L74" s="1">
        <v>8</v>
      </c>
      <c r="M74" s="2">
        <v>0</v>
      </c>
      <c r="N74" s="2">
        <v>0</v>
      </c>
      <c r="O74" s="2">
        <v>0</v>
      </c>
      <c r="P74" s="2">
        <v>0</v>
      </c>
      <c r="Q74" s="1">
        <v>2</v>
      </c>
      <c r="R74" s="2">
        <v>0</v>
      </c>
      <c r="S74" s="2">
        <v>20</v>
      </c>
      <c r="T74">
        <v>0</v>
      </c>
      <c r="U74">
        <v>0</v>
      </c>
      <c r="V74" s="2">
        <v>0</v>
      </c>
      <c r="W74" s="2">
        <v>0</v>
      </c>
      <c r="X74" s="1">
        <v>3</v>
      </c>
      <c r="Y74" s="2">
        <v>0</v>
      </c>
      <c r="Z74" s="2">
        <v>0</v>
      </c>
      <c r="AA74" s="2">
        <v>0</v>
      </c>
      <c r="AB74" s="2">
        <v>0</v>
      </c>
      <c r="AC74" s="1">
        <v>22</v>
      </c>
      <c r="AD74">
        <v>0</v>
      </c>
      <c r="AE74" s="2">
        <v>0</v>
      </c>
      <c r="AF74" s="2">
        <v>0</v>
      </c>
      <c r="AG74" s="2">
        <v>0</v>
      </c>
      <c r="AH74" s="2">
        <v>0</v>
      </c>
      <c r="AI74">
        <v>0</v>
      </c>
      <c r="AJ74" s="2">
        <v>0</v>
      </c>
      <c r="AK74" s="2">
        <v>0</v>
      </c>
      <c r="AL74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>
        <v>0</v>
      </c>
      <c r="AT74">
        <v>0</v>
      </c>
      <c r="AU74" s="2">
        <v>0</v>
      </c>
      <c r="AV74" s="2">
        <v>0</v>
      </c>
      <c r="AW74" s="2">
        <v>0</v>
      </c>
      <c r="AX74" s="1">
        <v>1</v>
      </c>
      <c r="AY74" s="2">
        <v>0</v>
      </c>
      <c r="AZ74" s="2">
        <v>0</v>
      </c>
      <c r="BA74" s="2">
        <v>0</v>
      </c>
      <c r="BB74" s="1">
        <v>3</v>
      </c>
      <c r="BC74" s="2">
        <v>0</v>
      </c>
      <c r="BD74" s="1">
        <v>1</v>
      </c>
      <c r="BE74" s="2">
        <v>0</v>
      </c>
      <c r="BF74" s="2">
        <v>0</v>
      </c>
      <c r="BG74" s="2">
        <v>0</v>
      </c>
      <c r="BH74" s="2">
        <v>0</v>
      </c>
      <c r="BI74">
        <f t="shared" si="5"/>
        <v>5</v>
      </c>
      <c r="BJ74">
        <f t="shared" si="6"/>
        <v>55</v>
      </c>
      <c r="BK74">
        <f t="shared" si="7"/>
        <v>60</v>
      </c>
      <c r="BL74">
        <f t="shared" si="8"/>
        <v>5</v>
      </c>
      <c r="BM74">
        <f t="shared" si="9"/>
        <v>8</v>
      </c>
    </row>
    <row r="75" spans="1:65" x14ac:dyDescent="0.2">
      <c r="A75">
        <f>2018</f>
        <v>2018</v>
      </c>
      <c r="B75" t="s">
        <v>129</v>
      </c>
      <c r="C75" s="1" t="s">
        <v>45</v>
      </c>
      <c r="D75" s="1" t="s">
        <v>48</v>
      </c>
      <c r="E75">
        <v>1</v>
      </c>
      <c r="F75">
        <v>2</v>
      </c>
      <c r="G75" s="1" t="s">
        <v>85</v>
      </c>
      <c r="H75" s="2">
        <v>0</v>
      </c>
      <c r="I75">
        <v>0</v>
      </c>
      <c r="J75" s="2">
        <v>0</v>
      </c>
      <c r="K75" s="2">
        <v>0</v>
      </c>
      <c r="L75" s="1">
        <v>5</v>
      </c>
      <c r="M75" s="2">
        <v>0</v>
      </c>
      <c r="N75" s="2">
        <v>0</v>
      </c>
      <c r="O75" s="2">
        <v>0</v>
      </c>
      <c r="P75" s="2">
        <v>0</v>
      </c>
      <c r="Q75" s="1">
        <v>1</v>
      </c>
      <c r="R75" s="2">
        <v>0</v>
      </c>
      <c r="S75" s="1">
        <v>2</v>
      </c>
      <c r="T75">
        <v>0</v>
      </c>
      <c r="U75">
        <v>0</v>
      </c>
      <c r="V75" s="2">
        <v>0</v>
      </c>
      <c r="W75" s="2">
        <v>0</v>
      </c>
      <c r="X75" s="1">
        <v>1</v>
      </c>
      <c r="Y75" s="2">
        <v>0</v>
      </c>
      <c r="Z75" s="2">
        <v>0</v>
      </c>
      <c r="AA75" s="2">
        <v>0</v>
      </c>
      <c r="AB75" s="2">
        <v>0</v>
      </c>
      <c r="AC75" s="1">
        <v>2</v>
      </c>
      <c r="AD75">
        <v>0</v>
      </c>
      <c r="AE75" s="2">
        <v>0</v>
      </c>
      <c r="AF75" s="2">
        <v>0</v>
      </c>
      <c r="AG75" s="2">
        <v>0</v>
      </c>
      <c r="AH75" s="2">
        <v>0</v>
      </c>
      <c r="AI75">
        <v>0</v>
      </c>
      <c r="AJ75" s="2">
        <v>0</v>
      </c>
      <c r="AK75" s="2">
        <v>0</v>
      </c>
      <c r="AL75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>
        <v>0</v>
      </c>
      <c r="AT75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1">
        <v>3</v>
      </c>
      <c r="BB75" s="1">
        <v>1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>
        <f t="shared" si="5"/>
        <v>4</v>
      </c>
      <c r="BJ75">
        <f t="shared" si="6"/>
        <v>11</v>
      </c>
      <c r="BK75">
        <f t="shared" si="7"/>
        <v>15</v>
      </c>
      <c r="BL75">
        <f t="shared" si="8"/>
        <v>5</v>
      </c>
      <c r="BM75">
        <f t="shared" si="9"/>
        <v>7</v>
      </c>
    </row>
    <row r="76" spans="1:65" x14ac:dyDescent="0.2">
      <c r="A76">
        <f>2018</f>
        <v>2018</v>
      </c>
      <c r="B76" t="s">
        <v>129</v>
      </c>
      <c r="C76" s="1" t="s">
        <v>45</v>
      </c>
      <c r="D76" s="1" t="s">
        <v>49</v>
      </c>
      <c r="E76">
        <v>1</v>
      </c>
      <c r="F76">
        <v>3</v>
      </c>
      <c r="G76" s="1" t="s">
        <v>85</v>
      </c>
      <c r="H76" s="2">
        <v>0</v>
      </c>
      <c r="I76">
        <v>0</v>
      </c>
      <c r="J76" s="2">
        <v>0</v>
      </c>
      <c r="K76" s="2">
        <v>0</v>
      </c>
      <c r="L76" s="1">
        <v>4</v>
      </c>
      <c r="M76" s="2">
        <v>0</v>
      </c>
      <c r="N76" s="2">
        <v>0</v>
      </c>
      <c r="O76" s="2">
        <v>0</v>
      </c>
      <c r="P76" s="2">
        <v>0</v>
      </c>
      <c r="Q76" s="1">
        <v>2</v>
      </c>
      <c r="R76" s="2">
        <v>0</v>
      </c>
      <c r="S76" s="1">
        <v>11</v>
      </c>
      <c r="T76">
        <v>0</v>
      </c>
      <c r="U76">
        <v>0</v>
      </c>
      <c r="V76" s="2">
        <v>0</v>
      </c>
      <c r="W76" s="1">
        <v>7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1">
        <v>4</v>
      </c>
      <c r="AD76">
        <v>0</v>
      </c>
      <c r="AE76" s="2">
        <v>0</v>
      </c>
      <c r="AF76" s="2">
        <v>0</v>
      </c>
      <c r="AG76" s="1">
        <v>1</v>
      </c>
      <c r="AH76" s="2">
        <v>0</v>
      </c>
      <c r="AI76">
        <v>0</v>
      </c>
      <c r="AJ76" s="2">
        <v>0</v>
      </c>
      <c r="AK76" s="2">
        <v>0</v>
      </c>
      <c r="AL76">
        <v>0</v>
      </c>
      <c r="AM76" s="2">
        <v>0</v>
      </c>
      <c r="AN76" s="1">
        <v>4</v>
      </c>
      <c r="AO76" s="2">
        <v>0</v>
      </c>
      <c r="AP76" s="1">
        <v>52</v>
      </c>
      <c r="AQ76" s="2">
        <v>0</v>
      </c>
      <c r="AR76" s="2">
        <v>0</v>
      </c>
      <c r="AS76">
        <v>0</v>
      </c>
      <c r="AT76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1">
        <v>2</v>
      </c>
      <c r="BF76" s="2">
        <v>0</v>
      </c>
      <c r="BG76" s="2">
        <v>0</v>
      </c>
      <c r="BH76" s="2">
        <v>0</v>
      </c>
      <c r="BI76">
        <f t="shared" si="5"/>
        <v>2</v>
      </c>
      <c r="BJ76">
        <f t="shared" si="6"/>
        <v>85</v>
      </c>
      <c r="BK76">
        <f t="shared" si="7"/>
        <v>87</v>
      </c>
      <c r="BL76">
        <f t="shared" si="8"/>
        <v>8</v>
      </c>
      <c r="BM76">
        <f t="shared" si="9"/>
        <v>9</v>
      </c>
    </row>
    <row r="77" spans="1:65" x14ac:dyDescent="0.2">
      <c r="A77">
        <f>2018</f>
        <v>2018</v>
      </c>
      <c r="B77" t="s">
        <v>129</v>
      </c>
      <c r="C77" s="1" t="s">
        <v>45</v>
      </c>
      <c r="D77" s="1" t="s">
        <v>50</v>
      </c>
      <c r="E77">
        <v>1</v>
      </c>
      <c r="F77">
        <v>4</v>
      </c>
      <c r="G77" s="1" t="s">
        <v>85</v>
      </c>
      <c r="H77" s="2">
        <v>0</v>
      </c>
      <c r="I77">
        <v>0</v>
      </c>
      <c r="J77" s="2">
        <v>0</v>
      </c>
      <c r="K77" s="2">
        <v>0</v>
      </c>
      <c r="L77" s="1">
        <v>6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1">
        <v>6</v>
      </c>
      <c r="T77">
        <v>0</v>
      </c>
      <c r="U77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10</v>
      </c>
      <c r="AD77">
        <v>0</v>
      </c>
      <c r="AE77" s="2">
        <v>0</v>
      </c>
      <c r="AF77" s="2">
        <v>0</v>
      </c>
      <c r="AG77" s="1">
        <v>11</v>
      </c>
      <c r="AH77" s="2">
        <v>0</v>
      </c>
      <c r="AI77">
        <v>0</v>
      </c>
      <c r="AJ77" s="2">
        <v>0</v>
      </c>
      <c r="AK77" s="2">
        <v>0</v>
      </c>
      <c r="AL77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>
        <v>0</v>
      </c>
      <c r="AT77">
        <v>0</v>
      </c>
      <c r="AU77" s="2">
        <v>0</v>
      </c>
      <c r="AV77" s="2">
        <v>0</v>
      </c>
      <c r="AW77" s="2">
        <v>0</v>
      </c>
      <c r="AX77" s="1">
        <v>1</v>
      </c>
      <c r="AY77" s="2">
        <v>0</v>
      </c>
      <c r="AZ77" s="2">
        <v>0</v>
      </c>
      <c r="BA77" s="1">
        <v>1</v>
      </c>
      <c r="BB77" s="1">
        <v>1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>
        <f t="shared" si="5"/>
        <v>3</v>
      </c>
      <c r="BJ77">
        <f t="shared" si="6"/>
        <v>33</v>
      </c>
      <c r="BK77">
        <f t="shared" si="7"/>
        <v>36</v>
      </c>
      <c r="BL77">
        <f t="shared" si="8"/>
        <v>4</v>
      </c>
      <c r="BM77">
        <f t="shared" si="9"/>
        <v>7</v>
      </c>
    </row>
    <row r="78" spans="1:65" x14ac:dyDescent="0.2">
      <c r="A78">
        <f>2018</f>
        <v>2018</v>
      </c>
      <c r="B78" t="s">
        <v>129</v>
      </c>
      <c r="C78" s="1" t="s">
        <v>45</v>
      </c>
      <c r="D78" s="1" t="s">
        <v>51</v>
      </c>
      <c r="E78">
        <v>1</v>
      </c>
      <c r="F78">
        <v>5</v>
      </c>
      <c r="G78" s="1" t="s">
        <v>85</v>
      </c>
      <c r="H78" s="2">
        <v>0</v>
      </c>
      <c r="I78">
        <v>0</v>
      </c>
      <c r="J78" s="2">
        <v>0</v>
      </c>
      <c r="K78" s="2">
        <v>0</v>
      </c>
      <c r="L78" s="1">
        <v>4</v>
      </c>
      <c r="M78" s="2">
        <v>0</v>
      </c>
      <c r="N78" s="2">
        <v>0</v>
      </c>
      <c r="O78" s="2">
        <v>0</v>
      </c>
      <c r="P78" s="2">
        <v>0</v>
      </c>
      <c r="Q78" s="1">
        <v>1</v>
      </c>
      <c r="R78" s="2">
        <v>0</v>
      </c>
      <c r="S78" s="1">
        <v>16</v>
      </c>
      <c r="T78">
        <v>0</v>
      </c>
      <c r="U78">
        <v>0</v>
      </c>
      <c r="V78" s="2">
        <v>0</v>
      </c>
      <c r="W78" s="2">
        <v>0</v>
      </c>
      <c r="X78" s="2">
        <v>0</v>
      </c>
      <c r="Y78" s="1">
        <v>1</v>
      </c>
      <c r="Z78" s="2">
        <v>0</v>
      </c>
      <c r="AA78" s="2">
        <v>0</v>
      </c>
      <c r="AB78" s="2">
        <v>0</v>
      </c>
      <c r="AC78" s="1">
        <v>5</v>
      </c>
      <c r="AD78">
        <v>0</v>
      </c>
      <c r="AE78" s="1">
        <v>1</v>
      </c>
      <c r="AF78" s="2">
        <v>0</v>
      </c>
      <c r="AG78" s="1">
        <v>23</v>
      </c>
      <c r="AH78" s="2">
        <v>0</v>
      </c>
      <c r="AI78">
        <v>0</v>
      </c>
      <c r="AJ78" s="2">
        <v>0</v>
      </c>
      <c r="AK78" s="2">
        <v>0</v>
      </c>
      <c r="AL78">
        <v>0</v>
      </c>
      <c r="AM78" s="2">
        <v>0</v>
      </c>
      <c r="AN78" s="1">
        <v>26</v>
      </c>
      <c r="AO78" s="2">
        <v>0</v>
      </c>
      <c r="AP78" s="2">
        <v>0</v>
      </c>
      <c r="AQ78" s="2">
        <v>0</v>
      </c>
      <c r="AR78" s="2">
        <v>0</v>
      </c>
      <c r="AS78">
        <v>0</v>
      </c>
      <c r="AT78">
        <v>0</v>
      </c>
      <c r="AU78" s="2">
        <v>0</v>
      </c>
      <c r="AV78" s="2">
        <v>0</v>
      </c>
      <c r="AW78" s="2">
        <v>0</v>
      </c>
      <c r="AX78" s="1">
        <v>1</v>
      </c>
      <c r="AY78" s="1">
        <v>1</v>
      </c>
      <c r="AZ78" s="2">
        <v>0</v>
      </c>
      <c r="BA78" s="1">
        <v>1</v>
      </c>
      <c r="BB78" s="1">
        <v>1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>
        <f t="shared" si="5"/>
        <v>4</v>
      </c>
      <c r="BJ78">
        <f t="shared" si="6"/>
        <v>77</v>
      </c>
      <c r="BK78">
        <f t="shared" si="7"/>
        <v>81</v>
      </c>
      <c r="BL78">
        <f t="shared" si="8"/>
        <v>8</v>
      </c>
      <c r="BM78">
        <f t="shared" si="9"/>
        <v>12</v>
      </c>
    </row>
    <row r="79" spans="1:65" x14ac:dyDescent="0.2">
      <c r="A79">
        <f>2018</f>
        <v>2018</v>
      </c>
      <c r="B79" t="s">
        <v>129</v>
      </c>
      <c r="C79" s="1" t="s">
        <v>45</v>
      </c>
      <c r="D79" s="1" t="s">
        <v>52</v>
      </c>
      <c r="E79">
        <v>1</v>
      </c>
      <c r="F79">
        <v>6</v>
      </c>
      <c r="G79" s="1" t="s">
        <v>85</v>
      </c>
      <c r="H79" s="2">
        <v>0</v>
      </c>
      <c r="I79">
        <v>0</v>
      </c>
      <c r="J79" s="2">
        <v>0</v>
      </c>
      <c r="K79" s="2">
        <v>0</v>
      </c>
      <c r="L79" s="1">
        <v>5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1">
        <v>23</v>
      </c>
      <c r="T79">
        <v>0</v>
      </c>
      <c r="U79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1">
        <v>12</v>
      </c>
      <c r="AD79">
        <v>0</v>
      </c>
      <c r="AE79" s="2">
        <v>0</v>
      </c>
      <c r="AF79" s="2">
        <v>0</v>
      </c>
      <c r="AG79" s="1">
        <v>16</v>
      </c>
      <c r="AH79" s="2">
        <v>0</v>
      </c>
      <c r="AI79">
        <v>0</v>
      </c>
      <c r="AJ79" s="2">
        <v>0</v>
      </c>
      <c r="AK79" s="2">
        <v>0</v>
      </c>
      <c r="AL79">
        <v>0</v>
      </c>
      <c r="AM79" s="2">
        <v>0</v>
      </c>
      <c r="AN79" s="1">
        <v>1</v>
      </c>
      <c r="AO79" s="2">
        <v>0</v>
      </c>
      <c r="AP79" s="2">
        <v>0</v>
      </c>
      <c r="AQ79" s="2">
        <v>0</v>
      </c>
      <c r="AR79" s="2">
        <v>0</v>
      </c>
      <c r="AS79">
        <v>0</v>
      </c>
      <c r="AT79">
        <v>0</v>
      </c>
      <c r="AU79" s="2">
        <v>0</v>
      </c>
      <c r="AV79" s="2">
        <v>0</v>
      </c>
      <c r="AW79" s="2">
        <v>0</v>
      </c>
      <c r="AX79" s="2">
        <v>0</v>
      </c>
      <c r="AY79" s="1">
        <v>1</v>
      </c>
      <c r="AZ79" s="2">
        <v>0</v>
      </c>
      <c r="BA79" s="1">
        <v>2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>
        <f t="shared" si="5"/>
        <v>3</v>
      </c>
      <c r="BJ79">
        <f t="shared" si="6"/>
        <v>57</v>
      </c>
      <c r="BK79">
        <f t="shared" si="7"/>
        <v>60</v>
      </c>
      <c r="BL79">
        <f t="shared" si="8"/>
        <v>5</v>
      </c>
      <c r="BM79">
        <f t="shared" si="9"/>
        <v>7</v>
      </c>
    </row>
    <row r="80" spans="1:65" x14ac:dyDescent="0.2">
      <c r="A80">
        <f>2018</f>
        <v>2018</v>
      </c>
      <c r="B80" t="s">
        <v>129</v>
      </c>
      <c r="C80" s="1" t="s">
        <v>45</v>
      </c>
      <c r="D80" s="1" t="s">
        <v>53</v>
      </c>
      <c r="E80">
        <v>2</v>
      </c>
      <c r="F80">
        <v>1</v>
      </c>
      <c r="G80" s="1" t="s">
        <v>85</v>
      </c>
      <c r="H80" s="2">
        <v>0</v>
      </c>
      <c r="I80">
        <v>0</v>
      </c>
      <c r="J80" s="2">
        <v>0</v>
      </c>
      <c r="K80" s="2">
        <v>0</v>
      </c>
      <c r="L80" s="1">
        <v>2</v>
      </c>
      <c r="M80" s="2">
        <v>0</v>
      </c>
      <c r="N80" s="2">
        <v>0</v>
      </c>
      <c r="O80" s="2">
        <v>0</v>
      </c>
      <c r="P80" s="2">
        <v>0</v>
      </c>
      <c r="Q80" s="1">
        <v>2</v>
      </c>
      <c r="R80" s="2">
        <v>0</v>
      </c>
      <c r="S80" s="1">
        <v>19</v>
      </c>
      <c r="T80">
        <v>0</v>
      </c>
      <c r="U80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1">
        <v>8</v>
      </c>
      <c r="AD80">
        <v>0</v>
      </c>
      <c r="AE80" s="2">
        <v>0</v>
      </c>
      <c r="AF80" s="2">
        <v>0</v>
      </c>
      <c r="AG80" s="2">
        <v>0</v>
      </c>
      <c r="AH80" s="2">
        <v>0</v>
      </c>
      <c r="AI80">
        <v>0</v>
      </c>
      <c r="AJ80" s="2">
        <v>0</v>
      </c>
      <c r="AK80" s="2">
        <v>0</v>
      </c>
      <c r="AL80">
        <v>0</v>
      </c>
      <c r="AM80" s="2">
        <v>0</v>
      </c>
      <c r="AN80" s="1">
        <v>1</v>
      </c>
      <c r="AO80" s="2">
        <v>0</v>
      </c>
      <c r="AP80" s="2">
        <v>0</v>
      </c>
      <c r="AQ80" s="2">
        <v>0</v>
      </c>
      <c r="AR80" s="2">
        <v>0</v>
      </c>
      <c r="AS80">
        <v>0</v>
      </c>
      <c r="AT80">
        <v>0</v>
      </c>
      <c r="AU80" s="2">
        <v>0</v>
      </c>
      <c r="AV80" s="2">
        <v>0</v>
      </c>
      <c r="AW80" s="2">
        <v>0</v>
      </c>
      <c r="AX80" s="1">
        <v>1</v>
      </c>
      <c r="AY80" s="2">
        <v>0</v>
      </c>
      <c r="AZ80" s="2">
        <v>0</v>
      </c>
      <c r="BA80" s="1">
        <v>1</v>
      </c>
      <c r="BB80" s="1">
        <v>1</v>
      </c>
      <c r="BC80" s="2">
        <v>0</v>
      </c>
      <c r="BD80" s="1">
        <v>1</v>
      </c>
      <c r="BE80" s="2">
        <v>0</v>
      </c>
      <c r="BF80" s="2">
        <v>0</v>
      </c>
      <c r="BG80" s="2">
        <v>0</v>
      </c>
      <c r="BH80" s="2">
        <v>0</v>
      </c>
      <c r="BI80">
        <f t="shared" si="5"/>
        <v>4</v>
      </c>
      <c r="BJ80">
        <f t="shared" si="6"/>
        <v>32</v>
      </c>
      <c r="BK80">
        <f t="shared" si="7"/>
        <v>36</v>
      </c>
      <c r="BL80">
        <f t="shared" si="8"/>
        <v>5</v>
      </c>
      <c r="BM80">
        <f t="shared" si="9"/>
        <v>9</v>
      </c>
    </row>
    <row r="81" spans="1:65" x14ac:dyDescent="0.2">
      <c r="A81">
        <f>2018</f>
        <v>2018</v>
      </c>
      <c r="B81" t="s">
        <v>129</v>
      </c>
      <c r="C81" s="1" t="s">
        <v>45</v>
      </c>
      <c r="D81" s="1" t="s">
        <v>54</v>
      </c>
      <c r="E81">
        <v>2</v>
      </c>
      <c r="F81">
        <v>2</v>
      </c>
      <c r="G81" s="1" t="s">
        <v>85</v>
      </c>
      <c r="H81" s="2">
        <v>0</v>
      </c>
      <c r="I81">
        <v>0</v>
      </c>
      <c r="J81" s="2">
        <v>0</v>
      </c>
      <c r="K81" s="2">
        <v>0</v>
      </c>
      <c r="L81" s="1">
        <v>3</v>
      </c>
      <c r="M81" s="2">
        <v>0</v>
      </c>
      <c r="N81" s="2">
        <v>0</v>
      </c>
      <c r="O81" s="2">
        <v>0</v>
      </c>
      <c r="P81" s="2">
        <v>0</v>
      </c>
      <c r="Q81" s="1">
        <v>3</v>
      </c>
      <c r="R81" s="2">
        <v>0</v>
      </c>
      <c r="S81" s="1">
        <v>11</v>
      </c>
      <c r="T81">
        <v>0</v>
      </c>
      <c r="U81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1">
        <v>4</v>
      </c>
      <c r="AD81">
        <v>0</v>
      </c>
      <c r="AE81" s="2">
        <v>0</v>
      </c>
      <c r="AF81" s="2">
        <v>0</v>
      </c>
      <c r="AG81" s="2">
        <v>0</v>
      </c>
      <c r="AH81" s="2">
        <v>0</v>
      </c>
      <c r="AI81">
        <v>0</v>
      </c>
      <c r="AJ81" s="2">
        <v>0</v>
      </c>
      <c r="AK81" s="2">
        <v>0</v>
      </c>
      <c r="AL81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>
        <v>0</v>
      </c>
      <c r="AT81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1">
        <v>1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>
        <f t="shared" si="5"/>
        <v>1</v>
      </c>
      <c r="BJ81">
        <f t="shared" si="6"/>
        <v>21</v>
      </c>
      <c r="BK81">
        <f t="shared" si="7"/>
        <v>22</v>
      </c>
      <c r="BL81">
        <f t="shared" si="8"/>
        <v>4</v>
      </c>
      <c r="BM81">
        <f t="shared" si="9"/>
        <v>5</v>
      </c>
    </row>
    <row r="82" spans="1:65" x14ac:dyDescent="0.2">
      <c r="A82">
        <f>2018</f>
        <v>2018</v>
      </c>
      <c r="B82" t="s">
        <v>129</v>
      </c>
      <c r="C82" s="1" t="s">
        <v>45</v>
      </c>
      <c r="D82" s="1" t="s">
        <v>55</v>
      </c>
      <c r="E82">
        <v>2</v>
      </c>
      <c r="F82">
        <v>3</v>
      </c>
      <c r="G82" s="1" t="s">
        <v>85</v>
      </c>
      <c r="H82" s="2">
        <v>0</v>
      </c>
      <c r="I82">
        <v>0</v>
      </c>
      <c r="J82" s="2">
        <v>0</v>
      </c>
      <c r="K82" s="2">
        <v>0</v>
      </c>
      <c r="L82" s="1">
        <v>1</v>
      </c>
      <c r="M82" s="2">
        <v>0</v>
      </c>
      <c r="N82" s="2">
        <v>0</v>
      </c>
      <c r="O82" s="2">
        <v>0</v>
      </c>
      <c r="P82" s="2">
        <v>0</v>
      </c>
      <c r="Q82" s="1">
        <v>5</v>
      </c>
      <c r="R82" s="2">
        <v>0</v>
      </c>
      <c r="S82" s="1">
        <v>15</v>
      </c>
      <c r="T82">
        <v>0</v>
      </c>
      <c r="U82">
        <v>0</v>
      </c>
      <c r="V82" s="1">
        <v>1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1">
        <v>5</v>
      </c>
      <c r="AD82">
        <v>0</v>
      </c>
      <c r="AE82" s="2">
        <v>0</v>
      </c>
      <c r="AF82" s="2">
        <v>0</v>
      </c>
      <c r="AG82" s="2">
        <v>0</v>
      </c>
      <c r="AH82" s="2">
        <v>0</v>
      </c>
      <c r="AI82">
        <v>0</v>
      </c>
      <c r="AJ82" s="2">
        <v>0</v>
      </c>
      <c r="AK82" s="2">
        <v>0</v>
      </c>
      <c r="AL8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>
        <v>0</v>
      </c>
      <c r="AT8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>
        <f t="shared" si="5"/>
        <v>0</v>
      </c>
      <c r="BJ82">
        <f t="shared" si="6"/>
        <v>27</v>
      </c>
      <c r="BK82">
        <f t="shared" si="7"/>
        <v>27</v>
      </c>
      <c r="BL82">
        <f t="shared" si="8"/>
        <v>5</v>
      </c>
      <c r="BM82">
        <f t="shared" si="9"/>
        <v>5</v>
      </c>
    </row>
    <row r="83" spans="1:65" x14ac:dyDescent="0.2">
      <c r="A83">
        <f>2018</f>
        <v>2018</v>
      </c>
      <c r="B83" t="s">
        <v>129</v>
      </c>
      <c r="C83" s="1" t="s">
        <v>45</v>
      </c>
      <c r="D83" s="1" t="s">
        <v>56</v>
      </c>
      <c r="E83">
        <v>2</v>
      </c>
      <c r="F83">
        <v>4</v>
      </c>
      <c r="G83" s="1" t="s">
        <v>85</v>
      </c>
      <c r="H83" s="2">
        <v>0</v>
      </c>
      <c r="I83">
        <v>0</v>
      </c>
      <c r="J83" s="2">
        <v>0</v>
      </c>
      <c r="K83" s="2">
        <v>0</v>
      </c>
      <c r="L83" s="1">
        <v>6</v>
      </c>
      <c r="M83" s="2">
        <v>0</v>
      </c>
      <c r="N83" s="2">
        <v>0</v>
      </c>
      <c r="O83" s="2">
        <v>0</v>
      </c>
      <c r="P83" s="2">
        <v>0</v>
      </c>
      <c r="Q83" s="1">
        <v>2</v>
      </c>
      <c r="R83" s="2">
        <v>0</v>
      </c>
      <c r="S83" s="1">
        <v>8</v>
      </c>
      <c r="T83">
        <v>0</v>
      </c>
      <c r="U83">
        <v>0</v>
      </c>
      <c r="V83" s="2">
        <v>0</v>
      </c>
      <c r="W83" s="1">
        <v>2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1">
        <v>34</v>
      </c>
      <c r="AD83">
        <v>0</v>
      </c>
      <c r="AE83" s="2">
        <v>0</v>
      </c>
      <c r="AF83" s="2">
        <v>0</v>
      </c>
      <c r="AG83" s="1">
        <v>2</v>
      </c>
      <c r="AH83" s="2">
        <v>0</v>
      </c>
      <c r="AI83">
        <v>0</v>
      </c>
      <c r="AJ83" s="2">
        <v>0</v>
      </c>
      <c r="AK83" s="2">
        <v>0</v>
      </c>
      <c r="AL83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>
        <v>0</v>
      </c>
      <c r="AT83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1">
        <v>1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>
        <f t="shared" si="5"/>
        <v>1</v>
      </c>
      <c r="BJ83">
        <f t="shared" si="6"/>
        <v>54</v>
      </c>
      <c r="BK83">
        <f t="shared" si="7"/>
        <v>55</v>
      </c>
      <c r="BL83">
        <f t="shared" si="8"/>
        <v>6</v>
      </c>
      <c r="BM83">
        <f t="shared" si="9"/>
        <v>7</v>
      </c>
    </row>
    <row r="84" spans="1:65" x14ac:dyDescent="0.2">
      <c r="A84">
        <f>2018</f>
        <v>2018</v>
      </c>
      <c r="B84" t="s">
        <v>129</v>
      </c>
      <c r="C84" s="1" t="s">
        <v>45</v>
      </c>
      <c r="D84" s="1" t="s">
        <v>57</v>
      </c>
      <c r="E84">
        <v>2</v>
      </c>
      <c r="F84">
        <v>5</v>
      </c>
      <c r="G84" s="1" t="s">
        <v>85</v>
      </c>
      <c r="H84" s="2">
        <v>0</v>
      </c>
      <c r="I84">
        <v>0</v>
      </c>
      <c r="J84" s="2">
        <v>0</v>
      </c>
      <c r="K84" s="2">
        <v>0</v>
      </c>
      <c r="L84" s="1">
        <v>1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20</v>
      </c>
      <c r="T84">
        <v>0</v>
      </c>
      <c r="U84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10</v>
      </c>
      <c r="AD84">
        <v>0</v>
      </c>
      <c r="AE84" s="2">
        <v>0</v>
      </c>
      <c r="AF84" s="2">
        <v>0</v>
      </c>
      <c r="AG84" s="1">
        <v>1</v>
      </c>
      <c r="AH84" s="2">
        <v>0</v>
      </c>
      <c r="AI84">
        <v>0</v>
      </c>
      <c r="AJ84" s="2">
        <v>0</v>
      </c>
      <c r="AK84" s="2">
        <v>0</v>
      </c>
      <c r="AL84">
        <v>0</v>
      </c>
      <c r="AM84" s="2">
        <v>0</v>
      </c>
      <c r="AN84" s="1">
        <v>2</v>
      </c>
      <c r="AO84" s="2">
        <v>0</v>
      </c>
      <c r="AP84" s="2">
        <v>0</v>
      </c>
      <c r="AQ84" s="2">
        <v>0</v>
      </c>
      <c r="AR84" s="2">
        <v>0</v>
      </c>
      <c r="AS84">
        <v>0</v>
      </c>
      <c r="AT84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1">
        <v>14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>
        <f t="shared" si="5"/>
        <v>14</v>
      </c>
      <c r="BJ84">
        <f t="shared" si="6"/>
        <v>34</v>
      </c>
      <c r="BK84">
        <f t="shared" si="7"/>
        <v>48</v>
      </c>
      <c r="BL84">
        <f t="shared" si="8"/>
        <v>5</v>
      </c>
      <c r="BM84">
        <f t="shared" si="9"/>
        <v>6</v>
      </c>
    </row>
    <row r="85" spans="1:65" x14ac:dyDescent="0.2">
      <c r="A85">
        <f>2018</f>
        <v>2018</v>
      </c>
      <c r="B85" t="s">
        <v>129</v>
      </c>
      <c r="C85" s="1" t="s">
        <v>45</v>
      </c>
      <c r="D85" s="1" t="s">
        <v>58</v>
      </c>
      <c r="E85">
        <v>2</v>
      </c>
      <c r="F85">
        <v>6</v>
      </c>
      <c r="G85" s="1" t="s">
        <v>85</v>
      </c>
      <c r="H85" s="2">
        <v>0</v>
      </c>
      <c r="I85">
        <v>0</v>
      </c>
      <c r="J85" s="2">
        <v>0</v>
      </c>
      <c r="K85" s="2">
        <v>0</v>
      </c>
      <c r="L85" s="1">
        <v>3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1">
        <v>21</v>
      </c>
      <c r="T85">
        <v>0</v>
      </c>
      <c r="U85">
        <v>0</v>
      </c>
      <c r="V85" s="2">
        <v>0</v>
      </c>
      <c r="W85" s="1">
        <v>1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1">
        <v>11</v>
      </c>
      <c r="AD85">
        <v>0</v>
      </c>
      <c r="AE85" s="2">
        <v>0</v>
      </c>
      <c r="AF85" s="2">
        <v>0</v>
      </c>
      <c r="AG85" s="1">
        <v>4</v>
      </c>
      <c r="AH85" s="2">
        <v>0</v>
      </c>
      <c r="AI85">
        <v>0</v>
      </c>
      <c r="AJ85" s="2">
        <v>0</v>
      </c>
      <c r="AK85" s="2">
        <v>0</v>
      </c>
      <c r="AL85">
        <v>0</v>
      </c>
      <c r="AM85" s="2">
        <v>0</v>
      </c>
      <c r="AN85" s="1">
        <v>2</v>
      </c>
      <c r="AO85" s="2">
        <v>0</v>
      </c>
      <c r="AP85" s="2">
        <v>0</v>
      </c>
      <c r="AQ85" s="2">
        <v>0</v>
      </c>
      <c r="AR85" s="2">
        <v>0</v>
      </c>
      <c r="AS85">
        <v>0</v>
      </c>
      <c r="AT85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1">
        <v>3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>
        <f t="shared" si="5"/>
        <v>3</v>
      </c>
      <c r="BJ85">
        <f t="shared" si="6"/>
        <v>42</v>
      </c>
      <c r="BK85">
        <f t="shared" si="7"/>
        <v>45</v>
      </c>
      <c r="BL85">
        <f t="shared" si="8"/>
        <v>6</v>
      </c>
      <c r="BM85">
        <f t="shared" si="9"/>
        <v>7</v>
      </c>
    </row>
    <row r="86" spans="1:65" x14ac:dyDescent="0.2">
      <c r="A86">
        <f>2018</f>
        <v>2018</v>
      </c>
      <c r="B86" t="s">
        <v>129</v>
      </c>
      <c r="C86" s="1" t="s">
        <v>45</v>
      </c>
      <c r="D86" s="1" t="s">
        <v>59</v>
      </c>
      <c r="E86">
        <v>3</v>
      </c>
      <c r="F86">
        <v>1</v>
      </c>
      <c r="G86" s="1" t="s">
        <v>85</v>
      </c>
      <c r="H86" s="2">
        <v>0</v>
      </c>
      <c r="I86">
        <v>0</v>
      </c>
      <c r="J86" s="2">
        <v>0</v>
      </c>
      <c r="K86" s="2">
        <v>0</v>
      </c>
      <c r="L86" s="1">
        <v>5</v>
      </c>
      <c r="M86" s="2">
        <v>0</v>
      </c>
      <c r="N86" s="2">
        <v>0</v>
      </c>
      <c r="O86" s="2">
        <v>0</v>
      </c>
      <c r="P86" s="1">
        <v>1</v>
      </c>
      <c r="Q86" s="1">
        <v>16</v>
      </c>
      <c r="R86" s="2">
        <v>0</v>
      </c>
      <c r="S86" s="1">
        <v>21</v>
      </c>
      <c r="T86">
        <v>0</v>
      </c>
      <c r="U86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1">
        <v>16</v>
      </c>
      <c r="AD86">
        <v>0</v>
      </c>
      <c r="AE86" s="2">
        <v>0</v>
      </c>
      <c r="AF86" s="2">
        <v>0</v>
      </c>
      <c r="AG86" s="2">
        <v>0</v>
      </c>
      <c r="AH86" s="2">
        <v>0</v>
      </c>
      <c r="AI86">
        <v>0</v>
      </c>
      <c r="AJ86" s="2">
        <v>0</v>
      </c>
      <c r="AK86" s="2">
        <v>0</v>
      </c>
      <c r="AL86">
        <v>0</v>
      </c>
      <c r="AM86" s="2">
        <v>0</v>
      </c>
      <c r="AN86" s="1">
        <v>1</v>
      </c>
      <c r="AO86" s="2">
        <v>0</v>
      </c>
      <c r="AP86" s="2">
        <v>0</v>
      </c>
      <c r="AQ86" s="2">
        <v>0</v>
      </c>
      <c r="AR86" s="2">
        <v>0</v>
      </c>
      <c r="AS86">
        <v>0</v>
      </c>
      <c r="AT86">
        <v>0</v>
      </c>
      <c r="AU86" s="2">
        <v>0</v>
      </c>
      <c r="AV86" s="2">
        <v>0</v>
      </c>
      <c r="AW86" s="2">
        <v>0</v>
      </c>
      <c r="AX86" s="1">
        <v>1</v>
      </c>
      <c r="AY86" s="1">
        <v>4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>
        <f t="shared" si="5"/>
        <v>5</v>
      </c>
      <c r="BJ86">
        <f t="shared" si="6"/>
        <v>60</v>
      </c>
      <c r="BK86">
        <f t="shared" si="7"/>
        <v>65</v>
      </c>
      <c r="BL86">
        <f t="shared" si="8"/>
        <v>6</v>
      </c>
      <c r="BM86">
        <f t="shared" si="9"/>
        <v>8</v>
      </c>
    </row>
    <row r="87" spans="1:65" x14ac:dyDescent="0.2">
      <c r="A87">
        <f>2018</f>
        <v>2018</v>
      </c>
      <c r="B87" t="s">
        <v>129</v>
      </c>
      <c r="C87" s="1" t="s">
        <v>45</v>
      </c>
      <c r="D87" s="1" t="s">
        <v>60</v>
      </c>
      <c r="E87">
        <v>3</v>
      </c>
      <c r="F87">
        <v>2</v>
      </c>
      <c r="G87" s="1" t="s">
        <v>85</v>
      </c>
      <c r="H87" s="2">
        <v>0</v>
      </c>
      <c r="I87">
        <v>0</v>
      </c>
      <c r="J87" s="2">
        <v>0</v>
      </c>
      <c r="K87" s="2">
        <v>0</v>
      </c>
      <c r="L87" s="1">
        <v>6</v>
      </c>
      <c r="M87" s="2">
        <v>0</v>
      </c>
      <c r="N87" s="2">
        <v>0</v>
      </c>
      <c r="O87" s="2">
        <v>0</v>
      </c>
      <c r="P87" s="2">
        <v>0</v>
      </c>
      <c r="Q87" s="1">
        <v>1</v>
      </c>
      <c r="R87" s="2">
        <v>0</v>
      </c>
      <c r="S87" s="1">
        <v>67</v>
      </c>
      <c r="T87">
        <v>0</v>
      </c>
      <c r="U87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1">
        <v>3</v>
      </c>
      <c r="AD87">
        <v>0</v>
      </c>
      <c r="AE87" s="2">
        <v>0</v>
      </c>
      <c r="AF87" s="2">
        <v>0</v>
      </c>
      <c r="AG87" s="1">
        <v>3</v>
      </c>
      <c r="AH87" s="2">
        <v>0</v>
      </c>
      <c r="AI87">
        <v>0</v>
      </c>
      <c r="AJ87" s="2">
        <v>0</v>
      </c>
      <c r="AK87" s="2">
        <v>0</v>
      </c>
      <c r="AL87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>
        <v>0</v>
      </c>
      <c r="AT87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>
        <f t="shared" si="5"/>
        <v>0</v>
      </c>
      <c r="BJ87">
        <f t="shared" si="6"/>
        <v>80</v>
      </c>
      <c r="BK87">
        <f t="shared" si="7"/>
        <v>80</v>
      </c>
      <c r="BL87">
        <f t="shared" si="8"/>
        <v>5</v>
      </c>
      <c r="BM87">
        <f t="shared" si="9"/>
        <v>5</v>
      </c>
    </row>
    <row r="88" spans="1:65" x14ac:dyDescent="0.2">
      <c r="A88">
        <f>2018</f>
        <v>2018</v>
      </c>
      <c r="B88" t="s">
        <v>129</v>
      </c>
      <c r="C88" s="1" t="s">
        <v>45</v>
      </c>
      <c r="D88" s="1" t="s">
        <v>61</v>
      </c>
      <c r="E88">
        <v>3</v>
      </c>
      <c r="F88">
        <v>3</v>
      </c>
      <c r="G88" s="1" t="s">
        <v>85</v>
      </c>
      <c r="H88" s="2">
        <v>0</v>
      </c>
      <c r="I88">
        <v>0</v>
      </c>
      <c r="J88" s="2">
        <v>0</v>
      </c>
      <c r="K88" s="2">
        <v>0</v>
      </c>
      <c r="L88" s="1">
        <v>5</v>
      </c>
      <c r="M88" s="2">
        <v>0</v>
      </c>
      <c r="N88" s="2">
        <v>0</v>
      </c>
      <c r="O88" s="2">
        <v>0</v>
      </c>
      <c r="P88" s="2">
        <v>0</v>
      </c>
      <c r="Q88" s="1">
        <v>4</v>
      </c>
      <c r="R88" s="2">
        <v>0</v>
      </c>
      <c r="S88" s="1">
        <v>4</v>
      </c>
      <c r="T88">
        <v>0</v>
      </c>
      <c r="U88">
        <v>0</v>
      </c>
      <c r="V88" s="2">
        <v>0</v>
      </c>
      <c r="W88" s="1">
        <v>1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1">
        <v>4</v>
      </c>
      <c r="AD88">
        <v>0</v>
      </c>
      <c r="AE88" s="2">
        <v>0</v>
      </c>
      <c r="AF88" s="2">
        <v>0</v>
      </c>
      <c r="AG88" s="2">
        <v>0</v>
      </c>
      <c r="AH88" s="2">
        <v>0</v>
      </c>
      <c r="AI88">
        <v>0</v>
      </c>
      <c r="AJ88" s="2">
        <v>0</v>
      </c>
      <c r="AK88" s="2">
        <v>0</v>
      </c>
      <c r="AL88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>
        <v>0</v>
      </c>
      <c r="AT88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1">
        <v>1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>
        <f t="shared" si="5"/>
        <v>1</v>
      </c>
      <c r="BJ88">
        <f t="shared" si="6"/>
        <v>18</v>
      </c>
      <c r="BK88">
        <f t="shared" si="7"/>
        <v>19</v>
      </c>
      <c r="BL88">
        <f t="shared" si="8"/>
        <v>5</v>
      </c>
      <c r="BM88">
        <f t="shared" si="9"/>
        <v>6</v>
      </c>
    </row>
    <row r="89" spans="1:65" x14ac:dyDescent="0.2">
      <c r="A89">
        <f>2018</f>
        <v>2018</v>
      </c>
      <c r="B89" t="s">
        <v>129</v>
      </c>
      <c r="C89" s="1" t="s">
        <v>45</v>
      </c>
      <c r="D89" s="1" t="s">
        <v>62</v>
      </c>
      <c r="E89">
        <v>3</v>
      </c>
      <c r="F89">
        <v>4</v>
      </c>
      <c r="G89" s="1" t="s">
        <v>85</v>
      </c>
      <c r="H89" s="2">
        <v>0</v>
      </c>
      <c r="I89">
        <v>0</v>
      </c>
      <c r="J89" s="2">
        <v>0</v>
      </c>
      <c r="K89" s="2">
        <v>0</v>
      </c>
      <c r="L89" s="1">
        <v>2</v>
      </c>
      <c r="M89" s="2">
        <v>0</v>
      </c>
      <c r="N89" s="2">
        <v>0</v>
      </c>
      <c r="O89" s="2">
        <v>0</v>
      </c>
      <c r="P89" s="2">
        <v>0</v>
      </c>
      <c r="Q89" s="1">
        <v>9</v>
      </c>
      <c r="R89" s="2">
        <v>0</v>
      </c>
      <c r="S89" s="2">
        <v>0</v>
      </c>
      <c r="T89">
        <v>0</v>
      </c>
      <c r="U89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1">
        <v>2</v>
      </c>
      <c r="AD89">
        <v>0</v>
      </c>
      <c r="AE89" s="2">
        <v>0</v>
      </c>
      <c r="AF89" s="2">
        <v>0</v>
      </c>
      <c r="AG89" s="2">
        <v>0</v>
      </c>
      <c r="AH89" s="2">
        <v>0</v>
      </c>
      <c r="AI89">
        <v>0</v>
      </c>
      <c r="AJ89" s="2">
        <v>0</v>
      </c>
      <c r="AK89" s="2">
        <v>0</v>
      </c>
      <c r="AL89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>
        <v>0</v>
      </c>
      <c r="AT89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1">
        <v>1</v>
      </c>
      <c r="BE89" s="2">
        <v>0</v>
      </c>
      <c r="BF89" s="2">
        <v>0</v>
      </c>
      <c r="BG89" s="2">
        <v>0</v>
      </c>
      <c r="BH89" s="2">
        <v>0</v>
      </c>
      <c r="BI89">
        <f t="shared" si="5"/>
        <v>1</v>
      </c>
      <c r="BJ89">
        <f t="shared" si="6"/>
        <v>13</v>
      </c>
      <c r="BK89">
        <f t="shared" si="7"/>
        <v>14</v>
      </c>
      <c r="BL89">
        <f t="shared" si="8"/>
        <v>3</v>
      </c>
      <c r="BM89">
        <f t="shared" si="9"/>
        <v>4</v>
      </c>
    </row>
    <row r="90" spans="1:65" x14ac:dyDescent="0.2">
      <c r="A90">
        <f>2018</f>
        <v>2018</v>
      </c>
      <c r="B90" t="s">
        <v>129</v>
      </c>
      <c r="C90" s="1" t="s">
        <v>45</v>
      </c>
      <c r="D90" s="1" t="s">
        <v>63</v>
      </c>
      <c r="E90">
        <v>3</v>
      </c>
      <c r="F90">
        <v>5</v>
      </c>
      <c r="G90" s="1" t="s">
        <v>85</v>
      </c>
      <c r="H90" s="2">
        <v>0</v>
      </c>
      <c r="I90">
        <v>0</v>
      </c>
      <c r="J90" s="2">
        <v>0</v>
      </c>
      <c r="K90" s="2">
        <v>0</v>
      </c>
      <c r="L90" s="1">
        <v>3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1">
        <v>2</v>
      </c>
      <c r="T90">
        <v>0</v>
      </c>
      <c r="U90">
        <v>0</v>
      </c>
      <c r="V90" s="2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1">
        <v>3</v>
      </c>
      <c r="AD90">
        <v>0</v>
      </c>
      <c r="AE90" s="2">
        <v>0</v>
      </c>
      <c r="AF90" s="2">
        <v>0</v>
      </c>
      <c r="AG90" s="1">
        <v>4</v>
      </c>
      <c r="AH90" s="2">
        <v>0</v>
      </c>
      <c r="AI90">
        <v>0</v>
      </c>
      <c r="AJ90" s="2">
        <v>0</v>
      </c>
      <c r="AK90" s="2">
        <v>0</v>
      </c>
      <c r="AL90">
        <v>0</v>
      </c>
      <c r="AM90" s="2">
        <v>0</v>
      </c>
      <c r="AN90" s="1">
        <v>1</v>
      </c>
      <c r="AO90" s="2">
        <v>0</v>
      </c>
      <c r="AP90" s="2">
        <v>0</v>
      </c>
      <c r="AQ90" s="2">
        <v>0</v>
      </c>
      <c r="AR90" s="2">
        <v>0</v>
      </c>
      <c r="AS90">
        <v>0</v>
      </c>
      <c r="AT90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>
        <f t="shared" si="5"/>
        <v>0</v>
      </c>
      <c r="BJ90">
        <f t="shared" si="6"/>
        <v>13</v>
      </c>
      <c r="BK90">
        <f t="shared" si="7"/>
        <v>13</v>
      </c>
      <c r="BL90">
        <f t="shared" si="8"/>
        <v>5</v>
      </c>
      <c r="BM90">
        <f t="shared" si="9"/>
        <v>5</v>
      </c>
    </row>
    <row r="91" spans="1:65" x14ac:dyDescent="0.2">
      <c r="A91">
        <f>2018</f>
        <v>2018</v>
      </c>
      <c r="B91" t="s">
        <v>129</v>
      </c>
      <c r="C91" s="1" t="s">
        <v>45</v>
      </c>
      <c r="D91" s="1" t="s">
        <v>64</v>
      </c>
      <c r="E91">
        <v>3</v>
      </c>
      <c r="F91">
        <v>6</v>
      </c>
      <c r="G91" s="1" t="s">
        <v>85</v>
      </c>
      <c r="H91" s="2">
        <v>0</v>
      </c>
      <c r="I91">
        <v>0</v>
      </c>
      <c r="J91" s="2">
        <v>0</v>
      </c>
      <c r="K91" s="2">
        <v>0</v>
      </c>
      <c r="L91" s="1">
        <v>2</v>
      </c>
      <c r="M91" s="2">
        <v>0</v>
      </c>
      <c r="N91" s="2">
        <v>0</v>
      </c>
      <c r="O91" s="2">
        <v>0</v>
      </c>
      <c r="P91" s="2">
        <v>0</v>
      </c>
      <c r="Q91" s="1">
        <v>1</v>
      </c>
      <c r="R91" s="1">
        <v>1</v>
      </c>
      <c r="S91" s="1">
        <v>2</v>
      </c>
      <c r="T91">
        <v>0</v>
      </c>
      <c r="U91">
        <v>0</v>
      </c>
      <c r="V91" s="1">
        <v>8</v>
      </c>
      <c r="W91" s="1">
        <v>1</v>
      </c>
      <c r="X91" s="2">
        <v>0</v>
      </c>
      <c r="Y91" s="2">
        <v>0</v>
      </c>
      <c r="Z91" s="2">
        <v>0</v>
      </c>
      <c r="AA91" s="2">
        <v>0</v>
      </c>
      <c r="AB91" s="1">
        <v>1</v>
      </c>
      <c r="AC91" s="1">
        <v>6</v>
      </c>
      <c r="AD91">
        <v>0</v>
      </c>
      <c r="AE91" s="1">
        <v>1</v>
      </c>
      <c r="AF91" s="2">
        <v>0</v>
      </c>
      <c r="AG91" s="1">
        <v>12</v>
      </c>
      <c r="AH91" s="2">
        <v>0</v>
      </c>
      <c r="AI91">
        <v>0</v>
      </c>
      <c r="AJ91" s="2">
        <v>0</v>
      </c>
      <c r="AK91" s="2">
        <v>0</v>
      </c>
      <c r="AL91">
        <v>0</v>
      </c>
      <c r="AM91" s="2">
        <v>0</v>
      </c>
      <c r="AN91" s="1">
        <v>2</v>
      </c>
      <c r="AO91" s="2">
        <v>0</v>
      </c>
      <c r="AP91" s="2">
        <v>0</v>
      </c>
      <c r="AQ91" s="2">
        <v>0</v>
      </c>
      <c r="AR91" s="2">
        <v>0</v>
      </c>
      <c r="AS91">
        <v>0</v>
      </c>
      <c r="AT91">
        <v>0</v>
      </c>
      <c r="AU91" s="2">
        <v>0</v>
      </c>
      <c r="AV91" s="2">
        <v>0</v>
      </c>
      <c r="AW91" s="2">
        <v>0</v>
      </c>
      <c r="AX91" s="2">
        <v>0</v>
      </c>
      <c r="AY91" s="1">
        <v>1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>
        <f t="shared" si="5"/>
        <v>1</v>
      </c>
      <c r="BJ91">
        <f t="shared" si="6"/>
        <v>37</v>
      </c>
      <c r="BK91">
        <f t="shared" si="7"/>
        <v>38</v>
      </c>
      <c r="BL91">
        <f t="shared" si="8"/>
        <v>11</v>
      </c>
      <c r="BM91">
        <f t="shared" si="9"/>
        <v>12</v>
      </c>
    </row>
    <row r="92" spans="1:65" x14ac:dyDescent="0.2">
      <c r="A92">
        <f>2018</f>
        <v>2018</v>
      </c>
      <c r="B92" t="s">
        <v>129</v>
      </c>
      <c r="C92" s="1" t="s">
        <v>45</v>
      </c>
      <c r="D92" s="1" t="s">
        <v>65</v>
      </c>
      <c r="E92">
        <v>4</v>
      </c>
      <c r="F92">
        <v>1</v>
      </c>
      <c r="G92" s="1" t="s">
        <v>85</v>
      </c>
      <c r="H92" s="2">
        <v>0</v>
      </c>
      <c r="I92">
        <v>0</v>
      </c>
      <c r="J92" s="2">
        <v>0</v>
      </c>
      <c r="K92" s="2">
        <v>0</v>
      </c>
      <c r="L92" s="2">
        <v>10</v>
      </c>
      <c r="M92" s="2">
        <v>0</v>
      </c>
      <c r="N92" s="2">
        <v>0</v>
      </c>
      <c r="O92" s="2">
        <v>0</v>
      </c>
      <c r="P92" s="2">
        <v>0</v>
      </c>
      <c r="Q92" s="1">
        <v>47</v>
      </c>
      <c r="R92" s="2">
        <v>0</v>
      </c>
      <c r="S92" s="1">
        <v>19</v>
      </c>
      <c r="T92">
        <v>0</v>
      </c>
      <c r="U92">
        <v>0</v>
      </c>
      <c r="V92" s="1">
        <v>8</v>
      </c>
      <c r="W92" s="1">
        <v>2</v>
      </c>
      <c r="X92" s="2">
        <v>0</v>
      </c>
      <c r="Y92" s="1">
        <v>2</v>
      </c>
      <c r="Z92" s="2">
        <v>0</v>
      </c>
      <c r="AA92" s="2">
        <v>0</v>
      </c>
      <c r="AB92" s="2">
        <v>0</v>
      </c>
      <c r="AC92" s="1">
        <v>13</v>
      </c>
      <c r="AD92">
        <v>0</v>
      </c>
      <c r="AE92" s="1">
        <v>1</v>
      </c>
      <c r="AF92" s="2">
        <v>0</v>
      </c>
      <c r="AG92" s="2">
        <v>0</v>
      </c>
      <c r="AH92" s="2">
        <v>0</v>
      </c>
      <c r="AI92">
        <v>0</v>
      </c>
      <c r="AJ92" s="2">
        <v>0</v>
      </c>
      <c r="AK92" s="2">
        <v>0</v>
      </c>
      <c r="AL92">
        <v>0</v>
      </c>
      <c r="AM92" s="2">
        <v>0</v>
      </c>
      <c r="AN92" s="1">
        <v>1</v>
      </c>
      <c r="AO92" s="2">
        <v>0</v>
      </c>
      <c r="AP92" s="2">
        <v>0</v>
      </c>
      <c r="AQ92" s="2">
        <v>0</v>
      </c>
      <c r="AR92" s="2">
        <v>0</v>
      </c>
      <c r="AS92">
        <v>0</v>
      </c>
      <c r="AT9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1">
        <v>2</v>
      </c>
      <c r="BB92" s="2">
        <v>0</v>
      </c>
      <c r="BC92" s="2">
        <v>0</v>
      </c>
      <c r="BD92" s="1">
        <v>3</v>
      </c>
      <c r="BE92" s="2">
        <v>0</v>
      </c>
      <c r="BF92" s="2">
        <v>0</v>
      </c>
      <c r="BG92" s="1">
        <v>1</v>
      </c>
      <c r="BH92" s="2">
        <v>0</v>
      </c>
      <c r="BI92">
        <f t="shared" si="5"/>
        <v>6</v>
      </c>
      <c r="BJ92">
        <f t="shared" si="6"/>
        <v>103</v>
      </c>
      <c r="BK92">
        <f t="shared" si="7"/>
        <v>109</v>
      </c>
      <c r="BL92">
        <f t="shared" si="8"/>
        <v>9</v>
      </c>
      <c r="BM92">
        <f t="shared" si="9"/>
        <v>12</v>
      </c>
    </row>
    <row r="93" spans="1:65" x14ac:dyDescent="0.2">
      <c r="A93">
        <f>2018</f>
        <v>2018</v>
      </c>
      <c r="B93" t="s">
        <v>129</v>
      </c>
      <c r="C93" s="1" t="s">
        <v>45</v>
      </c>
      <c r="D93" s="1" t="s">
        <v>66</v>
      </c>
      <c r="E93">
        <v>4</v>
      </c>
      <c r="F93">
        <v>2</v>
      </c>
      <c r="G93" s="1" t="s">
        <v>85</v>
      </c>
      <c r="H93" s="2">
        <v>0</v>
      </c>
      <c r="I93">
        <v>0</v>
      </c>
      <c r="J93" s="2">
        <v>0</v>
      </c>
      <c r="K93" s="2">
        <v>0</v>
      </c>
      <c r="L93" s="1">
        <v>3</v>
      </c>
      <c r="M93" s="2">
        <v>0</v>
      </c>
      <c r="N93" s="2">
        <v>0</v>
      </c>
      <c r="O93" s="2">
        <v>0</v>
      </c>
      <c r="P93" s="2">
        <v>0</v>
      </c>
      <c r="Q93" s="1">
        <v>23</v>
      </c>
      <c r="R93" s="1">
        <v>1</v>
      </c>
      <c r="S93" s="1">
        <v>2</v>
      </c>
      <c r="T93">
        <v>0</v>
      </c>
      <c r="U93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1">
        <v>9</v>
      </c>
      <c r="AD93">
        <v>0</v>
      </c>
      <c r="AE93" s="2">
        <v>0</v>
      </c>
      <c r="AF93" s="2">
        <v>0</v>
      </c>
      <c r="AG93" s="2">
        <v>0</v>
      </c>
      <c r="AH93" s="2">
        <v>0</v>
      </c>
      <c r="AI93">
        <v>0</v>
      </c>
      <c r="AJ93" s="2">
        <v>0</v>
      </c>
      <c r="AK93" s="2">
        <v>0</v>
      </c>
      <c r="AL93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>
        <v>0</v>
      </c>
      <c r="AT93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>
        <f t="shared" si="5"/>
        <v>0</v>
      </c>
      <c r="BJ93">
        <f t="shared" si="6"/>
        <v>38</v>
      </c>
      <c r="BK93">
        <f t="shared" si="7"/>
        <v>38</v>
      </c>
      <c r="BL93">
        <f t="shared" si="8"/>
        <v>5</v>
      </c>
      <c r="BM93">
        <f t="shared" si="9"/>
        <v>5</v>
      </c>
    </row>
    <row r="94" spans="1:65" x14ac:dyDescent="0.2">
      <c r="A94">
        <f>2018</f>
        <v>2018</v>
      </c>
      <c r="B94" t="s">
        <v>129</v>
      </c>
      <c r="C94" s="1" t="s">
        <v>45</v>
      </c>
      <c r="D94" s="1" t="s">
        <v>67</v>
      </c>
      <c r="E94">
        <v>4</v>
      </c>
      <c r="F94">
        <v>3</v>
      </c>
      <c r="G94" s="1" t="s">
        <v>85</v>
      </c>
      <c r="H94" s="2">
        <v>0</v>
      </c>
      <c r="I94">
        <v>0</v>
      </c>
      <c r="J94" s="2">
        <v>0</v>
      </c>
      <c r="K94" s="2">
        <v>0</v>
      </c>
      <c r="L94" s="1">
        <v>4</v>
      </c>
      <c r="M94" s="2">
        <v>0</v>
      </c>
      <c r="N94" s="2">
        <v>0</v>
      </c>
      <c r="O94" s="2">
        <v>0</v>
      </c>
      <c r="P94" s="2">
        <v>0</v>
      </c>
      <c r="Q94" s="1">
        <v>2</v>
      </c>
      <c r="R94" s="2">
        <v>0</v>
      </c>
      <c r="S94" s="2">
        <v>0</v>
      </c>
      <c r="T94">
        <v>0</v>
      </c>
      <c r="U94">
        <v>0</v>
      </c>
      <c r="V94" s="2">
        <v>0</v>
      </c>
      <c r="W94" s="1">
        <v>9</v>
      </c>
      <c r="X94" s="1">
        <v>1</v>
      </c>
      <c r="Y94" s="2">
        <v>0</v>
      </c>
      <c r="Z94" s="2">
        <v>0</v>
      </c>
      <c r="AA94" s="2">
        <v>0</v>
      </c>
      <c r="AB94" s="2">
        <v>0</v>
      </c>
      <c r="AC94" s="1">
        <v>43</v>
      </c>
      <c r="AD94">
        <v>0</v>
      </c>
      <c r="AE94" s="2">
        <v>0</v>
      </c>
      <c r="AF94" s="2">
        <v>0</v>
      </c>
      <c r="AG94" s="2">
        <v>0</v>
      </c>
      <c r="AH94" s="2">
        <v>0</v>
      </c>
      <c r="AI94">
        <v>0</v>
      </c>
      <c r="AJ94" s="2">
        <v>0</v>
      </c>
      <c r="AK94" s="2">
        <v>0</v>
      </c>
      <c r="AL94">
        <v>0</v>
      </c>
      <c r="AM94" s="2">
        <v>0</v>
      </c>
      <c r="AN94" s="1">
        <v>1</v>
      </c>
      <c r="AO94" s="2">
        <v>0</v>
      </c>
      <c r="AP94" s="2">
        <v>0</v>
      </c>
      <c r="AQ94" s="2">
        <v>0</v>
      </c>
      <c r="AR94" s="2">
        <v>0</v>
      </c>
      <c r="AS94">
        <v>0</v>
      </c>
      <c r="AT94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1">
        <v>1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>
        <f t="shared" si="5"/>
        <v>1</v>
      </c>
      <c r="BJ94">
        <f t="shared" si="6"/>
        <v>60</v>
      </c>
      <c r="BK94">
        <f t="shared" si="7"/>
        <v>61</v>
      </c>
      <c r="BL94">
        <f t="shared" si="8"/>
        <v>6</v>
      </c>
      <c r="BM94">
        <f t="shared" si="9"/>
        <v>7</v>
      </c>
    </row>
    <row r="95" spans="1:65" x14ac:dyDescent="0.2">
      <c r="A95">
        <f>2018</f>
        <v>2018</v>
      </c>
      <c r="B95" t="s">
        <v>129</v>
      </c>
      <c r="C95" s="1" t="s">
        <v>45</v>
      </c>
      <c r="D95" s="1" t="s">
        <v>68</v>
      </c>
      <c r="E95">
        <v>4</v>
      </c>
      <c r="F95">
        <v>4</v>
      </c>
      <c r="G95" s="1" t="s">
        <v>85</v>
      </c>
      <c r="H95" s="2">
        <v>0</v>
      </c>
      <c r="I95">
        <v>0</v>
      </c>
      <c r="J95" s="2">
        <v>0</v>
      </c>
      <c r="K95" s="2">
        <v>0</v>
      </c>
      <c r="L95" s="1">
        <v>2</v>
      </c>
      <c r="M95" s="2">
        <v>0</v>
      </c>
      <c r="N95" s="2">
        <v>0</v>
      </c>
      <c r="O95" s="2">
        <v>0</v>
      </c>
      <c r="P95" s="2">
        <v>0</v>
      </c>
      <c r="Q95" s="1">
        <v>17</v>
      </c>
      <c r="R95" s="2">
        <v>0</v>
      </c>
      <c r="S95" s="1">
        <v>5</v>
      </c>
      <c r="T95">
        <v>0</v>
      </c>
      <c r="U95">
        <v>0</v>
      </c>
      <c r="V95" s="1">
        <v>1</v>
      </c>
      <c r="W95" s="1">
        <v>3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1">
        <v>13</v>
      </c>
      <c r="AD95">
        <v>0</v>
      </c>
      <c r="AE95" s="2">
        <v>0</v>
      </c>
      <c r="AF95" s="2">
        <v>0</v>
      </c>
      <c r="AG95" s="2">
        <v>0</v>
      </c>
      <c r="AH95" s="2">
        <v>0</v>
      </c>
      <c r="AI95">
        <v>0</v>
      </c>
      <c r="AJ95" s="2">
        <v>0</v>
      </c>
      <c r="AK95" s="2">
        <v>0</v>
      </c>
      <c r="AL95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>
        <v>0</v>
      </c>
      <c r="AT95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1">
        <v>1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>
        <f t="shared" si="5"/>
        <v>1</v>
      </c>
      <c r="BJ95">
        <f t="shared" si="6"/>
        <v>41</v>
      </c>
      <c r="BK95">
        <f t="shared" si="7"/>
        <v>42</v>
      </c>
      <c r="BL95">
        <f t="shared" si="8"/>
        <v>6</v>
      </c>
      <c r="BM95">
        <f t="shared" si="9"/>
        <v>7</v>
      </c>
    </row>
    <row r="96" spans="1:65" x14ac:dyDescent="0.2">
      <c r="A96">
        <f>2018</f>
        <v>2018</v>
      </c>
      <c r="B96" t="s">
        <v>129</v>
      </c>
      <c r="C96" s="1" t="s">
        <v>45</v>
      </c>
      <c r="D96" s="1" t="s">
        <v>69</v>
      </c>
      <c r="E96">
        <v>4</v>
      </c>
      <c r="F96">
        <v>5</v>
      </c>
      <c r="G96" s="1" t="s">
        <v>85</v>
      </c>
      <c r="H96" s="2">
        <v>0</v>
      </c>
      <c r="I96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>
        <v>0</v>
      </c>
      <c r="U96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>
        <v>0</v>
      </c>
      <c r="AE96" s="2">
        <v>0</v>
      </c>
      <c r="AF96" s="2">
        <v>0</v>
      </c>
      <c r="AG96" s="2">
        <v>0</v>
      </c>
      <c r="AH96" s="2">
        <v>0</v>
      </c>
      <c r="AI96">
        <v>0</v>
      </c>
      <c r="AJ96" s="2">
        <v>0</v>
      </c>
      <c r="AK96" s="2">
        <v>0</v>
      </c>
      <c r="AL96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>
        <v>0</v>
      </c>
      <c r="AT96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>
        <f t="shared" si="5"/>
        <v>0</v>
      </c>
      <c r="BJ96">
        <f t="shared" si="6"/>
        <v>0</v>
      </c>
      <c r="BK96">
        <f t="shared" si="7"/>
        <v>0</v>
      </c>
      <c r="BL96">
        <f t="shared" si="8"/>
        <v>0</v>
      </c>
      <c r="BM96">
        <f t="shared" si="9"/>
        <v>0</v>
      </c>
    </row>
    <row r="97" spans="1:65" x14ac:dyDescent="0.2">
      <c r="A97">
        <f>2018</f>
        <v>2018</v>
      </c>
      <c r="B97" t="s">
        <v>129</v>
      </c>
      <c r="C97" s="1" t="s">
        <v>45</v>
      </c>
      <c r="D97" s="1" t="s">
        <v>70</v>
      </c>
      <c r="E97">
        <v>4</v>
      </c>
      <c r="F97">
        <v>6</v>
      </c>
      <c r="G97" s="1" t="s">
        <v>85</v>
      </c>
      <c r="H97" s="2">
        <v>0</v>
      </c>
      <c r="I97">
        <v>0</v>
      </c>
      <c r="J97" s="2">
        <v>0</v>
      </c>
      <c r="K97" s="2">
        <v>0</v>
      </c>
      <c r="L97" s="1">
        <v>3</v>
      </c>
      <c r="M97" s="2">
        <v>0</v>
      </c>
      <c r="N97" s="2">
        <v>0</v>
      </c>
      <c r="O97" s="2">
        <v>0</v>
      </c>
      <c r="P97" s="2">
        <v>0</v>
      </c>
      <c r="Q97" s="1">
        <v>18</v>
      </c>
      <c r="R97" s="1">
        <v>1</v>
      </c>
      <c r="S97" s="1">
        <v>4</v>
      </c>
      <c r="T97">
        <v>0</v>
      </c>
      <c r="U97">
        <v>0</v>
      </c>
      <c r="V97" s="2">
        <v>0</v>
      </c>
      <c r="W97" s="2">
        <v>0</v>
      </c>
      <c r="X97" s="2">
        <v>0</v>
      </c>
      <c r="Y97" s="1">
        <v>1</v>
      </c>
      <c r="Z97" s="2">
        <v>0</v>
      </c>
      <c r="AA97" s="2">
        <v>0</v>
      </c>
      <c r="AB97" s="2">
        <v>0</v>
      </c>
      <c r="AC97" s="1">
        <v>15</v>
      </c>
      <c r="AD97">
        <v>0</v>
      </c>
      <c r="AE97" s="2">
        <v>0</v>
      </c>
      <c r="AF97" s="2">
        <v>0</v>
      </c>
      <c r="AG97" s="2">
        <v>0</v>
      </c>
      <c r="AH97" s="2">
        <v>0</v>
      </c>
      <c r="AI97">
        <v>0</v>
      </c>
      <c r="AJ97" s="2">
        <v>0</v>
      </c>
      <c r="AK97" s="2">
        <v>0</v>
      </c>
      <c r="AL97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>
        <v>0</v>
      </c>
      <c r="AT97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>
        <f t="shared" si="5"/>
        <v>0</v>
      </c>
      <c r="BJ97">
        <f t="shared" si="6"/>
        <v>42</v>
      </c>
      <c r="BK97">
        <f t="shared" si="7"/>
        <v>42</v>
      </c>
      <c r="BL97">
        <f t="shared" si="8"/>
        <v>6</v>
      </c>
      <c r="BM97">
        <f t="shared" si="9"/>
        <v>6</v>
      </c>
    </row>
    <row r="98" spans="1:65" x14ac:dyDescent="0.2">
      <c r="A98">
        <f>2018</f>
        <v>2018</v>
      </c>
      <c r="B98" t="s">
        <v>129</v>
      </c>
      <c r="C98" s="1" t="s">
        <v>45</v>
      </c>
      <c r="D98" s="1" t="s">
        <v>71</v>
      </c>
      <c r="E98">
        <v>5</v>
      </c>
      <c r="F98">
        <v>1</v>
      </c>
      <c r="G98" s="1" t="s">
        <v>85</v>
      </c>
      <c r="H98" s="2">
        <v>0</v>
      </c>
      <c r="I98">
        <v>0</v>
      </c>
      <c r="J98" s="2">
        <v>0</v>
      </c>
      <c r="K98" s="2">
        <v>0</v>
      </c>
      <c r="L98" s="1">
        <v>2</v>
      </c>
      <c r="M98" s="2">
        <v>0</v>
      </c>
      <c r="N98" s="2">
        <v>0</v>
      </c>
      <c r="O98" s="2">
        <v>0</v>
      </c>
      <c r="P98" s="2">
        <v>0</v>
      </c>
      <c r="Q98" s="1">
        <v>23</v>
      </c>
      <c r="R98" s="2">
        <v>0</v>
      </c>
      <c r="S98" s="1">
        <v>2</v>
      </c>
      <c r="T98">
        <v>0</v>
      </c>
      <c r="U98">
        <v>0</v>
      </c>
      <c r="V98" s="2">
        <v>0</v>
      </c>
      <c r="W98" s="1">
        <v>1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1">
        <v>9</v>
      </c>
      <c r="AD98">
        <v>0</v>
      </c>
      <c r="AE98" s="2">
        <v>0</v>
      </c>
      <c r="AF98" s="2">
        <v>0</v>
      </c>
      <c r="AG98" s="2">
        <v>0</v>
      </c>
      <c r="AH98" s="2">
        <v>0</v>
      </c>
      <c r="AI98">
        <v>0</v>
      </c>
      <c r="AJ98" s="2">
        <v>0</v>
      </c>
      <c r="AK98" s="2">
        <v>0</v>
      </c>
      <c r="AL98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>
        <v>0</v>
      </c>
      <c r="AT98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>
        <f t="shared" si="5"/>
        <v>0</v>
      </c>
      <c r="BJ98">
        <f t="shared" si="6"/>
        <v>37</v>
      </c>
      <c r="BK98">
        <f t="shared" si="7"/>
        <v>37</v>
      </c>
      <c r="BL98">
        <f t="shared" si="8"/>
        <v>5</v>
      </c>
      <c r="BM98">
        <f t="shared" si="9"/>
        <v>5</v>
      </c>
    </row>
    <row r="99" spans="1:65" x14ac:dyDescent="0.2">
      <c r="A99">
        <f>2018</f>
        <v>2018</v>
      </c>
      <c r="B99" t="s">
        <v>129</v>
      </c>
      <c r="C99" s="1" t="s">
        <v>45</v>
      </c>
      <c r="D99" s="1" t="s">
        <v>72</v>
      </c>
      <c r="E99">
        <v>5</v>
      </c>
      <c r="F99">
        <v>2</v>
      </c>
      <c r="G99" s="1" t="s">
        <v>85</v>
      </c>
      <c r="H99" s="2">
        <v>0</v>
      </c>
      <c r="I99">
        <v>0</v>
      </c>
      <c r="J99" s="2">
        <v>0</v>
      </c>
      <c r="K99" s="2">
        <v>0</v>
      </c>
      <c r="L99" s="1">
        <v>4</v>
      </c>
      <c r="M99" s="2">
        <v>0</v>
      </c>
      <c r="N99" s="2">
        <v>0</v>
      </c>
      <c r="O99" s="2">
        <v>0</v>
      </c>
      <c r="P99" s="2">
        <v>0</v>
      </c>
      <c r="Q99" s="1">
        <v>32</v>
      </c>
      <c r="R99" s="2">
        <v>0</v>
      </c>
      <c r="S99" s="1">
        <v>1</v>
      </c>
      <c r="T99">
        <v>0</v>
      </c>
      <c r="U99">
        <v>0</v>
      </c>
      <c r="V99" s="2">
        <v>0</v>
      </c>
      <c r="W99" s="1">
        <v>5</v>
      </c>
      <c r="X99" s="2">
        <v>0</v>
      </c>
      <c r="Y99" s="1">
        <v>1</v>
      </c>
      <c r="Z99" s="2">
        <v>0</v>
      </c>
      <c r="AA99" s="2">
        <v>0</v>
      </c>
      <c r="AB99" s="2">
        <v>0</v>
      </c>
      <c r="AC99" s="1">
        <v>14</v>
      </c>
      <c r="AD99">
        <v>0</v>
      </c>
      <c r="AE99" s="2">
        <v>0</v>
      </c>
      <c r="AF99" s="2">
        <v>0</v>
      </c>
      <c r="AG99" s="1">
        <v>1</v>
      </c>
      <c r="AH99" s="2">
        <v>0</v>
      </c>
      <c r="AI99">
        <v>0</v>
      </c>
      <c r="AJ99" s="2">
        <v>0</v>
      </c>
      <c r="AK99" s="2">
        <v>0</v>
      </c>
      <c r="AL99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>
        <v>0</v>
      </c>
      <c r="AT99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>
        <f t="shared" si="5"/>
        <v>0</v>
      </c>
      <c r="BJ99">
        <f t="shared" si="6"/>
        <v>58</v>
      </c>
      <c r="BK99">
        <f t="shared" si="7"/>
        <v>58</v>
      </c>
      <c r="BL99">
        <f t="shared" si="8"/>
        <v>7</v>
      </c>
      <c r="BM99">
        <f t="shared" si="9"/>
        <v>7</v>
      </c>
    </row>
    <row r="100" spans="1:65" x14ac:dyDescent="0.2">
      <c r="A100">
        <f>2018</f>
        <v>2018</v>
      </c>
      <c r="B100" t="s">
        <v>129</v>
      </c>
      <c r="C100" s="1" t="s">
        <v>45</v>
      </c>
      <c r="D100" s="1" t="s">
        <v>73</v>
      </c>
      <c r="E100">
        <v>5</v>
      </c>
      <c r="F100">
        <v>3</v>
      </c>
      <c r="G100" s="1" t="s">
        <v>85</v>
      </c>
      <c r="H100" s="2">
        <v>0</v>
      </c>
      <c r="I100">
        <v>0</v>
      </c>
      <c r="J100" s="2">
        <v>0</v>
      </c>
      <c r="K100" s="2">
        <v>0</v>
      </c>
      <c r="L100" s="1">
        <v>1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>
        <v>0</v>
      </c>
      <c r="U100">
        <v>0</v>
      </c>
      <c r="V100" s="2">
        <v>0</v>
      </c>
      <c r="W100" s="1">
        <v>3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1">
        <v>31</v>
      </c>
      <c r="AD100">
        <v>0</v>
      </c>
      <c r="AE100" s="1">
        <v>1</v>
      </c>
      <c r="AF100" s="2">
        <v>0</v>
      </c>
      <c r="AG100" s="2">
        <v>0</v>
      </c>
      <c r="AH100" s="2">
        <v>0</v>
      </c>
      <c r="AI100">
        <v>0</v>
      </c>
      <c r="AJ100" s="2">
        <v>0</v>
      </c>
      <c r="AK100" s="2">
        <v>0</v>
      </c>
      <c r="AL100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>
        <v>0</v>
      </c>
      <c r="AT100">
        <v>0</v>
      </c>
      <c r="AU100" s="2">
        <v>0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>
        <f t="shared" si="5"/>
        <v>0</v>
      </c>
      <c r="BJ100">
        <f t="shared" si="6"/>
        <v>36</v>
      </c>
      <c r="BK100">
        <f t="shared" si="7"/>
        <v>36</v>
      </c>
      <c r="BL100">
        <f t="shared" si="8"/>
        <v>4</v>
      </c>
      <c r="BM100">
        <f t="shared" si="9"/>
        <v>4</v>
      </c>
    </row>
    <row r="101" spans="1:65" x14ac:dyDescent="0.2">
      <c r="A101">
        <f>2018</f>
        <v>2018</v>
      </c>
      <c r="B101" t="s">
        <v>129</v>
      </c>
      <c r="C101" s="1" t="s">
        <v>45</v>
      </c>
      <c r="D101" s="1" t="s">
        <v>74</v>
      </c>
      <c r="E101">
        <v>5</v>
      </c>
      <c r="F101">
        <v>4</v>
      </c>
      <c r="G101" s="1" t="s">
        <v>85</v>
      </c>
      <c r="H101" s="2">
        <v>0</v>
      </c>
      <c r="I101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1">
        <v>1</v>
      </c>
      <c r="R101" s="2">
        <v>0</v>
      </c>
      <c r="S101" s="2">
        <v>0</v>
      </c>
      <c r="T101">
        <v>0</v>
      </c>
      <c r="U101">
        <v>0</v>
      </c>
      <c r="V101" s="2">
        <v>0</v>
      </c>
      <c r="W101" s="1">
        <v>5</v>
      </c>
      <c r="X101" s="2">
        <v>0</v>
      </c>
      <c r="Y101" s="1">
        <v>1</v>
      </c>
      <c r="Z101" s="2">
        <v>0</v>
      </c>
      <c r="AA101" s="2">
        <v>0</v>
      </c>
      <c r="AB101" s="2">
        <v>0</v>
      </c>
      <c r="AC101" s="1">
        <v>24</v>
      </c>
      <c r="AD101">
        <v>0</v>
      </c>
      <c r="AE101" s="1">
        <v>2</v>
      </c>
      <c r="AF101" s="2">
        <v>0</v>
      </c>
      <c r="AG101" s="2">
        <v>0</v>
      </c>
      <c r="AH101" s="2">
        <v>0</v>
      </c>
      <c r="AI101">
        <v>0</v>
      </c>
      <c r="AJ101" s="2">
        <v>0</v>
      </c>
      <c r="AK101" s="2">
        <v>0</v>
      </c>
      <c r="AL101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>
        <v>0</v>
      </c>
      <c r="AT101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>
        <f t="shared" si="5"/>
        <v>0</v>
      </c>
      <c r="BJ101">
        <f t="shared" si="6"/>
        <v>33</v>
      </c>
      <c r="BK101">
        <f t="shared" si="7"/>
        <v>33</v>
      </c>
      <c r="BL101">
        <f t="shared" si="8"/>
        <v>5</v>
      </c>
      <c r="BM101">
        <f t="shared" si="9"/>
        <v>5</v>
      </c>
    </row>
    <row r="102" spans="1:65" x14ac:dyDescent="0.2">
      <c r="A102">
        <f>2018</f>
        <v>2018</v>
      </c>
      <c r="B102" t="s">
        <v>129</v>
      </c>
      <c r="C102" s="1" t="s">
        <v>45</v>
      </c>
      <c r="D102" s="1" t="s">
        <v>75</v>
      </c>
      <c r="E102">
        <v>5</v>
      </c>
      <c r="F102">
        <v>5</v>
      </c>
      <c r="G102" s="1" t="s">
        <v>85</v>
      </c>
      <c r="H102" s="2">
        <v>0</v>
      </c>
      <c r="I10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1">
        <v>1</v>
      </c>
      <c r="R102" s="2">
        <v>0</v>
      </c>
      <c r="S102" s="2">
        <v>0</v>
      </c>
      <c r="T102">
        <v>0</v>
      </c>
      <c r="U102">
        <v>0</v>
      </c>
      <c r="V102" s="2">
        <v>0</v>
      </c>
      <c r="W102" s="2">
        <v>0</v>
      </c>
      <c r="X102" s="2">
        <v>0</v>
      </c>
      <c r="Y102" s="1">
        <v>1</v>
      </c>
      <c r="Z102" s="2">
        <v>0</v>
      </c>
      <c r="AA102" s="2">
        <v>0</v>
      </c>
      <c r="AB102" s="2">
        <v>0</v>
      </c>
      <c r="AC102" s="1">
        <v>23</v>
      </c>
      <c r="AD102">
        <v>0</v>
      </c>
      <c r="AE102" s="2">
        <v>0</v>
      </c>
      <c r="AF102" s="2">
        <v>0</v>
      </c>
      <c r="AG102" s="2">
        <v>0</v>
      </c>
      <c r="AH102" s="2">
        <v>0</v>
      </c>
      <c r="AI102">
        <v>0</v>
      </c>
      <c r="AJ102" s="2">
        <v>0</v>
      </c>
      <c r="AK102" s="2">
        <v>0</v>
      </c>
      <c r="AL10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>
        <v>0</v>
      </c>
      <c r="AT10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>
        <f t="shared" si="5"/>
        <v>0</v>
      </c>
      <c r="BJ102">
        <f t="shared" si="6"/>
        <v>25</v>
      </c>
      <c r="BK102">
        <f t="shared" si="7"/>
        <v>25</v>
      </c>
      <c r="BL102">
        <f t="shared" si="8"/>
        <v>3</v>
      </c>
      <c r="BM102">
        <f t="shared" si="9"/>
        <v>3</v>
      </c>
    </row>
    <row r="103" spans="1:65" x14ac:dyDescent="0.2">
      <c r="A103">
        <f>2018</f>
        <v>2018</v>
      </c>
      <c r="B103" t="s">
        <v>129</v>
      </c>
      <c r="C103" s="1" t="s">
        <v>45</v>
      </c>
      <c r="D103" s="1" t="s">
        <v>76</v>
      </c>
      <c r="E103">
        <v>5</v>
      </c>
      <c r="F103">
        <v>6</v>
      </c>
      <c r="G103" s="1" t="s">
        <v>85</v>
      </c>
      <c r="H103" s="2">
        <v>0</v>
      </c>
      <c r="I103">
        <v>0</v>
      </c>
      <c r="J103" s="2">
        <v>0</v>
      </c>
      <c r="K103" s="2">
        <v>0</v>
      </c>
      <c r="L103" s="1">
        <v>1</v>
      </c>
      <c r="M103" s="2">
        <v>0</v>
      </c>
      <c r="N103" s="2">
        <v>0</v>
      </c>
      <c r="O103" s="2">
        <v>0</v>
      </c>
      <c r="P103" s="1">
        <v>1</v>
      </c>
      <c r="Q103" s="1">
        <v>18</v>
      </c>
      <c r="R103" s="2">
        <v>0</v>
      </c>
      <c r="S103" s="1">
        <v>2</v>
      </c>
      <c r="T103">
        <v>0</v>
      </c>
      <c r="U103">
        <v>0</v>
      </c>
      <c r="V103" s="1">
        <v>3</v>
      </c>
      <c r="W103" s="1">
        <v>4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1">
        <v>11</v>
      </c>
      <c r="AD103">
        <v>0</v>
      </c>
      <c r="AE103" s="1">
        <v>1</v>
      </c>
      <c r="AF103" s="2">
        <v>0</v>
      </c>
      <c r="AG103" s="1">
        <v>14</v>
      </c>
      <c r="AH103" s="1">
        <v>4</v>
      </c>
      <c r="AI103">
        <v>0</v>
      </c>
      <c r="AJ103" s="2">
        <v>0</v>
      </c>
      <c r="AK103" s="2">
        <v>0</v>
      </c>
      <c r="AL103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>
        <v>0</v>
      </c>
      <c r="AT103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>
        <f t="shared" si="5"/>
        <v>0</v>
      </c>
      <c r="BJ103">
        <f t="shared" si="6"/>
        <v>59</v>
      </c>
      <c r="BK103">
        <f t="shared" si="7"/>
        <v>59</v>
      </c>
      <c r="BL103">
        <f t="shared" si="8"/>
        <v>10</v>
      </c>
      <c r="BM103">
        <f t="shared" si="9"/>
        <v>10</v>
      </c>
    </row>
    <row r="104" spans="1:65" x14ac:dyDescent="0.2">
      <c r="A104">
        <f>2018</f>
        <v>2018</v>
      </c>
      <c r="B104" t="s">
        <v>129</v>
      </c>
      <c r="C104" s="1" t="s">
        <v>45</v>
      </c>
      <c r="D104" s="1" t="s">
        <v>77</v>
      </c>
      <c r="E104">
        <v>6</v>
      </c>
      <c r="F104">
        <v>1</v>
      </c>
      <c r="G104" s="1" t="s">
        <v>85</v>
      </c>
      <c r="H104" s="2">
        <v>0</v>
      </c>
      <c r="I104">
        <v>0</v>
      </c>
      <c r="J104" s="2">
        <v>0</v>
      </c>
      <c r="K104" s="2">
        <v>0</v>
      </c>
      <c r="L104" s="1">
        <v>2</v>
      </c>
      <c r="M104" s="2">
        <v>0</v>
      </c>
      <c r="N104" s="2">
        <v>0</v>
      </c>
      <c r="O104" s="2">
        <v>0</v>
      </c>
      <c r="P104" s="2">
        <v>0</v>
      </c>
      <c r="Q104" s="1">
        <v>23</v>
      </c>
      <c r="R104" s="2">
        <v>0</v>
      </c>
      <c r="S104" s="1">
        <v>1</v>
      </c>
      <c r="T104">
        <v>0</v>
      </c>
      <c r="U104">
        <v>0</v>
      </c>
      <c r="V104" s="2">
        <v>0</v>
      </c>
      <c r="W104" s="1">
        <v>1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1">
        <v>4</v>
      </c>
      <c r="AD104">
        <v>0</v>
      </c>
      <c r="AE104" s="2">
        <v>0</v>
      </c>
      <c r="AF104" s="2">
        <v>0</v>
      </c>
      <c r="AG104" s="1">
        <v>1</v>
      </c>
      <c r="AH104" s="2">
        <v>0</v>
      </c>
      <c r="AI104">
        <v>0</v>
      </c>
      <c r="AJ104" s="2">
        <v>0</v>
      </c>
      <c r="AK104" s="2">
        <v>0</v>
      </c>
      <c r="AL104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>
        <v>0</v>
      </c>
      <c r="AT104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>
        <f t="shared" si="5"/>
        <v>0</v>
      </c>
      <c r="BJ104">
        <f t="shared" si="6"/>
        <v>32</v>
      </c>
      <c r="BK104">
        <f t="shared" si="7"/>
        <v>32</v>
      </c>
      <c r="BL104">
        <f t="shared" si="8"/>
        <v>6</v>
      </c>
      <c r="BM104">
        <f t="shared" si="9"/>
        <v>6</v>
      </c>
    </row>
    <row r="105" spans="1:65" x14ac:dyDescent="0.2">
      <c r="A105">
        <f>2018</f>
        <v>2018</v>
      </c>
      <c r="B105" t="s">
        <v>129</v>
      </c>
      <c r="C105" s="1" t="s">
        <v>45</v>
      </c>
      <c r="D105" s="1" t="s">
        <v>78</v>
      </c>
      <c r="E105">
        <v>6</v>
      </c>
      <c r="F105">
        <v>2</v>
      </c>
      <c r="G105" s="1" t="s">
        <v>85</v>
      </c>
      <c r="H105" s="2">
        <v>0</v>
      </c>
      <c r="I10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1">
        <v>1</v>
      </c>
      <c r="R105" s="2">
        <v>0</v>
      </c>
      <c r="S105" s="2">
        <v>0</v>
      </c>
      <c r="T105">
        <v>0</v>
      </c>
      <c r="U105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1">
        <v>3</v>
      </c>
      <c r="AD105">
        <v>0</v>
      </c>
      <c r="AE105" s="2">
        <v>0</v>
      </c>
      <c r="AF105" s="2">
        <v>0</v>
      </c>
      <c r="AG105" s="2">
        <v>0</v>
      </c>
      <c r="AH105" s="2">
        <v>0</v>
      </c>
      <c r="AI105">
        <v>0</v>
      </c>
      <c r="AJ105" s="2">
        <v>0</v>
      </c>
      <c r="AK105" s="2">
        <v>0</v>
      </c>
      <c r="AL105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>
        <v>0</v>
      </c>
      <c r="AT105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>
        <f t="shared" si="5"/>
        <v>0</v>
      </c>
      <c r="BJ105">
        <f t="shared" si="6"/>
        <v>4</v>
      </c>
      <c r="BK105">
        <f t="shared" si="7"/>
        <v>4</v>
      </c>
      <c r="BL105">
        <f t="shared" si="8"/>
        <v>2</v>
      </c>
      <c r="BM105">
        <f t="shared" si="9"/>
        <v>2</v>
      </c>
    </row>
    <row r="106" spans="1:65" x14ac:dyDescent="0.2">
      <c r="A106">
        <f>2018</f>
        <v>2018</v>
      </c>
      <c r="B106" t="s">
        <v>129</v>
      </c>
      <c r="C106" s="1" t="s">
        <v>45</v>
      </c>
      <c r="D106" s="1" t="s">
        <v>79</v>
      </c>
      <c r="E106">
        <v>6</v>
      </c>
      <c r="F106">
        <v>3</v>
      </c>
      <c r="G106" s="1" t="s">
        <v>85</v>
      </c>
      <c r="H106" s="2">
        <v>0</v>
      </c>
      <c r="I106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>
        <v>0</v>
      </c>
      <c r="U106">
        <v>0</v>
      </c>
      <c r="V106" s="2">
        <v>0</v>
      </c>
      <c r="W106" s="1">
        <v>4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1">
        <v>18</v>
      </c>
      <c r="AD106">
        <v>0</v>
      </c>
      <c r="AE106" s="2">
        <v>0</v>
      </c>
      <c r="AF106" s="2">
        <v>0</v>
      </c>
      <c r="AG106" s="2">
        <v>0</v>
      </c>
      <c r="AH106" s="2">
        <v>0</v>
      </c>
      <c r="AI106">
        <v>0</v>
      </c>
      <c r="AJ106" s="2">
        <v>0</v>
      </c>
      <c r="AK106" s="2">
        <v>0</v>
      </c>
      <c r="AL106">
        <v>0</v>
      </c>
      <c r="AM106" s="2">
        <v>0</v>
      </c>
      <c r="AN106" s="2">
        <v>0</v>
      </c>
      <c r="AO106" s="2">
        <v>0</v>
      </c>
      <c r="AP106" s="1">
        <v>1</v>
      </c>
      <c r="AQ106" s="2">
        <v>0</v>
      </c>
      <c r="AR106" s="2">
        <v>0</v>
      </c>
      <c r="AS106">
        <v>0</v>
      </c>
      <c r="AT106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>
        <f t="shared" si="5"/>
        <v>0</v>
      </c>
      <c r="BJ106">
        <f t="shared" si="6"/>
        <v>23</v>
      </c>
      <c r="BK106">
        <f t="shared" si="7"/>
        <v>23</v>
      </c>
      <c r="BL106">
        <f t="shared" si="8"/>
        <v>3</v>
      </c>
      <c r="BM106">
        <f t="shared" si="9"/>
        <v>3</v>
      </c>
    </row>
    <row r="107" spans="1:65" x14ac:dyDescent="0.2">
      <c r="A107">
        <f>2018</f>
        <v>2018</v>
      </c>
      <c r="B107" t="s">
        <v>129</v>
      </c>
      <c r="C107" s="1" t="s">
        <v>45</v>
      </c>
      <c r="D107" s="1" t="s">
        <v>80</v>
      </c>
      <c r="E107">
        <v>6</v>
      </c>
      <c r="F107">
        <v>4</v>
      </c>
      <c r="G107" s="1" t="s">
        <v>85</v>
      </c>
      <c r="H107" s="2">
        <v>0</v>
      </c>
      <c r="I107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1">
        <v>5</v>
      </c>
      <c r="R107" s="2">
        <v>0</v>
      </c>
      <c r="S107" s="2">
        <v>0</v>
      </c>
      <c r="T107">
        <v>0</v>
      </c>
      <c r="U107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1">
        <v>6</v>
      </c>
      <c r="AD107">
        <v>0</v>
      </c>
      <c r="AE107" s="2">
        <v>0</v>
      </c>
      <c r="AF107" s="2">
        <v>0</v>
      </c>
      <c r="AG107" s="2">
        <v>0</v>
      </c>
      <c r="AH107" s="2">
        <v>0</v>
      </c>
      <c r="AI107">
        <v>0</v>
      </c>
      <c r="AJ107" s="2">
        <v>0</v>
      </c>
      <c r="AK107" s="2">
        <v>0</v>
      </c>
      <c r="AL107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>
        <v>0</v>
      </c>
      <c r="AT107">
        <v>0</v>
      </c>
      <c r="AU107" s="2">
        <v>0</v>
      </c>
      <c r="AV107" s="2">
        <v>0</v>
      </c>
      <c r="AW107" s="2">
        <v>0</v>
      </c>
      <c r="AX107" s="2">
        <v>0</v>
      </c>
      <c r="AY107" s="1">
        <v>1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>
        <f t="shared" si="5"/>
        <v>1</v>
      </c>
      <c r="BJ107">
        <f t="shared" si="6"/>
        <v>11</v>
      </c>
      <c r="BK107">
        <f t="shared" si="7"/>
        <v>12</v>
      </c>
      <c r="BL107">
        <f t="shared" si="8"/>
        <v>2</v>
      </c>
      <c r="BM107">
        <f t="shared" si="9"/>
        <v>3</v>
      </c>
    </row>
    <row r="108" spans="1:65" x14ac:dyDescent="0.2">
      <c r="A108">
        <f>2018</f>
        <v>2018</v>
      </c>
      <c r="B108" t="s">
        <v>129</v>
      </c>
      <c r="C108" s="1" t="s">
        <v>45</v>
      </c>
      <c r="D108" s="1" t="s">
        <v>81</v>
      </c>
      <c r="E108">
        <v>6</v>
      </c>
      <c r="F108">
        <v>5</v>
      </c>
      <c r="G108" s="1" t="s">
        <v>85</v>
      </c>
      <c r="H108" s="2">
        <v>0</v>
      </c>
      <c r="I108">
        <v>0</v>
      </c>
      <c r="J108" s="2">
        <v>0</v>
      </c>
      <c r="K108" s="2">
        <v>0</v>
      </c>
      <c r="L108" s="1">
        <v>4</v>
      </c>
      <c r="M108" s="2">
        <v>0</v>
      </c>
      <c r="N108" s="2">
        <v>0</v>
      </c>
      <c r="O108" s="2">
        <v>0</v>
      </c>
      <c r="P108" s="2">
        <v>0</v>
      </c>
      <c r="Q108" s="1">
        <v>13</v>
      </c>
      <c r="R108" s="2">
        <v>0</v>
      </c>
      <c r="S108" s="1">
        <v>4</v>
      </c>
      <c r="T108">
        <v>0</v>
      </c>
      <c r="U108">
        <v>0</v>
      </c>
      <c r="V108" s="2">
        <v>0</v>
      </c>
      <c r="W108" s="2">
        <v>0</v>
      </c>
      <c r="X108" s="2">
        <v>0</v>
      </c>
      <c r="Y108" s="1">
        <v>1</v>
      </c>
      <c r="Z108" s="2">
        <v>0</v>
      </c>
      <c r="AA108" s="2">
        <v>0</v>
      </c>
      <c r="AB108" s="2">
        <v>0</v>
      </c>
      <c r="AC108" s="1">
        <v>1</v>
      </c>
      <c r="AD108">
        <v>0</v>
      </c>
      <c r="AE108" s="2">
        <v>0</v>
      </c>
      <c r="AF108" s="2">
        <v>0</v>
      </c>
      <c r="AG108" s="2">
        <v>0</v>
      </c>
      <c r="AH108" s="2">
        <v>0</v>
      </c>
      <c r="AI108">
        <v>0</v>
      </c>
      <c r="AJ108" s="2">
        <v>0</v>
      </c>
      <c r="AK108" s="2">
        <v>0</v>
      </c>
      <c r="AL108">
        <v>0</v>
      </c>
      <c r="AM108" s="2">
        <v>0</v>
      </c>
      <c r="AN108" s="2">
        <v>0</v>
      </c>
      <c r="AO108" s="2">
        <v>0</v>
      </c>
      <c r="AP108" s="1">
        <v>2</v>
      </c>
      <c r="AQ108" s="2">
        <v>0</v>
      </c>
      <c r="AR108" s="2">
        <v>0</v>
      </c>
      <c r="AS108">
        <v>0</v>
      </c>
      <c r="AT108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>
        <f t="shared" si="5"/>
        <v>0</v>
      </c>
      <c r="BJ108">
        <f t="shared" si="6"/>
        <v>25</v>
      </c>
      <c r="BK108">
        <f t="shared" si="7"/>
        <v>25</v>
      </c>
      <c r="BL108">
        <f t="shared" si="8"/>
        <v>6</v>
      </c>
      <c r="BM108">
        <f t="shared" si="9"/>
        <v>6</v>
      </c>
    </row>
    <row r="109" spans="1:65" x14ac:dyDescent="0.2">
      <c r="A109">
        <f>2018</f>
        <v>2018</v>
      </c>
      <c r="B109" t="s">
        <v>129</v>
      </c>
      <c r="C109" s="1" t="s">
        <v>45</v>
      </c>
      <c r="D109" s="1" t="s">
        <v>82</v>
      </c>
      <c r="E109">
        <v>6</v>
      </c>
      <c r="F109">
        <v>6</v>
      </c>
      <c r="G109" s="1" t="s">
        <v>85</v>
      </c>
      <c r="H109" s="2">
        <v>0</v>
      </c>
      <c r="I109">
        <v>0</v>
      </c>
      <c r="J109" s="2">
        <v>0</v>
      </c>
      <c r="K109" s="2">
        <v>0</v>
      </c>
      <c r="L109" s="1">
        <v>1</v>
      </c>
      <c r="M109" s="2">
        <v>0</v>
      </c>
      <c r="N109" s="2">
        <v>0</v>
      </c>
      <c r="O109" s="2">
        <v>0</v>
      </c>
      <c r="P109" s="2">
        <v>0</v>
      </c>
      <c r="Q109" s="1">
        <v>17</v>
      </c>
      <c r="R109" s="2">
        <v>0</v>
      </c>
      <c r="S109" s="1">
        <v>3</v>
      </c>
      <c r="T109">
        <v>0</v>
      </c>
      <c r="U109">
        <v>0</v>
      </c>
      <c r="V109" s="1">
        <v>1</v>
      </c>
      <c r="W109" s="1">
        <v>5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1">
        <v>7</v>
      </c>
      <c r="AD109">
        <v>0</v>
      </c>
      <c r="AE109" s="2">
        <v>0</v>
      </c>
      <c r="AF109" s="2">
        <v>0</v>
      </c>
      <c r="AG109" s="2">
        <v>0</v>
      </c>
      <c r="AH109" s="2">
        <v>0</v>
      </c>
      <c r="AI109">
        <v>0</v>
      </c>
      <c r="AJ109" s="2">
        <v>0</v>
      </c>
      <c r="AK109" s="2">
        <v>0</v>
      </c>
      <c r="AL109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>
        <v>0</v>
      </c>
      <c r="AT109">
        <v>0</v>
      </c>
      <c r="AU109" s="2">
        <v>0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1">
        <v>1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>
        <f t="shared" si="5"/>
        <v>1</v>
      </c>
      <c r="BJ109">
        <f t="shared" si="6"/>
        <v>34</v>
      </c>
      <c r="BK109">
        <f t="shared" si="7"/>
        <v>35</v>
      </c>
      <c r="BL109">
        <f t="shared" si="8"/>
        <v>6</v>
      </c>
      <c r="BM109">
        <f t="shared" si="9"/>
        <v>7</v>
      </c>
    </row>
    <row r="110" spans="1:65" x14ac:dyDescent="0.2">
      <c r="A110">
        <f>2018</f>
        <v>2018</v>
      </c>
      <c r="B110" t="s">
        <v>129</v>
      </c>
      <c r="C110" s="1" t="s">
        <v>83</v>
      </c>
      <c r="D110" s="1" t="s">
        <v>84</v>
      </c>
      <c r="E110">
        <v>1</v>
      </c>
      <c r="F110">
        <v>1</v>
      </c>
      <c r="G110" s="1" t="s">
        <v>47</v>
      </c>
      <c r="H110" s="2">
        <v>0</v>
      </c>
      <c r="I110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1">
        <v>2</v>
      </c>
      <c r="R110" s="2">
        <v>0</v>
      </c>
      <c r="S110" s="2">
        <v>0</v>
      </c>
      <c r="T110">
        <v>0</v>
      </c>
      <c r="U110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1">
        <v>4</v>
      </c>
      <c r="AD110">
        <v>0</v>
      </c>
      <c r="AE110" s="2">
        <v>0</v>
      </c>
      <c r="AF110" s="2">
        <v>0</v>
      </c>
      <c r="AG110" s="2">
        <v>0</v>
      </c>
      <c r="AH110" s="2">
        <v>0</v>
      </c>
      <c r="AI110">
        <v>0</v>
      </c>
      <c r="AJ110" s="2">
        <v>0</v>
      </c>
      <c r="AK110" s="2">
        <v>0</v>
      </c>
      <c r="AL110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>
        <v>0</v>
      </c>
      <c r="AT110">
        <v>0</v>
      </c>
      <c r="AU110" s="2">
        <v>0</v>
      </c>
      <c r="AV110" s="2">
        <v>0</v>
      </c>
      <c r="AW110" s="2">
        <v>0</v>
      </c>
      <c r="AX110" s="1">
        <v>1</v>
      </c>
      <c r="AY110" s="2">
        <v>0</v>
      </c>
      <c r="AZ110" s="2">
        <v>0</v>
      </c>
      <c r="BA110" s="2">
        <v>0</v>
      </c>
      <c r="BB110" s="2">
        <v>10</v>
      </c>
      <c r="BC110" s="2">
        <v>0</v>
      </c>
      <c r="BD110" s="2">
        <v>0</v>
      </c>
      <c r="BE110" s="1">
        <v>1</v>
      </c>
      <c r="BF110" s="2">
        <v>0</v>
      </c>
      <c r="BG110" s="2">
        <v>0</v>
      </c>
      <c r="BH110" s="2">
        <v>0</v>
      </c>
      <c r="BI110">
        <f t="shared" si="5"/>
        <v>12</v>
      </c>
      <c r="BJ110">
        <f t="shared" si="6"/>
        <v>6</v>
      </c>
      <c r="BK110">
        <f t="shared" si="7"/>
        <v>18</v>
      </c>
      <c r="BL110">
        <f t="shared" si="8"/>
        <v>2</v>
      </c>
      <c r="BM110">
        <f t="shared" si="9"/>
        <v>5</v>
      </c>
    </row>
    <row r="111" spans="1:65" x14ac:dyDescent="0.2">
      <c r="A111">
        <f>2018</f>
        <v>2018</v>
      </c>
      <c r="B111" t="s">
        <v>129</v>
      </c>
      <c r="C111" s="1" t="s">
        <v>83</v>
      </c>
      <c r="D111" s="1" t="s">
        <v>86</v>
      </c>
      <c r="E111">
        <v>1</v>
      </c>
      <c r="F111">
        <v>2</v>
      </c>
      <c r="G111" s="1" t="s">
        <v>47</v>
      </c>
      <c r="H111" s="2">
        <v>0</v>
      </c>
      <c r="I111">
        <v>0</v>
      </c>
      <c r="J111" s="2">
        <v>0</v>
      </c>
      <c r="K111" s="2">
        <v>0</v>
      </c>
      <c r="L111" s="1">
        <v>1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1">
        <v>2</v>
      </c>
      <c r="T111">
        <v>0</v>
      </c>
      <c r="U111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50</v>
      </c>
      <c r="AD111">
        <v>0</v>
      </c>
      <c r="AE111" s="1">
        <v>1</v>
      </c>
      <c r="AF111" s="2">
        <v>0</v>
      </c>
      <c r="AG111" s="2">
        <v>0</v>
      </c>
      <c r="AH111" s="2">
        <v>0</v>
      </c>
      <c r="AI111">
        <v>0</v>
      </c>
      <c r="AJ111" s="2">
        <v>0</v>
      </c>
      <c r="AK111" s="2">
        <v>0</v>
      </c>
      <c r="AL111">
        <v>0</v>
      </c>
      <c r="AM111" s="2">
        <v>0</v>
      </c>
      <c r="AN111" s="1">
        <v>4</v>
      </c>
      <c r="AO111" s="2">
        <v>0</v>
      </c>
      <c r="AP111" s="1">
        <v>1</v>
      </c>
      <c r="AQ111" s="2">
        <v>0</v>
      </c>
      <c r="AR111" s="2">
        <v>0</v>
      </c>
      <c r="AS111">
        <v>0</v>
      </c>
      <c r="AT111">
        <v>0</v>
      </c>
      <c r="AU111" s="2">
        <v>0</v>
      </c>
      <c r="AV111" s="2">
        <v>0</v>
      </c>
      <c r="AW111" s="2">
        <v>0</v>
      </c>
      <c r="AX111" s="2">
        <v>0</v>
      </c>
      <c r="AY111" s="2">
        <v>0</v>
      </c>
      <c r="AZ111" s="1">
        <v>1</v>
      </c>
      <c r="BA111" s="2">
        <v>0</v>
      </c>
      <c r="BB111" s="1">
        <v>2</v>
      </c>
      <c r="BC111" s="2">
        <v>0</v>
      </c>
      <c r="BD111" s="2">
        <v>0</v>
      </c>
      <c r="BE111" s="1">
        <v>6</v>
      </c>
      <c r="BF111" s="2">
        <v>0</v>
      </c>
      <c r="BG111" s="2">
        <v>0</v>
      </c>
      <c r="BH111" s="2">
        <v>0</v>
      </c>
      <c r="BI111">
        <f t="shared" si="5"/>
        <v>9</v>
      </c>
      <c r="BJ111">
        <f t="shared" si="6"/>
        <v>59</v>
      </c>
      <c r="BK111">
        <f t="shared" si="7"/>
        <v>68</v>
      </c>
      <c r="BL111">
        <f t="shared" si="8"/>
        <v>6</v>
      </c>
      <c r="BM111">
        <f t="shared" si="9"/>
        <v>9</v>
      </c>
    </row>
    <row r="112" spans="1:65" x14ac:dyDescent="0.2">
      <c r="A112">
        <f>2018</f>
        <v>2018</v>
      </c>
      <c r="B112" t="s">
        <v>129</v>
      </c>
      <c r="C112" s="1" t="s">
        <v>83</v>
      </c>
      <c r="D112" s="1" t="s">
        <v>87</v>
      </c>
      <c r="E112">
        <v>1</v>
      </c>
      <c r="F112">
        <v>3</v>
      </c>
      <c r="G112" s="1" t="s">
        <v>47</v>
      </c>
      <c r="H112" s="2">
        <v>0</v>
      </c>
      <c r="I112">
        <v>0</v>
      </c>
      <c r="J112" s="2">
        <v>0</v>
      </c>
      <c r="K112" s="2">
        <v>0</v>
      </c>
      <c r="L112" s="1">
        <v>1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>
        <v>0</v>
      </c>
      <c r="U11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1">
        <v>29</v>
      </c>
      <c r="AD112">
        <v>0</v>
      </c>
      <c r="AE112" s="2">
        <v>0</v>
      </c>
      <c r="AF112" s="2">
        <v>0</v>
      </c>
      <c r="AG112" s="2">
        <v>0</v>
      </c>
      <c r="AH112" s="2">
        <v>0</v>
      </c>
      <c r="AI112">
        <v>0</v>
      </c>
      <c r="AJ112" s="2">
        <v>0</v>
      </c>
      <c r="AK112" s="2">
        <v>0</v>
      </c>
      <c r="AL11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>
        <v>0</v>
      </c>
      <c r="AT112">
        <v>0</v>
      </c>
      <c r="AU112" s="2">
        <v>0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1">
        <v>3</v>
      </c>
      <c r="BC112" s="2">
        <v>0</v>
      </c>
      <c r="BD112" s="2">
        <v>0</v>
      </c>
      <c r="BE112" s="1">
        <v>3</v>
      </c>
      <c r="BF112" s="2">
        <v>0</v>
      </c>
      <c r="BG112" s="2">
        <v>0</v>
      </c>
      <c r="BH112" s="2">
        <v>0</v>
      </c>
      <c r="BI112">
        <f t="shared" si="5"/>
        <v>6</v>
      </c>
      <c r="BJ112">
        <f t="shared" si="6"/>
        <v>30</v>
      </c>
      <c r="BK112">
        <f t="shared" si="7"/>
        <v>36</v>
      </c>
      <c r="BL112">
        <f t="shared" si="8"/>
        <v>2</v>
      </c>
      <c r="BM112">
        <f t="shared" si="9"/>
        <v>4</v>
      </c>
    </row>
    <row r="113" spans="1:65" x14ac:dyDescent="0.2">
      <c r="A113">
        <f>2018</f>
        <v>2018</v>
      </c>
      <c r="B113" t="s">
        <v>129</v>
      </c>
      <c r="C113" s="1" t="s">
        <v>83</v>
      </c>
      <c r="D113" s="1" t="s">
        <v>88</v>
      </c>
      <c r="E113">
        <v>1</v>
      </c>
      <c r="F113">
        <v>4</v>
      </c>
      <c r="G113" s="1" t="s">
        <v>47</v>
      </c>
      <c r="H113" s="2">
        <v>0</v>
      </c>
      <c r="I113">
        <v>0</v>
      </c>
      <c r="J113" s="2">
        <v>0</v>
      </c>
      <c r="K113" s="2">
        <v>0</v>
      </c>
      <c r="L113" s="1">
        <v>7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>
        <v>0</v>
      </c>
      <c r="U113">
        <v>0</v>
      </c>
      <c r="V113" s="2">
        <v>0</v>
      </c>
      <c r="W113" s="2">
        <v>0</v>
      </c>
      <c r="X113" s="2">
        <v>0</v>
      </c>
      <c r="Y113" s="1">
        <v>1</v>
      </c>
      <c r="Z113" s="2">
        <v>0</v>
      </c>
      <c r="AA113" s="2">
        <v>0</v>
      </c>
      <c r="AB113" s="2">
        <v>0</v>
      </c>
      <c r="AC113" s="1">
        <v>26</v>
      </c>
      <c r="AD113">
        <v>0</v>
      </c>
      <c r="AE113" s="1">
        <v>1</v>
      </c>
      <c r="AF113" s="2">
        <v>0</v>
      </c>
      <c r="AG113" s="2">
        <v>0</v>
      </c>
      <c r="AH113" s="2">
        <v>0</v>
      </c>
      <c r="AI113">
        <v>0</v>
      </c>
      <c r="AJ113" s="2">
        <v>0</v>
      </c>
      <c r="AK113" s="2">
        <v>0</v>
      </c>
      <c r="AL113">
        <v>0</v>
      </c>
      <c r="AM113" s="2">
        <v>0</v>
      </c>
      <c r="AN113" s="1">
        <v>1</v>
      </c>
      <c r="AO113" s="2">
        <v>0</v>
      </c>
      <c r="AP113" s="2">
        <v>0</v>
      </c>
      <c r="AQ113" s="2">
        <v>0</v>
      </c>
      <c r="AR113" s="2">
        <v>0</v>
      </c>
      <c r="AS113">
        <v>0</v>
      </c>
      <c r="AT113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1">
        <v>6</v>
      </c>
      <c r="BC113" s="2">
        <v>0</v>
      </c>
      <c r="BD113" s="2">
        <v>0</v>
      </c>
      <c r="BE113" s="1">
        <v>12</v>
      </c>
      <c r="BF113" s="2">
        <v>0</v>
      </c>
      <c r="BG113" s="1">
        <v>1</v>
      </c>
      <c r="BH113" s="2">
        <v>0</v>
      </c>
      <c r="BI113">
        <f t="shared" si="5"/>
        <v>19</v>
      </c>
      <c r="BJ113">
        <f t="shared" si="6"/>
        <v>36</v>
      </c>
      <c r="BK113">
        <f t="shared" si="7"/>
        <v>55</v>
      </c>
      <c r="BL113">
        <f t="shared" si="8"/>
        <v>5</v>
      </c>
      <c r="BM113">
        <f t="shared" si="9"/>
        <v>8</v>
      </c>
    </row>
    <row r="114" spans="1:65" x14ac:dyDescent="0.2">
      <c r="A114">
        <f>2018</f>
        <v>2018</v>
      </c>
      <c r="B114" t="s">
        <v>129</v>
      </c>
      <c r="C114" s="1" t="s">
        <v>83</v>
      </c>
      <c r="D114" s="1" t="s">
        <v>89</v>
      </c>
      <c r="E114">
        <v>1</v>
      </c>
      <c r="F114">
        <v>5</v>
      </c>
      <c r="G114" s="1" t="s">
        <v>47</v>
      </c>
      <c r="H114" s="2">
        <v>0</v>
      </c>
      <c r="I114">
        <v>0</v>
      </c>
      <c r="J114" s="2">
        <v>0</v>
      </c>
      <c r="K114" s="2">
        <v>0</v>
      </c>
      <c r="L114" s="1">
        <v>2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>
        <v>0</v>
      </c>
      <c r="U114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10</v>
      </c>
      <c r="AD114">
        <v>0</v>
      </c>
      <c r="AE114" s="2">
        <v>0</v>
      </c>
      <c r="AF114" s="2">
        <v>0</v>
      </c>
      <c r="AG114" s="2">
        <v>0</v>
      </c>
      <c r="AH114" s="2">
        <v>0</v>
      </c>
      <c r="AI114">
        <v>0</v>
      </c>
      <c r="AJ114" s="2">
        <v>0</v>
      </c>
      <c r="AK114" s="2">
        <v>0</v>
      </c>
      <c r="AL114">
        <v>0</v>
      </c>
      <c r="AM114" s="2">
        <v>0</v>
      </c>
      <c r="AN114" s="1">
        <v>3</v>
      </c>
      <c r="AO114" s="2">
        <v>0</v>
      </c>
      <c r="AP114" s="2">
        <v>0</v>
      </c>
      <c r="AQ114" s="2">
        <v>0</v>
      </c>
      <c r="AR114" s="2">
        <v>0</v>
      </c>
      <c r="AS114">
        <v>0</v>
      </c>
      <c r="AT114">
        <v>0</v>
      </c>
      <c r="AU114" s="2">
        <v>0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1">
        <v>2</v>
      </c>
      <c r="BC114" s="2">
        <v>0</v>
      </c>
      <c r="BD114" s="2">
        <v>0</v>
      </c>
      <c r="BE114" s="1">
        <v>5</v>
      </c>
      <c r="BF114" s="2">
        <v>0</v>
      </c>
      <c r="BG114" s="2">
        <v>0</v>
      </c>
      <c r="BH114" s="2">
        <v>0</v>
      </c>
      <c r="BI114">
        <f t="shared" si="5"/>
        <v>7</v>
      </c>
      <c r="BJ114">
        <f t="shared" si="6"/>
        <v>15</v>
      </c>
      <c r="BK114">
        <f t="shared" si="7"/>
        <v>22</v>
      </c>
      <c r="BL114">
        <f t="shared" si="8"/>
        <v>3</v>
      </c>
      <c r="BM114">
        <f t="shared" si="9"/>
        <v>5</v>
      </c>
    </row>
    <row r="115" spans="1:65" x14ac:dyDescent="0.2">
      <c r="A115">
        <f>2018</f>
        <v>2018</v>
      </c>
      <c r="B115" t="s">
        <v>129</v>
      </c>
      <c r="C115" s="1" t="s">
        <v>83</v>
      </c>
      <c r="D115" s="1" t="s">
        <v>90</v>
      </c>
      <c r="E115">
        <v>1</v>
      </c>
      <c r="F115">
        <v>6</v>
      </c>
      <c r="G115" s="1" t="s">
        <v>47</v>
      </c>
      <c r="H115" s="2">
        <v>0</v>
      </c>
      <c r="I115">
        <v>0</v>
      </c>
      <c r="J115" s="2">
        <v>0</v>
      </c>
      <c r="K115" s="2">
        <v>0</v>
      </c>
      <c r="L115" s="1">
        <v>1</v>
      </c>
      <c r="M115" s="2">
        <v>0</v>
      </c>
      <c r="N115" s="2">
        <v>0</v>
      </c>
      <c r="O115" s="2">
        <v>0</v>
      </c>
      <c r="P115" s="1">
        <v>1</v>
      </c>
      <c r="Q115" s="2">
        <v>0</v>
      </c>
      <c r="R115" s="2">
        <v>0</v>
      </c>
      <c r="S115" s="1">
        <v>1</v>
      </c>
      <c r="T115">
        <v>0</v>
      </c>
      <c r="U115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1">
        <v>27</v>
      </c>
      <c r="AD115">
        <v>0</v>
      </c>
      <c r="AE115" s="1">
        <v>7</v>
      </c>
      <c r="AF115" s="2">
        <v>0</v>
      </c>
      <c r="AG115" s="2">
        <v>0</v>
      </c>
      <c r="AH115" s="2">
        <v>0</v>
      </c>
      <c r="AI115">
        <v>0</v>
      </c>
      <c r="AJ115" s="2">
        <v>0</v>
      </c>
      <c r="AK115" s="2">
        <v>0</v>
      </c>
      <c r="AL115">
        <v>0</v>
      </c>
      <c r="AM115" s="2">
        <v>0</v>
      </c>
      <c r="AN115" s="1">
        <v>1</v>
      </c>
      <c r="AO115" s="2">
        <v>0</v>
      </c>
      <c r="AP115" s="2">
        <v>0</v>
      </c>
      <c r="AQ115" s="2">
        <v>0</v>
      </c>
      <c r="AR115" s="2">
        <v>0</v>
      </c>
      <c r="AS115">
        <v>0</v>
      </c>
      <c r="AT115">
        <v>0</v>
      </c>
      <c r="AU115" s="2">
        <v>0</v>
      </c>
      <c r="AV115" s="2">
        <v>0</v>
      </c>
      <c r="AW115" s="2">
        <v>0</v>
      </c>
      <c r="AX115" s="1">
        <v>1</v>
      </c>
      <c r="AY115" s="2">
        <v>0</v>
      </c>
      <c r="AZ115" s="2">
        <v>0</v>
      </c>
      <c r="BA115" s="2">
        <v>0</v>
      </c>
      <c r="BB115" s="1">
        <v>1</v>
      </c>
      <c r="BC115" s="2">
        <v>0</v>
      </c>
      <c r="BD115" s="2">
        <v>0</v>
      </c>
      <c r="BE115" s="1">
        <v>6</v>
      </c>
      <c r="BF115" s="2">
        <v>0</v>
      </c>
      <c r="BG115" s="1">
        <v>1</v>
      </c>
      <c r="BH115" s="1">
        <v>1</v>
      </c>
      <c r="BI115">
        <f t="shared" si="5"/>
        <v>10</v>
      </c>
      <c r="BJ115">
        <f t="shared" si="6"/>
        <v>38</v>
      </c>
      <c r="BK115">
        <f t="shared" si="7"/>
        <v>48</v>
      </c>
      <c r="BL115">
        <f t="shared" si="8"/>
        <v>6</v>
      </c>
      <c r="BM115">
        <f t="shared" si="9"/>
        <v>11</v>
      </c>
    </row>
    <row r="116" spans="1:65" x14ac:dyDescent="0.2">
      <c r="A116">
        <f>2018</f>
        <v>2018</v>
      </c>
      <c r="B116" t="s">
        <v>129</v>
      </c>
      <c r="C116" s="1" t="s">
        <v>83</v>
      </c>
      <c r="D116" s="1" t="s">
        <v>91</v>
      </c>
      <c r="E116">
        <v>2</v>
      </c>
      <c r="F116">
        <v>1</v>
      </c>
      <c r="G116" s="1" t="s">
        <v>47</v>
      </c>
      <c r="H116" s="2">
        <v>0</v>
      </c>
      <c r="I116">
        <v>0</v>
      </c>
      <c r="J116" s="2">
        <v>0</v>
      </c>
      <c r="K116" s="1">
        <v>1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1">
        <v>2</v>
      </c>
      <c r="T116">
        <v>0</v>
      </c>
      <c r="U116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1">
        <v>1</v>
      </c>
      <c r="AD116">
        <v>0</v>
      </c>
      <c r="AE116" s="2">
        <v>0</v>
      </c>
      <c r="AF116" s="2">
        <v>0</v>
      </c>
      <c r="AG116" s="2">
        <v>0</v>
      </c>
      <c r="AH116" s="2">
        <v>0</v>
      </c>
      <c r="AI116">
        <v>0</v>
      </c>
      <c r="AJ116" s="2">
        <v>0</v>
      </c>
      <c r="AK116" s="2">
        <v>0</v>
      </c>
      <c r="AL116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>
        <v>0</v>
      </c>
      <c r="AT116">
        <v>0</v>
      </c>
      <c r="AU116" s="2">
        <v>0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10</v>
      </c>
      <c r="BC116" s="2">
        <v>0</v>
      </c>
      <c r="BD116" s="2">
        <v>0</v>
      </c>
      <c r="BE116" s="1">
        <v>4</v>
      </c>
      <c r="BF116" s="2">
        <v>0</v>
      </c>
      <c r="BG116" s="2">
        <v>0</v>
      </c>
      <c r="BH116" s="2">
        <v>0</v>
      </c>
      <c r="BI116">
        <f t="shared" si="5"/>
        <v>14</v>
      </c>
      <c r="BJ116">
        <f t="shared" si="6"/>
        <v>4</v>
      </c>
      <c r="BK116">
        <f t="shared" si="7"/>
        <v>18</v>
      </c>
      <c r="BL116">
        <f t="shared" si="8"/>
        <v>3</v>
      </c>
      <c r="BM116">
        <f t="shared" si="9"/>
        <v>5</v>
      </c>
    </row>
    <row r="117" spans="1:65" x14ac:dyDescent="0.2">
      <c r="A117">
        <f>2018</f>
        <v>2018</v>
      </c>
      <c r="B117" t="s">
        <v>129</v>
      </c>
      <c r="C117" s="1" t="s">
        <v>83</v>
      </c>
      <c r="D117" s="1" t="s">
        <v>92</v>
      </c>
      <c r="E117">
        <v>2</v>
      </c>
      <c r="F117">
        <v>2</v>
      </c>
      <c r="G117" s="1" t="s">
        <v>47</v>
      </c>
      <c r="H117" s="2">
        <v>0</v>
      </c>
      <c r="I117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>
        <v>0</v>
      </c>
      <c r="U117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>
        <v>0</v>
      </c>
      <c r="AE117" s="2">
        <v>0</v>
      </c>
      <c r="AF117" s="2">
        <v>0</v>
      </c>
      <c r="AG117" s="2">
        <v>0</v>
      </c>
      <c r="AH117" s="2">
        <v>0</v>
      </c>
      <c r="AI117">
        <v>0</v>
      </c>
      <c r="AJ117" s="2">
        <v>0</v>
      </c>
      <c r="AK117" s="2">
        <v>0</v>
      </c>
      <c r="AL117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>
        <v>0</v>
      </c>
      <c r="AT117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1">
        <v>1</v>
      </c>
      <c r="BF117" s="2">
        <v>0</v>
      </c>
      <c r="BG117" s="2">
        <v>0</v>
      </c>
      <c r="BH117" s="2">
        <v>0</v>
      </c>
      <c r="BI117">
        <f t="shared" si="5"/>
        <v>1</v>
      </c>
      <c r="BJ117">
        <f t="shared" si="6"/>
        <v>0</v>
      </c>
      <c r="BK117">
        <f t="shared" si="7"/>
        <v>1</v>
      </c>
      <c r="BL117">
        <f t="shared" si="8"/>
        <v>0</v>
      </c>
      <c r="BM117">
        <f t="shared" si="9"/>
        <v>1</v>
      </c>
    </row>
    <row r="118" spans="1:65" x14ac:dyDescent="0.2">
      <c r="A118">
        <f>2018</f>
        <v>2018</v>
      </c>
      <c r="B118" t="s">
        <v>129</v>
      </c>
      <c r="C118" s="1" t="s">
        <v>83</v>
      </c>
      <c r="D118" s="1" t="s">
        <v>93</v>
      </c>
      <c r="E118">
        <v>2</v>
      </c>
      <c r="F118">
        <v>3</v>
      </c>
      <c r="G118" s="1" t="s">
        <v>47</v>
      </c>
      <c r="H118" s="2">
        <v>0</v>
      </c>
      <c r="I118">
        <v>0</v>
      </c>
      <c r="J118" s="2">
        <v>0</v>
      </c>
      <c r="K118" s="2">
        <v>0</v>
      </c>
      <c r="L118" s="1">
        <v>1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1">
        <v>1</v>
      </c>
      <c r="T118">
        <v>0</v>
      </c>
      <c r="U118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1">
        <v>14</v>
      </c>
      <c r="AD118">
        <v>0</v>
      </c>
      <c r="AE118" s="1">
        <v>3</v>
      </c>
      <c r="AF118" s="2">
        <v>0</v>
      </c>
      <c r="AG118" s="2">
        <v>0</v>
      </c>
      <c r="AH118" s="2">
        <v>0</v>
      </c>
      <c r="AI118">
        <v>0</v>
      </c>
      <c r="AJ118" s="2">
        <v>0</v>
      </c>
      <c r="AK118" s="2">
        <v>0</v>
      </c>
      <c r="AL118">
        <v>0</v>
      </c>
      <c r="AM118" s="2">
        <v>0</v>
      </c>
      <c r="AN118" s="1">
        <v>2</v>
      </c>
      <c r="AO118" s="2">
        <v>0</v>
      </c>
      <c r="AP118" s="2">
        <v>0</v>
      </c>
      <c r="AQ118" s="2">
        <v>0</v>
      </c>
      <c r="AR118" s="2">
        <v>0</v>
      </c>
      <c r="AS118">
        <v>0</v>
      </c>
      <c r="AT118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1">
        <v>6</v>
      </c>
      <c r="BA118" s="2">
        <v>0</v>
      </c>
      <c r="BB118" s="1">
        <v>6</v>
      </c>
      <c r="BC118" s="2">
        <v>0</v>
      </c>
      <c r="BD118" s="2">
        <v>0</v>
      </c>
      <c r="BE118" s="1">
        <v>9</v>
      </c>
      <c r="BF118" s="2">
        <v>0</v>
      </c>
      <c r="BG118" s="2">
        <v>0</v>
      </c>
      <c r="BH118" s="2">
        <v>0</v>
      </c>
      <c r="BI118">
        <f t="shared" si="5"/>
        <v>21</v>
      </c>
      <c r="BJ118">
        <f t="shared" si="6"/>
        <v>21</v>
      </c>
      <c r="BK118">
        <f t="shared" si="7"/>
        <v>42</v>
      </c>
      <c r="BL118">
        <f t="shared" si="8"/>
        <v>5</v>
      </c>
      <c r="BM118">
        <f t="shared" si="9"/>
        <v>8</v>
      </c>
    </row>
    <row r="119" spans="1:65" x14ac:dyDescent="0.2">
      <c r="A119">
        <f>2018</f>
        <v>2018</v>
      </c>
      <c r="B119" t="s">
        <v>129</v>
      </c>
      <c r="C119" s="1" t="s">
        <v>83</v>
      </c>
      <c r="D119" s="1" t="s">
        <v>94</v>
      </c>
      <c r="E119">
        <v>2</v>
      </c>
      <c r="F119">
        <v>4</v>
      </c>
      <c r="G119" s="1" t="s">
        <v>47</v>
      </c>
      <c r="H119" s="2">
        <v>0</v>
      </c>
      <c r="I119">
        <v>0</v>
      </c>
      <c r="J119" s="2">
        <v>0</v>
      </c>
      <c r="K119" s="1">
        <v>2</v>
      </c>
      <c r="L119" s="1">
        <v>2</v>
      </c>
      <c r="M119" s="2">
        <v>0</v>
      </c>
      <c r="N119" s="1">
        <v>1</v>
      </c>
      <c r="O119" s="2">
        <v>0</v>
      </c>
      <c r="P119" s="2">
        <v>0</v>
      </c>
      <c r="Q119" s="2">
        <v>0</v>
      </c>
      <c r="R119" s="2">
        <v>0</v>
      </c>
      <c r="S119" s="1">
        <v>3</v>
      </c>
      <c r="T119">
        <v>0</v>
      </c>
      <c r="U119">
        <v>0</v>
      </c>
      <c r="V119" s="1">
        <v>1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20</v>
      </c>
      <c r="AD119">
        <v>0</v>
      </c>
      <c r="AE119" s="2">
        <v>0</v>
      </c>
      <c r="AF119" s="2">
        <v>0</v>
      </c>
      <c r="AG119" s="2">
        <v>0</v>
      </c>
      <c r="AH119" s="2">
        <v>0</v>
      </c>
      <c r="AI119">
        <v>0</v>
      </c>
      <c r="AJ119" s="2">
        <v>0</v>
      </c>
      <c r="AK119" s="2">
        <v>0</v>
      </c>
      <c r="AL119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>
        <v>0</v>
      </c>
      <c r="AT119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1">
        <v>4</v>
      </c>
      <c r="BA119" s="2">
        <v>0</v>
      </c>
      <c r="BB119" s="1">
        <v>3</v>
      </c>
      <c r="BC119" s="2">
        <v>0</v>
      </c>
      <c r="BD119" s="2">
        <v>0</v>
      </c>
      <c r="BE119" s="1">
        <v>17</v>
      </c>
      <c r="BF119" s="2">
        <v>0</v>
      </c>
      <c r="BG119" s="1">
        <v>1</v>
      </c>
      <c r="BH119" s="2">
        <v>0</v>
      </c>
      <c r="BI119">
        <f t="shared" si="5"/>
        <v>25</v>
      </c>
      <c r="BJ119">
        <f t="shared" si="6"/>
        <v>29</v>
      </c>
      <c r="BK119">
        <f t="shared" si="7"/>
        <v>54</v>
      </c>
      <c r="BL119">
        <f t="shared" si="8"/>
        <v>6</v>
      </c>
      <c r="BM119">
        <f t="shared" si="9"/>
        <v>10</v>
      </c>
    </row>
    <row r="120" spans="1:65" x14ac:dyDescent="0.2">
      <c r="A120">
        <f>2018</f>
        <v>2018</v>
      </c>
      <c r="B120" t="s">
        <v>129</v>
      </c>
      <c r="C120" s="1" t="s">
        <v>83</v>
      </c>
      <c r="D120" s="1" t="s">
        <v>95</v>
      </c>
      <c r="E120">
        <v>2</v>
      </c>
      <c r="F120">
        <v>5</v>
      </c>
      <c r="G120" s="1" t="s">
        <v>47</v>
      </c>
      <c r="H120" s="2">
        <v>0</v>
      </c>
      <c r="I120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1">
        <v>3</v>
      </c>
      <c r="T120">
        <v>0</v>
      </c>
      <c r="U120">
        <v>0</v>
      </c>
      <c r="V120" s="2">
        <v>0</v>
      </c>
      <c r="W120" s="1">
        <v>2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1">
        <v>27</v>
      </c>
      <c r="AD120">
        <v>0</v>
      </c>
      <c r="AE120" s="1">
        <v>1</v>
      </c>
      <c r="AF120" s="2">
        <v>0</v>
      </c>
      <c r="AG120" s="2">
        <v>0</v>
      </c>
      <c r="AH120" s="2">
        <v>0</v>
      </c>
      <c r="AI120">
        <v>0</v>
      </c>
      <c r="AJ120" s="2">
        <v>0</v>
      </c>
      <c r="AK120" s="2">
        <v>0</v>
      </c>
      <c r="AL120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>
        <v>0</v>
      </c>
      <c r="AT120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1">
        <v>3</v>
      </c>
      <c r="BC120" s="2">
        <v>0</v>
      </c>
      <c r="BD120" s="2">
        <v>0</v>
      </c>
      <c r="BE120" s="1">
        <v>16</v>
      </c>
      <c r="BF120" s="1">
        <v>1</v>
      </c>
      <c r="BG120" s="2">
        <v>0</v>
      </c>
      <c r="BH120" s="2">
        <v>0</v>
      </c>
      <c r="BI120">
        <f t="shared" si="5"/>
        <v>20</v>
      </c>
      <c r="BJ120">
        <f t="shared" si="6"/>
        <v>33</v>
      </c>
      <c r="BK120">
        <f t="shared" si="7"/>
        <v>53</v>
      </c>
      <c r="BL120">
        <f t="shared" si="8"/>
        <v>4</v>
      </c>
      <c r="BM120">
        <f t="shared" si="9"/>
        <v>7</v>
      </c>
    </row>
    <row r="121" spans="1:65" x14ac:dyDescent="0.2">
      <c r="A121">
        <f>2018</f>
        <v>2018</v>
      </c>
      <c r="B121" t="s">
        <v>129</v>
      </c>
      <c r="C121" s="1" t="s">
        <v>83</v>
      </c>
      <c r="D121" s="1" t="s">
        <v>96</v>
      </c>
      <c r="E121">
        <v>2</v>
      </c>
      <c r="F121">
        <v>6</v>
      </c>
      <c r="G121" s="1" t="s">
        <v>47</v>
      </c>
      <c r="H121" s="2">
        <v>0</v>
      </c>
      <c r="I121">
        <v>0</v>
      </c>
      <c r="J121" s="2">
        <v>0</v>
      </c>
      <c r="K121" s="1">
        <v>1</v>
      </c>
      <c r="L121" s="1">
        <v>1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1">
        <v>1</v>
      </c>
      <c r="S121" s="1">
        <v>4</v>
      </c>
      <c r="T121">
        <v>0</v>
      </c>
      <c r="U121">
        <v>0</v>
      </c>
      <c r="V121" s="2">
        <v>0</v>
      </c>
      <c r="W121" s="1">
        <v>2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1">
        <v>26</v>
      </c>
      <c r="AD121">
        <v>0</v>
      </c>
      <c r="AE121" s="2">
        <v>0</v>
      </c>
      <c r="AF121" s="2">
        <v>0</v>
      </c>
      <c r="AG121" s="2">
        <v>0</v>
      </c>
      <c r="AH121" s="2">
        <v>0</v>
      </c>
      <c r="AI121">
        <v>0</v>
      </c>
      <c r="AJ121" s="2">
        <v>0</v>
      </c>
      <c r="AK121" s="2">
        <v>0</v>
      </c>
      <c r="AL121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>
        <v>0</v>
      </c>
      <c r="AT121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1">
        <v>9</v>
      </c>
      <c r="BC121" s="1">
        <v>2</v>
      </c>
      <c r="BD121" s="2">
        <v>0</v>
      </c>
      <c r="BE121" s="1">
        <v>4</v>
      </c>
      <c r="BF121" s="2">
        <v>0</v>
      </c>
      <c r="BG121" s="2">
        <v>0</v>
      </c>
      <c r="BH121" s="2">
        <v>0</v>
      </c>
      <c r="BI121">
        <f t="shared" si="5"/>
        <v>15</v>
      </c>
      <c r="BJ121">
        <f t="shared" si="6"/>
        <v>35</v>
      </c>
      <c r="BK121">
        <f t="shared" si="7"/>
        <v>50</v>
      </c>
      <c r="BL121">
        <f t="shared" si="8"/>
        <v>6</v>
      </c>
      <c r="BM121">
        <f t="shared" si="9"/>
        <v>9</v>
      </c>
    </row>
    <row r="122" spans="1:65" x14ac:dyDescent="0.2">
      <c r="A122">
        <f>2018</f>
        <v>2018</v>
      </c>
      <c r="B122" t="s">
        <v>129</v>
      </c>
      <c r="C122" s="1" t="s">
        <v>83</v>
      </c>
      <c r="D122" s="1" t="s">
        <v>97</v>
      </c>
      <c r="E122">
        <v>3</v>
      </c>
      <c r="F122">
        <v>1</v>
      </c>
      <c r="G122" s="1" t="s">
        <v>47</v>
      </c>
      <c r="H122" s="2">
        <v>0</v>
      </c>
      <c r="I122">
        <v>0</v>
      </c>
      <c r="J122" s="2">
        <v>0</v>
      </c>
      <c r="K122" s="1">
        <v>1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1">
        <v>1</v>
      </c>
      <c r="T122">
        <v>0</v>
      </c>
      <c r="U12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1">
        <v>11</v>
      </c>
      <c r="AD122">
        <v>0</v>
      </c>
      <c r="AE122" s="2">
        <v>0</v>
      </c>
      <c r="AF122" s="2">
        <v>0</v>
      </c>
      <c r="AG122" s="2">
        <v>0</v>
      </c>
      <c r="AH122" s="2">
        <v>0</v>
      </c>
      <c r="AI122">
        <v>0</v>
      </c>
      <c r="AJ122" s="2">
        <v>0</v>
      </c>
      <c r="AK122" s="2">
        <v>0</v>
      </c>
      <c r="AL12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>
        <v>0</v>
      </c>
      <c r="AT12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1">
        <v>17</v>
      </c>
      <c r="BC122" s="2">
        <v>0</v>
      </c>
      <c r="BD122" s="2">
        <v>0</v>
      </c>
      <c r="BE122" s="1">
        <v>4</v>
      </c>
      <c r="BF122" s="2">
        <v>0</v>
      </c>
      <c r="BG122" s="2">
        <v>0</v>
      </c>
      <c r="BH122" s="2">
        <v>0</v>
      </c>
      <c r="BI122">
        <f t="shared" si="5"/>
        <v>21</v>
      </c>
      <c r="BJ122">
        <f t="shared" si="6"/>
        <v>13</v>
      </c>
      <c r="BK122">
        <f t="shared" si="7"/>
        <v>34</v>
      </c>
      <c r="BL122">
        <f t="shared" si="8"/>
        <v>3</v>
      </c>
      <c r="BM122">
        <f t="shared" si="9"/>
        <v>5</v>
      </c>
    </row>
    <row r="123" spans="1:65" x14ac:dyDescent="0.2">
      <c r="A123">
        <f>2018</f>
        <v>2018</v>
      </c>
      <c r="B123" t="s">
        <v>129</v>
      </c>
      <c r="C123" s="1" t="s">
        <v>83</v>
      </c>
      <c r="D123" s="1" t="s">
        <v>98</v>
      </c>
      <c r="E123">
        <v>3</v>
      </c>
      <c r="F123">
        <v>2</v>
      </c>
      <c r="G123" s="1" t="s">
        <v>47</v>
      </c>
      <c r="H123" s="2">
        <v>0</v>
      </c>
      <c r="I123">
        <v>0</v>
      </c>
      <c r="J123" s="2">
        <v>0</v>
      </c>
      <c r="K123" s="2">
        <v>0</v>
      </c>
      <c r="L123" s="1">
        <v>2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>
        <v>0</v>
      </c>
      <c r="U123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1">
        <v>21</v>
      </c>
      <c r="AD123">
        <v>0</v>
      </c>
      <c r="AE123" s="2">
        <v>0</v>
      </c>
      <c r="AF123" s="2">
        <v>0</v>
      </c>
      <c r="AG123" s="2">
        <v>0</v>
      </c>
      <c r="AH123" s="2">
        <v>0</v>
      </c>
      <c r="AI123">
        <v>0</v>
      </c>
      <c r="AJ123" s="2">
        <v>0</v>
      </c>
      <c r="AK123" s="2">
        <v>0</v>
      </c>
      <c r="AL123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>
        <v>0</v>
      </c>
      <c r="AT123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1">
        <v>1</v>
      </c>
      <c r="BB123" s="1">
        <v>5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>
        <f t="shared" si="5"/>
        <v>6</v>
      </c>
      <c r="BJ123">
        <f t="shared" si="6"/>
        <v>23</v>
      </c>
      <c r="BK123">
        <f t="shared" si="7"/>
        <v>29</v>
      </c>
      <c r="BL123">
        <f t="shared" si="8"/>
        <v>2</v>
      </c>
      <c r="BM123">
        <f t="shared" si="9"/>
        <v>4</v>
      </c>
    </row>
    <row r="124" spans="1:65" x14ac:dyDescent="0.2">
      <c r="A124">
        <f>2018</f>
        <v>2018</v>
      </c>
      <c r="B124" t="s">
        <v>129</v>
      </c>
      <c r="C124" s="1" t="s">
        <v>83</v>
      </c>
      <c r="D124" s="1" t="s">
        <v>99</v>
      </c>
      <c r="E124">
        <v>3</v>
      </c>
      <c r="F124">
        <v>3</v>
      </c>
      <c r="G124" s="1" t="s">
        <v>47</v>
      </c>
      <c r="H124" s="2">
        <v>0</v>
      </c>
      <c r="I124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>
        <v>0</v>
      </c>
      <c r="U124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1">
        <v>14</v>
      </c>
      <c r="AD124">
        <v>0</v>
      </c>
      <c r="AE124" s="2">
        <v>0</v>
      </c>
      <c r="AF124" s="2">
        <v>0</v>
      </c>
      <c r="AG124" s="2">
        <v>0</v>
      </c>
      <c r="AH124" s="2">
        <v>0</v>
      </c>
      <c r="AI124">
        <v>0</v>
      </c>
      <c r="AJ124" s="2">
        <v>0</v>
      </c>
      <c r="AK124" s="2">
        <v>0</v>
      </c>
      <c r="AL124">
        <v>0</v>
      </c>
      <c r="AM124" s="2">
        <v>0</v>
      </c>
      <c r="AN124" s="1">
        <v>1</v>
      </c>
      <c r="AO124" s="2">
        <v>0</v>
      </c>
      <c r="AP124" s="2">
        <v>0</v>
      </c>
      <c r="AQ124" s="2">
        <v>0</v>
      </c>
      <c r="AR124" s="2">
        <v>0</v>
      </c>
      <c r="AS124">
        <v>0</v>
      </c>
      <c r="AT124">
        <v>0</v>
      </c>
      <c r="AU124" s="2">
        <v>0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1">
        <v>3</v>
      </c>
      <c r="BC124" s="2">
        <v>0</v>
      </c>
      <c r="BD124" s="2">
        <v>0</v>
      </c>
      <c r="BE124" s="1">
        <v>7</v>
      </c>
      <c r="BF124" s="2">
        <v>0</v>
      </c>
      <c r="BG124" s="2">
        <v>0</v>
      </c>
      <c r="BH124" s="2">
        <v>0</v>
      </c>
      <c r="BI124">
        <f t="shared" si="5"/>
        <v>10</v>
      </c>
      <c r="BJ124">
        <f t="shared" si="6"/>
        <v>15</v>
      </c>
      <c r="BK124">
        <f t="shared" si="7"/>
        <v>25</v>
      </c>
      <c r="BL124">
        <f t="shared" si="8"/>
        <v>2</v>
      </c>
      <c r="BM124">
        <f t="shared" si="9"/>
        <v>4</v>
      </c>
    </row>
    <row r="125" spans="1:65" x14ac:dyDescent="0.2">
      <c r="A125">
        <f>2018</f>
        <v>2018</v>
      </c>
      <c r="B125" t="s">
        <v>129</v>
      </c>
      <c r="C125" s="1" t="s">
        <v>83</v>
      </c>
      <c r="D125" s="1" t="s">
        <v>100</v>
      </c>
      <c r="E125">
        <v>3</v>
      </c>
      <c r="F125">
        <v>4</v>
      </c>
      <c r="G125" s="1" t="s">
        <v>47</v>
      </c>
      <c r="H125" s="2">
        <v>0</v>
      </c>
      <c r="I125">
        <v>0</v>
      </c>
      <c r="J125" s="2">
        <v>0</v>
      </c>
      <c r="K125" s="2">
        <v>0</v>
      </c>
      <c r="L125" s="1">
        <v>2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1">
        <v>8</v>
      </c>
      <c r="T125">
        <v>0</v>
      </c>
      <c r="U125">
        <v>0</v>
      </c>
      <c r="V125" s="2">
        <v>0</v>
      </c>
      <c r="W125" s="1">
        <v>3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1">
        <v>21</v>
      </c>
      <c r="AD125">
        <v>0</v>
      </c>
      <c r="AE125" s="2">
        <v>0</v>
      </c>
      <c r="AF125" s="2">
        <v>0</v>
      </c>
      <c r="AG125" s="2">
        <v>0</v>
      </c>
      <c r="AH125" s="2">
        <v>0</v>
      </c>
      <c r="AI125">
        <v>0</v>
      </c>
      <c r="AJ125" s="2">
        <v>0</v>
      </c>
      <c r="AK125" s="2">
        <v>0</v>
      </c>
      <c r="AL125">
        <v>0</v>
      </c>
      <c r="AM125" s="2">
        <v>0</v>
      </c>
      <c r="AN125" s="1">
        <v>1</v>
      </c>
      <c r="AO125" s="2">
        <v>0</v>
      </c>
      <c r="AP125" s="2">
        <v>0</v>
      </c>
      <c r="AQ125" s="2">
        <v>0</v>
      </c>
      <c r="AR125" s="2">
        <v>0</v>
      </c>
      <c r="AS125">
        <v>0</v>
      </c>
      <c r="AT125">
        <v>0</v>
      </c>
      <c r="AU125" s="2">
        <v>0</v>
      </c>
      <c r="AV125" s="2">
        <v>0</v>
      </c>
      <c r="AW125" s="2">
        <v>0</v>
      </c>
      <c r="AX125" s="2">
        <v>0</v>
      </c>
      <c r="AY125" s="2">
        <v>0</v>
      </c>
      <c r="AZ125" s="1">
        <v>1</v>
      </c>
      <c r="BA125" s="1">
        <v>1</v>
      </c>
      <c r="BB125" s="1">
        <v>3</v>
      </c>
      <c r="BC125" s="2">
        <v>0</v>
      </c>
      <c r="BD125" s="2">
        <v>0</v>
      </c>
      <c r="BE125" s="1">
        <v>14</v>
      </c>
      <c r="BF125" s="2">
        <v>0</v>
      </c>
      <c r="BG125" s="1">
        <v>1</v>
      </c>
      <c r="BH125" s="2">
        <v>0</v>
      </c>
      <c r="BI125">
        <f t="shared" si="5"/>
        <v>20</v>
      </c>
      <c r="BJ125">
        <f t="shared" si="6"/>
        <v>35</v>
      </c>
      <c r="BK125">
        <f t="shared" si="7"/>
        <v>55</v>
      </c>
      <c r="BL125">
        <f t="shared" si="8"/>
        <v>5</v>
      </c>
      <c r="BM125">
        <f t="shared" si="9"/>
        <v>10</v>
      </c>
    </row>
    <row r="126" spans="1:65" x14ac:dyDescent="0.2">
      <c r="A126">
        <f>2018</f>
        <v>2018</v>
      </c>
      <c r="B126" t="s">
        <v>129</v>
      </c>
      <c r="C126" s="1" t="s">
        <v>83</v>
      </c>
      <c r="D126" s="1" t="s">
        <v>101</v>
      </c>
      <c r="E126">
        <v>3</v>
      </c>
      <c r="F126">
        <v>5</v>
      </c>
      <c r="G126" s="1" t="s">
        <v>47</v>
      </c>
      <c r="H126" s="2">
        <v>0</v>
      </c>
      <c r="I126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1">
        <v>1</v>
      </c>
      <c r="T126">
        <v>0</v>
      </c>
      <c r="U126">
        <v>0</v>
      </c>
      <c r="V126" s="2">
        <v>0</v>
      </c>
      <c r="W126" s="1">
        <v>1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1">
        <v>11</v>
      </c>
      <c r="AD126">
        <v>0</v>
      </c>
      <c r="AE126" s="1">
        <v>1</v>
      </c>
      <c r="AF126" s="2">
        <v>0</v>
      </c>
      <c r="AG126" s="2">
        <v>0</v>
      </c>
      <c r="AH126" s="2">
        <v>0</v>
      </c>
      <c r="AI126">
        <v>0</v>
      </c>
      <c r="AJ126" s="2">
        <v>0</v>
      </c>
      <c r="AK126" s="2">
        <v>0</v>
      </c>
      <c r="AL126">
        <v>0</v>
      </c>
      <c r="AM126" s="2">
        <v>0</v>
      </c>
      <c r="AN126" s="1">
        <v>3</v>
      </c>
      <c r="AO126" s="1">
        <v>1</v>
      </c>
      <c r="AP126" s="2">
        <v>0</v>
      </c>
      <c r="AQ126" s="2">
        <v>0</v>
      </c>
      <c r="AR126" s="2">
        <v>0</v>
      </c>
      <c r="AS126">
        <v>0</v>
      </c>
      <c r="AT126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1">
        <v>2</v>
      </c>
      <c r="BC126" s="2">
        <v>0</v>
      </c>
      <c r="BD126" s="2">
        <v>0</v>
      </c>
      <c r="BE126" s="1">
        <v>5</v>
      </c>
      <c r="BF126" s="2">
        <v>0</v>
      </c>
      <c r="BG126" s="2">
        <v>0</v>
      </c>
      <c r="BH126" s="2">
        <v>0</v>
      </c>
      <c r="BI126">
        <f t="shared" si="5"/>
        <v>7</v>
      </c>
      <c r="BJ126">
        <f t="shared" si="6"/>
        <v>18</v>
      </c>
      <c r="BK126">
        <f t="shared" si="7"/>
        <v>25</v>
      </c>
      <c r="BL126">
        <f t="shared" si="8"/>
        <v>6</v>
      </c>
      <c r="BM126">
        <f t="shared" si="9"/>
        <v>8</v>
      </c>
    </row>
    <row r="127" spans="1:65" x14ac:dyDescent="0.2">
      <c r="A127">
        <f>2018</f>
        <v>2018</v>
      </c>
      <c r="B127" t="s">
        <v>129</v>
      </c>
      <c r="C127" s="1" t="s">
        <v>83</v>
      </c>
      <c r="D127" s="1" t="s">
        <v>102</v>
      </c>
      <c r="E127">
        <v>3</v>
      </c>
      <c r="F127">
        <v>6</v>
      </c>
      <c r="G127" s="1" t="s">
        <v>47</v>
      </c>
      <c r="H127" s="2">
        <v>0</v>
      </c>
      <c r="I127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1">
        <v>5</v>
      </c>
      <c r="T127">
        <v>0</v>
      </c>
      <c r="U127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1">
        <v>27</v>
      </c>
      <c r="AD127">
        <v>0</v>
      </c>
      <c r="AE127" s="2">
        <v>0</v>
      </c>
      <c r="AF127" s="2">
        <v>0</v>
      </c>
      <c r="AG127" s="2">
        <v>0</v>
      </c>
      <c r="AH127" s="1">
        <v>1</v>
      </c>
      <c r="AI127">
        <v>0</v>
      </c>
      <c r="AJ127" s="2">
        <v>0</v>
      </c>
      <c r="AK127" s="2">
        <v>0</v>
      </c>
      <c r="AL127">
        <v>0</v>
      </c>
      <c r="AM127" s="2">
        <v>0</v>
      </c>
      <c r="AN127" s="1">
        <v>2</v>
      </c>
      <c r="AO127" s="2">
        <v>0</v>
      </c>
      <c r="AP127" s="2">
        <v>0</v>
      </c>
      <c r="AQ127" s="2">
        <v>0</v>
      </c>
      <c r="AR127" s="2">
        <v>0</v>
      </c>
      <c r="AS127">
        <v>0</v>
      </c>
      <c r="AT127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1">
        <v>4</v>
      </c>
      <c r="BC127" s="2">
        <v>0</v>
      </c>
      <c r="BD127" s="2">
        <v>0</v>
      </c>
      <c r="BE127" s="1">
        <v>23</v>
      </c>
      <c r="BF127" s="2">
        <v>0</v>
      </c>
      <c r="BG127" s="2">
        <v>0</v>
      </c>
      <c r="BH127" s="2">
        <v>0</v>
      </c>
      <c r="BI127">
        <f t="shared" si="5"/>
        <v>27</v>
      </c>
      <c r="BJ127">
        <f t="shared" si="6"/>
        <v>35</v>
      </c>
      <c r="BK127">
        <f t="shared" si="7"/>
        <v>62</v>
      </c>
      <c r="BL127">
        <f t="shared" si="8"/>
        <v>4</v>
      </c>
      <c r="BM127">
        <f t="shared" si="9"/>
        <v>6</v>
      </c>
    </row>
    <row r="128" spans="1:65" x14ac:dyDescent="0.2">
      <c r="A128">
        <f>2018</f>
        <v>2018</v>
      </c>
      <c r="B128" t="s">
        <v>129</v>
      </c>
      <c r="C128" s="1" t="s">
        <v>83</v>
      </c>
      <c r="D128" s="1" t="s">
        <v>103</v>
      </c>
      <c r="E128">
        <v>4</v>
      </c>
      <c r="F128">
        <v>1</v>
      </c>
      <c r="G128" s="1" t="s">
        <v>47</v>
      </c>
      <c r="H128" s="2">
        <v>0</v>
      </c>
      <c r="I128">
        <v>0</v>
      </c>
      <c r="J128" s="2">
        <v>0</v>
      </c>
      <c r="K128" s="1">
        <v>1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1">
        <v>6</v>
      </c>
      <c r="T128">
        <v>0</v>
      </c>
      <c r="U128">
        <v>0</v>
      </c>
      <c r="V128" s="2">
        <v>0</v>
      </c>
      <c r="W128" s="1">
        <v>2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1">
        <v>27</v>
      </c>
      <c r="AD128">
        <v>0</v>
      </c>
      <c r="AE128" s="1">
        <v>1</v>
      </c>
      <c r="AF128" s="2">
        <v>0</v>
      </c>
      <c r="AG128" s="2">
        <v>0</v>
      </c>
      <c r="AH128" s="2">
        <v>0</v>
      </c>
      <c r="AI128">
        <v>0</v>
      </c>
      <c r="AJ128" s="2">
        <v>0</v>
      </c>
      <c r="AK128" s="2">
        <v>0</v>
      </c>
      <c r="AL128">
        <v>0</v>
      </c>
      <c r="AM128" s="2">
        <v>0</v>
      </c>
      <c r="AN128" s="1">
        <v>2</v>
      </c>
      <c r="AO128" s="2">
        <v>0</v>
      </c>
      <c r="AP128" s="2">
        <v>0</v>
      </c>
      <c r="AQ128" s="2">
        <v>0</v>
      </c>
      <c r="AR128" s="2">
        <v>0</v>
      </c>
      <c r="AS128">
        <v>0</v>
      </c>
      <c r="AT128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1">
        <v>2</v>
      </c>
      <c r="BA128" s="2">
        <v>0</v>
      </c>
      <c r="BB128" s="1">
        <v>3</v>
      </c>
      <c r="BC128" s="2">
        <v>0</v>
      </c>
      <c r="BD128" s="2">
        <v>0</v>
      </c>
      <c r="BE128" s="2">
        <v>0</v>
      </c>
      <c r="BF128" s="1">
        <v>1</v>
      </c>
      <c r="BG128" s="2">
        <v>0</v>
      </c>
      <c r="BH128" s="2">
        <v>0</v>
      </c>
      <c r="BI128">
        <f t="shared" si="5"/>
        <v>6</v>
      </c>
      <c r="BJ128">
        <f t="shared" si="6"/>
        <v>39</v>
      </c>
      <c r="BK128">
        <f t="shared" si="7"/>
        <v>45</v>
      </c>
      <c r="BL128">
        <f t="shared" si="8"/>
        <v>6</v>
      </c>
      <c r="BM128">
        <f t="shared" si="9"/>
        <v>9</v>
      </c>
    </row>
    <row r="129" spans="1:65" x14ac:dyDescent="0.2">
      <c r="A129">
        <f>2018</f>
        <v>2018</v>
      </c>
      <c r="B129" t="s">
        <v>129</v>
      </c>
      <c r="C129" s="1" t="s">
        <v>83</v>
      </c>
      <c r="D129" s="1" t="s">
        <v>104</v>
      </c>
      <c r="E129">
        <v>4</v>
      </c>
      <c r="F129">
        <v>2</v>
      </c>
      <c r="G129" s="1" t="s">
        <v>47</v>
      </c>
      <c r="H129" s="2">
        <v>0</v>
      </c>
      <c r="I129">
        <v>0</v>
      </c>
      <c r="J129" s="2">
        <v>0</v>
      </c>
      <c r="K129" s="1">
        <v>1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1">
        <v>5</v>
      </c>
      <c r="T129">
        <v>0</v>
      </c>
      <c r="U129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1">
        <v>29</v>
      </c>
      <c r="AD129">
        <v>0</v>
      </c>
      <c r="AE129" s="2">
        <v>0</v>
      </c>
      <c r="AF129" s="2">
        <v>0</v>
      </c>
      <c r="AG129" s="2">
        <v>0</v>
      </c>
      <c r="AH129" s="2">
        <v>0</v>
      </c>
      <c r="AI129">
        <v>0</v>
      </c>
      <c r="AJ129" s="2">
        <v>0</v>
      </c>
      <c r="AK129" s="2">
        <v>0</v>
      </c>
      <c r="AL129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>
        <v>0</v>
      </c>
      <c r="AT129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1">
        <v>14</v>
      </c>
      <c r="BC129" s="2">
        <v>0</v>
      </c>
      <c r="BD129" s="2">
        <v>0</v>
      </c>
      <c r="BE129" s="1">
        <v>1</v>
      </c>
      <c r="BF129" s="2">
        <v>0</v>
      </c>
      <c r="BG129" s="2">
        <v>0</v>
      </c>
      <c r="BH129" s="2">
        <v>0</v>
      </c>
      <c r="BI129">
        <f t="shared" si="5"/>
        <v>15</v>
      </c>
      <c r="BJ129">
        <f t="shared" si="6"/>
        <v>35</v>
      </c>
      <c r="BK129">
        <f t="shared" si="7"/>
        <v>50</v>
      </c>
      <c r="BL129">
        <f t="shared" si="8"/>
        <v>3</v>
      </c>
      <c r="BM129">
        <f t="shared" si="9"/>
        <v>5</v>
      </c>
    </row>
    <row r="130" spans="1:65" x14ac:dyDescent="0.2">
      <c r="A130">
        <f>2018</f>
        <v>2018</v>
      </c>
      <c r="B130" t="s">
        <v>129</v>
      </c>
      <c r="C130" s="1" t="s">
        <v>83</v>
      </c>
      <c r="D130" s="1" t="s">
        <v>105</v>
      </c>
      <c r="E130">
        <v>4</v>
      </c>
      <c r="F130">
        <v>3</v>
      </c>
      <c r="G130" s="1" t="s">
        <v>47</v>
      </c>
      <c r="H130" s="2">
        <v>0</v>
      </c>
      <c r="I130">
        <v>0</v>
      </c>
      <c r="J130" s="2">
        <v>0</v>
      </c>
      <c r="K130" s="1">
        <v>1</v>
      </c>
      <c r="L130" s="1">
        <v>3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1">
        <v>11</v>
      </c>
      <c r="T130">
        <v>0</v>
      </c>
      <c r="U130">
        <v>0</v>
      </c>
      <c r="V130" s="2">
        <v>0</v>
      </c>
      <c r="W130" s="1">
        <v>1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1">
        <v>64</v>
      </c>
      <c r="AD130">
        <v>0</v>
      </c>
      <c r="AE130" s="2">
        <v>0</v>
      </c>
      <c r="AF130" s="2">
        <v>0</v>
      </c>
      <c r="AG130" s="2">
        <v>0</v>
      </c>
      <c r="AH130" s="1">
        <v>1</v>
      </c>
      <c r="AI130">
        <v>0</v>
      </c>
      <c r="AJ130" s="2">
        <v>0</v>
      </c>
      <c r="AK130" s="2">
        <v>0</v>
      </c>
      <c r="AL130">
        <v>0</v>
      </c>
      <c r="AM130" s="2">
        <v>0</v>
      </c>
      <c r="AN130" s="1">
        <v>2</v>
      </c>
      <c r="AO130" s="2">
        <v>0</v>
      </c>
      <c r="AP130" s="2">
        <v>0</v>
      </c>
      <c r="AQ130" s="2">
        <v>0</v>
      </c>
      <c r="AR130" s="2">
        <v>0</v>
      </c>
      <c r="AS130">
        <v>0</v>
      </c>
      <c r="AT130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1">
        <v>4</v>
      </c>
      <c r="BC130" s="2">
        <v>0</v>
      </c>
      <c r="BD130" s="2">
        <v>0</v>
      </c>
      <c r="BE130" s="2">
        <v>0</v>
      </c>
      <c r="BF130" s="2">
        <v>0</v>
      </c>
      <c r="BG130" s="1">
        <v>1</v>
      </c>
      <c r="BH130" s="2">
        <v>0</v>
      </c>
      <c r="BI130">
        <f t="shared" si="5"/>
        <v>5</v>
      </c>
      <c r="BJ130">
        <f t="shared" si="6"/>
        <v>83</v>
      </c>
      <c r="BK130">
        <f t="shared" si="7"/>
        <v>88</v>
      </c>
      <c r="BL130">
        <f t="shared" si="8"/>
        <v>7</v>
      </c>
      <c r="BM130">
        <f t="shared" si="9"/>
        <v>9</v>
      </c>
    </row>
    <row r="131" spans="1:65" x14ac:dyDescent="0.2">
      <c r="A131">
        <f>2018</f>
        <v>2018</v>
      </c>
      <c r="B131" t="s">
        <v>129</v>
      </c>
      <c r="C131" s="1" t="s">
        <v>83</v>
      </c>
      <c r="D131" s="1" t="s">
        <v>106</v>
      </c>
      <c r="E131">
        <v>4</v>
      </c>
      <c r="F131">
        <v>4</v>
      </c>
      <c r="G131" s="1" t="s">
        <v>47</v>
      </c>
      <c r="H131" s="2">
        <v>0</v>
      </c>
      <c r="I131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1">
        <v>9</v>
      </c>
      <c r="T131">
        <v>0</v>
      </c>
      <c r="U131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1">
        <v>4</v>
      </c>
      <c r="AD131">
        <v>0</v>
      </c>
      <c r="AE131" s="2">
        <v>0</v>
      </c>
      <c r="AF131" s="2">
        <v>0</v>
      </c>
      <c r="AG131" s="2">
        <v>0</v>
      </c>
      <c r="AH131" s="2">
        <v>0</v>
      </c>
      <c r="AI131">
        <v>0</v>
      </c>
      <c r="AJ131" s="2">
        <v>0</v>
      </c>
      <c r="AK131" s="2">
        <v>0</v>
      </c>
      <c r="AL131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>
        <v>0</v>
      </c>
      <c r="AT131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1">
        <v>1</v>
      </c>
      <c r="BB131" s="1">
        <v>5</v>
      </c>
      <c r="BC131" s="2">
        <v>0</v>
      </c>
      <c r="BD131" s="2">
        <v>0</v>
      </c>
      <c r="BE131" s="2">
        <v>10</v>
      </c>
      <c r="BF131" s="2">
        <v>0</v>
      </c>
      <c r="BG131" s="2">
        <v>0</v>
      </c>
      <c r="BH131" s="2">
        <v>0</v>
      </c>
      <c r="BI131">
        <f t="shared" ref="BI131:BI194" si="10">SUM(AW131:BH131)</f>
        <v>16</v>
      </c>
      <c r="BJ131">
        <f t="shared" ref="BJ131:BJ194" si="11">SUM(H131:AV131)</f>
        <v>13</v>
      </c>
      <c r="BK131">
        <f t="shared" ref="BK131:BK194" si="12">SUM(BI131:BJ131)</f>
        <v>29</v>
      </c>
      <c r="BL131">
        <f t="shared" ref="BL131:BL194" si="13">COUNTIF(H131:AV131,"&gt;0")</f>
        <v>2</v>
      </c>
      <c r="BM131">
        <f t="shared" ref="BM131:BM194" si="14">COUNTIF(H131:BH131,"&gt;0")</f>
        <v>5</v>
      </c>
    </row>
    <row r="132" spans="1:65" x14ac:dyDescent="0.2">
      <c r="A132">
        <f>2018</f>
        <v>2018</v>
      </c>
      <c r="B132" t="s">
        <v>129</v>
      </c>
      <c r="C132" s="1" t="s">
        <v>83</v>
      </c>
      <c r="D132" s="1" t="s">
        <v>107</v>
      </c>
      <c r="E132">
        <v>4</v>
      </c>
      <c r="F132">
        <v>5</v>
      </c>
      <c r="G132" s="1" t="s">
        <v>47</v>
      </c>
      <c r="H132" s="2">
        <v>0</v>
      </c>
      <c r="I13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1">
        <v>4</v>
      </c>
      <c r="T132">
        <v>0</v>
      </c>
      <c r="U13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1">
        <v>6</v>
      </c>
      <c r="AD132">
        <v>0</v>
      </c>
      <c r="AE132" s="2">
        <v>0</v>
      </c>
      <c r="AF132" s="2">
        <v>0</v>
      </c>
      <c r="AG132" s="2">
        <v>0</v>
      </c>
      <c r="AH132" s="2">
        <v>0</v>
      </c>
      <c r="AI132">
        <v>0</v>
      </c>
      <c r="AJ132" s="2">
        <v>0</v>
      </c>
      <c r="AK132" s="2">
        <v>0</v>
      </c>
      <c r="AL13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>
        <v>0</v>
      </c>
      <c r="AT13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1">
        <v>4</v>
      </c>
      <c r="BC132" s="2">
        <v>0</v>
      </c>
      <c r="BD132" s="2">
        <v>0</v>
      </c>
      <c r="BE132" s="1">
        <v>2</v>
      </c>
      <c r="BF132" s="2">
        <v>0</v>
      </c>
      <c r="BG132" s="2">
        <v>0</v>
      </c>
      <c r="BH132" s="2">
        <v>0</v>
      </c>
      <c r="BI132">
        <f t="shared" si="10"/>
        <v>6</v>
      </c>
      <c r="BJ132">
        <f t="shared" si="11"/>
        <v>10</v>
      </c>
      <c r="BK132">
        <f t="shared" si="12"/>
        <v>16</v>
      </c>
      <c r="BL132">
        <f t="shared" si="13"/>
        <v>2</v>
      </c>
      <c r="BM132">
        <f t="shared" si="14"/>
        <v>4</v>
      </c>
    </row>
    <row r="133" spans="1:65" x14ac:dyDescent="0.2">
      <c r="A133">
        <f>2018</f>
        <v>2018</v>
      </c>
      <c r="B133" t="s">
        <v>129</v>
      </c>
      <c r="C133" s="1" t="s">
        <v>83</v>
      </c>
      <c r="D133" s="1" t="s">
        <v>108</v>
      </c>
      <c r="E133">
        <v>4</v>
      </c>
      <c r="F133">
        <v>6</v>
      </c>
      <c r="G133" s="1" t="s">
        <v>47</v>
      </c>
      <c r="H133" s="2">
        <v>0</v>
      </c>
      <c r="I133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1">
        <v>1</v>
      </c>
      <c r="R133" s="2">
        <v>0</v>
      </c>
      <c r="S133" s="1">
        <v>1</v>
      </c>
      <c r="T133">
        <v>0</v>
      </c>
      <c r="U133">
        <v>0</v>
      </c>
      <c r="V133" s="2">
        <v>0</v>
      </c>
      <c r="W133" s="1">
        <v>1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1">
        <v>12</v>
      </c>
      <c r="AD133">
        <v>0</v>
      </c>
      <c r="AE133" s="2">
        <v>0</v>
      </c>
      <c r="AF133" s="2">
        <v>0</v>
      </c>
      <c r="AG133" s="2">
        <v>0</v>
      </c>
      <c r="AH133" s="2">
        <v>0</v>
      </c>
      <c r="AI133">
        <v>0</v>
      </c>
      <c r="AJ133" s="2">
        <v>0</v>
      </c>
      <c r="AK133" s="2">
        <v>0</v>
      </c>
      <c r="AL133">
        <v>0</v>
      </c>
      <c r="AM133" s="2">
        <v>0</v>
      </c>
      <c r="AN133" s="1">
        <v>4</v>
      </c>
      <c r="AO133" s="2">
        <v>0</v>
      </c>
      <c r="AP133" s="2">
        <v>0</v>
      </c>
      <c r="AQ133" s="2">
        <v>0</v>
      </c>
      <c r="AR133" s="2">
        <v>0</v>
      </c>
      <c r="AS133">
        <v>0</v>
      </c>
      <c r="AT133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1">
        <v>1</v>
      </c>
      <c r="BC133" s="2">
        <v>0</v>
      </c>
      <c r="BD133" s="2">
        <v>0</v>
      </c>
      <c r="BE133" s="1">
        <v>23</v>
      </c>
      <c r="BF133" s="2">
        <v>0</v>
      </c>
      <c r="BG133" s="2">
        <v>0</v>
      </c>
      <c r="BH133" s="2">
        <v>0</v>
      </c>
      <c r="BI133">
        <f t="shared" si="10"/>
        <v>24</v>
      </c>
      <c r="BJ133">
        <f t="shared" si="11"/>
        <v>19</v>
      </c>
      <c r="BK133">
        <f t="shared" si="12"/>
        <v>43</v>
      </c>
      <c r="BL133">
        <f t="shared" si="13"/>
        <v>5</v>
      </c>
      <c r="BM133">
        <f t="shared" si="14"/>
        <v>7</v>
      </c>
    </row>
    <row r="134" spans="1:65" x14ac:dyDescent="0.2">
      <c r="A134">
        <f>2018</f>
        <v>2018</v>
      </c>
      <c r="B134" t="s">
        <v>129</v>
      </c>
      <c r="C134" s="1" t="s">
        <v>83</v>
      </c>
      <c r="D134" s="1" t="s">
        <v>109</v>
      </c>
      <c r="E134">
        <v>5</v>
      </c>
      <c r="F134">
        <v>1</v>
      </c>
      <c r="G134" s="1" t="s">
        <v>47</v>
      </c>
      <c r="H134" s="2">
        <v>0</v>
      </c>
      <c r="I134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1">
        <v>3</v>
      </c>
      <c r="T134">
        <v>0</v>
      </c>
      <c r="U134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1">
        <v>13</v>
      </c>
      <c r="AD134">
        <v>0</v>
      </c>
      <c r="AE134" s="2">
        <v>0</v>
      </c>
      <c r="AF134" s="2">
        <v>0</v>
      </c>
      <c r="AG134" s="2">
        <v>0</v>
      </c>
      <c r="AH134" s="2">
        <v>0</v>
      </c>
      <c r="AI134">
        <v>0</v>
      </c>
      <c r="AJ134" s="2">
        <v>0</v>
      </c>
      <c r="AK134" s="2">
        <v>0</v>
      </c>
      <c r="AL134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>
        <v>0</v>
      </c>
      <c r="AT134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1">
        <v>5</v>
      </c>
      <c r="BA134" s="2">
        <v>0</v>
      </c>
      <c r="BB134" s="1">
        <v>6</v>
      </c>
      <c r="BC134" s="2">
        <v>0</v>
      </c>
      <c r="BD134" s="2">
        <v>0</v>
      </c>
      <c r="BE134" s="1">
        <v>2</v>
      </c>
      <c r="BF134" s="2">
        <v>0</v>
      </c>
      <c r="BG134" s="2">
        <v>0</v>
      </c>
      <c r="BH134" s="2">
        <v>0</v>
      </c>
      <c r="BI134">
        <f t="shared" si="10"/>
        <v>13</v>
      </c>
      <c r="BJ134">
        <f t="shared" si="11"/>
        <v>16</v>
      </c>
      <c r="BK134">
        <f t="shared" si="12"/>
        <v>29</v>
      </c>
      <c r="BL134">
        <f t="shared" si="13"/>
        <v>2</v>
      </c>
      <c r="BM134">
        <f t="shared" si="14"/>
        <v>5</v>
      </c>
    </row>
    <row r="135" spans="1:65" x14ac:dyDescent="0.2">
      <c r="A135">
        <f>2018</f>
        <v>2018</v>
      </c>
      <c r="B135" t="s">
        <v>129</v>
      </c>
      <c r="C135" s="1" t="s">
        <v>83</v>
      </c>
      <c r="D135" s="1" t="s">
        <v>110</v>
      </c>
      <c r="E135">
        <v>5</v>
      </c>
      <c r="F135">
        <v>2</v>
      </c>
      <c r="G135" s="1" t="s">
        <v>47</v>
      </c>
      <c r="H135" s="2">
        <v>0</v>
      </c>
      <c r="I13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1">
        <v>8</v>
      </c>
      <c r="R135" s="2">
        <v>0</v>
      </c>
      <c r="S135" s="1">
        <v>4</v>
      </c>
      <c r="T135">
        <v>0</v>
      </c>
      <c r="U135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1">
        <v>17</v>
      </c>
      <c r="AD135">
        <v>0</v>
      </c>
      <c r="AE135" s="2">
        <v>0</v>
      </c>
      <c r="AF135" s="2">
        <v>0</v>
      </c>
      <c r="AG135" s="2">
        <v>0</v>
      </c>
      <c r="AH135" s="2">
        <v>0</v>
      </c>
      <c r="AI135">
        <v>0</v>
      </c>
      <c r="AJ135" s="2">
        <v>0</v>
      </c>
      <c r="AK135" s="2">
        <v>0</v>
      </c>
      <c r="AL135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>
        <v>0</v>
      </c>
      <c r="AT135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1">
        <v>4</v>
      </c>
      <c r="BA135" s="2">
        <v>0</v>
      </c>
      <c r="BB135" s="1">
        <v>2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>
        <f t="shared" si="10"/>
        <v>6</v>
      </c>
      <c r="BJ135">
        <f t="shared" si="11"/>
        <v>29</v>
      </c>
      <c r="BK135">
        <f t="shared" si="12"/>
        <v>35</v>
      </c>
      <c r="BL135">
        <f t="shared" si="13"/>
        <v>3</v>
      </c>
      <c r="BM135">
        <f t="shared" si="14"/>
        <v>5</v>
      </c>
    </row>
    <row r="136" spans="1:65" x14ac:dyDescent="0.2">
      <c r="A136">
        <f>2018</f>
        <v>2018</v>
      </c>
      <c r="B136" t="s">
        <v>129</v>
      </c>
      <c r="C136" s="1" t="s">
        <v>83</v>
      </c>
      <c r="D136" s="1" t="s">
        <v>111</v>
      </c>
      <c r="E136">
        <v>5</v>
      </c>
      <c r="F136">
        <v>3</v>
      </c>
      <c r="G136" s="1" t="s">
        <v>47</v>
      </c>
      <c r="H136" s="2">
        <v>0</v>
      </c>
      <c r="I136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1">
        <v>4</v>
      </c>
      <c r="T136">
        <v>0</v>
      </c>
      <c r="U136">
        <v>0</v>
      </c>
      <c r="V136" s="2">
        <v>0</v>
      </c>
      <c r="W136" s="1">
        <v>1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20</v>
      </c>
      <c r="AD136">
        <v>0</v>
      </c>
      <c r="AE136" s="1">
        <v>3</v>
      </c>
      <c r="AF136" s="2">
        <v>0</v>
      </c>
      <c r="AG136" s="2">
        <v>0</v>
      </c>
      <c r="AH136" s="2">
        <v>0</v>
      </c>
      <c r="AI136">
        <v>0</v>
      </c>
      <c r="AJ136" s="2">
        <v>0</v>
      </c>
      <c r="AK136" s="2">
        <v>0</v>
      </c>
      <c r="AL136">
        <v>0</v>
      </c>
      <c r="AM136" s="2">
        <v>0</v>
      </c>
      <c r="AN136" s="1">
        <v>2</v>
      </c>
      <c r="AO136" s="2">
        <v>0</v>
      </c>
      <c r="AP136" s="2">
        <v>0</v>
      </c>
      <c r="AQ136" s="2">
        <v>0</v>
      </c>
      <c r="AR136" s="2">
        <v>0</v>
      </c>
      <c r="AS136">
        <v>0</v>
      </c>
      <c r="AT136">
        <v>0</v>
      </c>
      <c r="AU136" s="2">
        <v>0</v>
      </c>
      <c r="AV136" s="2">
        <v>0</v>
      </c>
      <c r="AW136" s="2">
        <v>0</v>
      </c>
      <c r="AX136" s="1">
        <v>3</v>
      </c>
      <c r="AY136" s="2">
        <v>0</v>
      </c>
      <c r="AZ136" s="1">
        <v>3</v>
      </c>
      <c r="BA136" s="1">
        <v>4</v>
      </c>
      <c r="BB136" s="1">
        <v>2</v>
      </c>
      <c r="BC136" s="2">
        <v>0</v>
      </c>
      <c r="BD136" s="2">
        <v>0</v>
      </c>
      <c r="BE136" s="1">
        <v>5</v>
      </c>
      <c r="BF136" s="2">
        <v>0</v>
      </c>
      <c r="BG136" s="2">
        <v>0</v>
      </c>
      <c r="BH136" s="2">
        <v>0</v>
      </c>
      <c r="BI136">
        <f t="shared" si="10"/>
        <v>17</v>
      </c>
      <c r="BJ136">
        <f t="shared" si="11"/>
        <v>30</v>
      </c>
      <c r="BK136">
        <f t="shared" si="12"/>
        <v>47</v>
      </c>
      <c r="BL136">
        <f t="shared" si="13"/>
        <v>5</v>
      </c>
      <c r="BM136">
        <f t="shared" si="14"/>
        <v>10</v>
      </c>
    </row>
    <row r="137" spans="1:65" x14ac:dyDescent="0.2">
      <c r="A137">
        <f>2018</f>
        <v>2018</v>
      </c>
      <c r="B137" t="s">
        <v>129</v>
      </c>
      <c r="C137" s="1" t="s">
        <v>83</v>
      </c>
      <c r="D137" s="1" t="s">
        <v>112</v>
      </c>
      <c r="E137">
        <v>5</v>
      </c>
      <c r="F137">
        <v>4</v>
      </c>
      <c r="G137" s="1" t="s">
        <v>47</v>
      </c>
      <c r="H137" s="2">
        <v>0</v>
      </c>
      <c r="I137">
        <v>0</v>
      </c>
      <c r="J137" s="2">
        <v>0</v>
      </c>
      <c r="K137" s="2">
        <v>0</v>
      </c>
      <c r="L137" s="1">
        <v>1</v>
      </c>
      <c r="M137" s="2">
        <v>0</v>
      </c>
      <c r="N137" s="2">
        <v>0</v>
      </c>
      <c r="O137" s="2">
        <v>0</v>
      </c>
      <c r="P137" s="1">
        <v>1</v>
      </c>
      <c r="Q137" s="2">
        <v>0</v>
      </c>
      <c r="R137" s="2">
        <v>0</v>
      </c>
      <c r="S137" s="1">
        <v>15</v>
      </c>
      <c r="T137">
        <v>0</v>
      </c>
      <c r="U137">
        <v>0</v>
      </c>
      <c r="V137" s="2">
        <v>0</v>
      </c>
      <c r="W137" s="1">
        <v>2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40</v>
      </c>
      <c r="AD137">
        <v>0</v>
      </c>
      <c r="AE137" s="1">
        <v>1</v>
      </c>
      <c r="AF137" s="2">
        <v>0</v>
      </c>
      <c r="AG137" s="2">
        <v>0</v>
      </c>
      <c r="AH137" s="2">
        <v>0</v>
      </c>
      <c r="AI137">
        <v>0</v>
      </c>
      <c r="AJ137" s="2">
        <v>0</v>
      </c>
      <c r="AK137" s="2">
        <v>0</v>
      </c>
      <c r="AL137">
        <v>0</v>
      </c>
      <c r="AM137" s="2">
        <v>0</v>
      </c>
      <c r="AN137" s="1">
        <v>3</v>
      </c>
      <c r="AO137" s="2">
        <v>0</v>
      </c>
      <c r="AP137" s="1">
        <v>1</v>
      </c>
      <c r="AQ137" s="2">
        <v>0</v>
      </c>
      <c r="AR137" s="2">
        <v>0</v>
      </c>
      <c r="AS137">
        <v>0</v>
      </c>
      <c r="AT137">
        <v>0</v>
      </c>
      <c r="AU137" s="2">
        <v>0</v>
      </c>
      <c r="AV137" s="2">
        <v>0</v>
      </c>
      <c r="AW137" s="2">
        <v>0</v>
      </c>
      <c r="AX137" s="1">
        <v>2</v>
      </c>
      <c r="AY137" s="2">
        <v>0</v>
      </c>
      <c r="AZ137" s="1">
        <v>2</v>
      </c>
      <c r="BA137" s="2">
        <v>0</v>
      </c>
      <c r="BB137" s="2">
        <v>0</v>
      </c>
      <c r="BC137" s="2">
        <v>0</v>
      </c>
      <c r="BD137" s="2">
        <v>0</v>
      </c>
      <c r="BE137" s="1">
        <v>1</v>
      </c>
      <c r="BF137" s="2">
        <v>0</v>
      </c>
      <c r="BG137" s="2">
        <v>0</v>
      </c>
      <c r="BH137" s="2">
        <v>0</v>
      </c>
      <c r="BI137">
        <f t="shared" si="10"/>
        <v>5</v>
      </c>
      <c r="BJ137">
        <f t="shared" si="11"/>
        <v>64</v>
      </c>
      <c r="BK137">
        <f t="shared" si="12"/>
        <v>69</v>
      </c>
      <c r="BL137">
        <f t="shared" si="13"/>
        <v>8</v>
      </c>
      <c r="BM137">
        <f t="shared" si="14"/>
        <v>11</v>
      </c>
    </row>
    <row r="138" spans="1:65" x14ac:dyDescent="0.2">
      <c r="A138">
        <f>2018</f>
        <v>2018</v>
      </c>
      <c r="B138" t="s">
        <v>129</v>
      </c>
      <c r="C138" s="1" t="s">
        <v>83</v>
      </c>
      <c r="D138" s="1" t="s">
        <v>113</v>
      </c>
      <c r="E138">
        <v>5</v>
      </c>
      <c r="F138">
        <v>5</v>
      </c>
      <c r="G138" s="1" t="s">
        <v>47</v>
      </c>
      <c r="H138" s="2">
        <v>0</v>
      </c>
      <c r="I138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1">
        <v>2</v>
      </c>
      <c r="R138" s="2">
        <v>0</v>
      </c>
      <c r="S138" s="2">
        <v>0</v>
      </c>
      <c r="T138">
        <v>0</v>
      </c>
      <c r="U138">
        <v>0</v>
      </c>
      <c r="V138" s="2">
        <v>0</v>
      </c>
      <c r="W138" s="1">
        <v>3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1">
        <v>23</v>
      </c>
      <c r="AD138">
        <v>0</v>
      </c>
      <c r="AE138" s="1">
        <v>1</v>
      </c>
      <c r="AF138" s="2">
        <v>0</v>
      </c>
      <c r="AG138" s="2">
        <v>0</v>
      </c>
      <c r="AH138" s="2">
        <v>0</v>
      </c>
      <c r="AI138">
        <v>0</v>
      </c>
      <c r="AJ138" s="2">
        <v>0</v>
      </c>
      <c r="AK138" s="2">
        <v>0</v>
      </c>
      <c r="AL138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>
        <v>0</v>
      </c>
      <c r="AT138">
        <v>0</v>
      </c>
      <c r="AU138" s="2">
        <v>0</v>
      </c>
      <c r="AV138" s="2">
        <v>0</v>
      </c>
      <c r="AW138" s="2">
        <v>0</v>
      </c>
      <c r="AX138" s="2">
        <v>0</v>
      </c>
      <c r="AY138" s="1">
        <v>3</v>
      </c>
      <c r="AZ138" s="2">
        <v>0</v>
      </c>
      <c r="BA138" s="2">
        <v>0</v>
      </c>
      <c r="BB138" s="1">
        <v>1</v>
      </c>
      <c r="BC138" s="2">
        <v>0</v>
      </c>
      <c r="BD138" s="2">
        <v>0</v>
      </c>
      <c r="BE138" s="1">
        <v>6</v>
      </c>
      <c r="BF138" s="2">
        <v>0</v>
      </c>
      <c r="BG138" s="1">
        <v>3</v>
      </c>
      <c r="BH138" s="2">
        <v>0</v>
      </c>
      <c r="BI138">
        <f t="shared" si="10"/>
        <v>13</v>
      </c>
      <c r="BJ138">
        <f t="shared" si="11"/>
        <v>29</v>
      </c>
      <c r="BK138">
        <f t="shared" si="12"/>
        <v>42</v>
      </c>
      <c r="BL138">
        <f t="shared" si="13"/>
        <v>4</v>
      </c>
      <c r="BM138">
        <f t="shared" si="14"/>
        <v>8</v>
      </c>
    </row>
    <row r="139" spans="1:65" x14ac:dyDescent="0.2">
      <c r="A139">
        <f>2018</f>
        <v>2018</v>
      </c>
      <c r="B139" t="s">
        <v>129</v>
      </c>
      <c r="C139" s="1" t="s">
        <v>83</v>
      </c>
      <c r="D139" s="1" t="s">
        <v>114</v>
      </c>
      <c r="E139">
        <v>5</v>
      </c>
      <c r="F139">
        <v>6</v>
      </c>
      <c r="G139" s="1" t="s">
        <v>47</v>
      </c>
      <c r="H139" s="2">
        <v>0</v>
      </c>
      <c r="I139">
        <v>0</v>
      </c>
      <c r="J139" s="2">
        <v>0</v>
      </c>
      <c r="K139" s="2">
        <v>0</v>
      </c>
      <c r="L139" s="1">
        <v>2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1">
        <v>2</v>
      </c>
      <c r="T139">
        <v>0</v>
      </c>
      <c r="U139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1">
        <v>27</v>
      </c>
      <c r="AD139">
        <v>0</v>
      </c>
      <c r="AE139" s="2">
        <v>0</v>
      </c>
      <c r="AF139" s="2">
        <v>0</v>
      </c>
      <c r="AG139" s="2">
        <v>0</v>
      </c>
      <c r="AH139" s="2">
        <v>0</v>
      </c>
      <c r="AI139">
        <v>0</v>
      </c>
      <c r="AJ139" s="2">
        <v>0</v>
      </c>
      <c r="AK139" s="2">
        <v>0</v>
      </c>
      <c r="AL139">
        <v>0</v>
      </c>
      <c r="AM139" s="2">
        <v>0</v>
      </c>
      <c r="AN139" s="1">
        <v>1</v>
      </c>
      <c r="AO139" s="2">
        <v>0</v>
      </c>
      <c r="AP139" s="1">
        <v>1</v>
      </c>
      <c r="AQ139" s="2">
        <v>0</v>
      </c>
      <c r="AR139" s="2">
        <v>0</v>
      </c>
      <c r="AS139">
        <v>0</v>
      </c>
      <c r="AT139">
        <v>0</v>
      </c>
      <c r="AU139" s="2">
        <v>0</v>
      </c>
      <c r="AV139" s="2">
        <v>0</v>
      </c>
      <c r="AW139" s="2">
        <v>0</v>
      </c>
      <c r="AX139" s="1">
        <v>3</v>
      </c>
      <c r="AY139" s="2">
        <v>0</v>
      </c>
      <c r="AZ139" s="1">
        <v>2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1">
        <v>1</v>
      </c>
      <c r="BH139" s="2">
        <v>0</v>
      </c>
      <c r="BI139">
        <f t="shared" si="10"/>
        <v>6</v>
      </c>
      <c r="BJ139">
        <f t="shared" si="11"/>
        <v>33</v>
      </c>
      <c r="BK139">
        <f t="shared" si="12"/>
        <v>39</v>
      </c>
      <c r="BL139">
        <f t="shared" si="13"/>
        <v>5</v>
      </c>
      <c r="BM139">
        <f t="shared" si="14"/>
        <v>8</v>
      </c>
    </row>
    <row r="140" spans="1:65" x14ac:dyDescent="0.2">
      <c r="A140">
        <f>2018</f>
        <v>2018</v>
      </c>
      <c r="B140" t="s">
        <v>129</v>
      </c>
      <c r="C140" s="1" t="s">
        <v>83</v>
      </c>
      <c r="D140" s="1" t="s">
        <v>115</v>
      </c>
      <c r="E140">
        <v>6</v>
      </c>
      <c r="F140">
        <v>1</v>
      </c>
      <c r="G140" s="1" t="s">
        <v>47</v>
      </c>
      <c r="H140" s="2">
        <v>0</v>
      </c>
      <c r="I140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>
        <v>0</v>
      </c>
      <c r="U140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1">
        <v>4</v>
      </c>
      <c r="AD140">
        <v>0</v>
      </c>
      <c r="AE140" s="2">
        <v>0</v>
      </c>
      <c r="AF140" s="2">
        <v>0</v>
      </c>
      <c r="AG140" s="2">
        <v>0</v>
      </c>
      <c r="AH140" s="2">
        <v>0</v>
      </c>
      <c r="AI140">
        <v>0</v>
      </c>
      <c r="AJ140" s="2">
        <v>0</v>
      </c>
      <c r="AK140" s="2">
        <v>0</v>
      </c>
      <c r="AL140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>
        <v>0</v>
      </c>
      <c r="AT140">
        <v>0</v>
      </c>
      <c r="AU140" s="2">
        <v>0</v>
      </c>
      <c r="AV140" s="2">
        <v>0</v>
      </c>
      <c r="AW140" s="2">
        <v>0</v>
      </c>
      <c r="AX140" s="1">
        <v>1</v>
      </c>
      <c r="AY140" s="1">
        <v>3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1">
        <v>6</v>
      </c>
      <c r="BF140" s="1">
        <v>2</v>
      </c>
      <c r="BG140" s="1">
        <v>5</v>
      </c>
      <c r="BH140" s="2">
        <v>0</v>
      </c>
      <c r="BI140">
        <f t="shared" si="10"/>
        <v>17</v>
      </c>
      <c r="BJ140">
        <f t="shared" si="11"/>
        <v>4</v>
      </c>
      <c r="BK140">
        <f t="shared" si="12"/>
        <v>21</v>
      </c>
      <c r="BL140">
        <f t="shared" si="13"/>
        <v>1</v>
      </c>
      <c r="BM140">
        <f t="shared" si="14"/>
        <v>6</v>
      </c>
    </row>
    <row r="141" spans="1:65" x14ac:dyDescent="0.2">
      <c r="A141">
        <f>2018</f>
        <v>2018</v>
      </c>
      <c r="B141" t="s">
        <v>129</v>
      </c>
      <c r="C141" s="1" t="s">
        <v>83</v>
      </c>
      <c r="D141" s="1" t="s">
        <v>116</v>
      </c>
      <c r="E141">
        <v>6</v>
      </c>
      <c r="F141">
        <v>2</v>
      </c>
      <c r="G141" s="1" t="s">
        <v>47</v>
      </c>
      <c r="H141" s="2">
        <v>0</v>
      </c>
      <c r="I141">
        <v>0</v>
      </c>
      <c r="J141" s="2">
        <v>0</v>
      </c>
      <c r="K141" s="2">
        <v>0</v>
      </c>
      <c r="L141" s="1">
        <v>1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>
        <v>0</v>
      </c>
      <c r="U141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1">
        <v>2</v>
      </c>
      <c r="AD141">
        <v>0</v>
      </c>
      <c r="AE141" s="2">
        <v>0</v>
      </c>
      <c r="AF141" s="2">
        <v>0</v>
      </c>
      <c r="AG141" s="2">
        <v>0</v>
      </c>
      <c r="AH141" s="2">
        <v>0</v>
      </c>
      <c r="AI141">
        <v>0</v>
      </c>
      <c r="AJ141" s="2">
        <v>0</v>
      </c>
      <c r="AK141" s="2">
        <v>0</v>
      </c>
      <c r="AL141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>
        <v>0</v>
      </c>
      <c r="AT141">
        <v>0</v>
      </c>
      <c r="AU141" s="2">
        <v>0</v>
      </c>
      <c r="AV141" s="2">
        <v>0</v>
      </c>
      <c r="AW141" s="2">
        <v>0</v>
      </c>
      <c r="AX141" s="1">
        <v>2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1">
        <v>1</v>
      </c>
      <c r="BG141" s="2">
        <v>0</v>
      </c>
      <c r="BH141" s="2">
        <v>0</v>
      </c>
      <c r="BI141">
        <f t="shared" si="10"/>
        <v>3</v>
      </c>
      <c r="BJ141">
        <f t="shared" si="11"/>
        <v>3</v>
      </c>
      <c r="BK141">
        <f t="shared" si="12"/>
        <v>6</v>
      </c>
      <c r="BL141">
        <f t="shared" si="13"/>
        <v>2</v>
      </c>
      <c r="BM141">
        <f t="shared" si="14"/>
        <v>4</v>
      </c>
    </row>
    <row r="142" spans="1:65" x14ac:dyDescent="0.2">
      <c r="A142">
        <f>2018</f>
        <v>2018</v>
      </c>
      <c r="B142" t="s">
        <v>129</v>
      </c>
      <c r="C142" s="1" t="s">
        <v>83</v>
      </c>
      <c r="D142" s="1" t="s">
        <v>117</v>
      </c>
      <c r="E142">
        <v>6</v>
      </c>
      <c r="F142">
        <v>3</v>
      </c>
      <c r="G142" s="1" t="s">
        <v>47</v>
      </c>
      <c r="H142" s="2">
        <v>0</v>
      </c>
      <c r="I142">
        <v>0</v>
      </c>
      <c r="J142" s="2">
        <v>0</v>
      </c>
      <c r="K142" s="2">
        <v>0</v>
      </c>
      <c r="L142" s="1">
        <v>3</v>
      </c>
      <c r="M142" s="2">
        <v>0</v>
      </c>
      <c r="N142" s="2">
        <v>0</v>
      </c>
      <c r="O142" s="2">
        <v>0</v>
      </c>
      <c r="P142" s="1">
        <v>25</v>
      </c>
      <c r="Q142" s="1">
        <v>3</v>
      </c>
      <c r="R142" s="2">
        <v>0</v>
      </c>
      <c r="S142" s="2">
        <v>0</v>
      </c>
      <c r="T142">
        <v>0</v>
      </c>
      <c r="U142">
        <v>0</v>
      </c>
      <c r="V142" s="2">
        <v>0</v>
      </c>
      <c r="W142" s="1">
        <v>11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1">
        <v>62</v>
      </c>
      <c r="AD142">
        <v>0</v>
      </c>
      <c r="AE142" s="1">
        <v>6</v>
      </c>
      <c r="AF142" s="2">
        <v>0</v>
      </c>
      <c r="AG142" s="1">
        <v>4</v>
      </c>
      <c r="AH142" s="2">
        <v>0</v>
      </c>
      <c r="AI142">
        <v>0</v>
      </c>
      <c r="AJ142" s="2">
        <v>0</v>
      </c>
      <c r="AK142" s="2">
        <v>0</v>
      </c>
      <c r="AL142">
        <v>0</v>
      </c>
      <c r="AM142" s="2">
        <v>0</v>
      </c>
      <c r="AN142" s="1">
        <v>2</v>
      </c>
      <c r="AO142" s="2">
        <v>0</v>
      </c>
      <c r="AP142" s="2">
        <v>0</v>
      </c>
      <c r="AQ142" s="2">
        <v>0</v>
      </c>
      <c r="AR142" s="2">
        <v>0</v>
      </c>
      <c r="AS142">
        <v>0</v>
      </c>
      <c r="AT142">
        <v>0</v>
      </c>
      <c r="AU142" s="2">
        <v>0</v>
      </c>
      <c r="AV142" s="2">
        <v>0</v>
      </c>
      <c r="AW142" s="2">
        <v>0</v>
      </c>
      <c r="AX142" s="1">
        <v>23</v>
      </c>
      <c r="AY142" s="1">
        <v>6</v>
      </c>
      <c r="AZ142" s="2">
        <v>0</v>
      </c>
      <c r="BA142" s="1">
        <v>1</v>
      </c>
      <c r="BB142" s="1">
        <v>58</v>
      </c>
      <c r="BC142" s="2">
        <v>0</v>
      </c>
      <c r="BD142" s="1">
        <v>5</v>
      </c>
      <c r="BE142" s="1">
        <v>1</v>
      </c>
      <c r="BF142" s="2">
        <v>0</v>
      </c>
      <c r="BG142" s="2">
        <v>0</v>
      </c>
      <c r="BH142" s="2">
        <v>0</v>
      </c>
      <c r="BI142">
        <f t="shared" si="10"/>
        <v>94</v>
      </c>
      <c r="BJ142">
        <f t="shared" si="11"/>
        <v>116</v>
      </c>
      <c r="BK142">
        <f t="shared" si="12"/>
        <v>210</v>
      </c>
      <c r="BL142">
        <f t="shared" si="13"/>
        <v>8</v>
      </c>
      <c r="BM142">
        <f t="shared" si="14"/>
        <v>14</v>
      </c>
    </row>
    <row r="143" spans="1:65" x14ac:dyDescent="0.2">
      <c r="A143">
        <f>2018</f>
        <v>2018</v>
      </c>
      <c r="B143" t="s">
        <v>129</v>
      </c>
      <c r="C143" s="1" t="s">
        <v>83</v>
      </c>
      <c r="D143" s="1" t="s">
        <v>118</v>
      </c>
      <c r="E143">
        <v>6</v>
      </c>
      <c r="F143">
        <v>4</v>
      </c>
      <c r="G143" s="1" t="s">
        <v>47</v>
      </c>
      <c r="H143" s="2">
        <v>0</v>
      </c>
      <c r="I143">
        <v>0</v>
      </c>
      <c r="J143" s="2">
        <v>0</v>
      </c>
      <c r="K143" s="2">
        <v>0</v>
      </c>
      <c r="L143" s="1">
        <v>1</v>
      </c>
      <c r="M143" s="2">
        <v>0</v>
      </c>
      <c r="N143" s="2">
        <v>0</v>
      </c>
      <c r="O143" s="2">
        <v>0</v>
      </c>
      <c r="P143" s="1">
        <v>45</v>
      </c>
      <c r="Q143" s="2">
        <v>0</v>
      </c>
      <c r="R143" s="1">
        <v>7</v>
      </c>
      <c r="S143" s="1">
        <v>3</v>
      </c>
      <c r="T143">
        <v>0</v>
      </c>
      <c r="U143">
        <v>0</v>
      </c>
      <c r="V143" s="2">
        <v>0</v>
      </c>
      <c r="W143" s="1">
        <v>1</v>
      </c>
      <c r="X143" s="2">
        <v>0</v>
      </c>
      <c r="Y143" s="1">
        <v>2</v>
      </c>
      <c r="Z143" s="2">
        <v>0</v>
      </c>
      <c r="AA143" s="2">
        <v>0</v>
      </c>
      <c r="AB143" s="2">
        <v>0</v>
      </c>
      <c r="AC143" s="2">
        <v>20</v>
      </c>
      <c r="AD143">
        <v>0</v>
      </c>
      <c r="AE143" s="2">
        <v>0</v>
      </c>
      <c r="AF143" s="2">
        <v>0</v>
      </c>
      <c r="AG143" s="1">
        <v>2</v>
      </c>
      <c r="AH143" s="2">
        <v>0</v>
      </c>
      <c r="AI143">
        <v>0</v>
      </c>
      <c r="AJ143" s="2">
        <v>0</v>
      </c>
      <c r="AK143" s="2">
        <v>0</v>
      </c>
      <c r="AL143">
        <v>0</v>
      </c>
      <c r="AM143" s="2">
        <v>0</v>
      </c>
      <c r="AN143" s="1">
        <v>2</v>
      </c>
      <c r="AO143" s="2">
        <v>0</v>
      </c>
      <c r="AP143" s="2">
        <v>0</v>
      </c>
      <c r="AQ143" s="2">
        <v>0</v>
      </c>
      <c r="AR143" s="2">
        <v>0</v>
      </c>
      <c r="AS143">
        <v>0</v>
      </c>
      <c r="AT143">
        <v>0</v>
      </c>
      <c r="AU143" s="2">
        <v>0</v>
      </c>
      <c r="AV143" s="2">
        <v>0</v>
      </c>
      <c r="AW143" s="2">
        <v>0</v>
      </c>
      <c r="AX143" s="1">
        <v>12</v>
      </c>
      <c r="AY143" s="1">
        <v>9</v>
      </c>
      <c r="AZ143" s="2">
        <v>0</v>
      </c>
      <c r="BA143" s="1">
        <v>1</v>
      </c>
      <c r="BB143" s="1">
        <v>1</v>
      </c>
      <c r="BC143" s="2">
        <v>0</v>
      </c>
      <c r="BD143" s="2">
        <v>0</v>
      </c>
      <c r="BE143" s="1">
        <v>1</v>
      </c>
      <c r="BF143" s="1">
        <v>2</v>
      </c>
      <c r="BG143" s="2">
        <v>0</v>
      </c>
      <c r="BH143" s="2">
        <v>0</v>
      </c>
      <c r="BI143">
        <f t="shared" si="10"/>
        <v>26</v>
      </c>
      <c r="BJ143">
        <f t="shared" si="11"/>
        <v>83</v>
      </c>
      <c r="BK143">
        <f t="shared" si="12"/>
        <v>109</v>
      </c>
      <c r="BL143">
        <f t="shared" si="13"/>
        <v>9</v>
      </c>
      <c r="BM143">
        <f t="shared" si="14"/>
        <v>15</v>
      </c>
    </row>
    <row r="144" spans="1:65" x14ac:dyDescent="0.2">
      <c r="A144">
        <f>2018</f>
        <v>2018</v>
      </c>
      <c r="B144" t="s">
        <v>129</v>
      </c>
      <c r="C144" s="1" t="s">
        <v>83</v>
      </c>
      <c r="D144" s="1" t="s">
        <v>119</v>
      </c>
      <c r="E144">
        <v>6</v>
      </c>
      <c r="F144">
        <v>5</v>
      </c>
      <c r="G144" s="1" t="s">
        <v>47</v>
      </c>
      <c r="H144" s="2">
        <v>0</v>
      </c>
      <c r="I144">
        <v>0</v>
      </c>
      <c r="J144" s="2">
        <v>0</v>
      </c>
      <c r="K144" s="2">
        <v>0</v>
      </c>
      <c r="L144" s="1">
        <v>1</v>
      </c>
      <c r="M144" s="2">
        <v>0</v>
      </c>
      <c r="N144" s="2">
        <v>0</v>
      </c>
      <c r="O144" s="2">
        <v>0</v>
      </c>
      <c r="P144" s="1">
        <v>41</v>
      </c>
      <c r="Q144" s="2">
        <v>0</v>
      </c>
      <c r="R144" s="2">
        <v>0</v>
      </c>
      <c r="S144" s="1">
        <v>2</v>
      </c>
      <c r="T144">
        <v>0</v>
      </c>
      <c r="U144">
        <v>0</v>
      </c>
      <c r="V144" s="1">
        <v>1</v>
      </c>
      <c r="W144" s="1">
        <v>11</v>
      </c>
      <c r="X144" s="2">
        <v>0</v>
      </c>
      <c r="Y144" s="1">
        <v>1</v>
      </c>
      <c r="Z144" s="2">
        <v>0</v>
      </c>
      <c r="AA144" s="2">
        <v>0</v>
      </c>
      <c r="AB144" s="2">
        <v>0</v>
      </c>
      <c r="AC144" s="1">
        <v>8</v>
      </c>
      <c r="AD144">
        <v>0</v>
      </c>
      <c r="AE144" s="2">
        <v>0</v>
      </c>
      <c r="AF144" s="2">
        <v>0</v>
      </c>
      <c r="AG144" s="2">
        <v>0</v>
      </c>
      <c r="AH144" s="1">
        <v>1</v>
      </c>
      <c r="AI144">
        <v>0</v>
      </c>
      <c r="AJ144" s="2">
        <v>0</v>
      </c>
      <c r="AK144" s="2">
        <v>0</v>
      </c>
      <c r="AL144">
        <v>0</v>
      </c>
      <c r="AM144" s="2">
        <v>0</v>
      </c>
      <c r="AN144" s="1">
        <v>1</v>
      </c>
      <c r="AO144" s="2">
        <v>0</v>
      </c>
      <c r="AP144" s="2">
        <v>0</v>
      </c>
      <c r="AQ144" s="2">
        <v>0</v>
      </c>
      <c r="AR144" s="2">
        <v>0</v>
      </c>
      <c r="AS144">
        <v>0</v>
      </c>
      <c r="AT144">
        <v>0</v>
      </c>
      <c r="AU144" s="2">
        <v>0</v>
      </c>
      <c r="AV144" s="2">
        <v>0</v>
      </c>
      <c r="AW144" s="2">
        <v>0</v>
      </c>
      <c r="AX144" s="1">
        <v>3</v>
      </c>
      <c r="AY144" s="1">
        <v>4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1">
        <v>4</v>
      </c>
      <c r="BF144" s="1">
        <v>2</v>
      </c>
      <c r="BG144" s="1">
        <v>12</v>
      </c>
      <c r="BH144" s="2">
        <v>0</v>
      </c>
      <c r="BI144">
        <f t="shared" si="10"/>
        <v>25</v>
      </c>
      <c r="BJ144">
        <f t="shared" si="11"/>
        <v>67</v>
      </c>
      <c r="BK144">
        <f t="shared" si="12"/>
        <v>92</v>
      </c>
      <c r="BL144">
        <f t="shared" si="13"/>
        <v>9</v>
      </c>
      <c r="BM144">
        <f t="shared" si="14"/>
        <v>14</v>
      </c>
    </row>
    <row r="145" spans="1:65" x14ac:dyDescent="0.2">
      <c r="A145">
        <f>2018</f>
        <v>2018</v>
      </c>
      <c r="B145" t="s">
        <v>129</v>
      </c>
      <c r="C145" s="1" t="s">
        <v>83</v>
      </c>
      <c r="D145" s="1" t="s">
        <v>120</v>
      </c>
      <c r="E145">
        <v>6</v>
      </c>
      <c r="F145">
        <v>6</v>
      </c>
      <c r="G145" s="1" t="s">
        <v>47</v>
      </c>
      <c r="H145" s="2">
        <v>0</v>
      </c>
      <c r="I145">
        <v>0</v>
      </c>
      <c r="J145" s="2">
        <v>0</v>
      </c>
      <c r="K145" s="2">
        <v>0</v>
      </c>
      <c r="L145" s="1">
        <v>2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1">
        <v>2</v>
      </c>
      <c r="S145" s="2">
        <v>0</v>
      </c>
      <c r="T145">
        <v>0</v>
      </c>
      <c r="U145">
        <v>0</v>
      </c>
      <c r="V145" s="1">
        <v>12</v>
      </c>
      <c r="W145" s="1">
        <v>1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1">
        <v>3</v>
      </c>
      <c r="AD145">
        <v>0</v>
      </c>
      <c r="AE145" s="2">
        <v>0</v>
      </c>
      <c r="AF145" s="2">
        <v>0</v>
      </c>
      <c r="AG145" s="1">
        <v>5</v>
      </c>
      <c r="AH145" s="2">
        <v>0</v>
      </c>
      <c r="AI145">
        <v>0</v>
      </c>
      <c r="AJ145" s="2">
        <v>0</v>
      </c>
      <c r="AK145" s="2">
        <v>0</v>
      </c>
      <c r="AL145">
        <v>0</v>
      </c>
      <c r="AM145" s="2">
        <v>0</v>
      </c>
      <c r="AN145" s="1">
        <v>1</v>
      </c>
      <c r="AO145" s="2">
        <v>0</v>
      </c>
      <c r="AP145" s="2">
        <v>0</v>
      </c>
      <c r="AQ145" s="2">
        <v>0</v>
      </c>
      <c r="AR145" s="2">
        <v>0</v>
      </c>
      <c r="AS145">
        <v>0</v>
      </c>
      <c r="AT145">
        <v>0</v>
      </c>
      <c r="AU145" s="2">
        <v>0</v>
      </c>
      <c r="AV145" s="1">
        <v>1</v>
      </c>
      <c r="AW145" s="2">
        <v>0</v>
      </c>
      <c r="AX145" s="1">
        <v>9</v>
      </c>
      <c r="AY145" s="1">
        <v>2</v>
      </c>
      <c r="AZ145" s="2">
        <v>0</v>
      </c>
      <c r="BA145" s="1">
        <v>1</v>
      </c>
      <c r="BB145" s="2">
        <v>0</v>
      </c>
      <c r="BC145" s="2">
        <v>0</v>
      </c>
      <c r="BD145" s="2">
        <v>0</v>
      </c>
      <c r="BE145" s="1">
        <v>7</v>
      </c>
      <c r="BF145" s="2">
        <v>0</v>
      </c>
      <c r="BG145" s="1">
        <v>2</v>
      </c>
      <c r="BH145" s="2">
        <v>0</v>
      </c>
      <c r="BI145">
        <f t="shared" si="10"/>
        <v>21</v>
      </c>
      <c r="BJ145">
        <f t="shared" si="11"/>
        <v>27</v>
      </c>
      <c r="BK145">
        <f t="shared" si="12"/>
        <v>48</v>
      </c>
      <c r="BL145">
        <f t="shared" si="13"/>
        <v>8</v>
      </c>
      <c r="BM145">
        <f t="shared" si="14"/>
        <v>13</v>
      </c>
    </row>
    <row r="146" spans="1:65" x14ac:dyDescent="0.2">
      <c r="A146">
        <f>2019</f>
        <v>2019</v>
      </c>
      <c r="B146" t="s">
        <v>129</v>
      </c>
      <c r="C146" s="1" t="s">
        <v>45</v>
      </c>
      <c r="D146" s="1" t="s">
        <v>46</v>
      </c>
      <c r="E146">
        <v>1</v>
      </c>
      <c r="F146">
        <v>1</v>
      </c>
      <c r="G146" s="1" t="s">
        <v>47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1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1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1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0</v>
      </c>
      <c r="BI146">
        <f t="shared" si="10"/>
        <v>1</v>
      </c>
      <c r="BJ146">
        <f t="shared" si="11"/>
        <v>3</v>
      </c>
      <c r="BK146">
        <f t="shared" si="12"/>
        <v>4</v>
      </c>
      <c r="BL146">
        <f t="shared" si="13"/>
        <v>3</v>
      </c>
      <c r="BM146">
        <f t="shared" si="14"/>
        <v>4</v>
      </c>
    </row>
    <row r="147" spans="1:65" x14ac:dyDescent="0.2">
      <c r="A147">
        <f>2019</f>
        <v>2019</v>
      </c>
      <c r="B147" t="s">
        <v>129</v>
      </c>
      <c r="C147" s="1" t="s">
        <v>45</v>
      </c>
      <c r="D147" s="1" t="s">
        <v>48</v>
      </c>
      <c r="E147">
        <v>1</v>
      </c>
      <c r="F147">
        <v>2</v>
      </c>
      <c r="G147" s="1" t="s">
        <v>47</v>
      </c>
      <c r="H147">
        <v>0</v>
      </c>
      <c r="I147">
        <v>0</v>
      </c>
      <c r="J147">
        <v>0</v>
      </c>
      <c r="K147">
        <v>0</v>
      </c>
      <c r="L147">
        <v>1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2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1</v>
      </c>
      <c r="AO147">
        <v>0</v>
      </c>
      <c r="AP147">
        <v>1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1</v>
      </c>
      <c r="BF147">
        <v>0</v>
      </c>
      <c r="BG147">
        <v>0</v>
      </c>
      <c r="BH147">
        <v>0</v>
      </c>
      <c r="BI147">
        <f t="shared" si="10"/>
        <v>1</v>
      </c>
      <c r="BJ147">
        <f t="shared" si="11"/>
        <v>6</v>
      </c>
      <c r="BK147">
        <f t="shared" si="12"/>
        <v>7</v>
      </c>
      <c r="BL147">
        <f t="shared" si="13"/>
        <v>5</v>
      </c>
      <c r="BM147">
        <f t="shared" si="14"/>
        <v>6</v>
      </c>
    </row>
    <row r="148" spans="1:65" x14ac:dyDescent="0.2">
      <c r="A148">
        <f>2019</f>
        <v>2019</v>
      </c>
      <c r="B148" t="s">
        <v>129</v>
      </c>
      <c r="C148" s="1" t="s">
        <v>45</v>
      </c>
      <c r="D148" s="1" t="s">
        <v>49</v>
      </c>
      <c r="E148">
        <v>1</v>
      </c>
      <c r="F148">
        <v>3</v>
      </c>
      <c r="G148" s="1" t="s">
        <v>47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0</v>
      </c>
      <c r="BI148">
        <f t="shared" si="10"/>
        <v>0</v>
      </c>
      <c r="BJ148">
        <f t="shared" si="11"/>
        <v>0</v>
      </c>
      <c r="BK148">
        <f t="shared" si="12"/>
        <v>0</v>
      </c>
      <c r="BL148">
        <f t="shared" si="13"/>
        <v>0</v>
      </c>
      <c r="BM148">
        <f t="shared" si="14"/>
        <v>0</v>
      </c>
    </row>
    <row r="149" spans="1:65" x14ac:dyDescent="0.2">
      <c r="A149">
        <f>2019</f>
        <v>2019</v>
      </c>
      <c r="B149" t="s">
        <v>129</v>
      </c>
      <c r="C149" s="1" t="s">
        <v>45</v>
      </c>
      <c r="D149" s="1" t="s">
        <v>50</v>
      </c>
      <c r="E149">
        <v>1</v>
      </c>
      <c r="F149">
        <v>4</v>
      </c>
      <c r="G149" s="1" t="s">
        <v>47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7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0</v>
      </c>
      <c r="BI149">
        <f t="shared" si="10"/>
        <v>0</v>
      </c>
      <c r="BJ149">
        <f t="shared" si="11"/>
        <v>8</v>
      </c>
      <c r="BK149">
        <f t="shared" si="12"/>
        <v>8</v>
      </c>
      <c r="BL149">
        <f t="shared" si="13"/>
        <v>2</v>
      </c>
      <c r="BM149">
        <f t="shared" si="14"/>
        <v>2</v>
      </c>
    </row>
    <row r="150" spans="1:65" x14ac:dyDescent="0.2">
      <c r="A150">
        <f>2019</f>
        <v>2019</v>
      </c>
      <c r="B150" t="s">
        <v>129</v>
      </c>
      <c r="C150" s="1" t="s">
        <v>45</v>
      </c>
      <c r="D150" s="1" t="s">
        <v>51</v>
      </c>
      <c r="E150">
        <v>1</v>
      </c>
      <c r="F150">
        <v>5</v>
      </c>
      <c r="G150" s="1" t="s">
        <v>47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1</v>
      </c>
      <c r="AD150">
        <v>0</v>
      </c>
      <c r="AE150">
        <v>0</v>
      </c>
      <c r="AF150">
        <v>0</v>
      </c>
      <c r="AG150">
        <v>1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0</v>
      </c>
      <c r="BI150">
        <f t="shared" si="10"/>
        <v>0</v>
      </c>
      <c r="BJ150">
        <f t="shared" si="11"/>
        <v>3</v>
      </c>
      <c r="BK150">
        <f t="shared" si="12"/>
        <v>3</v>
      </c>
      <c r="BL150">
        <f t="shared" si="13"/>
        <v>3</v>
      </c>
      <c r="BM150">
        <f t="shared" si="14"/>
        <v>3</v>
      </c>
    </row>
    <row r="151" spans="1:65" x14ac:dyDescent="0.2">
      <c r="A151">
        <f>2019</f>
        <v>2019</v>
      </c>
      <c r="B151" t="s">
        <v>129</v>
      </c>
      <c r="C151" s="1" t="s">
        <v>45</v>
      </c>
      <c r="D151" s="1" t="s">
        <v>52</v>
      </c>
      <c r="E151">
        <v>1</v>
      </c>
      <c r="F151">
        <v>6</v>
      </c>
      <c r="G151" s="1" t="s">
        <v>47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2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f>22+6</f>
        <v>28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0</v>
      </c>
      <c r="BI151">
        <f t="shared" si="10"/>
        <v>0</v>
      </c>
      <c r="BJ151">
        <f t="shared" si="11"/>
        <v>30</v>
      </c>
      <c r="BK151">
        <f t="shared" si="12"/>
        <v>30</v>
      </c>
      <c r="BL151">
        <f t="shared" si="13"/>
        <v>2</v>
      </c>
      <c r="BM151">
        <f t="shared" si="14"/>
        <v>2</v>
      </c>
    </row>
    <row r="152" spans="1:65" x14ac:dyDescent="0.2">
      <c r="A152">
        <f>2019</f>
        <v>2019</v>
      </c>
      <c r="B152" t="s">
        <v>129</v>
      </c>
      <c r="C152" s="1" t="s">
        <v>45</v>
      </c>
      <c r="D152" s="1" t="s">
        <v>53</v>
      </c>
      <c r="E152">
        <v>2</v>
      </c>
      <c r="F152">
        <v>1</v>
      </c>
      <c r="G152" s="1" t="s">
        <v>47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0</v>
      </c>
      <c r="BI152">
        <f t="shared" si="10"/>
        <v>0</v>
      </c>
      <c r="BJ152">
        <f t="shared" si="11"/>
        <v>0</v>
      </c>
      <c r="BK152">
        <f t="shared" si="12"/>
        <v>0</v>
      </c>
      <c r="BL152">
        <f t="shared" si="13"/>
        <v>0</v>
      </c>
      <c r="BM152">
        <f t="shared" si="14"/>
        <v>0</v>
      </c>
    </row>
    <row r="153" spans="1:65" x14ac:dyDescent="0.2">
      <c r="A153">
        <f>2019</f>
        <v>2019</v>
      </c>
      <c r="B153" t="s">
        <v>129</v>
      </c>
      <c r="C153" s="1" t="s">
        <v>45</v>
      </c>
      <c r="D153" s="1" t="s">
        <v>54</v>
      </c>
      <c r="E153">
        <v>2</v>
      </c>
      <c r="F153">
        <v>2</v>
      </c>
      <c r="G153" s="1" t="s">
        <v>47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1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0</v>
      </c>
      <c r="BI153">
        <f t="shared" si="10"/>
        <v>0</v>
      </c>
      <c r="BJ153">
        <f t="shared" si="11"/>
        <v>2</v>
      </c>
      <c r="BK153">
        <f t="shared" si="12"/>
        <v>2</v>
      </c>
      <c r="BL153">
        <f t="shared" si="13"/>
        <v>2</v>
      </c>
      <c r="BM153">
        <f t="shared" si="14"/>
        <v>2</v>
      </c>
    </row>
    <row r="154" spans="1:65" x14ac:dyDescent="0.2">
      <c r="A154">
        <f>2019</f>
        <v>2019</v>
      </c>
      <c r="B154" t="s">
        <v>129</v>
      </c>
      <c r="C154" s="1" t="s">
        <v>45</v>
      </c>
      <c r="D154" s="1" t="s">
        <v>55</v>
      </c>
      <c r="E154">
        <v>2</v>
      </c>
      <c r="F154">
        <v>3</v>
      </c>
      <c r="G154" s="1" t="s">
        <v>47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1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2</v>
      </c>
      <c r="AD154">
        <v>0</v>
      </c>
      <c r="AE154">
        <v>0</v>
      </c>
      <c r="AF154">
        <v>0</v>
      </c>
      <c r="AG154">
        <v>3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1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0</v>
      </c>
      <c r="BI154">
        <f t="shared" si="10"/>
        <v>0</v>
      </c>
      <c r="BJ154">
        <f t="shared" si="11"/>
        <v>7</v>
      </c>
      <c r="BK154">
        <f t="shared" si="12"/>
        <v>7</v>
      </c>
      <c r="BL154">
        <f t="shared" si="13"/>
        <v>4</v>
      </c>
      <c r="BM154">
        <f t="shared" si="14"/>
        <v>4</v>
      </c>
    </row>
    <row r="155" spans="1:65" x14ac:dyDescent="0.2">
      <c r="A155">
        <f>2019</f>
        <v>2019</v>
      </c>
      <c r="B155" t="s">
        <v>129</v>
      </c>
      <c r="C155" s="1" t="s">
        <v>45</v>
      </c>
      <c r="D155" s="1" t="s">
        <v>56</v>
      </c>
      <c r="E155">
        <v>2</v>
      </c>
      <c r="F155">
        <v>4</v>
      </c>
      <c r="G155" s="1" t="s">
        <v>47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4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1</v>
      </c>
      <c r="AD155">
        <v>0</v>
      </c>
      <c r="AE155">
        <v>0</v>
      </c>
      <c r="AF155">
        <v>0</v>
      </c>
      <c r="AG155">
        <v>3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0</v>
      </c>
      <c r="BI155">
        <f t="shared" si="10"/>
        <v>0</v>
      </c>
      <c r="BJ155">
        <f t="shared" si="11"/>
        <v>8</v>
      </c>
      <c r="BK155">
        <f t="shared" si="12"/>
        <v>8</v>
      </c>
      <c r="BL155">
        <f t="shared" si="13"/>
        <v>3</v>
      </c>
      <c r="BM155">
        <f t="shared" si="14"/>
        <v>3</v>
      </c>
    </row>
    <row r="156" spans="1:65" x14ac:dyDescent="0.2">
      <c r="A156">
        <f>2019</f>
        <v>2019</v>
      </c>
      <c r="B156" t="s">
        <v>129</v>
      </c>
      <c r="C156" s="1" t="s">
        <v>45</v>
      </c>
      <c r="D156" s="1" t="s">
        <v>57</v>
      </c>
      <c r="E156">
        <v>2</v>
      </c>
      <c r="F156">
        <v>5</v>
      </c>
      <c r="G156" s="1" t="s">
        <v>47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2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1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f t="shared" si="10"/>
        <v>1</v>
      </c>
      <c r="BJ156">
        <f t="shared" si="11"/>
        <v>2</v>
      </c>
      <c r="BK156">
        <f t="shared" si="12"/>
        <v>3</v>
      </c>
      <c r="BL156">
        <f t="shared" si="13"/>
        <v>1</v>
      </c>
      <c r="BM156">
        <f t="shared" si="14"/>
        <v>2</v>
      </c>
    </row>
    <row r="157" spans="1:65" x14ac:dyDescent="0.2">
      <c r="A157">
        <f>2019</f>
        <v>2019</v>
      </c>
      <c r="B157" t="s">
        <v>129</v>
      </c>
      <c r="C157" s="1" t="s">
        <v>45</v>
      </c>
      <c r="D157" s="1" t="s">
        <v>58</v>
      </c>
      <c r="E157">
        <v>2</v>
      </c>
      <c r="F157">
        <v>6</v>
      </c>
      <c r="G157" s="1" t="s">
        <v>47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1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5</v>
      </c>
      <c r="AD157">
        <v>0</v>
      </c>
      <c r="AE157">
        <v>0</v>
      </c>
      <c r="AF157">
        <v>0</v>
      </c>
      <c r="AG157">
        <v>16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15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0</v>
      </c>
      <c r="BI157">
        <f t="shared" si="10"/>
        <v>0</v>
      </c>
      <c r="BJ157">
        <f t="shared" si="11"/>
        <v>37</v>
      </c>
      <c r="BK157">
        <f t="shared" si="12"/>
        <v>37</v>
      </c>
      <c r="BL157">
        <f t="shared" si="13"/>
        <v>4</v>
      </c>
      <c r="BM157">
        <f t="shared" si="14"/>
        <v>4</v>
      </c>
    </row>
    <row r="158" spans="1:65" x14ac:dyDescent="0.2">
      <c r="A158">
        <f>2019</f>
        <v>2019</v>
      </c>
      <c r="B158" t="s">
        <v>129</v>
      </c>
      <c r="C158" s="1" t="s">
        <v>45</v>
      </c>
      <c r="D158" s="1" t="s">
        <v>59</v>
      </c>
      <c r="E158">
        <v>3</v>
      </c>
      <c r="F158">
        <v>1</v>
      </c>
      <c r="G158" s="1" t="s">
        <v>47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1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f t="shared" si="10"/>
        <v>0</v>
      </c>
      <c r="BJ158">
        <f t="shared" si="11"/>
        <v>2</v>
      </c>
      <c r="BK158">
        <f t="shared" si="12"/>
        <v>2</v>
      </c>
      <c r="BL158">
        <f t="shared" si="13"/>
        <v>2</v>
      </c>
      <c r="BM158">
        <f t="shared" si="14"/>
        <v>2</v>
      </c>
    </row>
    <row r="159" spans="1:65" x14ac:dyDescent="0.2">
      <c r="A159">
        <f>2019</f>
        <v>2019</v>
      </c>
      <c r="B159" t="s">
        <v>129</v>
      </c>
      <c r="C159" s="1" t="s">
        <v>45</v>
      </c>
      <c r="D159" s="1" t="s">
        <v>60</v>
      </c>
      <c r="E159">
        <v>3</v>
      </c>
      <c r="F159">
        <v>2</v>
      </c>
      <c r="G159" s="1" t="s">
        <v>47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2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1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f t="shared" si="10"/>
        <v>0</v>
      </c>
      <c r="BJ159">
        <f t="shared" si="11"/>
        <v>3</v>
      </c>
      <c r="BK159">
        <f t="shared" si="12"/>
        <v>3</v>
      </c>
      <c r="BL159">
        <f t="shared" si="13"/>
        <v>2</v>
      </c>
      <c r="BM159">
        <f t="shared" si="14"/>
        <v>2</v>
      </c>
    </row>
    <row r="160" spans="1:65" x14ac:dyDescent="0.2">
      <c r="A160">
        <f>2019</f>
        <v>2019</v>
      </c>
      <c r="B160" t="s">
        <v>129</v>
      </c>
      <c r="C160" s="1" t="s">
        <v>45</v>
      </c>
      <c r="D160" s="1" t="s">
        <v>61</v>
      </c>
      <c r="E160">
        <v>3</v>
      </c>
      <c r="F160">
        <v>3</v>
      </c>
      <c r="G160" s="1" t="s">
        <v>47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f>8+5</f>
        <v>13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2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0</v>
      </c>
      <c r="BI160">
        <f t="shared" si="10"/>
        <v>0</v>
      </c>
      <c r="BJ160">
        <f t="shared" si="11"/>
        <v>15</v>
      </c>
      <c r="BK160">
        <f t="shared" si="12"/>
        <v>15</v>
      </c>
      <c r="BL160">
        <f t="shared" si="13"/>
        <v>2</v>
      </c>
      <c r="BM160">
        <f t="shared" si="14"/>
        <v>2</v>
      </c>
    </row>
    <row r="161" spans="1:65" x14ac:dyDescent="0.2">
      <c r="A161">
        <f>2019</f>
        <v>2019</v>
      </c>
      <c r="B161" t="s">
        <v>129</v>
      </c>
      <c r="C161" s="1" t="s">
        <v>45</v>
      </c>
      <c r="D161" s="1" t="s">
        <v>62</v>
      </c>
      <c r="E161">
        <v>3</v>
      </c>
      <c r="F161">
        <v>4</v>
      </c>
      <c r="G161" s="1" t="s">
        <v>47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1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f t="shared" si="10"/>
        <v>0</v>
      </c>
      <c r="BJ161">
        <f t="shared" si="11"/>
        <v>2</v>
      </c>
      <c r="BK161">
        <f t="shared" si="12"/>
        <v>2</v>
      </c>
      <c r="BL161">
        <f t="shared" si="13"/>
        <v>2</v>
      </c>
      <c r="BM161">
        <f t="shared" si="14"/>
        <v>2</v>
      </c>
    </row>
    <row r="162" spans="1:65" x14ac:dyDescent="0.2">
      <c r="A162">
        <f>2019</f>
        <v>2019</v>
      </c>
      <c r="B162" t="s">
        <v>129</v>
      </c>
      <c r="C162" s="1" t="s">
        <v>45</v>
      </c>
      <c r="D162" s="1" t="s">
        <v>63</v>
      </c>
      <c r="E162">
        <v>3</v>
      </c>
      <c r="F162">
        <v>5</v>
      </c>
      <c r="G162" s="1" t="s">
        <v>47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4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f t="shared" si="10"/>
        <v>0</v>
      </c>
      <c r="BJ162">
        <f t="shared" si="11"/>
        <v>4</v>
      </c>
      <c r="BK162">
        <f t="shared" si="12"/>
        <v>4</v>
      </c>
      <c r="BL162">
        <f t="shared" si="13"/>
        <v>1</v>
      </c>
      <c r="BM162">
        <f t="shared" si="14"/>
        <v>1</v>
      </c>
    </row>
    <row r="163" spans="1:65" x14ac:dyDescent="0.2">
      <c r="A163">
        <f>2019</f>
        <v>2019</v>
      </c>
      <c r="B163" t="s">
        <v>129</v>
      </c>
      <c r="C163" s="1" t="s">
        <v>45</v>
      </c>
      <c r="D163" s="1" t="s">
        <v>64</v>
      </c>
      <c r="E163">
        <v>3</v>
      </c>
      <c r="F163">
        <v>6</v>
      </c>
      <c r="G163" s="1" t="s">
        <v>47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2</v>
      </c>
      <c r="R163">
        <v>0</v>
      </c>
      <c r="S163">
        <v>1</v>
      </c>
      <c r="T163">
        <v>0</v>
      </c>
      <c r="U163">
        <v>0</v>
      </c>
      <c r="V163">
        <v>3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1</v>
      </c>
      <c r="AD163">
        <v>0</v>
      </c>
      <c r="AE163">
        <v>0</v>
      </c>
      <c r="AF163">
        <v>0</v>
      </c>
      <c r="AG163">
        <v>2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1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f t="shared" si="10"/>
        <v>0</v>
      </c>
      <c r="BJ163">
        <f t="shared" si="11"/>
        <v>10</v>
      </c>
      <c r="BK163">
        <f t="shared" si="12"/>
        <v>10</v>
      </c>
      <c r="BL163">
        <f t="shared" si="13"/>
        <v>6</v>
      </c>
      <c r="BM163">
        <f t="shared" si="14"/>
        <v>6</v>
      </c>
    </row>
    <row r="164" spans="1:65" x14ac:dyDescent="0.2">
      <c r="A164">
        <f>2019</f>
        <v>2019</v>
      </c>
      <c r="B164" t="s">
        <v>129</v>
      </c>
      <c r="C164" s="1" t="s">
        <v>45</v>
      </c>
      <c r="D164" s="1" t="s">
        <v>65</v>
      </c>
      <c r="E164">
        <v>4</v>
      </c>
      <c r="F164">
        <v>1</v>
      </c>
      <c r="G164" s="1" t="s">
        <v>47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3</v>
      </c>
      <c r="W164">
        <v>0</v>
      </c>
      <c r="X164">
        <v>0</v>
      </c>
      <c r="Y164">
        <v>1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2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f t="shared" si="10"/>
        <v>0</v>
      </c>
      <c r="BJ164">
        <f t="shared" si="11"/>
        <v>6</v>
      </c>
      <c r="BK164">
        <f t="shared" si="12"/>
        <v>6</v>
      </c>
      <c r="BL164">
        <f t="shared" si="13"/>
        <v>3</v>
      </c>
      <c r="BM164">
        <f t="shared" si="14"/>
        <v>3</v>
      </c>
    </row>
    <row r="165" spans="1:65" x14ac:dyDescent="0.2">
      <c r="A165">
        <f>2019</f>
        <v>2019</v>
      </c>
      <c r="B165" t="s">
        <v>129</v>
      </c>
      <c r="C165" s="1" t="s">
        <v>45</v>
      </c>
      <c r="D165" s="1" t="s">
        <v>66</v>
      </c>
      <c r="E165">
        <v>4</v>
      </c>
      <c r="F165">
        <v>2</v>
      </c>
      <c r="G165" s="1" t="s">
        <v>47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10</v>
      </c>
      <c r="R165">
        <v>0</v>
      </c>
      <c r="S165">
        <v>0</v>
      </c>
      <c r="T165">
        <v>0</v>
      </c>
      <c r="U165">
        <v>0</v>
      </c>
      <c r="V165">
        <v>1</v>
      </c>
      <c r="W165">
        <v>0</v>
      </c>
      <c r="X165">
        <v>0</v>
      </c>
      <c r="Y165">
        <v>1</v>
      </c>
      <c r="Z165">
        <v>0</v>
      </c>
      <c r="AA165">
        <v>0</v>
      </c>
      <c r="AB165">
        <v>0</v>
      </c>
      <c r="AC165">
        <v>1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f t="shared" si="10"/>
        <v>0</v>
      </c>
      <c r="BJ165">
        <f t="shared" si="11"/>
        <v>13</v>
      </c>
      <c r="BK165">
        <f t="shared" si="12"/>
        <v>13</v>
      </c>
      <c r="BL165">
        <f t="shared" si="13"/>
        <v>4</v>
      </c>
      <c r="BM165">
        <f t="shared" si="14"/>
        <v>4</v>
      </c>
    </row>
    <row r="166" spans="1:65" x14ac:dyDescent="0.2">
      <c r="A166">
        <f>2019</f>
        <v>2019</v>
      </c>
      <c r="B166" t="s">
        <v>129</v>
      </c>
      <c r="C166" s="1" t="s">
        <v>45</v>
      </c>
      <c r="D166" s="1" t="s">
        <v>67</v>
      </c>
      <c r="E166">
        <v>4</v>
      </c>
      <c r="F166">
        <v>3</v>
      </c>
      <c r="G166" s="1" t="s">
        <v>47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10</v>
      </c>
      <c r="R166">
        <v>0</v>
      </c>
      <c r="S166">
        <v>1</v>
      </c>
      <c r="T166">
        <v>0</v>
      </c>
      <c r="U166">
        <v>0</v>
      </c>
      <c r="V166">
        <v>0</v>
      </c>
      <c r="W166">
        <v>0</v>
      </c>
      <c r="X166">
        <v>1</v>
      </c>
      <c r="Y166">
        <v>0</v>
      </c>
      <c r="Z166">
        <v>0</v>
      </c>
      <c r="AA166">
        <v>0</v>
      </c>
      <c r="AB166">
        <v>0</v>
      </c>
      <c r="AC166">
        <v>4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0</v>
      </c>
      <c r="BI166">
        <f t="shared" si="10"/>
        <v>0</v>
      </c>
      <c r="BJ166">
        <f t="shared" si="11"/>
        <v>16</v>
      </c>
      <c r="BK166">
        <f t="shared" si="12"/>
        <v>16</v>
      </c>
      <c r="BL166">
        <f t="shared" si="13"/>
        <v>4</v>
      </c>
      <c r="BM166">
        <f t="shared" si="14"/>
        <v>4</v>
      </c>
    </row>
    <row r="167" spans="1:65" x14ac:dyDescent="0.2">
      <c r="A167">
        <f>2019</f>
        <v>2019</v>
      </c>
      <c r="B167" t="s">
        <v>129</v>
      </c>
      <c r="C167" s="1" t="s">
        <v>45</v>
      </c>
      <c r="D167" s="1" t="s">
        <v>68</v>
      </c>
      <c r="E167">
        <v>4</v>
      </c>
      <c r="F167">
        <v>4</v>
      </c>
      <c r="G167" s="1" t="s">
        <v>47</v>
      </c>
      <c r="H167">
        <v>0</v>
      </c>
      <c r="I167">
        <v>0</v>
      </c>
      <c r="J167">
        <v>0</v>
      </c>
      <c r="K167">
        <v>0</v>
      </c>
      <c r="L167">
        <v>3</v>
      </c>
      <c r="M167">
        <v>0</v>
      </c>
      <c r="N167">
        <v>0</v>
      </c>
      <c r="O167">
        <v>0</v>
      </c>
      <c r="P167">
        <v>0</v>
      </c>
      <c r="Q167">
        <v>6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1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1</v>
      </c>
      <c r="AO167">
        <v>1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0</v>
      </c>
      <c r="BI167">
        <f t="shared" si="10"/>
        <v>0</v>
      </c>
      <c r="BJ167">
        <f t="shared" si="11"/>
        <v>12</v>
      </c>
      <c r="BK167">
        <f t="shared" si="12"/>
        <v>12</v>
      </c>
      <c r="BL167">
        <f t="shared" si="13"/>
        <v>5</v>
      </c>
      <c r="BM167">
        <f t="shared" si="14"/>
        <v>5</v>
      </c>
    </row>
    <row r="168" spans="1:65" x14ac:dyDescent="0.2">
      <c r="A168">
        <f>2019</f>
        <v>2019</v>
      </c>
      <c r="B168" t="s">
        <v>129</v>
      </c>
      <c r="C168" s="1" t="s">
        <v>45</v>
      </c>
      <c r="D168" s="1" t="s">
        <v>69</v>
      </c>
      <c r="E168">
        <v>4</v>
      </c>
      <c r="F168">
        <v>5</v>
      </c>
      <c r="G168" s="1" t="s">
        <v>47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3</v>
      </c>
      <c r="R168">
        <v>0</v>
      </c>
      <c r="S168">
        <v>0</v>
      </c>
      <c r="T168">
        <v>0</v>
      </c>
      <c r="U168">
        <v>0</v>
      </c>
      <c r="V168">
        <v>1</v>
      </c>
      <c r="W168">
        <v>0</v>
      </c>
      <c r="X168">
        <v>0</v>
      </c>
      <c r="Y168">
        <v>3</v>
      </c>
      <c r="Z168">
        <v>0</v>
      </c>
      <c r="AA168">
        <v>0</v>
      </c>
      <c r="AB168">
        <v>0</v>
      </c>
      <c r="AC168">
        <v>17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7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0</v>
      </c>
      <c r="BI168">
        <f t="shared" si="10"/>
        <v>0</v>
      </c>
      <c r="BJ168">
        <f t="shared" si="11"/>
        <v>31</v>
      </c>
      <c r="BK168">
        <f t="shared" si="12"/>
        <v>31</v>
      </c>
      <c r="BL168">
        <f t="shared" si="13"/>
        <v>5</v>
      </c>
      <c r="BM168">
        <f t="shared" si="14"/>
        <v>5</v>
      </c>
    </row>
    <row r="169" spans="1:65" x14ac:dyDescent="0.2">
      <c r="A169">
        <f>2019</f>
        <v>2019</v>
      </c>
      <c r="B169" t="s">
        <v>129</v>
      </c>
      <c r="C169" s="1" t="s">
        <v>45</v>
      </c>
      <c r="D169" s="1" t="s">
        <v>70</v>
      </c>
      <c r="E169">
        <v>4</v>
      </c>
      <c r="F169">
        <v>6</v>
      </c>
      <c r="G169" s="1" t="s">
        <v>47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37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6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0</v>
      </c>
      <c r="BI169">
        <f t="shared" si="10"/>
        <v>0</v>
      </c>
      <c r="BJ169">
        <f t="shared" si="11"/>
        <v>44</v>
      </c>
      <c r="BK169">
        <f t="shared" si="12"/>
        <v>44</v>
      </c>
      <c r="BL169">
        <f t="shared" si="13"/>
        <v>3</v>
      </c>
      <c r="BM169">
        <f t="shared" si="14"/>
        <v>3</v>
      </c>
    </row>
    <row r="170" spans="1:65" x14ac:dyDescent="0.2">
      <c r="A170">
        <f>2019</f>
        <v>2019</v>
      </c>
      <c r="B170" t="s">
        <v>129</v>
      </c>
      <c r="C170" s="1" t="s">
        <v>45</v>
      </c>
      <c r="D170" s="1" t="s">
        <v>71</v>
      </c>
      <c r="E170">
        <v>5</v>
      </c>
      <c r="F170">
        <v>1</v>
      </c>
      <c r="G170" s="1" t="s">
        <v>47</v>
      </c>
      <c r="H170">
        <v>0</v>
      </c>
      <c r="I170">
        <v>0</v>
      </c>
      <c r="J170">
        <v>0</v>
      </c>
      <c r="K170">
        <v>0</v>
      </c>
      <c r="L170">
        <v>6</v>
      </c>
      <c r="M170">
        <v>0</v>
      </c>
      <c r="N170">
        <v>0</v>
      </c>
      <c r="O170">
        <v>0</v>
      </c>
      <c r="P170">
        <v>0</v>
      </c>
      <c r="Q170">
        <f>13+4+3</f>
        <v>20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1</v>
      </c>
      <c r="Z170">
        <v>0</v>
      </c>
      <c r="AA170">
        <v>0</v>
      </c>
      <c r="AB170">
        <v>0</v>
      </c>
      <c r="AC170">
        <v>14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1</v>
      </c>
      <c r="AL170">
        <v>0</v>
      </c>
      <c r="AM170">
        <v>0</v>
      </c>
      <c r="AN170">
        <v>1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4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0</v>
      </c>
      <c r="BI170">
        <f t="shared" si="10"/>
        <v>0</v>
      </c>
      <c r="BJ170">
        <f t="shared" si="11"/>
        <v>47</v>
      </c>
      <c r="BK170">
        <f t="shared" si="12"/>
        <v>47</v>
      </c>
      <c r="BL170">
        <f t="shared" si="13"/>
        <v>7</v>
      </c>
      <c r="BM170">
        <f t="shared" si="14"/>
        <v>7</v>
      </c>
    </row>
    <row r="171" spans="1:65" x14ac:dyDescent="0.2">
      <c r="A171">
        <f>2019</f>
        <v>2019</v>
      </c>
      <c r="B171" t="s">
        <v>129</v>
      </c>
      <c r="C171" s="1" t="s">
        <v>45</v>
      </c>
      <c r="D171" s="1" t="s">
        <v>72</v>
      </c>
      <c r="E171">
        <v>5</v>
      </c>
      <c r="F171">
        <v>2</v>
      </c>
      <c r="G171" s="1" t="s">
        <v>47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6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6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f t="shared" si="10"/>
        <v>0</v>
      </c>
      <c r="BJ171">
        <f t="shared" si="11"/>
        <v>12</v>
      </c>
      <c r="BK171">
        <f t="shared" si="12"/>
        <v>12</v>
      </c>
      <c r="BL171">
        <f t="shared" si="13"/>
        <v>2</v>
      </c>
      <c r="BM171">
        <f t="shared" si="14"/>
        <v>2</v>
      </c>
    </row>
    <row r="172" spans="1:65" x14ac:dyDescent="0.2">
      <c r="A172">
        <f>2019</f>
        <v>2019</v>
      </c>
      <c r="B172" t="s">
        <v>129</v>
      </c>
      <c r="C172" s="1" t="s">
        <v>45</v>
      </c>
      <c r="D172" s="1" t="s">
        <v>73</v>
      </c>
      <c r="E172">
        <v>5</v>
      </c>
      <c r="F172">
        <v>3</v>
      </c>
      <c r="G172" s="1" t="s">
        <v>47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4</v>
      </c>
      <c r="R172">
        <v>0</v>
      </c>
      <c r="S172">
        <v>2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8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1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0</v>
      </c>
      <c r="BI172">
        <f t="shared" si="10"/>
        <v>1</v>
      </c>
      <c r="BJ172">
        <f t="shared" si="11"/>
        <v>14</v>
      </c>
      <c r="BK172">
        <f t="shared" si="12"/>
        <v>15</v>
      </c>
      <c r="BL172">
        <f t="shared" si="13"/>
        <v>3</v>
      </c>
      <c r="BM172">
        <f t="shared" si="14"/>
        <v>4</v>
      </c>
    </row>
    <row r="173" spans="1:65" x14ac:dyDescent="0.2">
      <c r="A173">
        <f>2019</f>
        <v>2019</v>
      </c>
      <c r="B173" t="s">
        <v>129</v>
      </c>
      <c r="C173" s="1" t="s">
        <v>45</v>
      </c>
      <c r="D173" s="1" t="s">
        <v>74</v>
      </c>
      <c r="E173">
        <v>5</v>
      </c>
      <c r="F173">
        <v>4</v>
      </c>
      <c r="G173" s="1" t="s">
        <v>47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5</v>
      </c>
      <c r="R173">
        <v>0</v>
      </c>
      <c r="S173">
        <v>0</v>
      </c>
      <c r="T173">
        <v>0</v>
      </c>
      <c r="U173">
        <v>0</v>
      </c>
      <c r="V173">
        <v>3</v>
      </c>
      <c r="W173">
        <v>0</v>
      </c>
      <c r="X173">
        <v>0</v>
      </c>
      <c r="Y173">
        <v>2</v>
      </c>
      <c r="Z173">
        <v>0</v>
      </c>
      <c r="AA173">
        <v>0</v>
      </c>
      <c r="AB173">
        <v>0</v>
      </c>
      <c r="AC173">
        <v>12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1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0</v>
      </c>
      <c r="BI173">
        <f t="shared" si="10"/>
        <v>0</v>
      </c>
      <c r="BJ173">
        <f t="shared" si="11"/>
        <v>23</v>
      </c>
      <c r="BK173">
        <f t="shared" si="12"/>
        <v>23</v>
      </c>
      <c r="BL173">
        <f t="shared" si="13"/>
        <v>5</v>
      </c>
      <c r="BM173">
        <f t="shared" si="14"/>
        <v>5</v>
      </c>
    </row>
    <row r="174" spans="1:65" x14ac:dyDescent="0.2">
      <c r="A174">
        <f>2019</f>
        <v>2019</v>
      </c>
      <c r="B174" t="s">
        <v>129</v>
      </c>
      <c r="C174" s="1" t="s">
        <v>45</v>
      </c>
      <c r="D174" s="1" t="s">
        <v>75</v>
      </c>
      <c r="E174">
        <v>5</v>
      </c>
      <c r="F174">
        <v>5</v>
      </c>
      <c r="G174" s="1" t="s">
        <v>47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5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6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0</v>
      </c>
      <c r="BI174">
        <f t="shared" si="10"/>
        <v>0</v>
      </c>
      <c r="BJ174">
        <f t="shared" si="11"/>
        <v>12</v>
      </c>
      <c r="BK174">
        <f t="shared" si="12"/>
        <v>12</v>
      </c>
      <c r="BL174">
        <f t="shared" si="13"/>
        <v>3</v>
      </c>
      <c r="BM174">
        <f t="shared" si="14"/>
        <v>3</v>
      </c>
    </row>
    <row r="175" spans="1:65" x14ac:dyDescent="0.2">
      <c r="A175">
        <f>2019</f>
        <v>2019</v>
      </c>
      <c r="B175" t="s">
        <v>129</v>
      </c>
      <c r="C175" s="1" t="s">
        <v>45</v>
      </c>
      <c r="D175" s="1" t="s">
        <v>76</v>
      </c>
      <c r="E175">
        <v>5</v>
      </c>
      <c r="F175">
        <v>6</v>
      </c>
      <c r="G175" s="1" t="s">
        <v>47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f>17+13+1+11</f>
        <v>42</v>
      </c>
      <c r="R175">
        <v>0</v>
      </c>
      <c r="S175">
        <v>0</v>
      </c>
      <c r="T175">
        <v>0</v>
      </c>
      <c r="U175">
        <v>0</v>
      </c>
      <c r="V175">
        <v>3</v>
      </c>
      <c r="W175">
        <v>4</v>
      </c>
      <c r="X175">
        <v>0</v>
      </c>
      <c r="Y175">
        <v>11</v>
      </c>
      <c r="Z175">
        <v>0</v>
      </c>
      <c r="AA175">
        <v>0</v>
      </c>
      <c r="AB175">
        <v>0</v>
      </c>
      <c r="AC175">
        <v>6</v>
      </c>
      <c r="AD175">
        <v>0</v>
      </c>
      <c r="AE175">
        <v>0</v>
      </c>
      <c r="AF175">
        <v>0</v>
      </c>
      <c r="AG175">
        <v>1</v>
      </c>
      <c r="AH175">
        <v>0</v>
      </c>
      <c r="AI175">
        <v>0</v>
      </c>
      <c r="AJ175">
        <v>0</v>
      </c>
      <c r="AK175">
        <v>1</v>
      </c>
      <c r="AL175">
        <v>0</v>
      </c>
      <c r="AM175">
        <v>0</v>
      </c>
      <c r="AN175">
        <v>0</v>
      </c>
      <c r="AO175">
        <v>1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f t="shared" si="10"/>
        <v>0</v>
      </c>
      <c r="BJ175">
        <f t="shared" si="11"/>
        <v>69</v>
      </c>
      <c r="BK175">
        <f t="shared" si="12"/>
        <v>69</v>
      </c>
      <c r="BL175">
        <f t="shared" si="13"/>
        <v>8</v>
      </c>
      <c r="BM175">
        <f t="shared" si="14"/>
        <v>8</v>
      </c>
    </row>
    <row r="176" spans="1:65" x14ac:dyDescent="0.2">
      <c r="A176">
        <f>2019</f>
        <v>2019</v>
      </c>
      <c r="B176" t="s">
        <v>129</v>
      </c>
      <c r="C176" s="1" t="s">
        <v>45</v>
      </c>
      <c r="D176" s="1" t="s">
        <v>77</v>
      </c>
      <c r="E176">
        <v>6</v>
      </c>
      <c r="F176">
        <v>1</v>
      </c>
      <c r="G176" s="1" t="s">
        <v>47</v>
      </c>
      <c r="H176">
        <v>0</v>
      </c>
      <c r="I176">
        <v>0</v>
      </c>
      <c r="J176">
        <v>0</v>
      </c>
      <c r="K176">
        <v>0</v>
      </c>
      <c r="L176">
        <v>4</v>
      </c>
      <c r="M176">
        <v>0</v>
      </c>
      <c r="N176">
        <v>0</v>
      </c>
      <c r="O176">
        <v>0</v>
      </c>
      <c r="P176">
        <v>0</v>
      </c>
      <c r="Q176">
        <v>2</v>
      </c>
      <c r="R176">
        <v>0</v>
      </c>
      <c r="S176">
        <v>3</v>
      </c>
      <c r="T176">
        <v>0</v>
      </c>
      <c r="U176">
        <v>0</v>
      </c>
      <c r="V176">
        <v>2</v>
      </c>
      <c r="W176">
        <v>0</v>
      </c>
      <c r="X176">
        <v>0</v>
      </c>
      <c r="Y176">
        <v>3</v>
      </c>
      <c r="Z176">
        <v>0</v>
      </c>
      <c r="AA176">
        <v>0</v>
      </c>
      <c r="AB176">
        <v>0</v>
      </c>
      <c r="AC176">
        <f>8+9+2</f>
        <v>19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1</v>
      </c>
      <c r="AL176">
        <v>0</v>
      </c>
      <c r="AM176">
        <v>0</v>
      </c>
      <c r="AN176">
        <v>14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0</v>
      </c>
      <c r="BI176">
        <f t="shared" si="10"/>
        <v>0</v>
      </c>
      <c r="BJ176">
        <f t="shared" si="11"/>
        <v>48</v>
      </c>
      <c r="BK176">
        <f t="shared" si="12"/>
        <v>48</v>
      </c>
      <c r="BL176">
        <f t="shared" si="13"/>
        <v>8</v>
      </c>
      <c r="BM176">
        <f t="shared" si="14"/>
        <v>8</v>
      </c>
    </row>
    <row r="177" spans="1:65" x14ac:dyDescent="0.2">
      <c r="A177">
        <f>2019</f>
        <v>2019</v>
      </c>
      <c r="B177" t="s">
        <v>129</v>
      </c>
      <c r="C177" s="1" t="s">
        <v>45</v>
      </c>
      <c r="D177" s="1" t="s">
        <v>78</v>
      </c>
      <c r="E177">
        <v>6</v>
      </c>
      <c r="F177">
        <v>2</v>
      </c>
      <c r="G177" s="1" t="s">
        <v>47</v>
      </c>
      <c r="H177">
        <v>0</v>
      </c>
      <c r="I177">
        <v>0</v>
      </c>
      <c r="J177">
        <v>0</v>
      </c>
      <c r="K177">
        <v>0</v>
      </c>
      <c r="L177">
        <v>3</v>
      </c>
      <c r="M177">
        <v>0</v>
      </c>
      <c r="N177">
        <v>0</v>
      </c>
      <c r="O177">
        <v>0</v>
      </c>
      <c r="P177">
        <v>0</v>
      </c>
      <c r="Q177">
        <v>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1</v>
      </c>
      <c r="X177">
        <v>0</v>
      </c>
      <c r="Y177">
        <v>1</v>
      </c>
      <c r="Z177">
        <v>0</v>
      </c>
      <c r="AA177">
        <v>0</v>
      </c>
      <c r="AB177">
        <v>0</v>
      </c>
      <c r="AC177">
        <v>7</v>
      </c>
      <c r="AD177">
        <v>0</v>
      </c>
      <c r="AE177">
        <v>0</v>
      </c>
      <c r="AF177">
        <v>1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13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2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0</v>
      </c>
      <c r="BI177">
        <f t="shared" si="10"/>
        <v>2</v>
      </c>
      <c r="BJ177">
        <f t="shared" si="11"/>
        <v>27</v>
      </c>
      <c r="BK177">
        <f t="shared" si="12"/>
        <v>29</v>
      </c>
      <c r="BL177">
        <f t="shared" si="13"/>
        <v>7</v>
      </c>
      <c r="BM177">
        <f t="shared" si="14"/>
        <v>8</v>
      </c>
    </row>
    <row r="178" spans="1:65" x14ac:dyDescent="0.2">
      <c r="A178">
        <f>2019</f>
        <v>2019</v>
      </c>
      <c r="B178" t="s">
        <v>129</v>
      </c>
      <c r="C178" s="1" t="s">
        <v>45</v>
      </c>
      <c r="D178" s="1" t="s">
        <v>79</v>
      </c>
      <c r="E178">
        <v>6</v>
      </c>
      <c r="F178">
        <v>3</v>
      </c>
      <c r="G178" s="1" t="s">
        <v>47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0</v>
      </c>
      <c r="Q178">
        <v>6</v>
      </c>
      <c r="R178">
        <v>0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7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f t="shared" si="10"/>
        <v>0</v>
      </c>
      <c r="BJ178">
        <f t="shared" si="11"/>
        <v>15</v>
      </c>
      <c r="BK178">
        <f t="shared" si="12"/>
        <v>15</v>
      </c>
      <c r="BL178">
        <f t="shared" si="13"/>
        <v>4</v>
      </c>
      <c r="BM178">
        <f t="shared" si="14"/>
        <v>4</v>
      </c>
    </row>
    <row r="179" spans="1:65" x14ac:dyDescent="0.2">
      <c r="A179">
        <f>2019</f>
        <v>2019</v>
      </c>
      <c r="B179" t="s">
        <v>129</v>
      </c>
      <c r="C179" s="1" t="s">
        <v>45</v>
      </c>
      <c r="D179" s="1" t="s">
        <v>80</v>
      </c>
      <c r="E179">
        <v>6</v>
      </c>
      <c r="F179">
        <v>4</v>
      </c>
      <c r="G179" s="1" t="s">
        <v>47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3</v>
      </c>
      <c r="R179">
        <v>0</v>
      </c>
      <c r="S179">
        <v>0</v>
      </c>
      <c r="T179">
        <v>0</v>
      </c>
      <c r="U179">
        <v>0</v>
      </c>
      <c r="V179">
        <v>1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f>5+39</f>
        <v>44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0</v>
      </c>
      <c r="BI179">
        <f t="shared" si="10"/>
        <v>0</v>
      </c>
      <c r="BJ179">
        <f t="shared" si="11"/>
        <v>48</v>
      </c>
      <c r="BK179">
        <f t="shared" si="12"/>
        <v>48</v>
      </c>
      <c r="BL179">
        <f t="shared" si="13"/>
        <v>3</v>
      </c>
      <c r="BM179">
        <f t="shared" si="14"/>
        <v>3</v>
      </c>
    </row>
    <row r="180" spans="1:65" x14ac:dyDescent="0.2">
      <c r="A180">
        <f>2019</f>
        <v>2019</v>
      </c>
      <c r="B180" t="s">
        <v>129</v>
      </c>
      <c r="C180" s="1" t="s">
        <v>45</v>
      </c>
      <c r="D180" s="1" t="s">
        <v>81</v>
      </c>
      <c r="E180">
        <v>6</v>
      </c>
      <c r="F180">
        <v>5</v>
      </c>
      <c r="G180" s="1" t="s">
        <v>47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3</v>
      </c>
      <c r="Z180">
        <v>0</v>
      </c>
      <c r="AA180">
        <v>0</v>
      </c>
      <c r="AB180">
        <v>0</v>
      </c>
      <c r="AC180">
        <f>10+6+1</f>
        <v>17</v>
      </c>
      <c r="AD180">
        <v>0</v>
      </c>
      <c r="AE180">
        <v>0</v>
      </c>
      <c r="AF180">
        <v>0</v>
      </c>
      <c r="AG180">
        <v>0</v>
      </c>
      <c r="AH180">
        <v>1</v>
      </c>
      <c r="AI180">
        <v>0</v>
      </c>
      <c r="AJ180">
        <v>0</v>
      </c>
      <c r="AK180">
        <v>2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1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0</v>
      </c>
      <c r="BI180">
        <f t="shared" si="10"/>
        <v>1</v>
      </c>
      <c r="BJ180">
        <f t="shared" si="11"/>
        <v>23</v>
      </c>
      <c r="BK180">
        <f t="shared" si="12"/>
        <v>24</v>
      </c>
      <c r="BL180">
        <f t="shared" si="13"/>
        <v>4</v>
      </c>
      <c r="BM180">
        <f t="shared" si="14"/>
        <v>5</v>
      </c>
    </row>
    <row r="181" spans="1:65" x14ac:dyDescent="0.2">
      <c r="A181">
        <f>2019</f>
        <v>2019</v>
      </c>
      <c r="B181" t="s">
        <v>129</v>
      </c>
      <c r="C181" s="1" t="s">
        <v>45</v>
      </c>
      <c r="D181" s="1" t="s">
        <v>82</v>
      </c>
      <c r="E181">
        <v>6</v>
      </c>
      <c r="F181">
        <v>6</v>
      </c>
      <c r="G181" s="1" t="s">
        <v>47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2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4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4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0</v>
      </c>
      <c r="BI181">
        <f t="shared" si="10"/>
        <v>0</v>
      </c>
      <c r="BJ181">
        <f t="shared" si="11"/>
        <v>10</v>
      </c>
      <c r="BK181">
        <f t="shared" si="12"/>
        <v>10</v>
      </c>
      <c r="BL181">
        <f t="shared" si="13"/>
        <v>3</v>
      </c>
      <c r="BM181">
        <f t="shared" si="14"/>
        <v>3</v>
      </c>
    </row>
    <row r="182" spans="1:65" x14ac:dyDescent="0.2">
      <c r="A182">
        <f>2019</f>
        <v>2019</v>
      </c>
      <c r="B182" t="s">
        <v>129</v>
      </c>
      <c r="C182" s="1" t="s">
        <v>83</v>
      </c>
      <c r="D182" s="1" t="s">
        <v>84</v>
      </c>
      <c r="E182">
        <v>1</v>
      </c>
      <c r="F182">
        <v>1</v>
      </c>
      <c r="G182" s="1" t="s">
        <v>85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1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7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2</v>
      </c>
      <c r="BF182">
        <v>0</v>
      </c>
      <c r="BG182">
        <v>0</v>
      </c>
      <c r="BH182">
        <v>0</v>
      </c>
      <c r="BI182">
        <f t="shared" si="10"/>
        <v>2</v>
      </c>
      <c r="BJ182">
        <f t="shared" si="11"/>
        <v>8</v>
      </c>
      <c r="BK182">
        <f t="shared" si="12"/>
        <v>10</v>
      </c>
      <c r="BL182">
        <f t="shared" si="13"/>
        <v>2</v>
      </c>
      <c r="BM182">
        <f t="shared" si="14"/>
        <v>3</v>
      </c>
    </row>
    <row r="183" spans="1:65" x14ac:dyDescent="0.2">
      <c r="A183">
        <f>2019</f>
        <v>2019</v>
      </c>
      <c r="B183" t="s">
        <v>129</v>
      </c>
      <c r="C183" s="1" t="s">
        <v>83</v>
      </c>
      <c r="D183" s="1" t="s">
        <v>86</v>
      </c>
      <c r="E183">
        <v>1</v>
      </c>
      <c r="F183">
        <v>2</v>
      </c>
      <c r="G183" s="1" t="s">
        <v>85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1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21</v>
      </c>
      <c r="BF183">
        <v>0</v>
      </c>
      <c r="BG183">
        <v>0</v>
      </c>
      <c r="BH183">
        <v>0</v>
      </c>
      <c r="BI183">
        <f t="shared" si="10"/>
        <v>21</v>
      </c>
      <c r="BJ183">
        <f t="shared" si="11"/>
        <v>1</v>
      </c>
      <c r="BK183">
        <f t="shared" si="12"/>
        <v>22</v>
      </c>
      <c r="BL183">
        <f t="shared" si="13"/>
        <v>1</v>
      </c>
      <c r="BM183">
        <f t="shared" si="14"/>
        <v>2</v>
      </c>
    </row>
    <row r="184" spans="1:65" x14ac:dyDescent="0.2">
      <c r="A184">
        <f>2019</f>
        <v>2019</v>
      </c>
      <c r="B184" t="s">
        <v>129</v>
      </c>
      <c r="C184" s="1" t="s">
        <v>83</v>
      </c>
      <c r="D184" s="1" t="s">
        <v>87</v>
      </c>
      <c r="E184">
        <v>1</v>
      </c>
      <c r="F184">
        <v>3</v>
      </c>
      <c r="G184" s="1" t="s">
        <v>85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4</v>
      </c>
      <c r="BF184">
        <v>0</v>
      </c>
      <c r="BG184">
        <v>0</v>
      </c>
      <c r="BH184">
        <v>0</v>
      </c>
      <c r="BI184">
        <f t="shared" si="10"/>
        <v>4</v>
      </c>
      <c r="BJ184">
        <f t="shared" si="11"/>
        <v>0</v>
      </c>
      <c r="BK184">
        <f t="shared" si="12"/>
        <v>4</v>
      </c>
      <c r="BL184">
        <f t="shared" si="13"/>
        <v>0</v>
      </c>
      <c r="BM184">
        <f t="shared" si="14"/>
        <v>1</v>
      </c>
    </row>
    <row r="185" spans="1:65" x14ac:dyDescent="0.2">
      <c r="A185">
        <f>2019</f>
        <v>2019</v>
      </c>
      <c r="B185" t="s">
        <v>129</v>
      </c>
      <c r="C185" s="1" t="s">
        <v>83</v>
      </c>
      <c r="D185" s="1" t="s">
        <v>88</v>
      </c>
      <c r="E185">
        <v>1</v>
      </c>
      <c r="F185">
        <v>4</v>
      </c>
      <c r="G185" s="1" t="s">
        <v>85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0</v>
      </c>
      <c r="BI185">
        <f t="shared" si="10"/>
        <v>0</v>
      </c>
      <c r="BJ185">
        <f t="shared" si="11"/>
        <v>0</v>
      </c>
      <c r="BK185">
        <f t="shared" si="12"/>
        <v>0</v>
      </c>
      <c r="BL185">
        <f t="shared" si="13"/>
        <v>0</v>
      </c>
      <c r="BM185">
        <f t="shared" si="14"/>
        <v>0</v>
      </c>
    </row>
    <row r="186" spans="1:65" x14ac:dyDescent="0.2">
      <c r="A186">
        <f>2019</f>
        <v>2019</v>
      </c>
      <c r="B186" t="s">
        <v>129</v>
      </c>
      <c r="C186" s="1" t="s">
        <v>83</v>
      </c>
      <c r="D186" s="1" t="s">
        <v>89</v>
      </c>
      <c r="E186">
        <v>1</v>
      </c>
      <c r="F186">
        <v>5</v>
      </c>
      <c r="G186" s="1" t="s">
        <v>85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0</v>
      </c>
      <c r="BI186">
        <f t="shared" si="10"/>
        <v>0</v>
      </c>
      <c r="BJ186">
        <f t="shared" si="11"/>
        <v>0</v>
      </c>
      <c r="BK186">
        <f t="shared" si="12"/>
        <v>0</v>
      </c>
      <c r="BL186">
        <f t="shared" si="13"/>
        <v>0</v>
      </c>
      <c r="BM186">
        <f t="shared" si="14"/>
        <v>0</v>
      </c>
    </row>
    <row r="187" spans="1:65" x14ac:dyDescent="0.2">
      <c r="A187">
        <f>2019</f>
        <v>2019</v>
      </c>
      <c r="B187" t="s">
        <v>129</v>
      </c>
      <c r="C187" s="1" t="s">
        <v>83</v>
      </c>
      <c r="D187" s="1" t="s">
        <v>90</v>
      </c>
      <c r="E187">
        <v>1</v>
      </c>
      <c r="F187">
        <v>6</v>
      </c>
      <c r="G187" s="1" t="s">
        <v>85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2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6</v>
      </c>
      <c r="BF187">
        <v>0</v>
      </c>
      <c r="BG187">
        <v>0</v>
      </c>
      <c r="BH187">
        <v>0</v>
      </c>
      <c r="BI187">
        <f t="shared" si="10"/>
        <v>6</v>
      </c>
      <c r="BJ187">
        <f t="shared" si="11"/>
        <v>2</v>
      </c>
      <c r="BK187">
        <f t="shared" si="12"/>
        <v>8</v>
      </c>
      <c r="BL187">
        <f t="shared" si="13"/>
        <v>1</v>
      </c>
      <c r="BM187">
        <f t="shared" si="14"/>
        <v>2</v>
      </c>
    </row>
    <row r="188" spans="1:65" x14ac:dyDescent="0.2">
      <c r="A188">
        <f>2019</f>
        <v>2019</v>
      </c>
      <c r="B188" t="s">
        <v>129</v>
      </c>
      <c r="C188" s="1" t="s">
        <v>83</v>
      </c>
      <c r="D188" s="1" t="s">
        <v>91</v>
      </c>
      <c r="E188">
        <v>2</v>
      </c>
      <c r="F188">
        <v>1</v>
      </c>
      <c r="G188" s="1" t="s">
        <v>85</v>
      </c>
      <c r="H188">
        <v>0</v>
      </c>
      <c r="I188">
        <v>0</v>
      </c>
      <c r="J188">
        <v>0</v>
      </c>
      <c r="K188">
        <v>0</v>
      </c>
      <c r="L188">
        <v>1</v>
      </c>
      <c r="M188">
        <v>0</v>
      </c>
      <c r="N188">
        <v>0</v>
      </c>
      <c r="O188">
        <v>0</v>
      </c>
      <c r="P188">
        <v>0</v>
      </c>
      <c r="Q188">
        <v>1</v>
      </c>
      <c r="R188">
        <v>0</v>
      </c>
      <c r="S188">
        <v>3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3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6</v>
      </c>
      <c r="BF188">
        <v>0</v>
      </c>
      <c r="BG188">
        <v>0</v>
      </c>
      <c r="BH188">
        <v>0</v>
      </c>
      <c r="BI188">
        <f t="shared" si="10"/>
        <v>6</v>
      </c>
      <c r="BJ188">
        <f t="shared" si="11"/>
        <v>8</v>
      </c>
      <c r="BK188">
        <f t="shared" si="12"/>
        <v>14</v>
      </c>
      <c r="BL188">
        <f t="shared" si="13"/>
        <v>4</v>
      </c>
      <c r="BM188">
        <f t="shared" si="14"/>
        <v>5</v>
      </c>
    </row>
    <row r="189" spans="1:65" x14ac:dyDescent="0.2">
      <c r="A189">
        <f>2019</f>
        <v>2019</v>
      </c>
      <c r="B189" t="s">
        <v>129</v>
      </c>
      <c r="C189" s="1" t="s">
        <v>83</v>
      </c>
      <c r="D189" s="1" t="s">
        <v>92</v>
      </c>
      <c r="E189">
        <v>2</v>
      </c>
      <c r="F189">
        <v>2</v>
      </c>
      <c r="G189" s="1" t="s">
        <v>85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2</v>
      </c>
      <c r="R189">
        <v>0</v>
      </c>
      <c r="S189">
        <v>0</v>
      </c>
      <c r="T189">
        <v>0</v>
      </c>
      <c r="U189">
        <v>0</v>
      </c>
      <c r="V189">
        <v>2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3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1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14</v>
      </c>
      <c r="BF189">
        <v>0</v>
      </c>
      <c r="BG189">
        <v>0</v>
      </c>
      <c r="BH189">
        <v>0</v>
      </c>
      <c r="BI189">
        <f t="shared" si="10"/>
        <v>14</v>
      </c>
      <c r="BJ189">
        <f t="shared" si="11"/>
        <v>8</v>
      </c>
      <c r="BK189">
        <f t="shared" si="12"/>
        <v>22</v>
      </c>
      <c r="BL189">
        <f t="shared" si="13"/>
        <v>4</v>
      </c>
      <c r="BM189">
        <f t="shared" si="14"/>
        <v>5</v>
      </c>
    </row>
    <row r="190" spans="1:65" x14ac:dyDescent="0.2">
      <c r="A190">
        <f>2019</f>
        <v>2019</v>
      </c>
      <c r="B190" t="s">
        <v>129</v>
      </c>
      <c r="C190" s="1" t="s">
        <v>83</v>
      </c>
      <c r="D190" s="1" t="s">
        <v>93</v>
      </c>
      <c r="E190">
        <v>2</v>
      </c>
      <c r="F190">
        <v>3</v>
      </c>
      <c r="G190" s="1" t="s">
        <v>85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5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2</v>
      </c>
      <c r="BF190">
        <v>0</v>
      </c>
      <c r="BG190">
        <v>0</v>
      </c>
      <c r="BH190">
        <v>0</v>
      </c>
      <c r="BI190">
        <f t="shared" si="10"/>
        <v>2</v>
      </c>
      <c r="BJ190">
        <f t="shared" si="11"/>
        <v>5</v>
      </c>
      <c r="BK190">
        <f t="shared" si="12"/>
        <v>7</v>
      </c>
      <c r="BL190">
        <f t="shared" si="13"/>
        <v>1</v>
      </c>
      <c r="BM190">
        <f t="shared" si="14"/>
        <v>2</v>
      </c>
    </row>
    <row r="191" spans="1:65" x14ac:dyDescent="0.2">
      <c r="A191">
        <f>2019</f>
        <v>2019</v>
      </c>
      <c r="B191" t="s">
        <v>129</v>
      </c>
      <c r="C191" s="1" t="s">
        <v>83</v>
      </c>
      <c r="D191" s="1" t="s">
        <v>94</v>
      </c>
      <c r="E191">
        <v>2</v>
      </c>
      <c r="F191">
        <v>4</v>
      </c>
      <c r="G191" s="1" t="s">
        <v>85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f t="shared" si="10"/>
        <v>0</v>
      </c>
      <c r="BJ191">
        <f t="shared" si="11"/>
        <v>0</v>
      </c>
      <c r="BK191">
        <f t="shared" si="12"/>
        <v>0</v>
      </c>
      <c r="BL191">
        <f t="shared" si="13"/>
        <v>0</v>
      </c>
      <c r="BM191">
        <f t="shared" si="14"/>
        <v>0</v>
      </c>
    </row>
    <row r="192" spans="1:65" x14ac:dyDescent="0.2">
      <c r="A192">
        <f>2019</f>
        <v>2019</v>
      </c>
      <c r="B192" t="s">
        <v>129</v>
      </c>
      <c r="C192" s="1" t="s">
        <v>83</v>
      </c>
      <c r="D192" s="1" t="s">
        <v>95</v>
      </c>
      <c r="E192">
        <v>2</v>
      </c>
      <c r="F192">
        <v>5</v>
      </c>
      <c r="G192" s="1" t="s">
        <v>85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1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3</v>
      </c>
      <c r="BC192">
        <v>0</v>
      </c>
      <c r="BD192">
        <v>0</v>
      </c>
      <c r="BE192">
        <v>0</v>
      </c>
      <c r="BF192">
        <v>0</v>
      </c>
      <c r="BG192">
        <v>1</v>
      </c>
      <c r="BH192">
        <v>0</v>
      </c>
      <c r="BI192">
        <f t="shared" si="10"/>
        <v>4</v>
      </c>
      <c r="BJ192">
        <f t="shared" si="11"/>
        <v>1</v>
      </c>
      <c r="BK192">
        <f t="shared" si="12"/>
        <v>5</v>
      </c>
      <c r="BL192">
        <f t="shared" si="13"/>
        <v>1</v>
      </c>
      <c r="BM192">
        <f t="shared" si="14"/>
        <v>3</v>
      </c>
    </row>
    <row r="193" spans="1:65" x14ac:dyDescent="0.2">
      <c r="A193">
        <f>2019</f>
        <v>2019</v>
      </c>
      <c r="B193" t="s">
        <v>129</v>
      </c>
      <c r="C193" s="1" t="s">
        <v>83</v>
      </c>
      <c r="D193" s="1" t="s">
        <v>96</v>
      </c>
      <c r="E193">
        <v>2</v>
      </c>
      <c r="F193">
        <v>6</v>
      </c>
      <c r="G193" s="1" t="s">
        <v>85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2</v>
      </c>
      <c r="BF193">
        <v>0</v>
      </c>
      <c r="BG193">
        <v>0</v>
      </c>
      <c r="BH193">
        <v>0</v>
      </c>
      <c r="BI193">
        <f t="shared" si="10"/>
        <v>2</v>
      </c>
      <c r="BJ193">
        <f t="shared" si="11"/>
        <v>0</v>
      </c>
      <c r="BK193">
        <f t="shared" si="12"/>
        <v>2</v>
      </c>
      <c r="BL193">
        <f t="shared" si="13"/>
        <v>0</v>
      </c>
      <c r="BM193">
        <f t="shared" si="14"/>
        <v>1</v>
      </c>
    </row>
    <row r="194" spans="1:65" x14ac:dyDescent="0.2">
      <c r="A194">
        <f>2019</f>
        <v>2019</v>
      </c>
      <c r="B194" t="s">
        <v>129</v>
      </c>
      <c r="C194" s="1" t="s">
        <v>83</v>
      </c>
      <c r="D194" s="1" t="s">
        <v>97</v>
      </c>
      <c r="E194">
        <v>3</v>
      </c>
      <c r="F194">
        <v>1</v>
      </c>
      <c r="G194" s="1" t="s">
        <v>85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1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f t="shared" si="10"/>
        <v>1</v>
      </c>
      <c r="BJ194">
        <f t="shared" si="11"/>
        <v>0</v>
      </c>
      <c r="BK194">
        <f t="shared" si="12"/>
        <v>1</v>
      </c>
      <c r="BL194">
        <f t="shared" si="13"/>
        <v>0</v>
      </c>
      <c r="BM194">
        <f t="shared" si="14"/>
        <v>1</v>
      </c>
    </row>
    <row r="195" spans="1:65" x14ac:dyDescent="0.2">
      <c r="A195">
        <f>2019</f>
        <v>2019</v>
      </c>
      <c r="B195" t="s">
        <v>129</v>
      </c>
      <c r="C195" s="1" t="s">
        <v>83</v>
      </c>
      <c r="D195" s="1" t="s">
        <v>98</v>
      </c>
      <c r="E195">
        <v>3</v>
      </c>
      <c r="F195">
        <v>2</v>
      </c>
      <c r="G195" s="1" t="s">
        <v>85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1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f t="shared" ref="BI195:BI217" si="15">SUM(AW195:BH195)</f>
        <v>0</v>
      </c>
      <c r="BJ195">
        <f t="shared" ref="BJ195:BJ217" si="16">SUM(H195:AV195)</f>
        <v>1</v>
      </c>
      <c r="BK195">
        <f t="shared" ref="BK195:BK217" si="17">SUM(BI195:BJ195)</f>
        <v>1</v>
      </c>
      <c r="BL195">
        <f t="shared" ref="BL195:BL217" si="18">COUNTIF(H195:AV195,"&gt;0")</f>
        <v>1</v>
      </c>
      <c r="BM195">
        <f t="shared" ref="BM195:BM217" si="19">COUNTIF(H195:BH195,"&gt;0")</f>
        <v>1</v>
      </c>
    </row>
    <row r="196" spans="1:65" x14ac:dyDescent="0.2">
      <c r="A196">
        <f>2019</f>
        <v>2019</v>
      </c>
      <c r="B196" t="s">
        <v>129</v>
      </c>
      <c r="C196" s="1" t="s">
        <v>83</v>
      </c>
      <c r="D196" s="1" t="s">
        <v>99</v>
      </c>
      <c r="E196">
        <v>3</v>
      </c>
      <c r="F196">
        <v>3</v>
      </c>
      <c r="G196" s="1" t="s">
        <v>85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f t="shared" si="15"/>
        <v>0</v>
      </c>
      <c r="BJ196">
        <f t="shared" si="16"/>
        <v>0</v>
      </c>
      <c r="BK196">
        <f t="shared" si="17"/>
        <v>0</v>
      </c>
      <c r="BL196">
        <f t="shared" si="18"/>
        <v>0</v>
      </c>
      <c r="BM196">
        <f t="shared" si="19"/>
        <v>0</v>
      </c>
    </row>
    <row r="197" spans="1:65" x14ac:dyDescent="0.2">
      <c r="A197">
        <f>2019</f>
        <v>2019</v>
      </c>
      <c r="B197" t="s">
        <v>129</v>
      </c>
      <c r="C197" s="1" t="s">
        <v>83</v>
      </c>
      <c r="D197" s="1" t="s">
        <v>100</v>
      </c>
      <c r="E197">
        <v>3</v>
      </c>
      <c r="F197">
        <v>4</v>
      </c>
      <c r="G197" s="1" t="s">
        <v>85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3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2</v>
      </c>
      <c r="BC197">
        <v>0</v>
      </c>
      <c r="BD197">
        <v>0</v>
      </c>
      <c r="BE197">
        <v>7</v>
      </c>
      <c r="BF197">
        <v>0</v>
      </c>
      <c r="BG197">
        <v>0</v>
      </c>
      <c r="BH197">
        <v>0</v>
      </c>
      <c r="BI197">
        <f t="shared" si="15"/>
        <v>9</v>
      </c>
      <c r="BJ197">
        <f t="shared" si="16"/>
        <v>3</v>
      </c>
      <c r="BK197">
        <f t="shared" si="17"/>
        <v>12</v>
      </c>
      <c r="BL197">
        <f t="shared" si="18"/>
        <v>1</v>
      </c>
      <c r="BM197">
        <f t="shared" si="19"/>
        <v>3</v>
      </c>
    </row>
    <row r="198" spans="1:65" x14ac:dyDescent="0.2">
      <c r="A198">
        <f>2019</f>
        <v>2019</v>
      </c>
      <c r="B198" t="s">
        <v>129</v>
      </c>
      <c r="C198" s="1" t="s">
        <v>83</v>
      </c>
      <c r="D198" s="1" t="s">
        <v>101</v>
      </c>
      <c r="E198">
        <v>3</v>
      </c>
      <c r="F198">
        <v>5</v>
      </c>
      <c r="G198" s="1" t="s">
        <v>85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3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5</v>
      </c>
      <c r="BF198">
        <v>0</v>
      </c>
      <c r="BG198">
        <v>0</v>
      </c>
      <c r="BH198">
        <v>0</v>
      </c>
      <c r="BI198">
        <f t="shared" si="15"/>
        <v>5</v>
      </c>
      <c r="BJ198">
        <f t="shared" si="16"/>
        <v>3</v>
      </c>
      <c r="BK198">
        <f t="shared" si="17"/>
        <v>8</v>
      </c>
      <c r="BL198">
        <f t="shared" si="18"/>
        <v>1</v>
      </c>
      <c r="BM198">
        <f t="shared" si="19"/>
        <v>2</v>
      </c>
    </row>
    <row r="199" spans="1:65" x14ac:dyDescent="0.2">
      <c r="A199">
        <f>2019</f>
        <v>2019</v>
      </c>
      <c r="B199" t="s">
        <v>129</v>
      </c>
      <c r="C199" s="1" t="s">
        <v>83</v>
      </c>
      <c r="D199" s="1" t="s">
        <v>102</v>
      </c>
      <c r="E199">
        <v>3</v>
      </c>
      <c r="F199">
        <v>6</v>
      </c>
      <c r="G199" s="1" t="s">
        <v>85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6</v>
      </c>
      <c r="BF199">
        <v>0</v>
      </c>
      <c r="BG199">
        <v>0</v>
      </c>
      <c r="BH199">
        <v>0</v>
      </c>
      <c r="BI199">
        <f t="shared" si="15"/>
        <v>6</v>
      </c>
      <c r="BJ199">
        <f t="shared" si="16"/>
        <v>0</v>
      </c>
      <c r="BK199">
        <f t="shared" si="17"/>
        <v>6</v>
      </c>
      <c r="BL199">
        <f t="shared" si="18"/>
        <v>0</v>
      </c>
      <c r="BM199">
        <f t="shared" si="19"/>
        <v>1</v>
      </c>
    </row>
    <row r="200" spans="1:65" x14ac:dyDescent="0.2">
      <c r="A200">
        <f>2019</f>
        <v>2019</v>
      </c>
      <c r="B200" t="s">
        <v>129</v>
      </c>
      <c r="C200" s="1" t="s">
        <v>83</v>
      </c>
      <c r="D200" s="1" t="s">
        <v>103</v>
      </c>
      <c r="E200">
        <v>4</v>
      </c>
      <c r="F200">
        <v>1</v>
      </c>
      <c r="G200" s="1" t="s">
        <v>85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2</v>
      </c>
      <c r="BF200">
        <v>0</v>
      </c>
      <c r="BG200">
        <v>0</v>
      </c>
      <c r="BH200">
        <v>0</v>
      </c>
      <c r="BI200">
        <f t="shared" si="15"/>
        <v>2</v>
      </c>
      <c r="BJ200">
        <f t="shared" si="16"/>
        <v>1</v>
      </c>
      <c r="BK200">
        <f t="shared" si="17"/>
        <v>3</v>
      </c>
      <c r="BL200">
        <f t="shared" si="18"/>
        <v>1</v>
      </c>
      <c r="BM200">
        <f t="shared" si="19"/>
        <v>2</v>
      </c>
    </row>
    <row r="201" spans="1:65" x14ac:dyDescent="0.2">
      <c r="A201">
        <f>2019</f>
        <v>2019</v>
      </c>
      <c r="B201" t="s">
        <v>129</v>
      </c>
      <c r="C201" s="1" t="s">
        <v>83</v>
      </c>
      <c r="D201" s="1" t="s">
        <v>104</v>
      </c>
      <c r="E201">
        <v>4</v>
      </c>
      <c r="F201">
        <v>2</v>
      </c>
      <c r="G201" s="1" t="s">
        <v>85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f t="shared" si="15"/>
        <v>0</v>
      </c>
      <c r="BJ201">
        <f t="shared" si="16"/>
        <v>0</v>
      </c>
      <c r="BK201">
        <f t="shared" si="17"/>
        <v>0</v>
      </c>
      <c r="BL201">
        <f t="shared" si="18"/>
        <v>0</v>
      </c>
      <c r="BM201">
        <f t="shared" si="19"/>
        <v>0</v>
      </c>
    </row>
    <row r="202" spans="1:65" x14ac:dyDescent="0.2">
      <c r="A202">
        <f>2019</f>
        <v>2019</v>
      </c>
      <c r="B202" t="s">
        <v>129</v>
      </c>
      <c r="C202" s="1" t="s">
        <v>83</v>
      </c>
      <c r="D202" s="1" t="s">
        <v>105</v>
      </c>
      <c r="E202">
        <v>4</v>
      </c>
      <c r="F202">
        <v>3</v>
      </c>
      <c r="G202" s="1" t="s">
        <v>85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2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2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0</v>
      </c>
      <c r="BI202">
        <f t="shared" si="15"/>
        <v>2</v>
      </c>
      <c r="BJ202">
        <f t="shared" si="16"/>
        <v>2</v>
      </c>
      <c r="BK202">
        <f t="shared" si="17"/>
        <v>4</v>
      </c>
      <c r="BL202">
        <f t="shared" si="18"/>
        <v>1</v>
      </c>
      <c r="BM202">
        <f t="shared" si="19"/>
        <v>2</v>
      </c>
    </row>
    <row r="203" spans="1:65" x14ac:dyDescent="0.2">
      <c r="A203">
        <f>2019</f>
        <v>2019</v>
      </c>
      <c r="B203" t="s">
        <v>129</v>
      </c>
      <c r="C203" s="1" t="s">
        <v>83</v>
      </c>
      <c r="D203" s="1" t="s">
        <v>106</v>
      </c>
      <c r="E203">
        <v>4</v>
      </c>
      <c r="F203">
        <v>4</v>
      </c>
      <c r="G203" s="1" t="s">
        <v>85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1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2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0</v>
      </c>
      <c r="BI203">
        <f t="shared" si="15"/>
        <v>0</v>
      </c>
      <c r="BJ203">
        <f t="shared" si="16"/>
        <v>3</v>
      </c>
      <c r="BK203">
        <f t="shared" si="17"/>
        <v>3</v>
      </c>
      <c r="BL203">
        <f t="shared" si="18"/>
        <v>2</v>
      </c>
      <c r="BM203">
        <f t="shared" si="19"/>
        <v>2</v>
      </c>
    </row>
    <row r="204" spans="1:65" x14ac:dyDescent="0.2">
      <c r="A204">
        <f>2019</f>
        <v>2019</v>
      </c>
      <c r="B204" t="s">
        <v>129</v>
      </c>
      <c r="C204" s="1" t="s">
        <v>83</v>
      </c>
      <c r="D204" s="1" t="s">
        <v>107</v>
      </c>
      <c r="E204">
        <v>4</v>
      </c>
      <c r="F204">
        <v>5</v>
      </c>
      <c r="G204" s="1" t="s">
        <v>85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1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6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1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1</v>
      </c>
      <c r="BF204">
        <v>0</v>
      </c>
      <c r="BG204">
        <v>0</v>
      </c>
      <c r="BH204">
        <v>0</v>
      </c>
      <c r="BI204">
        <f t="shared" si="15"/>
        <v>1</v>
      </c>
      <c r="BJ204">
        <f t="shared" si="16"/>
        <v>8</v>
      </c>
      <c r="BK204">
        <f t="shared" si="17"/>
        <v>9</v>
      </c>
      <c r="BL204">
        <f t="shared" si="18"/>
        <v>3</v>
      </c>
      <c r="BM204">
        <f t="shared" si="19"/>
        <v>4</v>
      </c>
    </row>
    <row r="205" spans="1:65" x14ac:dyDescent="0.2">
      <c r="A205">
        <f>2019</f>
        <v>2019</v>
      </c>
      <c r="B205" t="s">
        <v>129</v>
      </c>
      <c r="C205" s="1" t="s">
        <v>83</v>
      </c>
      <c r="D205" s="1" t="s">
        <v>108</v>
      </c>
      <c r="E205">
        <v>4</v>
      </c>
      <c r="F205">
        <v>6</v>
      </c>
      <c r="G205" s="1" t="s">
        <v>85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1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1</v>
      </c>
      <c r="BF205">
        <v>0</v>
      </c>
      <c r="BG205">
        <v>0</v>
      </c>
      <c r="BH205">
        <v>0</v>
      </c>
      <c r="BI205">
        <f t="shared" si="15"/>
        <v>1</v>
      </c>
      <c r="BJ205">
        <f t="shared" si="16"/>
        <v>1</v>
      </c>
      <c r="BK205">
        <f t="shared" si="17"/>
        <v>2</v>
      </c>
      <c r="BL205">
        <f t="shared" si="18"/>
        <v>1</v>
      </c>
      <c r="BM205">
        <f t="shared" si="19"/>
        <v>2</v>
      </c>
    </row>
    <row r="206" spans="1:65" x14ac:dyDescent="0.2">
      <c r="A206">
        <f>2019</f>
        <v>2019</v>
      </c>
      <c r="B206" t="s">
        <v>129</v>
      </c>
      <c r="C206" s="1" t="s">
        <v>83</v>
      </c>
      <c r="D206" s="1" t="s">
        <v>109</v>
      </c>
      <c r="E206">
        <v>5</v>
      </c>
      <c r="F206">
        <v>1</v>
      </c>
      <c r="G206" s="1" t="s">
        <v>85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1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1</v>
      </c>
      <c r="BF206">
        <v>0</v>
      </c>
      <c r="BG206">
        <v>0</v>
      </c>
      <c r="BH206">
        <v>0</v>
      </c>
      <c r="BI206">
        <f t="shared" si="15"/>
        <v>1</v>
      </c>
      <c r="BJ206">
        <f t="shared" si="16"/>
        <v>1</v>
      </c>
      <c r="BK206">
        <f t="shared" si="17"/>
        <v>2</v>
      </c>
      <c r="BL206">
        <f t="shared" si="18"/>
        <v>1</v>
      </c>
      <c r="BM206">
        <f t="shared" si="19"/>
        <v>2</v>
      </c>
    </row>
    <row r="207" spans="1:65" x14ac:dyDescent="0.2">
      <c r="A207">
        <f>2019</f>
        <v>2019</v>
      </c>
      <c r="B207" t="s">
        <v>129</v>
      </c>
      <c r="C207" s="1" t="s">
        <v>83</v>
      </c>
      <c r="D207" s="1" t="s">
        <v>110</v>
      </c>
      <c r="E207">
        <v>5</v>
      </c>
      <c r="F207">
        <v>2</v>
      </c>
      <c r="G207" s="1" t="s">
        <v>85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2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7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2</v>
      </c>
      <c r="BF207">
        <v>0</v>
      </c>
      <c r="BG207">
        <v>0</v>
      </c>
      <c r="BH207">
        <v>0</v>
      </c>
      <c r="BI207">
        <f t="shared" si="15"/>
        <v>2</v>
      </c>
      <c r="BJ207">
        <f t="shared" si="16"/>
        <v>9</v>
      </c>
      <c r="BK207">
        <f t="shared" si="17"/>
        <v>11</v>
      </c>
      <c r="BL207">
        <f t="shared" si="18"/>
        <v>2</v>
      </c>
      <c r="BM207">
        <f t="shared" si="19"/>
        <v>3</v>
      </c>
    </row>
    <row r="208" spans="1:65" x14ac:dyDescent="0.2">
      <c r="A208">
        <f>2019</f>
        <v>2019</v>
      </c>
      <c r="B208" t="s">
        <v>129</v>
      </c>
      <c r="C208" s="1" t="s">
        <v>83</v>
      </c>
      <c r="D208" s="1" t="s">
        <v>111</v>
      </c>
      <c r="E208">
        <v>5</v>
      </c>
      <c r="F208">
        <v>3</v>
      </c>
      <c r="G208" s="1" t="s">
        <v>85</v>
      </c>
      <c r="H208">
        <v>0</v>
      </c>
      <c r="I208">
        <v>0</v>
      </c>
      <c r="J208">
        <v>0</v>
      </c>
      <c r="K208">
        <v>0</v>
      </c>
      <c r="L208">
        <v>1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3</v>
      </c>
      <c r="T208">
        <v>0</v>
      </c>
      <c r="U208">
        <v>0</v>
      </c>
      <c r="V208">
        <v>0</v>
      </c>
      <c r="W208">
        <v>1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1</v>
      </c>
      <c r="BF208">
        <v>0</v>
      </c>
      <c r="BG208">
        <v>0</v>
      </c>
      <c r="BH208">
        <v>0</v>
      </c>
      <c r="BI208">
        <f t="shared" si="15"/>
        <v>1</v>
      </c>
      <c r="BJ208">
        <f t="shared" si="16"/>
        <v>5</v>
      </c>
      <c r="BK208">
        <f t="shared" si="17"/>
        <v>6</v>
      </c>
      <c r="BL208">
        <f t="shared" si="18"/>
        <v>3</v>
      </c>
      <c r="BM208">
        <f t="shared" si="19"/>
        <v>4</v>
      </c>
    </row>
    <row r="209" spans="1:65" x14ac:dyDescent="0.2">
      <c r="A209">
        <f>2019</f>
        <v>2019</v>
      </c>
      <c r="B209" t="s">
        <v>129</v>
      </c>
      <c r="C209" s="1" t="s">
        <v>83</v>
      </c>
      <c r="D209" s="1" t="s">
        <v>112</v>
      </c>
      <c r="E209">
        <v>5</v>
      </c>
      <c r="F209">
        <v>4</v>
      </c>
      <c r="G209" s="1" t="s">
        <v>85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1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1</v>
      </c>
      <c r="BF209">
        <v>0</v>
      </c>
      <c r="BG209">
        <v>0</v>
      </c>
      <c r="BH209">
        <v>0</v>
      </c>
      <c r="BI209">
        <f t="shared" si="15"/>
        <v>1</v>
      </c>
      <c r="BJ209">
        <f t="shared" si="16"/>
        <v>1</v>
      </c>
      <c r="BK209">
        <f t="shared" si="17"/>
        <v>2</v>
      </c>
      <c r="BL209">
        <f t="shared" si="18"/>
        <v>1</v>
      </c>
      <c r="BM209">
        <f t="shared" si="19"/>
        <v>2</v>
      </c>
    </row>
    <row r="210" spans="1:65" x14ac:dyDescent="0.2">
      <c r="A210">
        <f>2019</f>
        <v>2019</v>
      </c>
      <c r="B210" t="s">
        <v>129</v>
      </c>
      <c r="C210" s="1" t="s">
        <v>83</v>
      </c>
      <c r="D210" s="1" t="s">
        <v>113</v>
      </c>
      <c r="E210">
        <v>5</v>
      </c>
      <c r="F210">
        <v>5</v>
      </c>
      <c r="G210" s="1" t="s">
        <v>85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2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3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f t="shared" si="15"/>
        <v>0</v>
      </c>
      <c r="BJ210">
        <f t="shared" si="16"/>
        <v>5</v>
      </c>
      <c r="BK210">
        <f t="shared" si="17"/>
        <v>5</v>
      </c>
      <c r="BL210">
        <f t="shared" si="18"/>
        <v>2</v>
      </c>
      <c r="BM210">
        <f t="shared" si="19"/>
        <v>2</v>
      </c>
    </row>
    <row r="211" spans="1:65" x14ac:dyDescent="0.2">
      <c r="A211">
        <f>2019</f>
        <v>2019</v>
      </c>
      <c r="B211" t="s">
        <v>129</v>
      </c>
      <c r="C211" s="1" t="s">
        <v>83</v>
      </c>
      <c r="D211" s="1" t="s">
        <v>114</v>
      </c>
      <c r="E211">
        <v>5</v>
      </c>
      <c r="F211">
        <v>6</v>
      </c>
      <c r="G211" s="1" t="s">
        <v>85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1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1</v>
      </c>
      <c r="BF211">
        <v>0</v>
      </c>
      <c r="BG211">
        <v>0</v>
      </c>
      <c r="BH211">
        <v>0</v>
      </c>
      <c r="BI211">
        <f t="shared" si="15"/>
        <v>1</v>
      </c>
      <c r="BJ211">
        <f t="shared" si="16"/>
        <v>1</v>
      </c>
      <c r="BK211">
        <f t="shared" si="17"/>
        <v>2</v>
      </c>
      <c r="BL211">
        <f t="shared" si="18"/>
        <v>1</v>
      </c>
      <c r="BM211">
        <f t="shared" si="19"/>
        <v>2</v>
      </c>
    </row>
    <row r="212" spans="1:65" x14ac:dyDescent="0.2">
      <c r="A212">
        <f>2019</f>
        <v>2019</v>
      </c>
      <c r="B212" t="s">
        <v>129</v>
      </c>
      <c r="C212" s="1" t="s">
        <v>83</v>
      </c>
      <c r="D212" s="1" t="s">
        <v>115</v>
      </c>
      <c r="E212">
        <v>6</v>
      </c>
      <c r="F212">
        <v>1</v>
      </c>
      <c r="G212" s="1" t="s">
        <v>85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f t="shared" si="15"/>
        <v>0</v>
      </c>
      <c r="BJ212">
        <f t="shared" si="16"/>
        <v>0</v>
      </c>
      <c r="BK212">
        <f t="shared" si="17"/>
        <v>0</v>
      </c>
      <c r="BL212">
        <f t="shared" si="18"/>
        <v>0</v>
      </c>
      <c r="BM212">
        <f t="shared" si="19"/>
        <v>0</v>
      </c>
    </row>
    <row r="213" spans="1:65" x14ac:dyDescent="0.2">
      <c r="A213">
        <f>2019</f>
        <v>2019</v>
      </c>
      <c r="B213" t="s">
        <v>129</v>
      </c>
      <c r="C213" s="1" t="s">
        <v>83</v>
      </c>
      <c r="D213" s="1" t="s">
        <v>116</v>
      </c>
      <c r="E213">
        <v>6</v>
      </c>
      <c r="F213">
        <v>2</v>
      </c>
      <c r="G213" s="1" t="s">
        <v>85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1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1</v>
      </c>
      <c r="BC213">
        <v>0</v>
      </c>
      <c r="BD213">
        <v>0</v>
      </c>
      <c r="BE213">
        <v>1</v>
      </c>
      <c r="BF213">
        <v>0</v>
      </c>
      <c r="BG213">
        <v>0</v>
      </c>
      <c r="BH213">
        <v>0</v>
      </c>
      <c r="BI213">
        <f t="shared" si="15"/>
        <v>2</v>
      </c>
      <c r="BJ213">
        <f t="shared" si="16"/>
        <v>1</v>
      </c>
      <c r="BK213">
        <f t="shared" si="17"/>
        <v>3</v>
      </c>
      <c r="BL213">
        <f t="shared" si="18"/>
        <v>1</v>
      </c>
      <c r="BM213">
        <f t="shared" si="19"/>
        <v>3</v>
      </c>
    </row>
    <row r="214" spans="1:65" x14ac:dyDescent="0.2">
      <c r="A214">
        <f>2019</f>
        <v>2019</v>
      </c>
      <c r="B214" t="s">
        <v>129</v>
      </c>
      <c r="C214" s="1" t="s">
        <v>83</v>
      </c>
      <c r="D214" s="1" t="s">
        <v>117</v>
      </c>
      <c r="E214">
        <v>6</v>
      </c>
      <c r="F214">
        <v>3</v>
      </c>
      <c r="G214" s="1" t="s">
        <v>85</v>
      </c>
      <c r="H214">
        <v>0</v>
      </c>
      <c r="I214">
        <v>0</v>
      </c>
      <c r="J214">
        <v>1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1</v>
      </c>
      <c r="Q214">
        <v>0</v>
      </c>
      <c r="R214">
        <v>0</v>
      </c>
      <c r="S214">
        <v>1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3</v>
      </c>
      <c r="AD214">
        <v>0</v>
      </c>
      <c r="AE214">
        <v>0</v>
      </c>
      <c r="AF214">
        <v>0</v>
      </c>
      <c r="AG214">
        <v>1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2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2</v>
      </c>
      <c r="AZ214">
        <v>0</v>
      </c>
      <c r="BA214">
        <v>0</v>
      </c>
      <c r="BB214">
        <v>4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f t="shared" si="15"/>
        <v>6</v>
      </c>
      <c r="BJ214">
        <f t="shared" si="16"/>
        <v>9</v>
      </c>
      <c r="BK214">
        <f t="shared" si="17"/>
        <v>15</v>
      </c>
      <c r="BL214">
        <f t="shared" si="18"/>
        <v>6</v>
      </c>
      <c r="BM214">
        <f t="shared" si="19"/>
        <v>8</v>
      </c>
    </row>
    <row r="215" spans="1:65" x14ac:dyDescent="0.2">
      <c r="A215">
        <f>2019</f>
        <v>2019</v>
      </c>
      <c r="B215" t="s">
        <v>129</v>
      </c>
      <c r="C215" s="1" t="s">
        <v>83</v>
      </c>
      <c r="D215" s="1" t="s">
        <v>118</v>
      </c>
      <c r="E215">
        <v>6</v>
      </c>
      <c r="F215">
        <v>4</v>
      </c>
      <c r="G215" s="1" t="s">
        <v>85</v>
      </c>
      <c r="H215">
        <v>0</v>
      </c>
      <c r="I215">
        <v>0</v>
      </c>
      <c r="J215">
        <v>1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2</v>
      </c>
      <c r="AD215">
        <v>0</v>
      </c>
      <c r="AE215">
        <v>0</v>
      </c>
      <c r="AF215">
        <v>0</v>
      </c>
      <c r="AG215">
        <v>6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3</v>
      </c>
      <c r="BC215">
        <v>0</v>
      </c>
      <c r="BD215">
        <v>0</v>
      </c>
      <c r="BE215">
        <v>2</v>
      </c>
      <c r="BF215">
        <v>0</v>
      </c>
      <c r="BG215">
        <v>1</v>
      </c>
      <c r="BH215">
        <v>0</v>
      </c>
      <c r="BI215">
        <f t="shared" si="15"/>
        <v>6</v>
      </c>
      <c r="BJ215">
        <f t="shared" si="16"/>
        <v>9</v>
      </c>
      <c r="BK215">
        <f t="shared" si="17"/>
        <v>15</v>
      </c>
      <c r="BL215">
        <f t="shared" si="18"/>
        <v>3</v>
      </c>
      <c r="BM215">
        <f t="shared" si="19"/>
        <v>6</v>
      </c>
    </row>
    <row r="216" spans="1:65" x14ac:dyDescent="0.2">
      <c r="A216">
        <f>2019</f>
        <v>2019</v>
      </c>
      <c r="B216" t="s">
        <v>129</v>
      </c>
      <c r="C216" s="1" t="s">
        <v>83</v>
      </c>
      <c r="D216" s="1" t="s">
        <v>119</v>
      </c>
      <c r="E216">
        <v>6</v>
      </c>
      <c r="F216">
        <v>5</v>
      </c>
      <c r="G216" s="1" t="s">
        <v>85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1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1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2</v>
      </c>
      <c r="BC216">
        <v>0</v>
      </c>
      <c r="BD216">
        <v>0</v>
      </c>
      <c r="BE216">
        <v>3</v>
      </c>
      <c r="BF216">
        <v>0</v>
      </c>
      <c r="BG216">
        <v>0</v>
      </c>
      <c r="BH216">
        <v>0</v>
      </c>
      <c r="BI216">
        <f t="shared" si="15"/>
        <v>5</v>
      </c>
      <c r="BJ216">
        <f t="shared" si="16"/>
        <v>2</v>
      </c>
      <c r="BK216">
        <f t="shared" si="17"/>
        <v>7</v>
      </c>
      <c r="BL216">
        <f t="shared" si="18"/>
        <v>2</v>
      </c>
      <c r="BM216">
        <f t="shared" si="19"/>
        <v>4</v>
      </c>
    </row>
    <row r="217" spans="1:65" x14ac:dyDescent="0.2">
      <c r="A217">
        <f>2019</f>
        <v>2019</v>
      </c>
      <c r="B217" t="s">
        <v>129</v>
      </c>
      <c r="C217" s="1" t="s">
        <v>83</v>
      </c>
      <c r="D217" s="1" t="s">
        <v>120</v>
      </c>
      <c r="E217">
        <v>6</v>
      </c>
      <c r="F217">
        <v>6</v>
      </c>
      <c r="G217" s="1" t="s">
        <v>85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1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1</v>
      </c>
      <c r="AD217">
        <v>0</v>
      </c>
      <c r="AE217">
        <v>0</v>
      </c>
      <c r="AF217">
        <v>0</v>
      </c>
      <c r="AG217">
        <v>5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2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f t="shared" si="15"/>
        <v>2</v>
      </c>
      <c r="BJ217">
        <f t="shared" si="16"/>
        <v>7</v>
      </c>
      <c r="BK217">
        <f t="shared" si="17"/>
        <v>9</v>
      </c>
      <c r="BL217">
        <f t="shared" si="18"/>
        <v>3</v>
      </c>
      <c r="BM217">
        <f t="shared" si="19"/>
        <v>4</v>
      </c>
    </row>
  </sheetData>
  <conditionalFormatting sqref="K1:L1 N1:V1 AC1:AE1 AJ1:AT1 AX1:AZ1 BE1:BG1 BB1:BC1 AG1 AA1 X1:Y1">
    <cfRule type="duplicateValues" dxfId="8" priority="96"/>
  </conditionalFormatting>
  <conditionalFormatting sqref="K1:BA2 X1:AB73 AJ1:AO73 AX1:BC73 BE1:BG73 H2:J2 W2:AB73 AU2:BA73 BD2:BD73 BH2:BH73 BI2:BJ217 H3:H73 J3:S73 V3:AC73 AE3:AH73 AP3:AR73 I3:I217 T3:U217 AD3:AD217 AI3:AO217 AS3:BA217 H146:H217 J146:S217 V146:AC217 AE146:AH217 AJ146:AR217 AU146:BH217">
    <cfRule type="cellIs" dxfId="7" priority="12" operator="equal">
      <formula>0</formula>
    </cfRule>
  </conditionalFormatting>
  <conditionalFormatting sqref="Z1">
    <cfRule type="duplicateValues" dxfId="6" priority="22"/>
  </conditionalFormatting>
  <conditionalFormatting sqref="AU1 H1:I1">
    <cfRule type="duplicateValues" dxfId="5" priority="66"/>
  </conditionalFormatting>
  <conditionalFormatting sqref="BH1 BD1 BA1 AV1:AW1 AF1 AH1:AI1 AB1 W1 J1">
    <cfRule type="duplicateValues" dxfId="4" priority="73"/>
  </conditionalFormatting>
  <conditionalFormatting sqref="BI1:BJ1">
    <cfRule type="duplicateValues" dxfId="3" priority="8"/>
  </conditionalFormatting>
  <pageMargins left="0.7" right="0.7" top="0.75" bottom="0.75" header="0.3" footer="0.3"/>
  <ignoredErrors>
    <ignoredError sqref="BI3:BK217 BK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BA7B2-249C-604C-B4A6-C1E90EF8C59B}">
  <dimension ref="A1:H55"/>
  <sheetViews>
    <sheetView topLeftCell="A7" workbookViewId="0">
      <selection activeCell="C36" sqref="C36"/>
    </sheetView>
  </sheetViews>
  <sheetFormatPr baseColWidth="10" defaultRowHeight="16" x14ac:dyDescent="0.2"/>
  <cols>
    <col min="1" max="1" width="11.6640625" bestFit="1" customWidth="1"/>
    <col min="2" max="2" width="26.83203125" bestFit="1" customWidth="1"/>
    <col min="3" max="3" width="23.83203125" bestFit="1" customWidth="1"/>
    <col min="4" max="4" width="12.83203125" bestFit="1" customWidth="1"/>
    <col min="8" max="8" width="89.6640625" bestFit="1" customWidth="1"/>
  </cols>
  <sheetData>
    <row r="1" spans="1:8" ht="17" thickBot="1" x14ac:dyDescent="0.25">
      <c r="A1" s="7" t="s">
        <v>140</v>
      </c>
      <c r="B1" s="7" t="s">
        <v>141</v>
      </c>
      <c r="C1" s="7" t="s">
        <v>142</v>
      </c>
      <c r="D1" s="7" t="s">
        <v>143</v>
      </c>
      <c r="G1" s="10" t="s">
        <v>260</v>
      </c>
    </row>
    <row r="2" spans="1:8" ht="51" x14ac:dyDescent="0.2">
      <c r="A2" t="s">
        <v>35</v>
      </c>
      <c r="B2" t="s">
        <v>144</v>
      </c>
      <c r="C2" t="s">
        <v>145</v>
      </c>
      <c r="D2" t="s">
        <v>146</v>
      </c>
      <c r="H2" s="11" t="s">
        <v>261</v>
      </c>
    </row>
    <row r="3" spans="1:8" x14ac:dyDescent="0.2">
      <c r="A3" t="s">
        <v>127</v>
      </c>
      <c r="B3" s="8" t="s">
        <v>147</v>
      </c>
      <c r="C3" t="s">
        <v>148</v>
      </c>
      <c r="D3" t="s">
        <v>146</v>
      </c>
    </row>
    <row r="4" spans="1:8" x14ac:dyDescent="0.2">
      <c r="A4" t="s">
        <v>36</v>
      </c>
      <c r="B4" t="s">
        <v>149</v>
      </c>
      <c r="C4" t="s">
        <v>150</v>
      </c>
      <c r="D4" t="s">
        <v>146</v>
      </c>
    </row>
    <row r="5" spans="1:8" x14ac:dyDescent="0.2">
      <c r="A5" t="s">
        <v>15</v>
      </c>
      <c r="B5" t="s">
        <v>151</v>
      </c>
      <c r="C5" t="s">
        <v>152</v>
      </c>
      <c r="D5" t="s">
        <v>146</v>
      </c>
    </row>
    <row r="6" spans="1:8" x14ac:dyDescent="0.2">
      <c r="A6" t="s">
        <v>6</v>
      </c>
      <c r="B6" t="s">
        <v>153</v>
      </c>
      <c r="C6" t="s">
        <v>154</v>
      </c>
      <c r="D6" t="s">
        <v>146</v>
      </c>
      <c r="G6" s="12">
        <v>44021</v>
      </c>
      <c r="H6" t="s">
        <v>262</v>
      </c>
    </row>
    <row r="7" spans="1:8" x14ac:dyDescent="0.2">
      <c r="A7" t="s">
        <v>125</v>
      </c>
      <c r="B7" t="s">
        <v>155</v>
      </c>
      <c r="C7" t="s">
        <v>156</v>
      </c>
      <c r="D7" t="s">
        <v>146</v>
      </c>
      <c r="E7" t="s">
        <v>157</v>
      </c>
      <c r="H7" t="s">
        <v>263</v>
      </c>
    </row>
    <row r="8" spans="1:8" x14ac:dyDescent="0.2">
      <c r="A8" t="s">
        <v>158</v>
      </c>
      <c r="B8" t="s">
        <v>159</v>
      </c>
      <c r="C8" t="s">
        <v>160</v>
      </c>
      <c r="D8" t="s">
        <v>146</v>
      </c>
    </row>
    <row r="9" spans="1:8" x14ac:dyDescent="0.2">
      <c r="A9" t="s">
        <v>17</v>
      </c>
      <c r="B9" t="s">
        <v>161</v>
      </c>
      <c r="C9" t="s">
        <v>162</v>
      </c>
      <c r="D9" t="s">
        <v>146</v>
      </c>
      <c r="H9" t="s">
        <v>264</v>
      </c>
    </row>
    <row r="10" spans="1:8" x14ac:dyDescent="0.2">
      <c r="A10" t="s">
        <v>26</v>
      </c>
      <c r="B10" t="s">
        <v>163</v>
      </c>
      <c r="C10" t="s">
        <v>164</v>
      </c>
      <c r="D10" t="s">
        <v>146</v>
      </c>
      <c r="H10" t="s">
        <v>265</v>
      </c>
    </row>
    <row r="11" spans="1:8" x14ac:dyDescent="0.2">
      <c r="A11" t="s">
        <v>32</v>
      </c>
      <c r="B11" t="s">
        <v>165</v>
      </c>
      <c r="C11" t="s">
        <v>166</v>
      </c>
      <c r="D11" t="s">
        <v>146</v>
      </c>
      <c r="E11" t="s">
        <v>167</v>
      </c>
    </row>
    <row r="12" spans="1:8" x14ac:dyDescent="0.2">
      <c r="A12" t="s">
        <v>23</v>
      </c>
      <c r="B12" t="s">
        <v>168</v>
      </c>
      <c r="C12" t="s">
        <v>169</v>
      </c>
      <c r="D12" t="s">
        <v>146</v>
      </c>
    </row>
    <row r="13" spans="1:8" x14ac:dyDescent="0.2">
      <c r="A13" t="s">
        <v>28</v>
      </c>
      <c r="B13" t="s">
        <v>170</v>
      </c>
      <c r="C13" t="s">
        <v>171</v>
      </c>
      <c r="D13" t="s">
        <v>146</v>
      </c>
    </row>
    <row r="14" spans="1:8" x14ac:dyDescent="0.2">
      <c r="A14" t="s">
        <v>5</v>
      </c>
      <c r="B14" t="s">
        <v>172</v>
      </c>
      <c r="C14" t="s">
        <v>173</v>
      </c>
      <c r="D14" t="s">
        <v>146</v>
      </c>
    </row>
    <row r="15" spans="1:8" x14ac:dyDescent="0.2">
      <c r="A15" t="s">
        <v>130</v>
      </c>
      <c r="B15" t="s">
        <v>174</v>
      </c>
      <c r="C15" t="s">
        <v>175</v>
      </c>
      <c r="D15" t="s">
        <v>146</v>
      </c>
    </row>
    <row r="16" spans="1:8" x14ac:dyDescent="0.2">
      <c r="A16" t="s">
        <v>131</v>
      </c>
      <c r="B16" t="s">
        <v>176</v>
      </c>
      <c r="C16" t="s">
        <v>177</v>
      </c>
      <c r="D16" t="s">
        <v>146</v>
      </c>
    </row>
    <row r="17" spans="1:5" x14ac:dyDescent="0.2">
      <c r="A17" t="s">
        <v>27</v>
      </c>
      <c r="B17" t="s">
        <v>178</v>
      </c>
      <c r="C17" t="s">
        <v>179</v>
      </c>
      <c r="D17" t="s">
        <v>146</v>
      </c>
    </row>
    <row r="18" spans="1:5" x14ac:dyDescent="0.2">
      <c r="A18" t="s">
        <v>43</v>
      </c>
      <c r="B18" s="1" t="s">
        <v>232</v>
      </c>
      <c r="C18" t="s">
        <v>233</v>
      </c>
      <c r="D18" t="s">
        <v>234</v>
      </c>
    </row>
    <row r="19" spans="1:5" x14ac:dyDescent="0.2">
      <c r="A19" t="s">
        <v>14</v>
      </c>
      <c r="B19" t="s">
        <v>235</v>
      </c>
      <c r="C19" t="s">
        <v>236</v>
      </c>
      <c r="D19" t="s">
        <v>234</v>
      </c>
    </row>
    <row r="20" spans="1:5" x14ac:dyDescent="0.2">
      <c r="A20" t="s">
        <v>13</v>
      </c>
      <c r="B20" t="s">
        <v>237</v>
      </c>
      <c r="C20" t="s">
        <v>238</v>
      </c>
      <c r="D20" t="s">
        <v>234</v>
      </c>
    </row>
    <row r="21" spans="1:5" x14ac:dyDescent="0.2">
      <c r="A21" t="s">
        <v>16</v>
      </c>
      <c r="B21" t="s">
        <v>239</v>
      </c>
      <c r="C21" t="s">
        <v>240</v>
      </c>
      <c r="D21" t="s">
        <v>234</v>
      </c>
    </row>
    <row r="22" spans="1:5" x14ac:dyDescent="0.2">
      <c r="A22" t="s">
        <v>38</v>
      </c>
      <c r="B22" s="1" t="s">
        <v>180</v>
      </c>
      <c r="C22" t="s">
        <v>181</v>
      </c>
      <c r="D22" t="s">
        <v>146</v>
      </c>
    </row>
    <row r="23" spans="1:5" x14ac:dyDescent="0.2">
      <c r="A23" t="s">
        <v>31</v>
      </c>
      <c r="B23" t="s">
        <v>182</v>
      </c>
      <c r="C23" t="s">
        <v>183</v>
      </c>
      <c r="D23" t="s">
        <v>146</v>
      </c>
    </row>
    <row r="24" spans="1:5" x14ac:dyDescent="0.2">
      <c r="A24" t="s">
        <v>24</v>
      </c>
      <c r="B24" t="s">
        <v>184</v>
      </c>
      <c r="C24" t="s">
        <v>185</v>
      </c>
      <c r="D24" t="s">
        <v>146</v>
      </c>
    </row>
    <row r="25" spans="1:5" x14ac:dyDescent="0.2">
      <c r="A25" t="s">
        <v>124</v>
      </c>
      <c r="B25" t="s">
        <v>186</v>
      </c>
      <c r="C25" t="s">
        <v>187</v>
      </c>
      <c r="D25" t="s">
        <v>146</v>
      </c>
      <c r="E25" t="s">
        <v>188</v>
      </c>
    </row>
    <row r="26" spans="1:5" x14ac:dyDescent="0.2">
      <c r="A26" t="s">
        <v>18</v>
      </c>
      <c r="B26" t="s">
        <v>189</v>
      </c>
      <c r="C26" t="s">
        <v>190</v>
      </c>
      <c r="D26" t="s">
        <v>146</v>
      </c>
    </row>
    <row r="27" spans="1:5" x14ac:dyDescent="0.2">
      <c r="A27" t="s">
        <v>37</v>
      </c>
      <c r="B27" t="s">
        <v>191</v>
      </c>
      <c r="C27" t="s">
        <v>192</v>
      </c>
      <c r="D27" t="s">
        <v>146</v>
      </c>
    </row>
    <row r="28" spans="1:5" x14ac:dyDescent="0.2">
      <c r="A28" t="s">
        <v>3</v>
      </c>
      <c r="B28" t="s">
        <v>193</v>
      </c>
      <c r="C28" t="s">
        <v>194</v>
      </c>
      <c r="D28" t="s">
        <v>146</v>
      </c>
    </row>
    <row r="29" spans="1:5" x14ac:dyDescent="0.2">
      <c r="A29" t="s">
        <v>42</v>
      </c>
      <c r="B29" s="1" t="s">
        <v>241</v>
      </c>
      <c r="C29" t="s">
        <v>242</v>
      </c>
      <c r="D29" t="s">
        <v>234</v>
      </c>
    </row>
    <row r="30" spans="1:5" x14ac:dyDescent="0.2">
      <c r="A30" t="s">
        <v>9</v>
      </c>
      <c r="B30" t="s">
        <v>243</v>
      </c>
      <c r="C30" t="s">
        <v>244</v>
      </c>
      <c r="D30" t="s">
        <v>234</v>
      </c>
    </row>
    <row r="31" spans="1:5" x14ac:dyDescent="0.2">
      <c r="A31" t="s">
        <v>20</v>
      </c>
      <c r="B31" t="s">
        <v>245</v>
      </c>
      <c r="C31" t="s">
        <v>246</v>
      </c>
      <c r="D31" t="s">
        <v>234</v>
      </c>
    </row>
    <row r="32" spans="1:5" x14ac:dyDescent="0.2">
      <c r="A32" t="s">
        <v>39</v>
      </c>
      <c r="B32" s="1" t="s">
        <v>247</v>
      </c>
      <c r="C32" t="s">
        <v>248</v>
      </c>
      <c r="D32" t="s">
        <v>234</v>
      </c>
    </row>
    <row r="33" spans="1:5" x14ac:dyDescent="0.2">
      <c r="A33" t="s">
        <v>132</v>
      </c>
      <c r="B33" t="s">
        <v>195</v>
      </c>
      <c r="C33" t="s">
        <v>196</v>
      </c>
      <c r="D33" t="s">
        <v>146</v>
      </c>
    </row>
    <row r="34" spans="1:5" x14ac:dyDescent="0.2">
      <c r="A34" t="s">
        <v>270</v>
      </c>
      <c r="B34" t="s">
        <v>268</v>
      </c>
      <c r="C34" t="s">
        <v>269</v>
      </c>
    </row>
    <row r="35" spans="1:5" x14ac:dyDescent="0.2">
      <c r="A35" t="s">
        <v>30</v>
      </c>
      <c r="B35" t="s">
        <v>197</v>
      </c>
      <c r="C35" t="s">
        <v>198</v>
      </c>
      <c r="D35" t="s">
        <v>146</v>
      </c>
    </row>
    <row r="36" spans="1:5" x14ac:dyDescent="0.2">
      <c r="A36" t="s">
        <v>44</v>
      </c>
      <c r="B36" s="1" t="s">
        <v>199</v>
      </c>
      <c r="C36" t="s">
        <v>200</v>
      </c>
      <c r="D36" t="s">
        <v>146</v>
      </c>
    </row>
    <row r="37" spans="1:5" x14ac:dyDescent="0.2">
      <c r="A37" t="s">
        <v>8</v>
      </c>
      <c r="B37" t="s">
        <v>201</v>
      </c>
      <c r="C37" t="s">
        <v>202</v>
      </c>
      <c r="D37" t="s">
        <v>146</v>
      </c>
    </row>
    <row r="38" spans="1:5" x14ac:dyDescent="0.2">
      <c r="A38" t="s">
        <v>126</v>
      </c>
      <c r="B38" t="s">
        <v>203</v>
      </c>
      <c r="C38" t="s">
        <v>204</v>
      </c>
      <c r="D38" t="s">
        <v>146</v>
      </c>
      <c r="E38" s="9"/>
    </row>
    <row r="39" spans="1:5" x14ac:dyDescent="0.2">
      <c r="A39" t="s">
        <v>133</v>
      </c>
      <c r="B39" t="s">
        <v>205</v>
      </c>
      <c r="C39" t="s">
        <v>206</v>
      </c>
      <c r="D39" t="s">
        <v>146</v>
      </c>
    </row>
    <row r="40" spans="1:5" x14ac:dyDescent="0.2">
      <c r="A40" t="s">
        <v>25</v>
      </c>
      <c r="B40" t="s">
        <v>207</v>
      </c>
      <c r="C40" t="s">
        <v>208</v>
      </c>
      <c r="D40" t="s">
        <v>146</v>
      </c>
    </row>
    <row r="41" spans="1:5" x14ac:dyDescent="0.2">
      <c r="A41" t="s">
        <v>33</v>
      </c>
      <c r="B41" t="s">
        <v>209</v>
      </c>
      <c r="C41" t="s">
        <v>210</v>
      </c>
      <c r="D41" t="s">
        <v>146</v>
      </c>
      <c r="E41" t="s">
        <v>211</v>
      </c>
    </row>
    <row r="42" spans="1:5" x14ac:dyDescent="0.2">
      <c r="A42" t="s">
        <v>10</v>
      </c>
      <c r="B42" t="s">
        <v>249</v>
      </c>
      <c r="C42" t="s">
        <v>250</v>
      </c>
      <c r="D42" t="s">
        <v>234</v>
      </c>
    </row>
    <row r="43" spans="1:5" x14ac:dyDescent="0.2">
      <c r="A43" t="s">
        <v>12</v>
      </c>
      <c r="B43" t="s">
        <v>251</v>
      </c>
      <c r="C43" t="s">
        <v>252</v>
      </c>
      <c r="D43" t="s">
        <v>234</v>
      </c>
    </row>
    <row r="44" spans="1:5" x14ac:dyDescent="0.2">
      <c r="A44" t="s">
        <v>11</v>
      </c>
      <c r="B44" t="s">
        <v>253</v>
      </c>
      <c r="C44" t="s">
        <v>254</v>
      </c>
      <c r="D44" t="s">
        <v>234</v>
      </c>
    </row>
    <row r="45" spans="1:5" x14ac:dyDescent="0.2">
      <c r="A45" t="s">
        <v>136</v>
      </c>
      <c r="B45" t="s">
        <v>212</v>
      </c>
      <c r="C45" t="s">
        <v>213</v>
      </c>
      <c r="D45" t="s">
        <v>146</v>
      </c>
      <c r="E45" t="s">
        <v>214</v>
      </c>
    </row>
    <row r="46" spans="1:5" x14ac:dyDescent="0.2">
      <c r="A46" t="s">
        <v>22</v>
      </c>
      <c r="B46" t="s">
        <v>215</v>
      </c>
      <c r="C46" t="s">
        <v>216</v>
      </c>
      <c r="D46" t="s">
        <v>146</v>
      </c>
      <c r="E46" t="s">
        <v>217</v>
      </c>
    </row>
    <row r="47" spans="1:5" x14ac:dyDescent="0.2">
      <c r="A47" t="s">
        <v>40</v>
      </c>
      <c r="B47" s="1" t="s">
        <v>255</v>
      </c>
      <c r="C47" t="s">
        <v>256</v>
      </c>
      <c r="D47" t="s">
        <v>234</v>
      </c>
    </row>
    <row r="48" spans="1:5" x14ac:dyDescent="0.2">
      <c r="A48" t="s">
        <v>7</v>
      </c>
      <c r="B48" t="s">
        <v>218</v>
      </c>
      <c r="C48" t="s">
        <v>219</v>
      </c>
      <c r="D48" t="s">
        <v>146</v>
      </c>
    </row>
    <row r="49" spans="1:4" x14ac:dyDescent="0.2">
      <c r="A49" t="s">
        <v>29</v>
      </c>
      <c r="B49" t="s">
        <v>220</v>
      </c>
      <c r="C49" t="s">
        <v>221</v>
      </c>
      <c r="D49" t="s">
        <v>146</v>
      </c>
    </row>
    <row r="50" spans="1:4" x14ac:dyDescent="0.2">
      <c r="A50" t="s">
        <v>4</v>
      </c>
      <c r="B50" t="s">
        <v>222</v>
      </c>
      <c r="C50" t="s">
        <v>223</v>
      </c>
      <c r="D50" t="s">
        <v>146</v>
      </c>
    </row>
    <row r="51" spans="1:4" x14ac:dyDescent="0.2">
      <c r="A51" t="s">
        <v>21</v>
      </c>
      <c r="B51" t="s">
        <v>224</v>
      </c>
      <c r="C51" t="s">
        <v>225</v>
      </c>
      <c r="D51" t="s">
        <v>146</v>
      </c>
    </row>
    <row r="52" spans="1:4" x14ac:dyDescent="0.2">
      <c r="A52" t="s">
        <v>19</v>
      </c>
      <c r="B52" t="s">
        <v>226</v>
      </c>
      <c r="C52" t="s">
        <v>227</v>
      </c>
      <c r="D52" t="s">
        <v>146</v>
      </c>
    </row>
    <row r="53" spans="1:4" x14ac:dyDescent="0.2">
      <c r="A53" t="s">
        <v>257</v>
      </c>
      <c r="B53" t="s">
        <v>258</v>
      </c>
      <c r="C53" t="s">
        <v>259</v>
      </c>
      <c r="D53" t="s">
        <v>146</v>
      </c>
    </row>
    <row r="54" spans="1:4" x14ac:dyDescent="0.2">
      <c r="A54" t="s">
        <v>34</v>
      </c>
      <c r="B54" t="s">
        <v>228</v>
      </c>
      <c r="C54" t="s">
        <v>229</v>
      </c>
      <c r="D54" t="s">
        <v>146</v>
      </c>
    </row>
    <row r="55" spans="1:4" x14ac:dyDescent="0.2">
      <c r="A55" t="s">
        <v>41</v>
      </c>
      <c r="B55" s="1" t="s">
        <v>230</v>
      </c>
      <c r="C55" t="s">
        <v>231</v>
      </c>
      <c r="D55" t="s">
        <v>146</v>
      </c>
    </row>
  </sheetData>
  <sortState xmlns:xlrd2="http://schemas.microsoft.com/office/spreadsheetml/2017/richdata2" ref="A2:E56">
    <sortCondition ref="A2:A56"/>
  </sortState>
  <conditionalFormatting sqref="A1:A44 A54">
    <cfRule type="duplicateValues" dxfId="2" priority="3"/>
  </conditionalFormatting>
  <conditionalFormatting sqref="A1:A1048576">
    <cfRule type="duplicateValues" dxfId="1" priority="1"/>
  </conditionalFormatting>
  <conditionalFormatting sqref="B41:B42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weedseedbank_2017_2018_2019_Apr</vt:lpstr>
      <vt:lpstr>Abbreviation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Pearsons, Kirsten Ann</dc:creator>
  <cp:lastModifiedBy>Elizabeth Rowen</cp:lastModifiedBy>
  <dcterms:created xsi:type="dcterms:W3CDTF">2020-07-07T21:51:50Z</dcterms:created>
  <dcterms:modified xsi:type="dcterms:W3CDTF">2024-03-25T17:40:38Z</dcterms:modified>
</cp:coreProperties>
</file>