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lvia\OneDrive - Liverpool John Moores University\SA MR Shared\STUDY 1 &amp; 2 Reliability Analysis\MANUSCRIPT\PeerJ submission\Revision 1\"/>
    </mc:Choice>
  </mc:AlternateContent>
  <bookViews>
    <workbookView xWindow="28680" yWindow="-120" windowWidth="19440" windowHeight="15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D84" i="1"/>
  <c r="J84" i="1" s="1"/>
  <c r="B85" i="1"/>
  <c r="H85" i="1" s="1"/>
  <c r="C91" i="1"/>
  <c r="I91" i="1" s="1"/>
  <c r="B100" i="1"/>
  <c r="H100" i="1" s="1"/>
  <c r="D100" i="1"/>
  <c r="J100" i="1" s="1"/>
  <c r="N57" i="1"/>
  <c r="C82" i="1" s="1"/>
  <c r="I82" i="1" s="1"/>
  <c r="N58" i="1"/>
  <c r="C83" i="1" s="1"/>
  <c r="I83" i="1" s="1"/>
  <c r="D55" i="1"/>
  <c r="B55" i="1"/>
  <c r="M55" i="1" s="1"/>
  <c r="B80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P68" i="1" s="1"/>
  <c r="E93" i="1" s="1"/>
  <c r="K93" i="1" s="1"/>
  <c r="J69" i="1"/>
  <c r="P69" i="1" s="1"/>
  <c r="E94" i="1" s="1"/>
  <c r="K94" i="1" s="1"/>
  <c r="J70" i="1"/>
  <c r="P70" i="1" s="1"/>
  <c r="E95" i="1" s="1"/>
  <c r="K95" i="1" s="1"/>
  <c r="J71" i="1"/>
  <c r="J72" i="1"/>
  <c r="J73" i="1"/>
  <c r="J74" i="1"/>
  <c r="J75" i="1"/>
  <c r="J76" i="1"/>
  <c r="J55" i="1"/>
  <c r="P55" i="1" s="1"/>
  <c r="E80" i="1" s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O71" i="1" s="1"/>
  <c r="D96" i="1" s="1"/>
  <c r="J96" i="1" s="1"/>
  <c r="I72" i="1"/>
  <c r="I73" i="1"/>
  <c r="I74" i="1"/>
  <c r="I75" i="1"/>
  <c r="I55" i="1"/>
  <c r="H55" i="1"/>
  <c r="H56" i="1"/>
  <c r="P56" i="1" s="1"/>
  <c r="E81" i="1" s="1"/>
  <c r="H57" i="1"/>
  <c r="P57" i="1" s="1"/>
  <c r="E82" i="1" s="1"/>
  <c r="K82" i="1" s="1"/>
  <c r="H58" i="1"/>
  <c r="P58" i="1" s="1"/>
  <c r="E83" i="1" s="1"/>
  <c r="K83" i="1" s="1"/>
  <c r="H59" i="1"/>
  <c r="H60" i="1"/>
  <c r="H61" i="1"/>
  <c r="H62" i="1"/>
  <c r="H63" i="1"/>
  <c r="H64" i="1"/>
  <c r="P64" i="1" s="1"/>
  <c r="E89" i="1" s="1"/>
  <c r="H65" i="1"/>
  <c r="P65" i="1" s="1"/>
  <c r="E90" i="1" s="1"/>
  <c r="K90" i="1" s="1"/>
  <c r="H66" i="1"/>
  <c r="P66" i="1" s="1"/>
  <c r="E91" i="1" s="1"/>
  <c r="K91" i="1" s="1"/>
  <c r="H67" i="1"/>
  <c r="H68" i="1"/>
  <c r="H69" i="1"/>
  <c r="H70" i="1"/>
  <c r="H71" i="1"/>
  <c r="H72" i="1"/>
  <c r="P72" i="1" s="1"/>
  <c r="E97" i="1" s="1"/>
  <c r="H73" i="1"/>
  <c r="P73" i="1" s="1"/>
  <c r="E98" i="1" s="1"/>
  <c r="K98" i="1" s="1"/>
  <c r="H74" i="1"/>
  <c r="P74" i="1" s="1"/>
  <c r="E99" i="1" s="1"/>
  <c r="K99" i="1" s="1"/>
  <c r="H75" i="1"/>
  <c r="H76" i="1"/>
  <c r="G56" i="1"/>
  <c r="G57" i="1"/>
  <c r="G58" i="1"/>
  <c r="O58" i="1" s="1"/>
  <c r="D83" i="1" s="1"/>
  <c r="G59" i="1"/>
  <c r="O59" i="1" s="1"/>
  <c r="G60" i="1"/>
  <c r="G61" i="1"/>
  <c r="O61" i="1" s="1"/>
  <c r="D86" i="1" s="1"/>
  <c r="J86" i="1" s="1"/>
  <c r="G62" i="1"/>
  <c r="O62" i="1" s="1"/>
  <c r="D87" i="1" s="1"/>
  <c r="J87" i="1" s="1"/>
  <c r="G63" i="1"/>
  <c r="O63" i="1" s="1"/>
  <c r="D88" i="1" s="1"/>
  <c r="J88" i="1" s="1"/>
  <c r="G64" i="1"/>
  <c r="G65" i="1"/>
  <c r="G66" i="1"/>
  <c r="O66" i="1" s="1"/>
  <c r="D91" i="1" s="1"/>
  <c r="J91" i="1" s="1"/>
  <c r="G67" i="1"/>
  <c r="O67" i="1" s="1"/>
  <c r="D92" i="1" s="1"/>
  <c r="J92" i="1" s="1"/>
  <c r="G68" i="1"/>
  <c r="G69" i="1"/>
  <c r="G70" i="1"/>
  <c r="O70" i="1" s="1"/>
  <c r="D95" i="1" s="1"/>
  <c r="J95" i="1" s="1"/>
  <c r="G71" i="1"/>
  <c r="G72" i="1"/>
  <c r="G73" i="1"/>
  <c r="G74" i="1"/>
  <c r="O74" i="1" s="1"/>
  <c r="D99" i="1" s="1"/>
  <c r="G75" i="1"/>
  <c r="O75" i="1" s="1"/>
  <c r="G76" i="1"/>
  <c r="O76" i="1" s="1"/>
  <c r="D101" i="1" s="1"/>
  <c r="J101" i="1" s="1"/>
  <c r="G55" i="1"/>
  <c r="O55" i="1" s="1"/>
  <c r="D80" i="1" s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C55" i="1"/>
  <c r="C56" i="1"/>
  <c r="C57" i="1"/>
  <c r="C58" i="1"/>
  <c r="C59" i="1"/>
  <c r="N59" i="1" s="1"/>
  <c r="C84" i="1" s="1"/>
  <c r="I84" i="1" s="1"/>
  <c r="C60" i="1"/>
  <c r="N60" i="1" s="1"/>
  <c r="C85" i="1" s="1"/>
  <c r="I85" i="1" s="1"/>
  <c r="C61" i="1"/>
  <c r="C62" i="1"/>
  <c r="C63" i="1"/>
  <c r="C64" i="1"/>
  <c r="C65" i="1"/>
  <c r="N65" i="1" s="1"/>
  <c r="C90" i="1" s="1"/>
  <c r="I90" i="1" s="1"/>
  <c r="C66" i="1"/>
  <c r="N66" i="1" s="1"/>
  <c r="C67" i="1"/>
  <c r="N67" i="1" s="1"/>
  <c r="C92" i="1" s="1"/>
  <c r="I92" i="1" s="1"/>
  <c r="C68" i="1"/>
  <c r="N68" i="1" s="1"/>
  <c r="C93" i="1" s="1"/>
  <c r="I93" i="1" s="1"/>
  <c r="C69" i="1"/>
  <c r="C70" i="1"/>
  <c r="C71" i="1"/>
  <c r="C72" i="1"/>
  <c r="C73" i="1"/>
  <c r="N73" i="1" s="1"/>
  <c r="C98" i="1" s="1"/>
  <c r="I98" i="1" s="1"/>
  <c r="C74" i="1"/>
  <c r="N74" i="1" s="1"/>
  <c r="C99" i="1" s="1"/>
  <c r="I99" i="1" s="1"/>
  <c r="C75" i="1"/>
  <c r="N75" i="1" s="1"/>
  <c r="C100" i="1" s="1"/>
  <c r="I100" i="1" s="1"/>
  <c r="C76" i="1"/>
  <c r="N76" i="1" s="1"/>
  <c r="C101" i="1" s="1"/>
  <c r="I101" i="1" s="1"/>
  <c r="B56" i="1"/>
  <c r="B57" i="1"/>
  <c r="B58" i="1"/>
  <c r="B59" i="1"/>
  <c r="M59" i="1" s="1"/>
  <c r="B84" i="1" s="1"/>
  <c r="H84" i="1" s="1"/>
  <c r="B60" i="1"/>
  <c r="M60" i="1" s="1"/>
  <c r="B61" i="1"/>
  <c r="M61" i="1" s="1"/>
  <c r="B86" i="1" s="1"/>
  <c r="H86" i="1" s="1"/>
  <c r="B62" i="1"/>
  <c r="M62" i="1" s="1"/>
  <c r="B87" i="1" s="1"/>
  <c r="H87" i="1" s="1"/>
  <c r="B63" i="1"/>
  <c r="M63" i="1" s="1"/>
  <c r="B88" i="1" s="1"/>
  <c r="H88" i="1" s="1"/>
  <c r="B64" i="1"/>
  <c r="B65" i="1"/>
  <c r="B66" i="1"/>
  <c r="B67" i="1"/>
  <c r="M67" i="1" s="1"/>
  <c r="B92" i="1" s="1"/>
  <c r="H92" i="1" s="1"/>
  <c r="B68" i="1"/>
  <c r="M68" i="1" s="1"/>
  <c r="B93" i="1" s="1"/>
  <c r="H93" i="1" s="1"/>
  <c r="B69" i="1"/>
  <c r="M69" i="1" s="1"/>
  <c r="B94" i="1" s="1"/>
  <c r="H94" i="1" s="1"/>
  <c r="B70" i="1"/>
  <c r="M70" i="1" s="1"/>
  <c r="B95" i="1" s="1"/>
  <c r="H95" i="1" s="1"/>
  <c r="B71" i="1"/>
  <c r="M71" i="1" s="1"/>
  <c r="B96" i="1" s="1"/>
  <c r="H96" i="1" s="1"/>
  <c r="B72" i="1"/>
  <c r="B73" i="1"/>
  <c r="B74" i="1"/>
  <c r="B75" i="1"/>
  <c r="M75" i="1" s="1"/>
  <c r="B76" i="1"/>
  <c r="M76" i="1" s="1"/>
  <c r="B101" i="1" s="1"/>
  <c r="H101" i="1" s="1"/>
  <c r="J80" i="1" l="1"/>
  <c r="K81" i="1"/>
  <c r="N72" i="1"/>
  <c r="C97" i="1" s="1"/>
  <c r="I97" i="1" s="1"/>
  <c r="J99" i="1"/>
  <c r="J83" i="1"/>
  <c r="P67" i="1"/>
  <c r="E92" i="1" s="1"/>
  <c r="K92" i="1" s="1"/>
  <c r="H80" i="1"/>
  <c r="K89" i="1"/>
  <c r="M74" i="1"/>
  <c r="B99" i="1" s="1"/>
  <c r="H99" i="1" s="1"/>
  <c r="M66" i="1"/>
  <c r="B91" i="1" s="1"/>
  <c r="H91" i="1" s="1"/>
  <c r="M58" i="1"/>
  <c r="B83" i="1" s="1"/>
  <c r="H83" i="1" s="1"/>
  <c r="N71" i="1"/>
  <c r="C96" i="1" s="1"/>
  <c r="I96" i="1" s="1"/>
  <c r="N63" i="1"/>
  <c r="C88" i="1" s="1"/>
  <c r="I88" i="1" s="1"/>
  <c r="N55" i="1"/>
  <c r="C80" i="1" s="1"/>
  <c r="O60" i="1"/>
  <c r="D85" i="1" s="1"/>
  <c r="J85" i="1" s="1"/>
  <c r="N56" i="1"/>
  <c r="C81" i="1" s="1"/>
  <c r="I81" i="1" s="1"/>
  <c r="M73" i="1"/>
  <c r="B98" i="1" s="1"/>
  <c r="H98" i="1" s="1"/>
  <c r="M65" i="1"/>
  <c r="B90" i="1" s="1"/>
  <c r="H90" i="1" s="1"/>
  <c r="M57" i="1"/>
  <c r="B82" i="1" s="1"/>
  <c r="H82" i="1" s="1"/>
  <c r="N70" i="1"/>
  <c r="C95" i="1" s="1"/>
  <c r="I95" i="1" s="1"/>
  <c r="N62" i="1"/>
  <c r="C87" i="1" s="1"/>
  <c r="I87" i="1" s="1"/>
  <c r="K80" i="1"/>
  <c r="K97" i="1"/>
  <c r="N64" i="1"/>
  <c r="C89" i="1" s="1"/>
  <c r="I89" i="1" s="1"/>
  <c r="M72" i="1"/>
  <c r="B97" i="1" s="1"/>
  <c r="H97" i="1" s="1"/>
  <c r="M64" i="1"/>
  <c r="B89" i="1" s="1"/>
  <c r="H89" i="1" s="1"/>
  <c r="M56" i="1"/>
  <c r="B81" i="1" s="1"/>
  <c r="H81" i="1" s="1"/>
  <c r="N69" i="1"/>
  <c r="C94" i="1" s="1"/>
  <c r="I94" i="1" s="1"/>
  <c r="N61" i="1"/>
  <c r="C86" i="1" s="1"/>
  <c r="I86" i="1" s="1"/>
  <c r="P76" i="1"/>
  <c r="E101" i="1" s="1"/>
  <c r="K101" i="1" s="1"/>
  <c r="P60" i="1"/>
  <c r="E85" i="1" s="1"/>
  <c r="K85" i="1" s="1"/>
  <c r="P75" i="1"/>
  <c r="E100" i="1" s="1"/>
  <c r="K100" i="1" s="1"/>
  <c r="O69" i="1"/>
  <c r="D94" i="1" s="1"/>
  <c r="J94" i="1" s="1"/>
  <c r="O68" i="1"/>
  <c r="D93" i="1" s="1"/>
  <c r="J93" i="1" s="1"/>
  <c r="P71" i="1"/>
  <c r="E96" i="1" s="1"/>
  <c r="K96" i="1" s="1"/>
  <c r="O65" i="1"/>
  <c r="D90" i="1" s="1"/>
  <c r="J90" i="1" s="1"/>
  <c r="O64" i="1"/>
  <c r="D89" i="1" s="1"/>
  <c r="J89" i="1" s="1"/>
  <c r="P59" i="1"/>
  <c r="E84" i="1" s="1"/>
  <c r="K84" i="1" s="1"/>
  <c r="P63" i="1"/>
  <c r="E88" i="1" s="1"/>
  <c r="K88" i="1" s="1"/>
  <c r="O73" i="1"/>
  <c r="D98" i="1" s="1"/>
  <c r="J98" i="1" s="1"/>
  <c r="O72" i="1"/>
  <c r="D97" i="1" s="1"/>
  <c r="J97" i="1" s="1"/>
  <c r="O56" i="1"/>
  <c r="D81" i="1" s="1"/>
  <c r="J81" i="1" s="1"/>
  <c r="P61" i="1"/>
  <c r="E86" i="1" s="1"/>
  <c r="K86" i="1" s="1"/>
  <c r="O57" i="1"/>
  <c r="D82" i="1" s="1"/>
  <c r="J82" i="1" s="1"/>
  <c r="P62" i="1"/>
  <c r="E87" i="1" s="1"/>
  <c r="K87" i="1" s="1"/>
  <c r="K103" i="1" l="1"/>
  <c r="K102" i="1"/>
  <c r="H103" i="1"/>
  <c r="H102" i="1"/>
  <c r="E102" i="1"/>
  <c r="C103" i="1"/>
  <c r="I80" i="1"/>
  <c r="C102" i="1"/>
  <c r="D102" i="1"/>
  <c r="E103" i="1"/>
  <c r="B102" i="1"/>
  <c r="J103" i="1"/>
  <c r="J102" i="1"/>
  <c r="B103" i="1"/>
  <c r="D103" i="1"/>
  <c r="I103" i="1" l="1"/>
  <c r="I102" i="1"/>
</calcChain>
</file>

<file path=xl/sharedStrings.xml><?xml version="1.0" encoding="utf-8"?>
<sst xmlns="http://schemas.openxmlformats.org/spreadsheetml/2006/main" count="310" uniqueCount="48">
  <si>
    <t>TRIAL</t>
  </si>
  <si>
    <t>RSH</t>
  </si>
  <si>
    <t>RTH</t>
  </si>
  <si>
    <t>SEG</t>
  </si>
  <si>
    <t>RSH_SegLength_MEAN</t>
  </si>
  <si>
    <t>RTH_SegLength_MEAN</t>
  </si>
  <si>
    <t>P006</t>
  </si>
  <si>
    <t>P007</t>
  </si>
  <si>
    <t>P008</t>
  </si>
  <si>
    <t>P009</t>
  </si>
  <si>
    <t>P010</t>
  </si>
  <si>
    <t>P012</t>
  </si>
  <si>
    <t>P013</t>
  </si>
  <si>
    <t>P015</t>
  </si>
  <si>
    <t>P016</t>
  </si>
  <si>
    <t>P017</t>
  </si>
  <si>
    <t>P018</t>
  </si>
  <si>
    <t>P019</t>
  </si>
  <si>
    <t>P021</t>
  </si>
  <si>
    <t>P022</t>
  </si>
  <si>
    <t>P023</t>
  </si>
  <si>
    <t>P024</t>
  </si>
  <si>
    <t>P026</t>
  </si>
  <si>
    <t>P027</t>
  </si>
  <si>
    <t>P028</t>
  </si>
  <si>
    <t>P029</t>
  </si>
  <si>
    <t>P030</t>
  </si>
  <si>
    <t>P031</t>
  </si>
  <si>
    <t>MEAN</t>
  </si>
  <si>
    <t>Metre</t>
  </si>
  <si>
    <t xml:space="preserve">SHANK </t>
  </si>
  <si>
    <t>THIGH</t>
  </si>
  <si>
    <t>MEAN DIF</t>
  </si>
  <si>
    <t>Tight Sess1</t>
  </si>
  <si>
    <t>Tight Sess2</t>
  </si>
  <si>
    <t>Loose Sess 1</t>
  </si>
  <si>
    <t>Loose Sess 2</t>
  </si>
  <si>
    <t>Loose Sess1</t>
  </si>
  <si>
    <t>Loose Sess2</t>
  </si>
  <si>
    <t>Loose Sess1Sess2</t>
  </si>
  <si>
    <t>Tight Sess1 Sess2</t>
  </si>
  <si>
    <t xml:space="preserve">Mean </t>
  </si>
  <si>
    <t>SD</t>
  </si>
  <si>
    <t>Mean</t>
  </si>
  <si>
    <t>Intersession Different</t>
  </si>
  <si>
    <t>Diff in %</t>
  </si>
  <si>
    <t>mm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</si>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</sst>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64" fontId="0" fillId="2" borderId="0" xfId="0" applyNumberFormat="1" applyFill="1"/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1" fontId="0" fillId="6" borderId="0" xfId="0" applyNumberFormat="1" applyFill="1"/>
    <xf numFmtId="1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  <xf numFmtId="2" fontId="0" fillId="0" borderId="0" xfId="0" applyNumberFormat="1"/>
    <xf numFmtId="165" fontId="0" fillId="2" borderId="0" xfId="0" applyNumberFormat="1" applyFill="1"/>
    <xf numFmtId="166" fontId="0" fillId="2" borderId="0" xfId="0" applyNumberFormat="1" applyFill="1"/>
    <xf numFmtId="166" fontId="0" fillId="3" borderId="0" xfId="0" applyNumberFormat="1" applyFill="1"/>
    <xf numFmtId="166" fontId="0" fillId="4" borderId="0" xfId="0" applyNumberFormat="1" applyFill="1"/>
    <xf numFmtId="166" fontId="0" fillId="5" borderId="0" xfId="0" applyNumberFormat="1" applyFill="1"/>
    <xf numFmtId="167" fontId="0" fillId="2" borderId="0" xfId="0" applyNumberFormat="1" applyFill="1"/>
    <xf numFmtId="167" fontId="0" fillId="3" borderId="0" xfId="0" applyNumberFormat="1" applyFill="1"/>
    <xf numFmtId="167" fontId="0" fillId="4" borderId="0" xfId="0" applyNumberFormat="1" applyFill="1"/>
    <xf numFmtId="167" fontId="0" fillId="5" borderId="0" xfId="0" applyNumberFormat="1" applyFill="1"/>
    <xf numFmtId="167" fontId="0" fillId="6" borderId="0" xfId="0" applyNumberFormat="1" applyFill="1"/>
    <xf numFmtId="165" fontId="0" fillId="7" borderId="1" xfId="0" applyNumberFormat="1" applyFill="1" applyBorder="1"/>
    <xf numFmtId="0" fontId="1" fillId="2" borderId="1" xfId="0" applyFont="1" applyFill="1" applyBorder="1"/>
    <xf numFmtId="0" fontId="1" fillId="7" borderId="2" xfId="0" applyFont="1" applyFill="1" applyBorder="1"/>
    <xf numFmtId="0" fontId="1" fillId="0" borderId="0" xfId="0" applyFont="1"/>
    <xf numFmtId="165" fontId="2" fillId="7" borderId="1" xfId="0" applyNumberFormat="1" applyFont="1" applyFill="1" applyBorder="1"/>
    <xf numFmtId="2" fontId="1" fillId="0" borderId="0" xfId="0" applyNumberFormat="1" applyFont="1"/>
    <xf numFmtId="1" fontId="1" fillId="0" borderId="0" xfId="0" applyNumberFormat="1" applyFont="1"/>
    <xf numFmtId="0" fontId="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topLeftCell="A67" zoomScale="90" zoomScaleNormal="90" workbookViewId="0">
      <selection activeCell="N98" sqref="N98"/>
    </sheetView>
  </sheetViews>
  <sheetFormatPr defaultRowHeight="14.5" x14ac:dyDescent="0.35"/>
  <cols>
    <col min="1" max="1" width="17" customWidth="1"/>
    <col min="2" max="10" width="8.7265625" style="18"/>
    <col min="11" max="11" width="11.1796875" style="18" customWidth="1"/>
    <col min="12" max="12" width="19" customWidth="1"/>
    <col min="13" max="22" width="12.453125" bestFit="1" customWidth="1"/>
  </cols>
  <sheetData>
    <row r="1" spans="1:22" x14ac:dyDescent="0.35">
      <c r="A1" t="s">
        <v>0</v>
      </c>
      <c r="B1" s="7">
        <v>1</v>
      </c>
      <c r="C1" s="7">
        <v>1</v>
      </c>
      <c r="D1" s="8">
        <v>2</v>
      </c>
      <c r="E1" s="8">
        <v>2</v>
      </c>
      <c r="F1" s="9">
        <v>3</v>
      </c>
      <c r="G1" s="9">
        <v>3</v>
      </c>
      <c r="H1" s="10">
        <v>4</v>
      </c>
      <c r="I1" s="10">
        <v>4</v>
      </c>
      <c r="J1" s="11">
        <v>5</v>
      </c>
      <c r="K1" s="11">
        <v>5</v>
      </c>
      <c r="L1" t="s">
        <v>0</v>
      </c>
      <c r="M1" s="1">
        <v>1</v>
      </c>
      <c r="N1" s="1">
        <v>1</v>
      </c>
      <c r="O1" s="2">
        <v>2</v>
      </c>
      <c r="P1" s="2">
        <v>2</v>
      </c>
      <c r="Q1" s="3">
        <v>3</v>
      </c>
      <c r="R1" s="3">
        <v>3</v>
      </c>
      <c r="S1" s="4">
        <v>4</v>
      </c>
      <c r="T1" s="4">
        <v>4</v>
      </c>
      <c r="U1" s="5">
        <v>5</v>
      </c>
      <c r="V1" s="5">
        <v>5</v>
      </c>
    </row>
    <row r="2" spans="1:22" x14ac:dyDescent="0.35">
      <c r="A2" t="s">
        <v>35</v>
      </c>
      <c r="B2" s="13" t="s">
        <v>1</v>
      </c>
      <c r="C2" s="13" t="s">
        <v>2</v>
      </c>
      <c r="D2" s="14" t="s">
        <v>1</v>
      </c>
      <c r="E2" s="14" t="s">
        <v>2</v>
      </c>
      <c r="F2" s="15" t="s">
        <v>1</v>
      </c>
      <c r="G2" s="15" t="s">
        <v>2</v>
      </c>
      <c r="H2" s="16" t="s">
        <v>1</v>
      </c>
      <c r="I2" s="16" t="s">
        <v>2</v>
      </c>
      <c r="J2" s="17" t="s">
        <v>1</v>
      </c>
      <c r="K2" s="17" t="s">
        <v>2</v>
      </c>
      <c r="L2" t="s">
        <v>36</v>
      </c>
      <c r="M2" s="1" t="s">
        <v>1</v>
      </c>
      <c r="N2" s="1" t="s">
        <v>2</v>
      </c>
      <c r="O2" s="2" t="s">
        <v>1</v>
      </c>
      <c r="P2" s="2" t="s">
        <v>2</v>
      </c>
      <c r="Q2" s="3" t="s">
        <v>1</v>
      </c>
      <c r="R2" s="3" t="s">
        <v>2</v>
      </c>
      <c r="S2" s="4" t="s">
        <v>1</v>
      </c>
      <c r="T2" s="4" t="s">
        <v>2</v>
      </c>
      <c r="U2" s="5" t="s">
        <v>1</v>
      </c>
      <c r="V2" s="5" t="s">
        <v>2</v>
      </c>
    </row>
    <row r="3" spans="1:22" x14ac:dyDescent="0.35">
      <c r="A3" t="s">
        <v>3</v>
      </c>
      <c r="B3" s="13" t="s">
        <v>4</v>
      </c>
      <c r="C3" s="13" t="s">
        <v>5</v>
      </c>
      <c r="D3" s="14" t="s">
        <v>4</v>
      </c>
      <c r="E3" s="14" t="s">
        <v>5</v>
      </c>
      <c r="F3" s="15" t="s">
        <v>4</v>
      </c>
      <c r="G3" s="15" t="s">
        <v>5</v>
      </c>
      <c r="H3" s="16" t="s">
        <v>4</v>
      </c>
      <c r="I3" s="16" t="s">
        <v>5</v>
      </c>
      <c r="J3" s="17" t="s">
        <v>4</v>
      </c>
      <c r="K3" s="17" t="s">
        <v>5</v>
      </c>
      <c r="L3" t="s">
        <v>3</v>
      </c>
      <c r="M3" s="1" t="s">
        <v>4</v>
      </c>
      <c r="N3" s="1" t="s">
        <v>5</v>
      </c>
      <c r="O3" s="2" t="s">
        <v>4</v>
      </c>
      <c r="P3" s="2" t="s">
        <v>5</v>
      </c>
      <c r="Q3" s="3" t="s">
        <v>4</v>
      </c>
      <c r="R3" s="3" t="s">
        <v>5</v>
      </c>
      <c r="S3" s="4" t="s">
        <v>4</v>
      </c>
      <c r="T3" s="4" t="s">
        <v>5</v>
      </c>
      <c r="U3" s="5" t="s">
        <v>4</v>
      </c>
      <c r="V3" s="5" t="s">
        <v>5</v>
      </c>
    </row>
    <row r="4" spans="1:22" x14ac:dyDescent="0.35">
      <c r="A4" t="s">
        <v>6</v>
      </c>
      <c r="B4" s="13">
        <v>0.39111600000000002</v>
      </c>
      <c r="C4" s="13">
        <v>0.38136199999999998</v>
      </c>
      <c r="D4" s="14">
        <v>0.390459</v>
      </c>
      <c r="E4" s="14">
        <v>0.37983899999999998</v>
      </c>
      <c r="F4" s="15">
        <v>0.39461299999999999</v>
      </c>
      <c r="G4" s="15">
        <v>0.38076700000000002</v>
      </c>
      <c r="H4" s="16">
        <v>0.39011299999999999</v>
      </c>
      <c r="I4" s="16">
        <v>0.388515</v>
      </c>
      <c r="J4" s="17">
        <v>0.39262000000000002</v>
      </c>
      <c r="K4" s="17">
        <v>0.385405</v>
      </c>
      <c r="L4" t="s">
        <v>6</v>
      </c>
      <c r="M4" s="24">
        <v>0.389264</v>
      </c>
      <c r="N4" s="24">
        <v>0.39194000000000001</v>
      </c>
      <c r="O4" s="25">
        <v>0.39041999999999999</v>
      </c>
      <c r="P4" s="25">
        <v>0.38746599999999998</v>
      </c>
      <c r="Q4" s="26">
        <v>0.39346300000000001</v>
      </c>
      <c r="R4" s="26">
        <v>0.38997599999999999</v>
      </c>
      <c r="S4" s="27">
        <v>0.38767200000000002</v>
      </c>
      <c r="T4" s="27">
        <v>0.393424</v>
      </c>
      <c r="U4" s="28">
        <v>0.38768799999999998</v>
      </c>
      <c r="V4" s="28">
        <v>0.39184099999999999</v>
      </c>
    </row>
    <row r="5" spans="1:22" x14ac:dyDescent="0.35">
      <c r="A5" t="s">
        <v>7</v>
      </c>
      <c r="B5" s="13">
        <v>0.39480900000000002</v>
      </c>
      <c r="C5" s="13">
        <v>0.39547399999999999</v>
      </c>
      <c r="D5" s="14">
        <v>0.39935599999999999</v>
      </c>
      <c r="E5" s="14">
        <v>0.39449800000000002</v>
      </c>
      <c r="F5" s="15">
        <v>0.39306799999999997</v>
      </c>
      <c r="G5" s="15">
        <v>0.38358100000000001</v>
      </c>
      <c r="H5" s="16">
        <v>0.389517</v>
      </c>
      <c r="I5" s="16">
        <v>0.38503100000000001</v>
      </c>
      <c r="J5" s="17">
        <v>0.390455</v>
      </c>
      <c r="K5" s="17">
        <v>0.384911</v>
      </c>
      <c r="L5" t="s">
        <v>7</v>
      </c>
      <c r="M5" s="24">
        <v>0.38944499999999999</v>
      </c>
      <c r="N5" s="24">
        <v>0.379332</v>
      </c>
      <c r="O5" s="25">
        <v>0.38850000000000001</v>
      </c>
      <c r="P5" s="25">
        <v>0.37864100000000001</v>
      </c>
      <c r="Q5" s="26">
        <v>0.38950499999999999</v>
      </c>
      <c r="R5" s="26">
        <v>0.38639400000000002</v>
      </c>
      <c r="S5" s="27">
        <v>0.38821299999999997</v>
      </c>
      <c r="T5" s="27">
        <v>0.38372299999999998</v>
      </c>
      <c r="U5" s="28">
        <v>0.38825199999999999</v>
      </c>
      <c r="V5" s="28">
        <v>0.374394</v>
      </c>
    </row>
    <row r="6" spans="1:22" x14ac:dyDescent="0.35">
      <c r="A6" t="s">
        <v>8</v>
      </c>
      <c r="B6" s="13">
        <v>0.38181500000000002</v>
      </c>
      <c r="C6" s="13">
        <v>0.38181399999999999</v>
      </c>
      <c r="D6" s="14">
        <v>0.38443899999999998</v>
      </c>
      <c r="E6" s="14">
        <v>0.38248599999999999</v>
      </c>
      <c r="F6" s="15">
        <v>0.38227299999999997</v>
      </c>
      <c r="G6" s="15">
        <v>0.38270100000000001</v>
      </c>
      <c r="H6" s="16">
        <v>0.38201099999999999</v>
      </c>
      <c r="I6" s="16">
        <v>0.38131900000000002</v>
      </c>
      <c r="J6" s="17">
        <v>0.38599099999999997</v>
      </c>
      <c r="K6" s="17">
        <v>0.384967</v>
      </c>
      <c r="L6" t="s">
        <v>8</v>
      </c>
      <c r="M6" s="24">
        <v>0.39637600000000001</v>
      </c>
      <c r="N6" s="24">
        <v>0.39540900000000001</v>
      </c>
      <c r="O6" s="25">
        <v>0.39653100000000002</v>
      </c>
      <c r="P6" s="25">
        <v>0.38832499999999998</v>
      </c>
      <c r="Q6" s="26">
        <v>0.396368</v>
      </c>
      <c r="R6" s="26">
        <v>0.38766099999999998</v>
      </c>
      <c r="S6" s="27">
        <v>0.39433200000000002</v>
      </c>
      <c r="T6" s="27">
        <v>0.38678899999999999</v>
      </c>
      <c r="U6" s="28">
        <v>0.39398</v>
      </c>
      <c r="V6" s="28">
        <v>0.38999499999999998</v>
      </c>
    </row>
    <row r="7" spans="1:22" x14ac:dyDescent="0.35">
      <c r="A7" t="s">
        <v>9</v>
      </c>
      <c r="B7" s="13">
        <v>0.392814</v>
      </c>
      <c r="C7" s="13">
        <v>0.39711800000000003</v>
      </c>
      <c r="D7" s="14">
        <v>0.38902199999999998</v>
      </c>
      <c r="E7" s="14">
        <v>0.39068599999999998</v>
      </c>
      <c r="F7" s="15">
        <v>0.38925199999999999</v>
      </c>
      <c r="G7" s="15">
        <v>0.39478799999999997</v>
      </c>
      <c r="H7" s="16">
        <v>0.39206999999999997</v>
      </c>
      <c r="I7" s="16">
        <v>0.39058900000000002</v>
      </c>
      <c r="J7" s="17">
        <v>0.39151399999999997</v>
      </c>
      <c r="K7" s="17">
        <v>0.394034</v>
      </c>
      <c r="L7" t="s">
        <v>9</v>
      </c>
      <c r="M7" s="24">
        <v>0.38486799999999999</v>
      </c>
      <c r="N7" s="24">
        <v>0.37344699999999997</v>
      </c>
      <c r="O7" s="25">
        <v>0.38681900000000002</v>
      </c>
      <c r="P7" s="25">
        <v>0.37597900000000001</v>
      </c>
      <c r="Q7" s="26">
        <v>0.38723299999999999</v>
      </c>
      <c r="R7" s="26">
        <v>0.37669599999999998</v>
      </c>
      <c r="S7" s="27">
        <v>0.383492</v>
      </c>
      <c r="T7" s="27">
        <v>0.37418800000000002</v>
      </c>
      <c r="U7" s="28">
        <v>0.38498500000000002</v>
      </c>
      <c r="V7" s="28">
        <v>0.37202099999999999</v>
      </c>
    </row>
    <row r="8" spans="1:22" x14ac:dyDescent="0.35">
      <c r="A8" t="s">
        <v>10</v>
      </c>
      <c r="B8" s="13">
        <v>0.40057399999999999</v>
      </c>
      <c r="C8" s="13">
        <v>0.38164500000000001</v>
      </c>
      <c r="D8" s="14">
        <v>0.39848699999999998</v>
      </c>
      <c r="E8" s="14">
        <v>0.38114999999999999</v>
      </c>
      <c r="F8" s="15">
        <v>0.40049400000000002</v>
      </c>
      <c r="G8" s="15">
        <v>0.38281999999999999</v>
      </c>
      <c r="H8" s="16">
        <v>0.39573599999999998</v>
      </c>
      <c r="I8" s="16">
        <v>0.38173099999999999</v>
      </c>
      <c r="J8" s="17">
        <v>0.40112799999999998</v>
      </c>
      <c r="K8" s="17">
        <v>0.383102</v>
      </c>
      <c r="L8" t="s">
        <v>10</v>
      </c>
      <c r="M8" s="24">
        <v>0.38534000000000002</v>
      </c>
      <c r="N8" s="24">
        <v>0.37059300000000001</v>
      </c>
      <c r="O8" s="25">
        <v>0.38492500000000002</v>
      </c>
      <c r="P8" s="25">
        <v>0.37426500000000001</v>
      </c>
      <c r="Q8" s="26">
        <v>0.38828200000000002</v>
      </c>
      <c r="R8" s="26">
        <v>0.37633100000000003</v>
      </c>
      <c r="S8" s="27">
        <v>0.38688099999999997</v>
      </c>
      <c r="T8" s="27">
        <v>0.37417600000000001</v>
      </c>
      <c r="U8" s="28">
        <v>0.38639600000000002</v>
      </c>
      <c r="V8" s="28">
        <v>0.37581599999999998</v>
      </c>
    </row>
    <row r="9" spans="1:22" x14ac:dyDescent="0.35">
      <c r="A9" t="s">
        <v>11</v>
      </c>
      <c r="B9" s="13">
        <v>0.41261500000000001</v>
      </c>
      <c r="C9" s="13">
        <v>0.41933599999999999</v>
      </c>
      <c r="D9" s="14">
        <v>0.41174300000000003</v>
      </c>
      <c r="E9" s="14">
        <v>0.41848099999999999</v>
      </c>
      <c r="F9" s="15">
        <v>0.407939</v>
      </c>
      <c r="G9" s="15">
        <v>0.42512499999999998</v>
      </c>
      <c r="H9" s="16">
        <v>0.40998400000000002</v>
      </c>
      <c r="I9" s="16">
        <v>0.42180099999999998</v>
      </c>
      <c r="J9" s="17">
        <v>0.410966</v>
      </c>
      <c r="K9" s="17">
        <v>0.41697400000000001</v>
      </c>
      <c r="L9" t="s">
        <v>11</v>
      </c>
      <c r="M9" s="24">
        <v>0.41276200000000002</v>
      </c>
      <c r="N9" s="24">
        <v>0.42346499999999998</v>
      </c>
      <c r="O9" s="25">
        <v>0.40992600000000001</v>
      </c>
      <c r="P9" s="25">
        <v>0.42734800000000001</v>
      </c>
      <c r="Q9" s="26">
        <v>0.41042200000000001</v>
      </c>
      <c r="R9" s="26">
        <v>0.424257</v>
      </c>
      <c r="S9" s="27">
        <v>0.41471799999999998</v>
      </c>
      <c r="T9" s="27">
        <v>0.41822599999999999</v>
      </c>
      <c r="U9" s="28">
        <v>0.40957500000000002</v>
      </c>
      <c r="V9" s="28">
        <v>0.42560700000000001</v>
      </c>
    </row>
    <row r="10" spans="1:22" x14ac:dyDescent="0.35">
      <c r="A10" t="s">
        <v>12</v>
      </c>
      <c r="B10" s="13">
        <v>0.38478800000000002</v>
      </c>
      <c r="C10" s="13">
        <v>0.38542399999999999</v>
      </c>
      <c r="D10" s="14">
        <v>0.386903</v>
      </c>
      <c r="E10" s="14">
        <v>0.387017</v>
      </c>
      <c r="F10" s="15">
        <v>0.38463799999999998</v>
      </c>
      <c r="G10" s="15">
        <v>0.38796799999999998</v>
      </c>
      <c r="H10" s="16">
        <v>0.385745</v>
      </c>
      <c r="I10" s="16">
        <v>0.387181</v>
      </c>
      <c r="J10" s="17">
        <v>0.383745</v>
      </c>
      <c r="K10" s="17">
        <v>0.386818</v>
      </c>
      <c r="L10" t="s">
        <v>12</v>
      </c>
      <c r="M10" s="24">
        <v>0.39256799999999997</v>
      </c>
      <c r="N10" s="24">
        <v>0.37624000000000002</v>
      </c>
      <c r="O10" s="25">
        <v>0.39330399999999999</v>
      </c>
      <c r="P10" s="25">
        <v>0.37570399999999998</v>
      </c>
      <c r="Q10" s="26">
        <v>0.39414399999999999</v>
      </c>
      <c r="R10" s="26">
        <v>0.37901400000000002</v>
      </c>
      <c r="S10" s="27">
        <v>0.39446399999999998</v>
      </c>
      <c r="T10" s="27">
        <v>0.37700299999999998</v>
      </c>
      <c r="U10" s="28">
        <v>0.39291199999999998</v>
      </c>
      <c r="V10" s="28">
        <v>0.37425000000000003</v>
      </c>
    </row>
    <row r="11" spans="1:22" x14ac:dyDescent="0.35">
      <c r="A11" t="s">
        <v>13</v>
      </c>
      <c r="B11" s="13">
        <v>0.36957099999999998</v>
      </c>
      <c r="C11" s="13">
        <v>0.35404099999999999</v>
      </c>
      <c r="D11" s="14">
        <v>0.36570399999999997</v>
      </c>
      <c r="E11" s="14">
        <v>0.35735</v>
      </c>
      <c r="F11" s="15">
        <v>0.36888900000000002</v>
      </c>
      <c r="G11" s="15">
        <v>0.35613400000000001</v>
      </c>
      <c r="H11" s="16">
        <v>0.36950699999999997</v>
      </c>
      <c r="I11" s="16">
        <v>0.35517500000000002</v>
      </c>
      <c r="J11" s="17">
        <v>0.36484699999999998</v>
      </c>
      <c r="K11" s="17">
        <v>0.35589900000000002</v>
      </c>
      <c r="L11" t="s">
        <v>13</v>
      </c>
      <c r="M11" s="24">
        <v>0.36341099999999998</v>
      </c>
      <c r="N11" s="24">
        <v>0.37657200000000002</v>
      </c>
      <c r="O11" s="25">
        <v>0.36588199999999999</v>
      </c>
      <c r="P11" s="25">
        <v>0.37622800000000001</v>
      </c>
      <c r="Q11" s="26">
        <v>0.36409599999999998</v>
      </c>
      <c r="R11" s="26">
        <v>0.37794100000000003</v>
      </c>
      <c r="S11" s="27">
        <v>0.364929</v>
      </c>
      <c r="T11" s="27">
        <v>0.37657600000000002</v>
      </c>
      <c r="U11" s="28">
        <v>0.36656300000000003</v>
      </c>
      <c r="V11" s="28">
        <v>0.375164</v>
      </c>
    </row>
    <row r="12" spans="1:22" x14ac:dyDescent="0.35">
      <c r="A12" t="s">
        <v>14</v>
      </c>
      <c r="B12" s="13">
        <v>0.39185999999999999</v>
      </c>
      <c r="C12" s="13">
        <v>0.38899299999999998</v>
      </c>
      <c r="D12" s="14">
        <v>0.39102599999999998</v>
      </c>
      <c r="E12" s="14">
        <v>0.39038200000000001</v>
      </c>
      <c r="F12" s="15">
        <v>0.39245099999999999</v>
      </c>
      <c r="G12" s="15">
        <v>0.39083600000000002</v>
      </c>
      <c r="H12" s="16">
        <v>0.391876</v>
      </c>
      <c r="I12" s="16">
        <v>0.38988299999999998</v>
      </c>
      <c r="J12" s="17">
        <v>0.39055699999999999</v>
      </c>
      <c r="K12" s="17">
        <v>0.39228099999999999</v>
      </c>
      <c r="L12" t="s">
        <v>14</v>
      </c>
      <c r="M12" s="24">
        <v>0.39141900000000002</v>
      </c>
      <c r="N12" s="24">
        <v>0.40690100000000001</v>
      </c>
      <c r="O12" s="25">
        <v>0.39278800000000003</v>
      </c>
      <c r="P12" s="25">
        <v>0.40395700000000001</v>
      </c>
      <c r="Q12" s="26">
        <v>0.39291399999999999</v>
      </c>
      <c r="R12" s="26">
        <v>0.40691899999999998</v>
      </c>
      <c r="S12" s="27">
        <v>0.39538200000000001</v>
      </c>
      <c r="T12" s="27">
        <v>0.40199400000000002</v>
      </c>
      <c r="U12" s="28">
        <v>0.39516800000000002</v>
      </c>
      <c r="V12" s="28">
        <v>0.403943</v>
      </c>
    </row>
    <row r="13" spans="1:22" x14ac:dyDescent="0.35">
      <c r="A13" t="s">
        <v>15</v>
      </c>
      <c r="B13" s="13">
        <v>0.38944499999999999</v>
      </c>
      <c r="C13" s="13">
        <v>0.379332</v>
      </c>
      <c r="D13" s="14">
        <v>0.38850000000000001</v>
      </c>
      <c r="E13" s="14">
        <v>0.37864100000000001</v>
      </c>
      <c r="F13" s="15">
        <v>0.38950499999999999</v>
      </c>
      <c r="G13" s="15">
        <v>0.38639400000000002</v>
      </c>
      <c r="H13" s="16">
        <v>0.38821299999999997</v>
      </c>
      <c r="I13" s="16">
        <v>0.38372299999999998</v>
      </c>
      <c r="J13" s="17">
        <v>0.38825199999999999</v>
      </c>
      <c r="K13" s="17">
        <v>0.374394</v>
      </c>
      <c r="L13" t="s">
        <v>15</v>
      </c>
      <c r="M13" s="24">
        <v>0.43202499999999999</v>
      </c>
      <c r="N13" s="24">
        <v>0.396789</v>
      </c>
      <c r="O13" s="25">
        <v>0.43332599999999999</v>
      </c>
      <c r="P13" s="25">
        <v>0.39553899999999997</v>
      </c>
      <c r="Q13" s="26">
        <v>0.43383300000000002</v>
      </c>
      <c r="R13" s="26">
        <v>0.39335799999999999</v>
      </c>
      <c r="S13" s="27">
        <v>0.43646000000000001</v>
      </c>
      <c r="T13" s="27">
        <v>0.39071299999999998</v>
      </c>
      <c r="U13" s="28">
        <v>0.43201499999999998</v>
      </c>
      <c r="V13" s="28">
        <v>0.40535100000000002</v>
      </c>
    </row>
    <row r="14" spans="1:22" x14ac:dyDescent="0.35">
      <c r="A14" t="s">
        <v>16</v>
      </c>
      <c r="B14" s="13">
        <v>0.38966600000000001</v>
      </c>
      <c r="C14" s="13">
        <v>0.380716</v>
      </c>
      <c r="D14" s="14">
        <v>0.39278200000000002</v>
      </c>
      <c r="E14" s="14">
        <v>0.37986300000000001</v>
      </c>
      <c r="F14" s="15">
        <v>0.39108700000000002</v>
      </c>
      <c r="G14" s="15">
        <v>0.37940499999999999</v>
      </c>
      <c r="H14" s="16">
        <v>0.394735</v>
      </c>
      <c r="I14" s="16">
        <v>0.37845699999999999</v>
      </c>
      <c r="J14" s="17">
        <v>0.39033000000000001</v>
      </c>
      <c r="K14" s="17">
        <v>0.38027</v>
      </c>
      <c r="L14" t="s">
        <v>16</v>
      </c>
      <c r="M14" s="24">
        <v>0.38362200000000002</v>
      </c>
      <c r="N14" s="24">
        <v>0.38548399999999999</v>
      </c>
      <c r="O14" s="25">
        <v>0.374218</v>
      </c>
      <c r="P14" s="25">
        <v>0.38349699999999998</v>
      </c>
      <c r="Q14" s="26">
        <v>0.37677899999999998</v>
      </c>
      <c r="R14" s="26">
        <v>0.38383299999999998</v>
      </c>
      <c r="S14" s="27">
        <v>0.37911499999999998</v>
      </c>
      <c r="T14" s="27">
        <v>0.38630599999999998</v>
      </c>
      <c r="U14" s="28">
        <v>0.37595000000000001</v>
      </c>
      <c r="V14" s="28">
        <v>0.38351000000000002</v>
      </c>
    </row>
    <row r="15" spans="1:22" x14ac:dyDescent="0.35">
      <c r="A15" t="s">
        <v>17</v>
      </c>
      <c r="B15" s="13">
        <v>0.42271500000000001</v>
      </c>
      <c r="C15" s="13">
        <v>0.41365200000000002</v>
      </c>
      <c r="D15" s="14">
        <v>0.421962</v>
      </c>
      <c r="E15" s="14">
        <v>0.41192899999999999</v>
      </c>
      <c r="F15" s="15">
        <v>0.42379600000000001</v>
      </c>
      <c r="G15" s="15">
        <v>0.410551</v>
      </c>
      <c r="H15" s="16">
        <v>0.42529600000000001</v>
      </c>
      <c r="I15" s="16">
        <v>0.40889999999999999</v>
      </c>
      <c r="J15" s="17">
        <v>0.42760300000000001</v>
      </c>
      <c r="K15" s="17">
        <v>0.40562900000000002</v>
      </c>
      <c r="L15" t="s">
        <v>17</v>
      </c>
      <c r="M15" s="24">
        <v>0.42569299999999999</v>
      </c>
      <c r="N15" s="24">
        <v>0.40208300000000002</v>
      </c>
      <c r="O15" s="25">
        <v>0.42207299999999998</v>
      </c>
      <c r="P15" s="25">
        <v>0.401314</v>
      </c>
      <c r="Q15" s="26">
        <v>0.42229899999999998</v>
      </c>
      <c r="R15" s="26">
        <v>0.40249699999999999</v>
      </c>
      <c r="S15" s="27">
        <v>0.42125400000000002</v>
      </c>
      <c r="T15" s="27">
        <v>0.40423100000000001</v>
      </c>
      <c r="U15" s="28">
        <v>0.42185099999999998</v>
      </c>
      <c r="V15" s="28">
        <v>0.40394099999999999</v>
      </c>
    </row>
    <row r="16" spans="1:22" x14ac:dyDescent="0.35">
      <c r="A16" t="s">
        <v>18</v>
      </c>
      <c r="B16" s="13">
        <v>0.38797799999999999</v>
      </c>
      <c r="C16" s="13">
        <v>0.384741</v>
      </c>
      <c r="D16" s="14">
        <v>0.38334699999999999</v>
      </c>
      <c r="E16" s="14">
        <v>0.38633899999999999</v>
      </c>
      <c r="F16" s="15">
        <v>0.38583299999999998</v>
      </c>
      <c r="G16" s="15">
        <v>0.383967</v>
      </c>
      <c r="H16" s="16">
        <v>0.38475199999999998</v>
      </c>
      <c r="I16" s="16">
        <v>0.385382</v>
      </c>
      <c r="J16" s="17">
        <v>0.383521</v>
      </c>
      <c r="K16" s="17">
        <v>0.38719300000000001</v>
      </c>
      <c r="L16" t="s">
        <v>18</v>
      </c>
      <c r="M16" s="24">
        <v>0.38988899999999999</v>
      </c>
      <c r="N16" s="24">
        <v>0.38342100000000001</v>
      </c>
      <c r="O16" s="25">
        <v>0.38885799999999998</v>
      </c>
      <c r="P16" s="25">
        <v>0.387125</v>
      </c>
      <c r="Q16" s="26">
        <v>0.39084600000000003</v>
      </c>
      <c r="R16" s="26">
        <v>0.38858999999999999</v>
      </c>
      <c r="S16" s="27">
        <v>0.388378</v>
      </c>
      <c r="T16" s="27">
        <v>0.38660699999999998</v>
      </c>
      <c r="U16" s="28">
        <v>0.38898500000000003</v>
      </c>
      <c r="V16" s="28">
        <v>0.38534000000000002</v>
      </c>
    </row>
    <row r="17" spans="1:22" x14ac:dyDescent="0.35">
      <c r="A17" t="s">
        <v>19</v>
      </c>
      <c r="B17" s="13">
        <v>0.45044099999999998</v>
      </c>
      <c r="C17" s="13">
        <v>0.424155</v>
      </c>
      <c r="D17" s="14">
        <v>0.44738800000000001</v>
      </c>
      <c r="E17" s="14">
        <v>0.42675000000000002</v>
      </c>
      <c r="F17" s="15">
        <v>0.44889400000000002</v>
      </c>
      <c r="G17" s="15">
        <v>0.42519000000000001</v>
      </c>
      <c r="H17" s="16">
        <v>0.45057199999999997</v>
      </c>
      <c r="I17" s="16">
        <v>0.42512899999999998</v>
      </c>
      <c r="J17" s="17">
        <v>0.44894299999999998</v>
      </c>
      <c r="K17" s="17">
        <v>0.42828100000000002</v>
      </c>
      <c r="L17" t="s">
        <v>19</v>
      </c>
      <c r="M17" s="24">
        <v>0.46278900000000001</v>
      </c>
      <c r="N17" s="24">
        <v>0.44764799999999999</v>
      </c>
      <c r="O17" s="25">
        <v>0.457345</v>
      </c>
      <c r="P17" s="25">
        <v>0.445519</v>
      </c>
      <c r="Q17" s="26">
        <v>0.45577200000000001</v>
      </c>
      <c r="R17" s="26">
        <v>0.447212</v>
      </c>
      <c r="S17" s="27">
        <v>0.46055200000000002</v>
      </c>
      <c r="T17" s="27">
        <v>0.44679999999999997</v>
      </c>
      <c r="U17" s="28">
        <v>0.45799400000000001</v>
      </c>
      <c r="V17" s="28">
        <v>0.44717699999999999</v>
      </c>
    </row>
    <row r="18" spans="1:22" x14ac:dyDescent="0.35">
      <c r="A18" t="s">
        <v>20</v>
      </c>
      <c r="B18" s="13">
        <v>0.40546599999999999</v>
      </c>
      <c r="C18" s="13">
        <v>0.38288499999999998</v>
      </c>
      <c r="D18" s="14">
        <v>0.40628599999999998</v>
      </c>
      <c r="E18" s="14">
        <v>0.385075</v>
      </c>
      <c r="F18" s="15">
        <v>0.40836899999999998</v>
      </c>
      <c r="G18" s="15">
        <v>0.38410300000000003</v>
      </c>
      <c r="H18" s="16">
        <v>0.40740599999999999</v>
      </c>
      <c r="I18" s="16">
        <v>0.38213900000000001</v>
      </c>
      <c r="J18" s="17">
        <v>0.409362</v>
      </c>
      <c r="K18" s="17">
        <v>0.38648399999999999</v>
      </c>
      <c r="L18" t="s">
        <v>20</v>
      </c>
      <c r="M18" s="24">
        <v>0.41070499999999999</v>
      </c>
      <c r="N18" s="24">
        <v>0.380438</v>
      </c>
      <c r="O18" s="25">
        <v>0.41215600000000002</v>
      </c>
      <c r="P18" s="25">
        <v>0.37626799999999999</v>
      </c>
      <c r="Q18" s="26">
        <v>0.41160799999999997</v>
      </c>
      <c r="R18" s="26">
        <v>0.37521700000000002</v>
      </c>
      <c r="S18" s="27">
        <v>0.41108</v>
      </c>
      <c r="T18" s="27">
        <v>0.37647199999999997</v>
      </c>
      <c r="U18" s="28">
        <v>0.41065200000000002</v>
      </c>
      <c r="V18" s="28">
        <v>0.37762600000000002</v>
      </c>
    </row>
    <row r="19" spans="1:22" x14ac:dyDescent="0.35">
      <c r="A19" t="s">
        <v>21</v>
      </c>
      <c r="B19" s="13">
        <v>0.42390699999999998</v>
      </c>
      <c r="C19" s="13">
        <v>0.42941400000000002</v>
      </c>
      <c r="D19" s="14">
        <v>0.42721599999999998</v>
      </c>
      <c r="E19" s="14">
        <v>0.42394700000000002</v>
      </c>
      <c r="F19" s="15">
        <v>0.41940899999999998</v>
      </c>
      <c r="G19" s="15">
        <v>0.43346099999999999</v>
      </c>
      <c r="H19" s="16">
        <v>0.417682</v>
      </c>
      <c r="I19" s="16">
        <v>0.43072100000000002</v>
      </c>
      <c r="J19" s="17">
        <v>0.42034100000000002</v>
      </c>
      <c r="K19" s="17">
        <v>0.42982399999999998</v>
      </c>
      <c r="L19" t="s">
        <v>21</v>
      </c>
      <c r="M19" s="24">
        <v>0.43420399999999998</v>
      </c>
      <c r="N19" s="24">
        <v>0.431168</v>
      </c>
      <c r="O19" s="25">
        <v>0.43945000000000001</v>
      </c>
      <c r="P19" s="25">
        <v>0.42876700000000001</v>
      </c>
      <c r="Q19" s="26">
        <v>0.445324</v>
      </c>
      <c r="R19" s="26">
        <v>0.42687700000000001</v>
      </c>
      <c r="S19" s="27">
        <v>0.44030000000000002</v>
      </c>
      <c r="T19" s="27">
        <v>0.42674899999999999</v>
      </c>
      <c r="U19" s="28">
        <v>0.44342300000000001</v>
      </c>
      <c r="V19" s="28">
        <v>0.42836200000000002</v>
      </c>
    </row>
    <row r="20" spans="1:22" x14ac:dyDescent="0.35">
      <c r="A20" t="s">
        <v>22</v>
      </c>
      <c r="B20" s="13">
        <v>0.40111000000000002</v>
      </c>
      <c r="C20" s="13">
        <v>0.40729399999999999</v>
      </c>
      <c r="D20" s="14">
        <v>0.402424</v>
      </c>
      <c r="E20" s="14">
        <v>0.40625899999999998</v>
      </c>
      <c r="F20" s="15">
        <v>0.40111400000000003</v>
      </c>
      <c r="G20" s="15">
        <v>0.40423599999999998</v>
      </c>
      <c r="H20" s="16">
        <v>0.405503</v>
      </c>
      <c r="I20" s="16">
        <v>0.40225499999999997</v>
      </c>
      <c r="J20" s="17">
        <v>0.40180399999999999</v>
      </c>
      <c r="K20" s="17">
        <v>0.40725699999999998</v>
      </c>
      <c r="L20" t="s">
        <v>22</v>
      </c>
      <c r="M20" s="24">
        <v>0.41422799999999999</v>
      </c>
      <c r="N20" s="24">
        <v>0.39879500000000001</v>
      </c>
      <c r="O20" s="25">
        <v>0.41244500000000001</v>
      </c>
      <c r="P20" s="25">
        <v>0.39851799999999998</v>
      </c>
      <c r="Q20" s="26">
        <v>0.41536000000000001</v>
      </c>
      <c r="R20" s="26">
        <v>0.39424199999999998</v>
      </c>
      <c r="S20" s="27">
        <v>0.41994199999999998</v>
      </c>
      <c r="T20" s="27">
        <v>0.38882499999999998</v>
      </c>
      <c r="U20" s="28">
        <v>0.41520699999999999</v>
      </c>
      <c r="V20" s="28">
        <v>0.401306</v>
      </c>
    </row>
    <row r="21" spans="1:22" x14ac:dyDescent="0.35">
      <c r="A21" t="s">
        <v>23</v>
      </c>
      <c r="B21" s="13">
        <v>0.43677700000000003</v>
      </c>
      <c r="C21" s="13">
        <v>0.41836699999999999</v>
      </c>
      <c r="D21" s="14">
        <v>0.43904799999999999</v>
      </c>
      <c r="E21" s="14">
        <v>0.41352499999999998</v>
      </c>
      <c r="F21" s="15">
        <v>0.43919599999999998</v>
      </c>
      <c r="G21" s="15">
        <v>0.41292200000000001</v>
      </c>
      <c r="H21" s="16">
        <v>0.43551499999999999</v>
      </c>
      <c r="I21" s="16">
        <v>0.41362399999999999</v>
      </c>
      <c r="J21" s="17">
        <v>0.43819399999999997</v>
      </c>
      <c r="K21" s="17">
        <v>0.41619</v>
      </c>
      <c r="L21" t="s">
        <v>23</v>
      </c>
      <c r="M21" s="24">
        <v>0.43752400000000002</v>
      </c>
      <c r="N21" s="24">
        <v>0.41306999999999999</v>
      </c>
      <c r="O21" s="25">
        <v>0.43689699999999998</v>
      </c>
      <c r="P21" s="25">
        <v>0.41450300000000001</v>
      </c>
      <c r="Q21" s="26">
        <v>0.434894</v>
      </c>
      <c r="R21" s="26">
        <v>0.412414</v>
      </c>
      <c r="S21" s="27">
        <v>0.43356600000000001</v>
      </c>
      <c r="T21" s="27">
        <v>0.41538900000000001</v>
      </c>
      <c r="U21" s="28">
        <v>0.43649300000000002</v>
      </c>
      <c r="V21" s="28">
        <v>0.41367900000000002</v>
      </c>
    </row>
    <row r="22" spans="1:22" x14ac:dyDescent="0.35">
      <c r="A22" t="s">
        <v>24</v>
      </c>
      <c r="B22" s="13">
        <v>0.40951599999999999</v>
      </c>
      <c r="C22" s="13">
        <v>0.38911699999999999</v>
      </c>
      <c r="D22" s="14">
        <v>0.41137000000000001</v>
      </c>
      <c r="E22" s="14">
        <v>0.39144899999999999</v>
      </c>
      <c r="F22" s="15">
        <v>0.41055000000000003</v>
      </c>
      <c r="G22" s="15">
        <v>0.391654</v>
      </c>
      <c r="H22" s="16">
        <v>0.40988999999999998</v>
      </c>
      <c r="I22" s="16">
        <v>0.38850299999999999</v>
      </c>
      <c r="J22" s="17">
        <v>0.40822199999999997</v>
      </c>
      <c r="K22" s="17">
        <v>0.39288600000000001</v>
      </c>
      <c r="L22" t="s">
        <v>24</v>
      </c>
      <c r="M22" s="24">
        <v>0.42163099999999998</v>
      </c>
      <c r="N22" s="24">
        <v>0.39145099999999999</v>
      </c>
      <c r="O22" s="25">
        <v>0.42356700000000003</v>
      </c>
      <c r="P22" s="25">
        <v>0.38944800000000002</v>
      </c>
      <c r="Q22" s="26">
        <v>0.42580699999999999</v>
      </c>
      <c r="R22" s="26">
        <v>0.38688</v>
      </c>
      <c r="S22" s="27">
        <v>0.42491200000000001</v>
      </c>
      <c r="T22" s="27">
        <v>0.38751000000000002</v>
      </c>
      <c r="U22" s="28">
        <v>0.42652200000000001</v>
      </c>
      <c r="V22" s="28">
        <v>0.38340400000000002</v>
      </c>
    </row>
    <row r="23" spans="1:22" x14ac:dyDescent="0.35">
      <c r="A23" t="s">
        <v>25</v>
      </c>
      <c r="B23" s="13">
        <v>0.371363</v>
      </c>
      <c r="C23" s="13">
        <v>0.36127399999999998</v>
      </c>
      <c r="D23" s="14">
        <v>0.37061699999999997</v>
      </c>
      <c r="E23" s="14">
        <v>0.36183100000000001</v>
      </c>
      <c r="F23" s="15">
        <v>0.37693100000000002</v>
      </c>
      <c r="G23" s="15">
        <v>0.35378500000000002</v>
      </c>
      <c r="H23" s="16">
        <v>0.37484499999999998</v>
      </c>
      <c r="I23" s="16">
        <v>0.35477900000000001</v>
      </c>
      <c r="J23" s="17">
        <v>0.37320399999999998</v>
      </c>
      <c r="K23" s="17">
        <v>0.35910399999999998</v>
      </c>
      <c r="L23" t="s">
        <v>25</v>
      </c>
      <c r="M23" s="24">
        <v>0.37211699999999998</v>
      </c>
      <c r="N23" s="24">
        <v>0.36588399999999999</v>
      </c>
      <c r="O23" s="25">
        <v>0.37636500000000001</v>
      </c>
      <c r="P23" s="25">
        <v>0.36155799999999999</v>
      </c>
      <c r="Q23" s="26">
        <v>0.375859</v>
      </c>
      <c r="R23" s="26">
        <v>0.36498900000000001</v>
      </c>
      <c r="S23" s="27">
        <v>0.37584600000000001</v>
      </c>
      <c r="T23" s="27">
        <v>0.36490800000000001</v>
      </c>
      <c r="U23" s="28">
        <v>0.37400600000000001</v>
      </c>
      <c r="V23" s="28">
        <v>0.36635800000000002</v>
      </c>
    </row>
    <row r="24" spans="1:22" x14ac:dyDescent="0.35">
      <c r="A24" t="s">
        <v>26</v>
      </c>
      <c r="B24" s="13">
        <v>0.39591300000000001</v>
      </c>
      <c r="C24" s="13">
        <v>0.35633799999999999</v>
      </c>
      <c r="D24" s="14">
        <v>0.39549099999999998</v>
      </c>
      <c r="E24" s="14">
        <v>0.35646299999999997</v>
      </c>
      <c r="F24" s="15">
        <v>0.39353100000000002</v>
      </c>
      <c r="G24" s="15">
        <v>0.355599</v>
      </c>
      <c r="H24" s="16">
        <v>0.39470300000000003</v>
      </c>
      <c r="I24" s="16">
        <v>0.35952499999999998</v>
      </c>
      <c r="J24" s="17">
        <v>0.394812</v>
      </c>
      <c r="K24" s="17">
        <v>0.35838199999999998</v>
      </c>
      <c r="L24" t="s">
        <v>26</v>
      </c>
      <c r="M24" s="24">
        <v>0.38015199999999999</v>
      </c>
      <c r="N24" s="24">
        <v>0.35655599999999998</v>
      </c>
      <c r="O24" s="25">
        <v>0.38272699999999998</v>
      </c>
      <c r="P24" s="25">
        <v>0.35446499999999997</v>
      </c>
      <c r="Q24" s="26">
        <v>0.38608999999999999</v>
      </c>
      <c r="R24" s="26">
        <v>0.35589500000000002</v>
      </c>
      <c r="S24" s="27">
        <v>0.38214599999999999</v>
      </c>
      <c r="T24" s="27">
        <v>0.35383799999999999</v>
      </c>
      <c r="U24" s="28">
        <v>0.38835900000000001</v>
      </c>
      <c r="V24" s="28">
        <v>0.35677500000000001</v>
      </c>
    </row>
    <row r="25" spans="1:22" x14ac:dyDescent="0.35">
      <c r="A25" t="s">
        <v>27</v>
      </c>
      <c r="B25" s="13">
        <v>0.374774</v>
      </c>
      <c r="C25" s="13">
        <v>0.407721</v>
      </c>
      <c r="D25" s="14">
        <v>0.37605100000000002</v>
      </c>
      <c r="E25" s="14">
        <v>0.40562500000000001</v>
      </c>
      <c r="F25" s="15">
        <v>0.37617299999999998</v>
      </c>
      <c r="G25" s="15">
        <v>0.40527099999999999</v>
      </c>
      <c r="H25" s="16">
        <v>0.36548599999999998</v>
      </c>
      <c r="I25" s="16">
        <v>0.40125100000000002</v>
      </c>
      <c r="J25" s="17">
        <v>0.36915700000000001</v>
      </c>
      <c r="K25" s="17">
        <v>0.40532200000000002</v>
      </c>
      <c r="L25" t="s">
        <v>27</v>
      </c>
      <c r="M25" s="24">
        <v>0.38731700000000002</v>
      </c>
      <c r="N25" s="24">
        <v>0.39318900000000001</v>
      </c>
      <c r="O25" s="25">
        <v>0.40332800000000002</v>
      </c>
      <c r="P25" s="25">
        <v>0.38391700000000001</v>
      </c>
      <c r="Q25" s="26">
        <v>0.39075300000000002</v>
      </c>
      <c r="R25" s="26">
        <v>0.38838699999999998</v>
      </c>
      <c r="S25" s="27">
        <v>0.39056400000000002</v>
      </c>
      <c r="T25" s="27">
        <v>0.39160800000000001</v>
      </c>
      <c r="U25" s="28">
        <v>0.39736100000000002</v>
      </c>
      <c r="V25" s="28">
        <v>0.39064399999999999</v>
      </c>
    </row>
    <row r="27" spans="1:22" x14ac:dyDescent="0.35">
      <c r="A27" t="s">
        <v>0</v>
      </c>
      <c r="B27" s="13">
        <v>1</v>
      </c>
      <c r="C27" s="13">
        <v>1</v>
      </c>
      <c r="D27" s="14">
        <v>2</v>
      </c>
      <c r="E27" s="14">
        <v>2</v>
      </c>
      <c r="F27" s="15">
        <v>3</v>
      </c>
      <c r="G27" s="15">
        <v>3</v>
      </c>
      <c r="H27" s="16">
        <v>4</v>
      </c>
      <c r="I27" s="16">
        <v>4</v>
      </c>
      <c r="J27" s="17">
        <v>5</v>
      </c>
      <c r="K27" s="17">
        <v>5</v>
      </c>
      <c r="L27" t="s">
        <v>0</v>
      </c>
      <c r="M27" s="1">
        <v>1</v>
      </c>
      <c r="N27" s="1">
        <v>1</v>
      </c>
      <c r="O27" s="2">
        <v>2</v>
      </c>
      <c r="P27" s="2">
        <v>2</v>
      </c>
      <c r="Q27" s="3">
        <v>3</v>
      </c>
      <c r="R27" s="3">
        <v>3</v>
      </c>
      <c r="S27" s="4">
        <v>4</v>
      </c>
      <c r="T27" s="4">
        <v>4</v>
      </c>
      <c r="U27" s="5">
        <v>5</v>
      </c>
      <c r="V27" s="5">
        <v>5</v>
      </c>
    </row>
    <row r="28" spans="1:22" x14ac:dyDescent="0.35">
      <c r="A28" t="s">
        <v>33</v>
      </c>
      <c r="B28" s="13" t="s">
        <v>1</v>
      </c>
      <c r="C28" s="13" t="s">
        <v>2</v>
      </c>
      <c r="D28" s="14" t="s">
        <v>1</v>
      </c>
      <c r="E28" s="14" t="s">
        <v>2</v>
      </c>
      <c r="F28" s="15" t="s">
        <v>1</v>
      </c>
      <c r="G28" s="15" t="s">
        <v>2</v>
      </c>
      <c r="H28" s="16" t="s">
        <v>1</v>
      </c>
      <c r="I28" s="16" t="s">
        <v>2</v>
      </c>
      <c r="J28" s="17" t="s">
        <v>1</v>
      </c>
      <c r="K28" s="17" t="s">
        <v>2</v>
      </c>
      <c r="L28" t="s">
        <v>34</v>
      </c>
      <c r="M28" s="1" t="s">
        <v>1</v>
      </c>
      <c r="N28" s="1" t="s">
        <v>2</v>
      </c>
      <c r="O28" s="2" t="s">
        <v>1</v>
      </c>
      <c r="P28" s="2" t="s">
        <v>2</v>
      </c>
      <c r="Q28" s="3" t="s">
        <v>1</v>
      </c>
      <c r="R28" s="3" t="s">
        <v>2</v>
      </c>
      <c r="S28" s="4" t="s">
        <v>1</v>
      </c>
      <c r="T28" s="4" t="s">
        <v>2</v>
      </c>
      <c r="U28" s="5" t="s">
        <v>1</v>
      </c>
      <c r="V28" s="5" t="s">
        <v>2</v>
      </c>
    </row>
    <row r="29" spans="1:22" x14ac:dyDescent="0.35">
      <c r="A29" t="s">
        <v>3</v>
      </c>
      <c r="B29" s="13" t="s">
        <v>4</v>
      </c>
      <c r="C29" s="13" t="s">
        <v>5</v>
      </c>
      <c r="D29" s="14" t="s">
        <v>4</v>
      </c>
      <c r="E29" s="14" t="s">
        <v>5</v>
      </c>
      <c r="F29" s="15" t="s">
        <v>4</v>
      </c>
      <c r="G29" s="15" t="s">
        <v>5</v>
      </c>
      <c r="H29" s="16" t="s">
        <v>4</v>
      </c>
      <c r="I29" s="16" t="s">
        <v>5</v>
      </c>
      <c r="J29" s="17" t="s">
        <v>4</v>
      </c>
      <c r="K29" s="17" t="s">
        <v>5</v>
      </c>
      <c r="L29" t="s">
        <v>3</v>
      </c>
      <c r="M29" s="1" t="s">
        <v>4</v>
      </c>
      <c r="N29" s="1" t="s">
        <v>5</v>
      </c>
      <c r="O29" s="2" t="s">
        <v>4</v>
      </c>
      <c r="P29" s="2" t="s">
        <v>5</v>
      </c>
      <c r="Q29" s="3" t="s">
        <v>4</v>
      </c>
      <c r="R29" s="3" t="s">
        <v>5</v>
      </c>
      <c r="S29" s="4" t="s">
        <v>4</v>
      </c>
      <c r="T29" s="4" t="s">
        <v>5</v>
      </c>
      <c r="U29" s="5" t="s">
        <v>4</v>
      </c>
      <c r="V29" s="5" t="s">
        <v>5</v>
      </c>
    </row>
    <row r="30" spans="1:22" x14ac:dyDescent="0.35">
      <c r="A30" t="s">
        <v>6</v>
      </c>
      <c r="B30" s="13">
        <v>0.39982499999999999</v>
      </c>
      <c r="C30" s="13">
        <v>0.38759399999999999</v>
      </c>
      <c r="D30" s="14">
        <v>0.39887800000000001</v>
      </c>
      <c r="E30" s="14">
        <v>0.38853599999999999</v>
      </c>
      <c r="F30" s="15">
        <v>0.39929399999999998</v>
      </c>
      <c r="G30" s="15">
        <v>0.38980399999999998</v>
      </c>
      <c r="H30" s="16">
        <v>0.39977600000000002</v>
      </c>
      <c r="I30" s="16">
        <v>0.38870199999999999</v>
      </c>
      <c r="J30" s="17">
        <v>0.39930500000000002</v>
      </c>
      <c r="K30" s="17">
        <v>0.38870199999999999</v>
      </c>
      <c r="L30" t="s">
        <v>6</v>
      </c>
      <c r="M30" s="20">
        <v>0.400474</v>
      </c>
      <c r="N30" s="20">
        <v>0.43102000000000001</v>
      </c>
      <c r="O30" s="21">
        <v>0.39994200000000002</v>
      </c>
      <c r="P30" s="21">
        <v>0.43243199999999998</v>
      </c>
      <c r="Q30" s="22">
        <v>0.40014100000000002</v>
      </c>
      <c r="R30" s="22">
        <v>0.431002</v>
      </c>
      <c r="S30" s="23">
        <v>0.40025899999999998</v>
      </c>
      <c r="T30" s="23">
        <v>0.43208600000000003</v>
      </c>
      <c r="U30" s="5">
        <v>0.39808700000000002</v>
      </c>
      <c r="V30" s="5">
        <v>0.43263600000000002</v>
      </c>
    </row>
    <row r="31" spans="1:22" x14ac:dyDescent="0.35">
      <c r="A31" t="s">
        <v>7</v>
      </c>
      <c r="B31" s="13">
        <v>0.40143099999999998</v>
      </c>
      <c r="C31" s="13">
        <v>0.40468999999999999</v>
      </c>
      <c r="D31" s="14">
        <v>0.401115</v>
      </c>
      <c r="E31" s="14">
        <v>0.40613199999999999</v>
      </c>
      <c r="F31" s="15">
        <v>0.40178700000000001</v>
      </c>
      <c r="G31" s="15">
        <v>0.40437499999999998</v>
      </c>
      <c r="H31" s="16">
        <v>0.40267399999999998</v>
      </c>
      <c r="I31" s="16">
        <v>0.40456999999999999</v>
      </c>
      <c r="J31" s="17">
        <v>0.40253100000000003</v>
      </c>
      <c r="K31" s="17">
        <v>0.40534799999999999</v>
      </c>
      <c r="L31" t="s">
        <v>7</v>
      </c>
      <c r="M31" s="20">
        <v>0.39528999999999997</v>
      </c>
      <c r="N31" s="20">
        <v>0.42453400000000002</v>
      </c>
      <c r="O31" s="21">
        <v>0.39277200000000001</v>
      </c>
      <c r="P31" s="21">
        <v>0.42777500000000002</v>
      </c>
      <c r="Q31" s="22">
        <v>0.39394600000000002</v>
      </c>
      <c r="R31" s="22">
        <v>0.42707800000000001</v>
      </c>
      <c r="S31" s="23">
        <v>0.395478</v>
      </c>
      <c r="T31" s="23">
        <v>0.42638100000000001</v>
      </c>
      <c r="U31" s="5">
        <v>0.39258100000000001</v>
      </c>
      <c r="V31" s="5">
        <v>0.43111100000000002</v>
      </c>
    </row>
    <row r="32" spans="1:22" x14ac:dyDescent="0.35">
      <c r="A32" t="s">
        <v>8</v>
      </c>
      <c r="B32" s="13">
        <v>0.39561200000000002</v>
      </c>
      <c r="C32" s="13">
        <v>0.40202900000000003</v>
      </c>
      <c r="D32" s="14">
        <v>0.39540599999999998</v>
      </c>
      <c r="E32" s="14">
        <v>0.40328000000000003</v>
      </c>
      <c r="F32" s="15">
        <v>0.39390399999999998</v>
      </c>
      <c r="G32" s="15">
        <v>0.40436899999999998</v>
      </c>
      <c r="H32" s="16">
        <v>0.39522200000000002</v>
      </c>
      <c r="I32" s="16">
        <v>0.40297100000000002</v>
      </c>
      <c r="J32" s="17">
        <v>0.39483800000000002</v>
      </c>
      <c r="K32" s="17">
        <v>0.40364800000000001</v>
      </c>
      <c r="L32" t="s">
        <v>8</v>
      </c>
      <c r="M32" s="20">
        <v>0.40086100000000002</v>
      </c>
      <c r="N32" s="20">
        <v>0.43827899999999997</v>
      </c>
      <c r="O32" s="21">
        <v>0.401702</v>
      </c>
      <c r="P32" s="21">
        <v>0.43968699999999999</v>
      </c>
      <c r="Q32" s="22">
        <v>0.40217799999999998</v>
      </c>
      <c r="R32" s="22">
        <v>0.438411</v>
      </c>
      <c r="S32" s="23">
        <v>0.40069199999999999</v>
      </c>
      <c r="T32" s="23">
        <v>0.43893399999999999</v>
      </c>
      <c r="U32" s="5">
        <v>0.40074900000000002</v>
      </c>
      <c r="V32" s="5">
        <v>0.44398799999999999</v>
      </c>
    </row>
    <row r="33" spans="1:22" x14ac:dyDescent="0.35">
      <c r="A33" t="s">
        <v>9</v>
      </c>
      <c r="B33" s="13">
        <v>0.40439199999999997</v>
      </c>
      <c r="C33" s="13">
        <v>0.42169699999999999</v>
      </c>
      <c r="D33" s="14">
        <v>0.40198800000000001</v>
      </c>
      <c r="E33" s="14">
        <v>0.42116799999999999</v>
      </c>
      <c r="F33" s="15">
        <v>0.40383000000000002</v>
      </c>
      <c r="G33" s="15">
        <v>0.42246299999999998</v>
      </c>
      <c r="H33" s="16">
        <v>0.40313300000000002</v>
      </c>
      <c r="I33" s="16">
        <v>0.42248200000000002</v>
      </c>
      <c r="J33" s="17">
        <v>0.40463700000000002</v>
      </c>
      <c r="K33" s="17">
        <v>0.42337999999999998</v>
      </c>
      <c r="L33" t="s">
        <v>9</v>
      </c>
      <c r="M33" s="20">
        <v>0.39984399999999998</v>
      </c>
      <c r="N33" s="20">
        <v>0.42267300000000002</v>
      </c>
      <c r="O33" s="21">
        <v>0.40066800000000002</v>
      </c>
      <c r="P33" s="21">
        <v>0.42690899999999998</v>
      </c>
      <c r="Q33" s="22">
        <v>0.399005</v>
      </c>
      <c r="R33" s="22">
        <v>0.425788</v>
      </c>
      <c r="S33" s="23">
        <v>0.40134999999999998</v>
      </c>
      <c r="T33" s="23">
        <v>0.42578899999999997</v>
      </c>
      <c r="U33" s="5">
        <v>0.397424</v>
      </c>
      <c r="V33" s="5">
        <v>0.42467500000000002</v>
      </c>
    </row>
    <row r="34" spans="1:22" x14ac:dyDescent="0.35">
      <c r="A34" t="s">
        <v>10</v>
      </c>
      <c r="B34" s="13">
        <v>0.40557399999999999</v>
      </c>
      <c r="C34" s="13">
        <v>0.37724200000000002</v>
      </c>
      <c r="D34" s="14">
        <v>0.40519100000000002</v>
      </c>
      <c r="E34" s="14">
        <v>0.38064700000000001</v>
      </c>
      <c r="F34" s="15">
        <v>0.403086</v>
      </c>
      <c r="G34" s="15">
        <v>0.38253999999999999</v>
      </c>
      <c r="H34" s="16">
        <v>0.40465200000000001</v>
      </c>
      <c r="I34" s="16">
        <v>0.38167499999999999</v>
      </c>
      <c r="J34" s="17">
        <v>0.40445900000000001</v>
      </c>
      <c r="K34" s="17">
        <v>0.38193899999999997</v>
      </c>
      <c r="L34" t="s">
        <v>10</v>
      </c>
      <c r="M34" s="20">
        <v>0.40246500000000002</v>
      </c>
      <c r="N34" s="20">
        <v>0.41704999999999998</v>
      </c>
      <c r="O34" s="21">
        <v>0.40075899999999998</v>
      </c>
      <c r="P34" s="21">
        <v>0.41672599999999999</v>
      </c>
      <c r="Q34" s="22">
        <v>0.40113100000000002</v>
      </c>
      <c r="R34" s="22">
        <v>0.41748800000000003</v>
      </c>
      <c r="S34" s="23">
        <v>0.40127499999999999</v>
      </c>
      <c r="T34" s="23">
        <v>0.41640899999999997</v>
      </c>
      <c r="U34" s="5">
        <v>0.40089900000000001</v>
      </c>
      <c r="V34" s="5">
        <v>0.41805999999999999</v>
      </c>
    </row>
    <row r="35" spans="1:22" x14ac:dyDescent="0.35">
      <c r="A35" t="s">
        <v>11</v>
      </c>
      <c r="B35" s="13">
        <v>0.42700399999999999</v>
      </c>
      <c r="C35" s="13">
        <v>0.42183599999999999</v>
      </c>
      <c r="D35" s="14">
        <v>0.42727700000000002</v>
      </c>
      <c r="E35" s="14">
        <v>0.42100700000000002</v>
      </c>
      <c r="F35" s="15">
        <v>0.42613400000000001</v>
      </c>
      <c r="G35" s="15">
        <v>0.42154599999999998</v>
      </c>
      <c r="H35" s="16">
        <v>0.42585699999999999</v>
      </c>
      <c r="I35" s="16">
        <v>0.42098099999999999</v>
      </c>
      <c r="J35" s="17">
        <v>0.42597299999999999</v>
      </c>
      <c r="K35" s="17">
        <v>0.42081400000000002</v>
      </c>
      <c r="L35" t="s">
        <v>11</v>
      </c>
      <c r="M35" s="20">
        <v>0.427871</v>
      </c>
      <c r="N35" s="20">
        <v>0.47697299999999998</v>
      </c>
      <c r="O35" s="21">
        <v>0.427537</v>
      </c>
      <c r="P35" s="21">
        <v>0.47592200000000001</v>
      </c>
      <c r="Q35" s="22">
        <v>0.42782199999999998</v>
      </c>
      <c r="R35" s="22">
        <v>0.47713299999999997</v>
      </c>
      <c r="S35" s="23">
        <v>0.427313</v>
      </c>
      <c r="T35" s="23">
        <v>0.477466</v>
      </c>
      <c r="U35" s="5">
        <v>0.42691400000000002</v>
      </c>
      <c r="V35" s="5">
        <v>0.47779199999999999</v>
      </c>
    </row>
    <row r="36" spans="1:22" x14ac:dyDescent="0.35">
      <c r="A36" t="s">
        <v>12</v>
      </c>
      <c r="B36" s="13">
        <v>0.41021800000000003</v>
      </c>
      <c r="C36" s="13">
        <v>0.37844100000000003</v>
      </c>
      <c r="D36" s="14">
        <v>0.41134100000000001</v>
      </c>
      <c r="E36" s="14">
        <v>0.37687799999999999</v>
      </c>
      <c r="F36" s="15">
        <v>0.41040199999999999</v>
      </c>
      <c r="G36" s="15">
        <v>0.37953599999999998</v>
      </c>
      <c r="H36" s="16">
        <v>0.41123799999999999</v>
      </c>
      <c r="I36" s="16">
        <v>0.37763600000000003</v>
      </c>
      <c r="J36" s="17">
        <v>0.41303099999999998</v>
      </c>
      <c r="K36" s="17">
        <v>0.37721900000000003</v>
      </c>
      <c r="L36" t="s">
        <v>12</v>
      </c>
      <c r="M36" s="20">
        <v>0.41310799999999998</v>
      </c>
      <c r="N36" s="20">
        <v>0.41949700000000001</v>
      </c>
      <c r="O36" s="21">
        <v>0.413686</v>
      </c>
      <c r="P36" s="21">
        <v>0.42130000000000001</v>
      </c>
      <c r="Q36" s="22">
        <v>0.41461799999999999</v>
      </c>
      <c r="R36" s="22">
        <v>0.42144799999999999</v>
      </c>
      <c r="S36" s="23">
        <v>0.414636</v>
      </c>
      <c r="T36" s="23">
        <v>0.420207</v>
      </c>
      <c r="U36" s="5">
        <v>0.413881</v>
      </c>
      <c r="V36" s="5">
        <v>0.42101300000000003</v>
      </c>
    </row>
    <row r="37" spans="1:22" x14ac:dyDescent="0.35">
      <c r="A37" t="s">
        <v>13</v>
      </c>
      <c r="B37" s="13">
        <v>0.36940600000000001</v>
      </c>
      <c r="C37" s="13">
        <v>0.38572200000000001</v>
      </c>
      <c r="D37" s="14">
        <v>0.36776999999999999</v>
      </c>
      <c r="E37" s="14">
        <v>0.38599499999999998</v>
      </c>
      <c r="F37" s="15">
        <v>0.36804500000000001</v>
      </c>
      <c r="G37" s="15">
        <v>0.38392399999999999</v>
      </c>
      <c r="H37" s="16">
        <v>0.36562499999999998</v>
      </c>
      <c r="I37" s="16">
        <v>0.38567099999999999</v>
      </c>
      <c r="J37" s="17">
        <v>0.36569699999999999</v>
      </c>
      <c r="K37" s="17">
        <v>0.38590799999999997</v>
      </c>
      <c r="L37" t="s">
        <v>13</v>
      </c>
      <c r="M37" s="20">
        <v>0.36275400000000002</v>
      </c>
      <c r="N37" s="20">
        <v>0.38934600000000003</v>
      </c>
      <c r="O37" s="21">
        <v>0.36059099999999999</v>
      </c>
      <c r="P37" s="21">
        <v>0.38867499999999999</v>
      </c>
      <c r="Q37" s="22">
        <v>0.36059799999999997</v>
      </c>
      <c r="R37" s="22">
        <v>0.38933600000000002</v>
      </c>
      <c r="S37" s="23">
        <v>0.36392600000000003</v>
      </c>
      <c r="T37" s="23">
        <v>0.38668200000000003</v>
      </c>
      <c r="U37" s="5">
        <v>0.36154999999999998</v>
      </c>
      <c r="V37" s="5">
        <v>0.388542</v>
      </c>
    </row>
    <row r="38" spans="1:22" x14ac:dyDescent="0.35">
      <c r="A38" t="s">
        <v>14</v>
      </c>
      <c r="B38" s="13">
        <v>0.382938</v>
      </c>
      <c r="C38" s="13">
        <v>0.42018899999999998</v>
      </c>
      <c r="D38" s="14">
        <v>0.38383699999999998</v>
      </c>
      <c r="E38" s="14">
        <v>0.42027999999999999</v>
      </c>
      <c r="F38" s="15">
        <v>0.383216</v>
      </c>
      <c r="G38" s="15">
        <v>0.41957100000000003</v>
      </c>
      <c r="H38" s="16">
        <v>0.384216</v>
      </c>
      <c r="I38" s="16">
        <v>0.417931</v>
      </c>
      <c r="J38" s="17">
        <v>0.382407</v>
      </c>
      <c r="K38" s="17">
        <v>0.41920200000000002</v>
      </c>
      <c r="L38" t="s">
        <v>14</v>
      </c>
      <c r="M38" s="20">
        <v>0.379994</v>
      </c>
      <c r="N38" s="20">
        <v>0.43016199999999999</v>
      </c>
      <c r="O38" s="21">
        <v>0.38176199999999999</v>
      </c>
      <c r="P38" s="21">
        <v>0.43319600000000003</v>
      </c>
      <c r="Q38" s="22">
        <v>0.37898500000000002</v>
      </c>
      <c r="R38" s="22">
        <v>0.43113699999999999</v>
      </c>
      <c r="S38" s="23">
        <v>0.38005</v>
      </c>
      <c r="T38" s="23">
        <v>0.430759</v>
      </c>
      <c r="U38" s="5">
        <v>0.37917499999999998</v>
      </c>
      <c r="V38" s="5">
        <v>0.43118299999999998</v>
      </c>
    </row>
    <row r="39" spans="1:22" x14ac:dyDescent="0.35">
      <c r="A39" t="s">
        <v>15</v>
      </c>
      <c r="B39" s="13">
        <v>0.43992500000000001</v>
      </c>
      <c r="C39" s="13">
        <v>0.39399600000000001</v>
      </c>
      <c r="D39" s="14">
        <v>0.44267899999999999</v>
      </c>
      <c r="E39" s="14">
        <v>0.39176499999999997</v>
      </c>
      <c r="F39" s="15">
        <v>0.438276</v>
      </c>
      <c r="G39" s="15">
        <v>0.39305800000000002</v>
      </c>
      <c r="H39" s="16">
        <v>0.43942799999999999</v>
      </c>
      <c r="I39" s="16">
        <v>0.39677000000000001</v>
      </c>
      <c r="J39" s="17">
        <v>0.44157099999999999</v>
      </c>
      <c r="K39" s="17">
        <v>0.39177800000000002</v>
      </c>
      <c r="L39" t="s">
        <v>15</v>
      </c>
      <c r="M39" s="20">
        <v>0.44193100000000002</v>
      </c>
      <c r="N39" s="20">
        <v>0.44057200000000002</v>
      </c>
      <c r="O39" s="21">
        <v>0.44021500000000002</v>
      </c>
      <c r="P39" s="21">
        <v>0.44197599999999998</v>
      </c>
      <c r="Q39" s="22">
        <v>0.44089800000000001</v>
      </c>
      <c r="R39" s="22">
        <v>0.44269799999999998</v>
      </c>
      <c r="S39" s="23">
        <v>0.44197799999999998</v>
      </c>
      <c r="T39" s="23">
        <v>0.44060899999999997</v>
      </c>
      <c r="U39" s="5"/>
      <c r="V39" s="5"/>
    </row>
    <row r="40" spans="1:22" x14ac:dyDescent="0.35">
      <c r="A40" t="s">
        <v>16</v>
      </c>
      <c r="B40" s="13">
        <v>0.37755100000000003</v>
      </c>
      <c r="C40" s="13">
        <v>0.425896</v>
      </c>
      <c r="D40" s="14">
        <v>0.37401099999999998</v>
      </c>
      <c r="E40" s="14">
        <v>0.42640499999999998</v>
      </c>
      <c r="F40" s="15">
        <v>0.37900600000000001</v>
      </c>
      <c r="G40" s="15">
        <v>0.42650700000000002</v>
      </c>
      <c r="H40" s="16">
        <v>0.37817699999999999</v>
      </c>
      <c r="I40" s="16">
        <v>0.42617500000000003</v>
      </c>
      <c r="J40" s="17">
        <v>0.37732900000000003</v>
      </c>
      <c r="K40" s="17">
        <v>0.42566900000000002</v>
      </c>
      <c r="L40" t="s">
        <v>16</v>
      </c>
      <c r="M40" s="20">
        <v>0.38200200000000001</v>
      </c>
      <c r="N40" s="20">
        <v>0.44403100000000001</v>
      </c>
      <c r="O40" s="21">
        <v>0.38012000000000001</v>
      </c>
      <c r="P40" s="21">
        <v>0.44390600000000002</v>
      </c>
      <c r="Q40" s="22">
        <v>0.38155099999999997</v>
      </c>
      <c r="R40" s="22">
        <v>0.44435799999999998</v>
      </c>
      <c r="S40" s="23">
        <v>0.37987300000000002</v>
      </c>
      <c r="T40" s="23">
        <v>0.44465199999999999</v>
      </c>
      <c r="U40" s="5">
        <v>0.38101200000000002</v>
      </c>
      <c r="V40" s="5">
        <v>0.44350899999999999</v>
      </c>
    </row>
    <row r="41" spans="1:22" x14ac:dyDescent="0.35">
      <c r="A41" t="s">
        <v>17</v>
      </c>
      <c r="B41" s="13">
        <v>0.43401699999999999</v>
      </c>
      <c r="C41" s="13">
        <v>0.416632</v>
      </c>
      <c r="D41" s="14">
        <v>0.43517600000000001</v>
      </c>
      <c r="E41" s="14">
        <v>0.41470099999999999</v>
      </c>
      <c r="F41" s="15">
        <v>0.43568000000000001</v>
      </c>
      <c r="G41" s="15">
        <v>0.41601700000000003</v>
      </c>
      <c r="H41" s="16">
        <v>0.436006</v>
      </c>
      <c r="I41" s="16">
        <v>0.416321</v>
      </c>
      <c r="J41" s="17">
        <v>0.43459799999999998</v>
      </c>
      <c r="K41" s="17">
        <v>0.41721399999999997</v>
      </c>
      <c r="L41" t="s">
        <v>17</v>
      </c>
      <c r="M41" s="20">
        <v>0.43977300000000003</v>
      </c>
      <c r="N41" s="20">
        <v>0.450681</v>
      </c>
      <c r="O41" s="21">
        <v>0.441083</v>
      </c>
      <c r="P41" s="21">
        <v>0.45071800000000001</v>
      </c>
      <c r="Q41" s="22">
        <v>0.438386</v>
      </c>
      <c r="R41" s="22">
        <v>0.452538</v>
      </c>
      <c r="S41" s="23">
        <v>0.43935600000000002</v>
      </c>
      <c r="T41" s="23">
        <v>0.451797</v>
      </c>
      <c r="U41" s="5">
        <v>0.43983499999999998</v>
      </c>
      <c r="V41" s="5">
        <v>0.451459</v>
      </c>
    </row>
    <row r="42" spans="1:22" x14ac:dyDescent="0.35">
      <c r="A42" t="s">
        <v>18</v>
      </c>
      <c r="B42" s="13">
        <v>0.39725500000000002</v>
      </c>
      <c r="C42" s="13">
        <v>0.39282699999999998</v>
      </c>
      <c r="D42" s="14">
        <v>0.395617</v>
      </c>
      <c r="E42" s="14">
        <v>0.39306200000000002</v>
      </c>
      <c r="F42" s="15">
        <v>0.39990100000000001</v>
      </c>
      <c r="G42" s="15">
        <v>0.39152799999999999</v>
      </c>
      <c r="H42" s="16">
        <v>0.39615099999999998</v>
      </c>
      <c r="I42" s="16">
        <v>0.39271</v>
      </c>
      <c r="J42" s="17">
        <v>0.40106199999999997</v>
      </c>
      <c r="K42" s="17">
        <v>0.39322000000000001</v>
      </c>
      <c r="L42" t="s">
        <v>18</v>
      </c>
      <c r="M42" s="20">
        <v>0.39650600000000003</v>
      </c>
      <c r="N42" s="20">
        <v>0.43143799999999999</v>
      </c>
      <c r="O42" s="21">
        <v>0.39902300000000002</v>
      </c>
      <c r="P42" s="21">
        <v>0.432591</v>
      </c>
      <c r="Q42" s="22">
        <v>0.39897100000000002</v>
      </c>
      <c r="R42" s="22">
        <v>0.43133199999999999</v>
      </c>
      <c r="S42" s="23">
        <v>0.39843899999999999</v>
      </c>
      <c r="T42" s="23">
        <v>0.43172199999999999</v>
      </c>
      <c r="U42" s="5">
        <v>0.39746399999999998</v>
      </c>
      <c r="V42" s="5">
        <v>0.43282399999999999</v>
      </c>
    </row>
    <row r="43" spans="1:22" x14ac:dyDescent="0.35">
      <c r="A43" t="s">
        <v>19</v>
      </c>
      <c r="B43" s="13">
        <v>0.47737600000000002</v>
      </c>
      <c r="C43" s="13">
        <v>0.43777500000000003</v>
      </c>
      <c r="D43" s="14">
        <v>0.47764299999999998</v>
      </c>
      <c r="E43" s="14">
        <v>0.43631999999999999</v>
      </c>
      <c r="F43" s="15">
        <v>0.47702499999999998</v>
      </c>
      <c r="G43" s="15">
        <v>0.43587700000000001</v>
      </c>
      <c r="H43" s="16">
        <v>0.47666999999999998</v>
      </c>
      <c r="I43" s="16">
        <v>0.43639099999999997</v>
      </c>
      <c r="J43" s="17">
        <v>0.47754400000000002</v>
      </c>
      <c r="K43" s="17">
        <v>0.43410599999999999</v>
      </c>
      <c r="L43" t="s">
        <v>19</v>
      </c>
      <c r="M43" s="20">
        <v>0.47671599999999997</v>
      </c>
      <c r="N43" s="20">
        <v>0.48211700000000002</v>
      </c>
      <c r="O43" s="21">
        <v>0.47446100000000002</v>
      </c>
      <c r="P43" s="21">
        <v>0.47869600000000001</v>
      </c>
      <c r="Q43" s="22">
        <v>0.47514600000000001</v>
      </c>
      <c r="R43" s="22">
        <v>0.47817700000000002</v>
      </c>
      <c r="S43" s="23">
        <v>0.47569699999999998</v>
      </c>
      <c r="T43" s="23">
        <v>0.47926999999999997</v>
      </c>
      <c r="U43" s="5">
        <v>0.47703899999999999</v>
      </c>
      <c r="V43" s="5">
        <v>0.47843400000000003</v>
      </c>
    </row>
    <row r="44" spans="1:22" x14ac:dyDescent="0.35">
      <c r="A44" t="s">
        <v>20</v>
      </c>
      <c r="B44" s="13">
        <v>0.404866</v>
      </c>
      <c r="C44" s="13">
        <v>0.39002500000000001</v>
      </c>
      <c r="D44" s="14">
        <v>0.40425</v>
      </c>
      <c r="E44" s="14">
        <v>0.394733</v>
      </c>
      <c r="F44" s="15">
        <v>0.408003</v>
      </c>
      <c r="G44" s="15">
        <v>0.39336599999999999</v>
      </c>
      <c r="H44" s="16">
        <v>0.40578500000000001</v>
      </c>
      <c r="I44" s="16">
        <v>0.39359100000000002</v>
      </c>
      <c r="J44" s="17">
        <v>0.40265899999999999</v>
      </c>
      <c r="K44" s="17">
        <v>0.39263999999999999</v>
      </c>
      <c r="L44" t="s">
        <v>20</v>
      </c>
      <c r="M44" s="20">
        <v>0.41388599999999998</v>
      </c>
      <c r="N44" s="20">
        <v>0.418354</v>
      </c>
      <c r="O44" s="21">
        <v>0.41266199999999997</v>
      </c>
      <c r="P44" s="21">
        <v>0.42067700000000002</v>
      </c>
      <c r="Q44" s="22">
        <v>0.41342400000000001</v>
      </c>
      <c r="R44" s="22">
        <v>0.41853000000000001</v>
      </c>
      <c r="S44" s="23">
        <v>0.41448200000000002</v>
      </c>
      <c r="T44" s="23">
        <v>0.41812500000000002</v>
      </c>
      <c r="U44" s="5">
        <v>0.414493</v>
      </c>
      <c r="V44" s="5">
        <v>0.41933300000000001</v>
      </c>
    </row>
    <row r="45" spans="1:22" x14ac:dyDescent="0.35">
      <c r="A45" t="s">
        <v>21</v>
      </c>
      <c r="B45" s="13">
        <v>0.45074900000000001</v>
      </c>
      <c r="C45" s="13">
        <v>0.45168999999999998</v>
      </c>
      <c r="D45" s="14">
        <v>0.45050400000000002</v>
      </c>
      <c r="E45" s="14">
        <v>0.45413300000000001</v>
      </c>
      <c r="F45" s="15">
        <v>0.45013500000000001</v>
      </c>
      <c r="G45" s="15">
        <v>0.450965</v>
      </c>
      <c r="H45" s="16">
        <v>0.45011600000000002</v>
      </c>
      <c r="I45" s="16">
        <v>0.45079200000000003</v>
      </c>
      <c r="J45" s="17">
        <v>0.45055800000000001</v>
      </c>
      <c r="K45" s="17">
        <v>0.45059300000000002</v>
      </c>
      <c r="L45" t="s">
        <v>21</v>
      </c>
      <c r="M45" s="20">
        <v>0.449573</v>
      </c>
      <c r="N45" s="20">
        <v>0.47695799999999999</v>
      </c>
      <c r="O45" s="21">
        <v>0.45105899999999999</v>
      </c>
      <c r="P45" s="21">
        <v>0.47823100000000002</v>
      </c>
      <c r="Q45" s="22">
        <v>0.45086799999999999</v>
      </c>
      <c r="R45" s="22">
        <v>0.477746</v>
      </c>
      <c r="S45" s="23">
        <v>0.45112799999999997</v>
      </c>
      <c r="T45" s="23">
        <v>0.47819800000000001</v>
      </c>
      <c r="U45" s="5">
        <v>0.44966099999999998</v>
      </c>
      <c r="V45" s="5">
        <v>0.47632999999999998</v>
      </c>
    </row>
    <row r="46" spans="1:22" x14ac:dyDescent="0.35">
      <c r="A46" t="s">
        <v>22</v>
      </c>
      <c r="B46" s="13">
        <v>0.41649700000000001</v>
      </c>
      <c r="C46" s="13">
        <v>0.44010700000000003</v>
      </c>
      <c r="D46" s="14">
        <v>0.418209</v>
      </c>
      <c r="E46" s="14">
        <v>0.43881500000000001</v>
      </c>
      <c r="F46" s="15">
        <v>0.41705999999999999</v>
      </c>
      <c r="G46" s="15">
        <v>0.43916300000000003</v>
      </c>
      <c r="H46" s="16">
        <v>0.416323</v>
      </c>
      <c r="I46" s="16">
        <v>0.43903900000000001</v>
      </c>
      <c r="J46" s="17">
        <v>0.41725499999999999</v>
      </c>
      <c r="K46" s="17">
        <v>0.44075199999999998</v>
      </c>
      <c r="L46" t="s">
        <v>22</v>
      </c>
      <c r="M46" s="20">
        <v>0.40831699999999999</v>
      </c>
      <c r="N46" s="20">
        <v>0.43537300000000001</v>
      </c>
      <c r="O46" s="21">
        <v>0.40930800000000001</v>
      </c>
      <c r="P46" s="21">
        <v>0.43440899999999999</v>
      </c>
      <c r="Q46" s="22">
        <v>0.40929199999999999</v>
      </c>
      <c r="R46" s="22">
        <v>0.435865</v>
      </c>
      <c r="S46" s="23">
        <v>0.40985899999999997</v>
      </c>
      <c r="T46" s="23">
        <v>0.43519999999999998</v>
      </c>
      <c r="U46" s="5">
        <v>0.40769</v>
      </c>
      <c r="V46" s="5">
        <v>0.43545699999999998</v>
      </c>
    </row>
    <row r="47" spans="1:22" x14ac:dyDescent="0.35">
      <c r="A47" t="s">
        <v>23</v>
      </c>
      <c r="B47" s="13">
        <v>0.45284600000000003</v>
      </c>
      <c r="C47" s="13">
        <v>0.45404600000000001</v>
      </c>
      <c r="D47" s="14">
        <v>0.45245200000000002</v>
      </c>
      <c r="E47" s="14">
        <v>0.45477699999999999</v>
      </c>
      <c r="F47" s="15">
        <v>0.45202599999999998</v>
      </c>
      <c r="G47" s="15">
        <v>0.45195400000000002</v>
      </c>
      <c r="H47" s="16">
        <v>0.45223400000000002</v>
      </c>
      <c r="I47" s="16">
        <v>0.45244600000000001</v>
      </c>
      <c r="J47" s="17">
        <v>0.45072699999999999</v>
      </c>
      <c r="K47" s="17">
        <v>0.453847</v>
      </c>
      <c r="L47" t="s">
        <v>23</v>
      </c>
      <c r="M47" s="20">
        <v>0.45088499999999998</v>
      </c>
      <c r="N47" s="20">
        <v>0.472499</v>
      </c>
      <c r="O47" s="21">
        <v>0.45024799999999998</v>
      </c>
      <c r="P47" s="21">
        <v>0.47307900000000003</v>
      </c>
      <c r="Q47" s="22">
        <v>0.45026699999999997</v>
      </c>
      <c r="R47" s="22">
        <v>0.472053</v>
      </c>
      <c r="S47" s="23">
        <v>0.45155200000000001</v>
      </c>
      <c r="T47" s="23">
        <v>0.47134300000000001</v>
      </c>
      <c r="U47" s="5">
        <v>0.451455</v>
      </c>
      <c r="V47" s="5">
        <v>0.47248800000000002</v>
      </c>
    </row>
    <row r="48" spans="1:22" x14ac:dyDescent="0.35">
      <c r="A48" t="s">
        <v>24</v>
      </c>
      <c r="B48" s="13">
        <v>0.42803600000000003</v>
      </c>
      <c r="C48" s="13">
        <v>0.40792400000000001</v>
      </c>
      <c r="D48" s="14">
        <v>0.42938100000000001</v>
      </c>
      <c r="E48" s="14">
        <v>0.40837899999999999</v>
      </c>
      <c r="F48" s="15">
        <v>0.42861199999999999</v>
      </c>
      <c r="G48" s="15">
        <v>0.40747899999999998</v>
      </c>
      <c r="H48" s="16">
        <v>0.42610500000000001</v>
      </c>
      <c r="I48" s="16">
        <v>0.40942699999999999</v>
      </c>
      <c r="J48" s="17">
        <v>0.423072</v>
      </c>
      <c r="K48" s="17">
        <v>0.40827599999999997</v>
      </c>
      <c r="L48" t="s">
        <v>24</v>
      </c>
      <c r="M48" s="20">
        <v>0.43003799999999998</v>
      </c>
      <c r="N48" s="20">
        <v>0.44845099999999999</v>
      </c>
      <c r="O48" s="21">
        <v>0.43013600000000002</v>
      </c>
      <c r="P48" s="21">
        <v>0.44747100000000001</v>
      </c>
      <c r="Q48" s="22">
        <v>0.428869</v>
      </c>
      <c r="R48" s="22">
        <v>0.44708300000000001</v>
      </c>
      <c r="S48" s="23">
        <v>0.43136000000000002</v>
      </c>
      <c r="T48" s="23">
        <v>0.44679099999999999</v>
      </c>
      <c r="U48" s="5">
        <v>0.42902299999999999</v>
      </c>
      <c r="V48" s="5">
        <v>0.44729200000000002</v>
      </c>
    </row>
    <row r="49" spans="1:22" x14ac:dyDescent="0.35">
      <c r="A49" t="s">
        <v>25</v>
      </c>
      <c r="B49" s="13">
        <v>0.38885199999999998</v>
      </c>
      <c r="C49" s="13">
        <v>0.369008</v>
      </c>
      <c r="D49" s="14">
        <v>0.38572899999999999</v>
      </c>
      <c r="E49" s="14">
        <v>0.36869099999999999</v>
      </c>
      <c r="F49" s="15">
        <v>0.38657999999999998</v>
      </c>
      <c r="G49" s="15">
        <v>0.36838900000000002</v>
      </c>
      <c r="H49" s="16">
        <v>0.38219599999999998</v>
      </c>
      <c r="I49" s="16">
        <v>0.36995</v>
      </c>
      <c r="J49" s="17">
        <v>0.38694200000000001</v>
      </c>
      <c r="K49" s="17">
        <v>0.36870399999999998</v>
      </c>
      <c r="L49" t="s">
        <v>25</v>
      </c>
      <c r="M49" s="20">
        <v>0.391378</v>
      </c>
      <c r="N49" s="20">
        <v>0.39602500000000002</v>
      </c>
      <c r="O49" s="21">
        <v>0.39138499999999998</v>
      </c>
      <c r="P49" s="21">
        <v>0.39703699999999997</v>
      </c>
      <c r="Q49" s="22">
        <v>0.38819999999999999</v>
      </c>
      <c r="R49" s="22">
        <v>0.39874399999999999</v>
      </c>
      <c r="S49" s="23">
        <v>0.39039499999999999</v>
      </c>
      <c r="T49" s="23">
        <v>0.39774900000000002</v>
      </c>
      <c r="U49" s="5">
        <v>0.38844200000000001</v>
      </c>
      <c r="V49" s="5">
        <v>0.39804400000000001</v>
      </c>
    </row>
    <row r="50" spans="1:22" x14ac:dyDescent="0.35">
      <c r="A50" t="s">
        <v>26</v>
      </c>
      <c r="B50" s="13">
        <v>0.39744400000000002</v>
      </c>
      <c r="C50" s="13">
        <v>0.38422299999999998</v>
      </c>
      <c r="D50" s="14">
        <v>0.398254</v>
      </c>
      <c r="E50" s="14">
        <v>0.38432899999999998</v>
      </c>
      <c r="F50" s="15">
        <v>0.39881100000000003</v>
      </c>
      <c r="G50" s="15">
        <v>0.38606800000000002</v>
      </c>
      <c r="H50" s="16">
        <v>0.39811200000000002</v>
      </c>
      <c r="I50" s="16">
        <v>0.38355499999999998</v>
      </c>
      <c r="J50" s="17">
        <v>0.397198</v>
      </c>
      <c r="K50" s="17">
        <v>0.38230799999999998</v>
      </c>
      <c r="L50" t="s">
        <v>26</v>
      </c>
      <c r="M50" s="20">
        <v>0.39343099999999998</v>
      </c>
      <c r="N50" s="20">
        <v>0.40337200000000001</v>
      </c>
      <c r="O50" s="21">
        <v>0.39482299999999998</v>
      </c>
      <c r="P50" s="21">
        <v>0.40400199999999997</v>
      </c>
      <c r="Q50" s="22">
        <v>0.39571000000000001</v>
      </c>
      <c r="R50" s="22">
        <v>0.40373100000000001</v>
      </c>
      <c r="S50" s="23">
        <v>0.39507900000000001</v>
      </c>
      <c r="T50" s="23">
        <v>0.40332899999999999</v>
      </c>
      <c r="U50" s="5">
        <v>0.39360699999999998</v>
      </c>
      <c r="V50" s="5">
        <v>0.40482200000000002</v>
      </c>
    </row>
    <row r="51" spans="1:22" x14ac:dyDescent="0.35">
      <c r="A51" t="s">
        <v>27</v>
      </c>
      <c r="B51" s="13">
        <v>0.42471799999999998</v>
      </c>
      <c r="C51" s="13">
        <v>0.40348600000000001</v>
      </c>
      <c r="D51" s="14">
        <v>0.42475099999999999</v>
      </c>
      <c r="E51" s="14">
        <v>0.40600199999999997</v>
      </c>
      <c r="F51" s="15">
        <v>0.42383399999999999</v>
      </c>
      <c r="G51" s="15">
        <v>0.402783</v>
      </c>
      <c r="H51" s="16">
        <v>0.42309400000000003</v>
      </c>
      <c r="I51" s="16">
        <v>0.40224700000000002</v>
      </c>
      <c r="J51" s="17">
        <v>0.424288</v>
      </c>
      <c r="K51" s="17">
        <v>0.40500999999999998</v>
      </c>
      <c r="L51" t="s">
        <v>27</v>
      </c>
      <c r="M51" s="20">
        <v>0.42109000000000002</v>
      </c>
      <c r="N51" s="20">
        <v>0.43691799999999997</v>
      </c>
      <c r="O51" s="21">
        <v>0.42132900000000001</v>
      </c>
      <c r="P51" s="21">
        <v>0.43876999999999999</v>
      </c>
      <c r="Q51" s="22">
        <v>0.42095399999999999</v>
      </c>
      <c r="R51" s="22">
        <v>0.43776999999999999</v>
      </c>
      <c r="S51" s="23">
        <v>0.42132799999999998</v>
      </c>
      <c r="T51" s="23">
        <v>0.43727100000000002</v>
      </c>
      <c r="U51" s="5">
        <v>0.420848</v>
      </c>
      <c r="V51" s="5">
        <v>0.43858000000000003</v>
      </c>
    </row>
    <row r="53" spans="1:22" x14ac:dyDescent="0.35">
      <c r="A53" s="32" t="s">
        <v>28</v>
      </c>
      <c r="B53" s="32" t="s">
        <v>37</v>
      </c>
      <c r="C53" s="32"/>
      <c r="D53" s="32" t="s">
        <v>38</v>
      </c>
      <c r="E53" s="32"/>
      <c r="G53" s="32" t="s">
        <v>33</v>
      </c>
      <c r="H53" s="32"/>
      <c r="I53" s="32" t="s">
        <v>34</v>
      </c>
      <c r="J53" s="32"/>
      <c r="K53"/>
      <c r="L53" s="32" t="s">
        <v>32</v>
      </c>
      <c r="M53" s="32" t="s">
        <v>39</v>
      </c>
      <c r="N53" s="32"/>
      <c r="O53" s="32" t="s">
        <v>40</v>
      </c>
      <c r="P53" s="32"/>
    </row>
    <row r="54" spans="1:22" x14ac:dyDescent="0.35">
      <c r="A54" t="s">
        <v>29</v>
      </c>
      <c r="B54" s="31" t="s">
        <v>30</v>
      </c>
      <c r="C54" s="31" t="s">
        <v>31</v>
      </c>
      <c r="D54" s="31" t="s">
        <v>30</v>
      </c>
      <c r="E54" s="31" t="s">
        <v>31</v>
      </c>
      <c r="G54" s="31" t="s">
        <v>30</v>
      </c>
      <c r="H54" s="31" t="s">
        <v>31</v>
      </c>
      <c r="I54" s="31" t="s">
        <v>30</v>
      </c>
      <c r="J54" s="31" t="s">
        <v>31</v>
      </c>
      <c r="K54"/>
      <c r="L54" t="s">
        <v>29</v>
      </c>
      <c r="M54" s="30" t="s">
        <v>30</v>
      </c>
      <c r="N54" s="30" t="s">
        <v>31</v>
      </c>
      <c r="O54" s="30" t="s">
        <v>30</v>
      </c>
      <c r="P54" s="30" t="s">
        <v>31</v>
      </c>
    </row>
    <row r="55" spans="1:22" x14ac:dyDescent="0.35">
      <c r="A55" t="s">
        <v>6</v>
      </c>
      <c r="B55" s="29">
        <f t="shared" ref="B55:B76" si="0">AVERAGE(B4,D4,F4,H4,J4)</f>
        <v>0.39178419999999997</v>
      </c>
      <c r="C55" s="29">
        <f t="shared" ref="C55:C76" si="1">AVERAGE(C4,E4,G4,I4,K4)</f>
        <v>0.38317760000000001</v>
      </c>
      <c r="D55" s="29">
        <f t="shared" ref="D55:D76" si="2">AVERAGE(M4,O4,Q4,S4,U4)</f>
        <v>0.38970140000000003</v>
      </c>
      <c r="E55" s="29">
        <f t="shared" ref="E55:E76" si="3">AVERAGE(N4,P4,R4,T4,V4)</f>
        <v>0.39092939999999998</v>
      </c>
      <c r="G55" s="29">
        <f t="shared" ref="G55:G76" si="4">AVERAGE(B30,D30,F30,H30,J30)</f>
        <v>0.39941560000000004</v>
      </c>
      <c r="H55" s="29">
        <f t="shared" ref="H55:H76" si="5">AVERAGE(C30,E30,G30,I30,K30)</f>
        <v>0.38866759999999995</v>
      </c>
      <c r="I55" s="29">
        <f t="shared" ref="I55:I76" si="6">AVERAGE(M30,O30,Q30,S30,U30)</f>
        <v>0.39978060000000004</v>
      </c>
      <c r="J55" s="29">
        <f t="shared" ref="J55:J76" si="7">AVERAGE(N30,P30,R30,T30,V30)</f>
        <v>0.43183519999999997</v>
      </c>
      <c r="K55"/>
      <c r="L55" t="s">
        <v>6</v>
      </c>
      <c r="M55" s="19">
        <f>(B55-D55)</f>
        <v>2.0827999999999403E-3</v>
      </c>
      <c r="N55" s="19">
        <f>(C55-E55)</f>
        <v>-7.7517999999999754E-3</v>
      </c>
      <c r="O55" s="19">
        <f>G55-I55</f>
        <v>-3.6500000000000421E-4</v>
      </c>
      <c r="P55" s="19">
        <f>H55-J55</f>
        <v>-4.3167600000000028E-2</v>
      </c>
    </row>
    <row r="56" spans="1:22" x14ac:dyDescent="0.35">
      <c r="A56" t="s">
        <v>7</v>
      </c>
      <c r="B56" s="29">
        <f t="shared" si="0"/>
        <v>0.39344100000000004</v>
      </c>
      <c r="C56" s="29">
        <f t="shared" si="1"/>
        <v>0.38869900000000002</v>
      </c>
      <c r="D56" s="29">
        <f t="shared" si="2"/>
        <v>0.38878299999999999</v>
      </c>
      <c r="E56" s="29">
        <f t="shared" si="3"/>
        <v>0.38049679999999997</v>
      </c>
      <c r="G56" s="29">
        <f t="shared" si="4"/>
        <v>0.40190760000000003</v>
      </c>
      <c r="H56" s="29">
        <f t="shared" si="5"/>
        <v>0.40502300000000002</v>
      </c>
      <c r="I56" s="29">
        <f t="shared" si="6"/>
        <v>0.39401340000000007</v>
      </c>
      <c r="J56" s="29">
        <f t="shared" si="7"/>
        <v>0.42737579999999997</v>
      </c>
      <c r="K56"/>
      <c r="L56" t="s">
        <v>7</v>
      </c>
      <c r="M56" s="19">
        <f t="shared" ref="M56:M76" si="8">(B56-D56)</f>
        <v>4.658000000000051E-3</v>
      </c>
      <c r="N56" s="19">
        <f t="shared" ref="N56:N76" si="9">(C56-E56)</f>
        <v>8.2022000000000483E-3</v>
      </c>
      <c r="O56" s="19">
        <f t="shared" ref="O56:O75" si="10">G56-I56</f>
        <v>7.8941999999999624E-3</v>
      </c>
      <c r="P56" s="19">
        <f t="shared" ref="P56:P75" si="11">H56-J56</f>
        <v>-2.235279999999995E-2</v>
      </c>
    </row>
    <row r="57" spans="1:22" x14ac:dyDescent="0.35">
      <c r="A57" t="s">
        <v>8</v>
      </c>
      <c r="B57" s="29">
        <f t="shared" si="0"/>
        <v>0.38330579999999997</v>
      </c>
      <c r="C57" s="29">
        <f t="shared" si="1"/>
        <v>0.38265739999999998</v>
      </c>
      <c r="D57" s="29">
        <f t="shared" si="2"/>
        <v>0.39551740000000002</v>
      </c>
      <c r="E57" s="29">
        <f t="shared" si="3"/>
        <v>0.38963580000000003</v>
      </c>
      <c r="G57" s="29">
        <f t="shared" si="4"/>
        <v>0.39499640000000003</v>
      </c>
      <c r="H57" s="29">
        <f t="shared" si="5"/>
        <v>0.40325939999999993</v>
      </c>
      <c r="I57" s="29">
        <f t="shared" si="6"/>
        <v>0.40123639999999999</v>
      </c>
      <c r="J57" s="29">
        <f t="shared" si="7"/>
        <v>0.43985979999999997</v>
      </c>
      <c r="K57"/>
      <c r="L57" t="s">
        <v>8</v>
      </c>
      <c r="M57" s="19">
        <f t="shared" si="8"/>
        <v>-1.2211600000000045E-2</v>
      </c>
      <c r="N57" s="19">
        <f t="shared" si="9"/>
        <v>-6.9784000000000512E-3</v>
      </c>
      <c r="O57" s="19">
        <f t="shared" si="10"/>
        <v>-6.2399999999999678E-3</v>
      </c>
      <c r="P57" s="19">
        <f t="shared" si="11"/>
        <v>-3.6600400000000033E-2</v>
      </c>
    </row>
    <row r="58" spans="1:22" x14ac:dyDescent="0.35">
      <c r="A58" t="s">
        <v>9</v>
      </c>
      <c r="B58" s="29">
        <f t="shared" si="0"/>
        <v>0.39093439999999996</v>
      </c>
      <c r="C58" s="29">
        <f t="shared" si="1"/>
        <v>0.39344299999999999</v>
      </c>
      <c r="D58" s="29">
        <f t="shared" si="2"/>
        <v>0.38547940000000003</v>
      </c>
      <c r="E58" s="29">
        <f t="shared" si="3"/>
        <v>0.37446619999999997</v>
      </c>
      <c r="G58" s="29">
        <f t="shared" si="4"/>
        <v>0.40359600000000001</v>
      </c>
      <c r="H58" s="29">
        <f t="shared" si="5"/>
        <v>0.422238</v>
      </c>
      <c r="I58" s="29">
        <f t="shared" si="6"/>
        <v>0.39965820000000002</v>
      </c>
      <c r="J58" s="29">
        <f t="shared" si="7"/>
        <v>0.42516680000000007</v>
      </c>
      <c r="K58"/>
      <c r="L58" t="s">
        <v>9</v>
      </c>
      <c r="M58" s="19">
        <f t="shared" si="8"/>
        <v>5.4549999999999321E-3</v>
      </c>
      <c r="N58" s="19">
        <f t="shared" si="9"/>
        <v>1.8976800000000016E-2</v>
      </c>
      <c r="O58" s="19">
        <f t="shared" si="10"/>
        <v>3.9377999999999913E-3</v>
      </c>
      <c r="P58" s="19">
        <f t="shared" si="11"/>
        <v>-2.9288000000000647E-3</v>
      </c>
    </row>
    <row r="59" spans="1:22" x14ac:dyDescent="0.35">
      <c r="A59" t="s">
        <v>10</v>
      </c>
      <c r="B59" s="29">
        <f t="shared" si="0"/>
        <v>0.39928379999999997</v>
      </c>
      <c r="C59" s="29">
        <f t="shared" si="1"/>
        <v>0.38208960000000003</v>
      </c>
      <c r="D59" s="29">
        <f t="shared" si="2"/>
        <v>0.38636480000000001</v>
      </c>
      <c r="E59" s="29">
        <f t="shared" si="3"/>
        <v>0.37423620000000002</v>
      </c>
      <c r="G59" s="29">
        <f t="shared" si="4"/>
        <v>0.40459240000000002</v>
      </c>
      <c r="H59" s="29">
        <f t="shared" si="5"/>
        <v>0.38080860000000005</v>
      </c>
      <c r="I59" s="29">
        <f t="shared" si="6"/>
        <v>0.40130579999999999</v>
      </c>
      <c r="J59" s="29">
        <f t="shared" si="7"/>
        <v>0.41714659999999998</v>
      </c>
      <c r="K59"/>
      <c r="L59" t="s">
        <v>10</v>
      </c>
      <c r="M59" s="19">
        <f t="shared" si="8"/>
        <v>1.2918999999999958E-2</v>
      </c>
      <c r="N59" s="19">
        <f t="shared" si="9"/>
        <v>7.8534000000000104E-3</v>
      </c>
      <c r="O59" s="19">
        <f t="shared" si="10"/>
        <v>3.2866000000000284E-3</v>
      </c>
      <c r="P59" s="19">
        <f t="shared" si="11"/>
        <v>-3.6337999999999926E-2</v>
      </c>
    </row>
    <row r="60" spans="1:22" x14ac:dyDescent="0.35">
      <c r="A60" t="s">
        <v>11</v>
      </c>
      <c r="B60" s="29">
        <f t="shared" si="0"/>
        <v>0.41064940000000005</v>
      </c>
      <c r="C60" s="29">
        <f t="shared" si="1"/>
        <v>0.42034340000000003</v>
      </c>
      <c r="D60" s="29">
        <f t="shared" si="2"/>
        <v>0.41148059999999997</v>
      </c>
      <c r="E60" s="29">
        <f t="shared" si="3"/>
        <v>0.42378060000000001</v>
      </c>
      <c r="G60" s="29">
        <f t="shared" si="4"/>
        <v>0.42644900000000002</v>
      </c>
      <c r="H60" s="29">
        <f t="shared" si="5"/>
        <v>0.42123679999999997</v>
      </c>
      <c r="I60" s="29">
        <f t="shared" si="6"/>
        <v>0.42749139999999997</v>
      </c>
      <c r="J60" s="29">
        <f t="shared" si="7"/>
        <v>0.47705719999999996</v>
      </c>
      <c r="K60"/>
      <c r="L60" t="s">
        <v>11</v>
      </c>
      <c r="M60" s="19">
        <f t="shared" si="8"/>
        <v>-8.3119999999992089E-4</v>
      </c>
      <c r="N60" s="19">
        <f t="shared" si="9"/>
        <v>-3.4371999999999736E-3</v>
      </c>
      <c r="O60" s="19">
        <f t="shared" si="10"/>
        <v>-1.0423999999999434E-3</v>
      </c>
      <c r="P60" s="19">
        <f t="shared" si="11"/>
        <v>-5.5820399999999992E-2</v>
      </c>
    </row>
    <row r="61" spans="1:22" x14ac:dyDescent="0.35">
      <c r="A61" t="s">
        <v>12</v>
      </c>
      <c r="B61" s="29">
        <f t="shared" si="0"/>
        <v>0.3851638</v>
      </c>
      <c r="C61" s="29">
        <f t="shared" si="1"/>
        <v>0.38688159999999999</v>
      </c>
      <c r="D61" s="29">
        <f t="shared" si="2"/>
        <v>0.39347839999999995</v>
      </c>
      <c r="E61" s="29">
        <f t="shared" si="3"/>
        <v>0.37644219999999995</v>
      </c>
      <c r="G61" s="29">
        <f t="shared" si="4"/>
        <v>0.41124600000000006</v>
      </c>
      <c r="H61" s="29">
        <f t="shared" si="5"/>
        <v>0.377942</v>
      </c>
      <c r="I61" s="29">
        <f t="shared" si="6"/>
        <v>0.41398580000000001</v>
      </c>
      <c r="J61" s="29">
        <f t="shared" si="7"/>
        <v>0.42069299999999998</v>
      </c>
      <c r="K61"/>
      <c r="L61" t="s">
        <v>12</v>
      </c>
      <c r="M61" s="19">
        <f t="shared" si="8"/>
        <v>-8.3145999999999498E-3</v>
      </c>
      <c r="N61" s="19">
        <f t="shared" si="9"/>
        <v>1.0439400000000043E-2</v>
      </c>
      <c r="O61" s="19">
        <f t="shared" si="10"/>
        <v>-2.7397999999999589E-3</v>
      </c>
      <c r="P61" s="19">
        <f t="shared" si="11"/>
        <v>-4.2750999999999983E-2</v>
      </c>
    </row>
    <row r="62" spans="1:22" x14ac:dyDescent="0.35">
      <c r="A62" t="s">
        <v>13</v>
      </c>
      <c r="B62" s="29">
        <f t="shared" si="0"/>
        <v>0.36770359999999996</v>
      </c>
      <c r="C62" s="29">
        <f t="shared" si="1"/>
        <v>0.35571980000000003</v>
      </c>
      <c r="D62" s="29">
        <f t="shared" si="2"/>
        <v>0.36497619999999997</v>
      </c>
      <c r="E62" s="29">
        <f t="shared" si="3"/>
        <v>0.3764962</v>
      </c>
      <c r="G62" s="29">
        <f t="shared" si="4"/>
        <v>0.36730859999999999</v>
      </c>
      <c r="H62" s="29">
        <f t="shared" si="5"/>
        <v>0.38544400000000001</v>
      </c>
      <c r="I62" s="29">
        <f t="shared" si="6"/>
        <v>0.36188380000000003</v>
      </c>
      <c r="J62" s="29">
        <f t="shared" si="7"/>
        <v>0.38851619999999998</v>
      </c>
      <c r="K62"/>
      <c r="L62" t="s">
        <v>13</v>
      </c>
      <c r="M62" s="19">
        <f t="shared" si="8"/>
        <v>2.7273999999999909E-3</v>
      </c>
      <c r="N62" s="19">
        <f t="shared" si="9"/>
        <v>-2.0776399999999973E-2</v>
      </c>
      <c r="O62" s="19">
        <f t="shared" si="10"/>
        <v>5.4247999999999519E-3</v>
      </c>
      <c r="P62" s="19">
        <f t="shared" si="11"/>
        <v>-3.0721999999999694E-3</v>
      </c>
    </row>
    <row r="63" spans="1:22" x14ac:dyDescent="0.35">
      <c r="A63" t="s">
        <v>14</v>
      </c>
      <c r="B63" s="29">
        <f t="shared" si="0"/>
        <v>0.39155399999999996</v>
      </c>
      <c r="C63" s="29">
        <f t="shared" si="1"/>
        <v>0.39047500000000002</v>
      </c>
      <c r="D63" s="29">
        <f t="shared" si="2"/>
        <v>0.39353420000000006</v>
      </c>
      <c r="E63" s="29">
        <f t="shared" si="3"/>
        <v>0.40474280000000001</v>
      </c>
      <c r="G63" s="29">
        <f t="shared" si="4"/>
        <v>0.38332279999999996</v>
      </c>
      <c r="H63" s="29">
        <f t="shared" si="5"/>
        <v>0.41943460000000005</v>
      </c>
      <c r="I63" s="29">
        <f t="shared" si="6"/>
        <v>0.37999320000000003</v>
      </c>
      <c r="J63" s="29">
        <f t="shared" si="7"/>
        <v>0.43128739999999999</v>
      </c>
      <c r="K63"/>
      <c r="L63" t="s">
        <v>14</v>
      </c>
      <c r="M63" s="19">
        <f t="shared" si="8"/>
        <v>-1.9802000000000985E-3</v>
      </c>
      <c r="N63" s="19">
        <f t="shared" si="9"/>
        <v>-1.4267799999999997E-2</v>
      </c>
      <c r="O63" s="19">
        <f t="shared" si="10"/>
        <v>3.3295999999999326E-3</v>
      </c>
      <c r="P63" s="19">
        <f t="shared" si="11"/>
        <v>-1.1852799999999941E-2</v>
      </c>
    </row>
    <row r="64" spans="1:22" x14ac:dyDescent="0.35">
      <c r="A64" t="s">
        <v>15</v>
      </c>
      <c r="B64" s="29">
        <f t="shared" si="0"/>
        <v>0.38878299999999999</v>
      </c>
      <c r="C64" s="29">
        <f t="shared" si="1"/>
        <v>0.38049679999999997</v>
      </c>
      <c r="D64" s="29">
        <f t="shared" si="2"/>
        <v>0.43353180000000002</v>
      </c>
      <c r="E64" s="29">
        <f t="shared" si="3"/>
        <v>0.39634999999999998</v>
      </c>
      <c r="G64" s="29">
        <f t="shared" si="4"/>
        <v>0.44037579999999998</v>
      </c>
      <c r="H64" s="29">
        <f t="shared" si="5"/>
        <v>0.39347339999999997</v>
      </c>
      <c r="I64" s="29">
        <f t="shared" si="6"/>
        <v>0.44125550000000002</v>
      </c>
      <c r="J64" s="29">
        <f t="shared" si="7"/>
        <v>0.44146374999999999</v>
      </c>
      <c r="K64"/>
      <c r="L64" t="s">
        <v>15</v>
      </c>
      <c r="M64" s="19">
        <f t="shared" si="8"/>
        <v>-4.4748800000000033E-2</v>
      </c>
      <c r="N64" s="19">
        <f t="shared" si="9"/>
        <v>-1.5853200000000012E-2</v>
      </c>
      <c r="O64" s="19">
        <f t="shared" si="10"/>
        <v>-8.7970000000003878E-4</v>
      </c>
      <c r="P64" s="19">
        <f t="shared" si="11"/>
        <v>-4.7990350000000015E-2</v>
      </c>
    </row>
    <row r="65" spans="1:16" x14ac:dyDescent="0.35">
      <c r="A65" t="s">
        <v>16</v>
      </c>
      <c r="B65" s="29">
        <f t="shared" si="0"/>
        <v>0.39172000000000001</v>
      </c>
      <c r="C65" s="29">
        <f t="shared" si="1"/>
        <v>0.37974220000000003</v>
      </c>
      <c r="D65" s="29">
        <f t="shared" si="2"/>
        <v>0.37793679999999996</v>
      </c>
      <c r="E65" s="29">
        <f t="shared" si="3"/>
        <v>0.38452599999999998</v>
      </c>
      <c r="G65" s="29">
        <f t="shared" si="4"/>
        <v>0.37721480000000002</v>
      </c>
      <c r="H65" s="29">
        <f t="shared" si="5"/>
        <v>0.42613040000000002</v>
      </c>
      <c r="I65" s="29">
        <f t="shared" si="6"/>
        <v>0.38091160000000002</v>
      </c>
      <c r="J65" s="29">
        <f t="shared" si="7"/>
        <v>0.44409120000000002</v>
      </c>
      <c r="K65"/>
      <c r="L65" t="s">
        <v>16</v>
      </c>
      <c r="M65" s="19">
        <f t="shared" si="8"/>
        <v>1.3783200000000051E-2</v>
      </c>
      <c r="N65" s="19">
        <f t="shared" si="9"/>
        <v>-4.7837999999999492E-3</v>
      </c>
      <c r="O65" s="19">
        <f t="shared" si="10"/>
        <v>-3.6968000000000001E-3</v>
      </c>
      <c r="P65" s="19">
        <f t="shared" si="11"/>
        <v>-1.7960799999999999E-2</v>
      </c>
    </row>
    <row r="66" spans="1:16" x14ac:dyDescent="0.35">
      <c r="A66" t="s">
        <v>17</v>
      </c>
      <c r="B66" s="29">
        <f t="shared" si="0"/>
        <v>0.4242744</v>
      </c>
      <c r="C66" s="29">
        <f t="shared" si="1"/>
        <v>0.41013219999999995</v>
      </c>
      <c r="D66" s="29">
        <f t="shared" si="2"/>
        <v>0.42263400000000007</v>
      </c>
      <c r="E66" s="29">
        <f t="shared" si="3"/>
        <v>0.40281320000000004</v>
      </c>
      <c r="G66" s="29">
        <f t="shared" si="4"/>
        <v>0.43509539999999997</v>
      </c>
      <c r="H66" s="29">
        <f t="shared" si="5"/>
        <v>0.41617699999999996</v>
      </c>
      <c r="I66" s="29">
        <f t="shared" si="6"/>
        <v>0.43968660000000004</v>
      </c>
      <c r="J66" s="29">
        <f t="shared" si="7"/>
        <v>0.45143860000000002</v>
      </c>
      <c r="K66"/>
      <c r="L66" t="s">
        <v>17</v>
      </c>
      <c r="M66" s="19">
        <f t="shared" si="8"/>
        <v>1.6403999999999308E-3</v>
      </c>
      <c r="N66" s="19">
        <f t="shared" si="9"/>
        <v>7.3189999999999089E-3</v>
      </c>
      <c r="O66" s="19">
        <f t="shared" si="10"/>
        <v>-4.591200000000073E-3</v>
      </c>
      <c r="P66" s="19">
        <f t="shared" si="11"/>
        <v>-3.526160000000006E-2</v>
      </c>
    </row>
    <row r="67" spans="1:16" x14ac:dyDescent="0.35">
      <c r="A67" t="s">
        <v>18</v>
      </c>
      <c r="B67" s="29">
        <f t="shared" si="0"/>
        <v>0.38508619999999999</v>
      </c>
      <c r="C67" s="29">
        <f t="shared" si="1"/>
        <v>0.38552439999999999</v>
      </c>
      <c r="D67" s="29">
        <f t="shared" si="2"/>
        <v>0.38939119999999994</v>
      </c>
      <c r="E67" s="29">
        <f t="shared" si="3"/>
        <v>0.38621659999999997</v>
      </c>
      <c r="G67" s="29">
        <f t="shared" si="4"/>
        <v>0.3979972</v>
      </c>
      <c r="H67" s="29">
        <f t="shared" si="5"/>
        <v>0.39266940000000006</v>
      </c>
      <c r="I67" s="29">
        <f t="shared" si="6"/>
        <v>0.39808060000000001</v>
      </c>
      <c r="J67" s="29">
        <f t="shared" si="7"/>
        <v>0.43198140000000002</v>
      </c>
      <c r="K67"/>
      <c r="L67" t="s">
        <v>18</v>
      </c>
      <c r="M67" s="19">
        <f t="shared" si="8"/>
        <v>-4.3049999999999478E-3</v>
      </c>
      <c r="N67" s="19">
        <f t="shared" si="9"/>
        <v>-6.9219999999997617E-4</v>
      </c>
      <c r="O67" s="19">
        <f t="shared" si="10"/>
        <v>-8.3400000000011243E-5</v>
      </c>
      <c r="P67" s="19">
        <f t="shared" si="11"/>
        <v>-3.9311999999999958E-2</v>
      </c>
    </row>
    <row r="68" spans="1:16" x14ac:dyDescent="0.35">
      <c r="A68" t="s">
        <v>19</v>
      </c>
      <c r="B68" s="29">
        <f t="shared" si="0"/>
        <v>0.44924759999999997</v>
      </c>
      <c r="C68" s="29">
        <f t="shared" si="1"/>
        <v>0.42590099999999997</v>
      </c>
      <c r="D68" s="29">
        <f t="shared" si="2"/>
        <v>0.45889040000000003</v>
      </c>
      <c r="E68" s="29">
        <f t="shared" si="3"/>
        <v>0.44687120000000002</v>
      </c>
      <c r="G68" s="29">
        <f t="shared" si="4"/>
        <v>0.47725160000000005</v>
      </c>
      <c r="H68" s="29">
        <f t="shared" si="5"/>
        <v>0.43609379999999998</v>
      </c>
      <c r="I68" s="29">
        <f t="shared" si="6"/>
        <v>0.47581179999999995</v>
      </c>
      <c r="J68" s="29">
        <f t="shared" si="7"/>
        <v>0.47933880000000001</v>
      </c>
      <c r="K68"/>
      <c r="L68" t="s">
        <v>19</v>
      </c>
      <c r="M68" s="19">
        <f t="shared" si="8"/>
        <v>-9.6428000000000624E-3</v>
      </c>
      <c r="N68" s="19">
        <f t="shared" si="9"/>
        <v>-2.097020000000005E-2</v>
      </c>
      <c r="O68" s="19">
        <f t="shared" si="10"/>
        <v>1.4398000000001021E-3</v>
      </c>
      <c r="P68" s="19">
        <f t="shared" si="11"/>
        <v>-4.3245000000000033E-2</v>
      </c>
    </row>
    <row r="69" spans="1:16" x14ac:dyDescent="0.35">
      <c r="A69" t="s">
        <v>20</v>
      </c>
      <c r="B69" s="29">
        <f t="shared" si="0"/>
        <v>0.40737780000000001</v>
      </c>
      <c r="C69" s="29">
        <f t="shared" si="1"/>
        <v>0.38413720000000001</v>
      </c>
      <c r="D69" s="29">
        <f t="shared" si="2"/>
        <v>0.41124019999999994</v>
      </c>
      <c r="E69" s="29">
        <f t="shared" si="3"/>
        <v>0.37720419999999999</v>
      </c>
      <c r="G69" s="29">
        <f t="shared" si="4"/>
        <v>0.40511259999999999</v>
      </c>
      <c r="H69" s="29">
        <f t="shared" si="5"/>
        <v>0.39287099999999997</v>
      </c>
      <c r="I69" s="29">
        <f t="shared" si="6"/>
        <v>0.41378939999999992</v>
      </c>
      <c r="J69" s="29">
        <f t="shared" si="7"/>
        <v>0.41900380000000004</v>
      </c>
      <c r="K69"/>
      <c r="L69" t="s">
        <v>20</v>
      </c>
      <c r="M69" s="19">
        <f t="shared" si="8"/>
        <v>-3.8623999999999326E-3</v>
      </c>
      <c r="N69" s="19">
        <f t="shared" si="9"/>
        <v>6.9330000000000225E-3</v>
      </c>
      <c r="O69" s="19">
        <f t="shared" si="10"/>
        <v>-8.676799999999929E-3</v>
      </c>
      <c r="P69" s="19">
        <f t="shared" si="11"/>
        <v>-2.6132800000000067E-2</v>
      </c>
    </row>
    <row r="70" spans="1:16" x14ac:dyDescent="0.35">
      <c r="A70" t="s">
        <v>21</v>
      </c>
      <c r="B70" s="29">
        <f t="shared" si="0"/>
        <v>0.421711</v>
      </c>
      <c r="C70" s="29">
        <f t="shared" si="1"/>
        <v>0.42947340000000001</v>
      </c>
      <c r="D70" s="29">
        <f t="shared" si="2"/>
        <v>0.44054020000000005</v>
      </c>
      <c r="E70" s="29">
        <f t="shared" si="3"/>
        <v>0.42838460000000006</v>
      </c>
      <c r="G70" s="29">
        <f t="shared" si="4"/>
        <v>0.45041239999999999</v>
      </c>
      <c r="H70" s="29">
        <f t="shared" si="5"/>
        <v>0.45163460000000005</v>
      </c>
      <c r="I70" s="29">
        <f t="shared" si="6"/>
        <v>0.45045779999999996</v>
      </c>
      <c r="J70" s="29">
        <f t="shared" si="7"/>
        <v>0.47749259999999999</v>
      </c>
      <c r="K70"/>
      <c r="L70" t="s">
        <v>21</v>
      </c>
      <c r="M70" s="19">
        <f t="shared" si="8"/>
        <v>-1.8829200000000046E-2</v>
      </c>
      <c r="N70" s="19">
        <f t="shared" si="9"/>
        <v>1.0887999999999454E-3</v>
      </c>
      <c r="O70" s="19">
        <f t="shared" si="10"/>
        <v>-4.539999999997324E-5</v>
      </c>
      <c r="P70" s="19">
        <f t="shared" si="11"/>
        <v>-2.5857999999999937E-2</v>
      </c>
    </row>
    <row r="71" spans="1:16" x14ac:dyDescent="0.35">
      <c r="A71" t="s">
        <v>22</v>
      </c>
      <c r="B71" s="29">
        <f t="shared" si="0"/>
        <v>0.402391</v>
      </c>
      <c r="C71" s="29">
        <f t="shared" si="1"/>
        <v>0.40546019999999999</v>
      </c>
      <c r="D71" s="29">
        <f t="shared" si="2"/>
        <v>0.41543640000000004</v>
      </c>
      <c r="E71" s="29">
        <f t="shared" si="3"/>
        <v>0.39633719999999995</v>
      </c>
      <c r="G71" s="29">
        <f t="shared" si="4"/>
        <v>0.41706880000000002</v>
      </c>
      <c r="H71" s="29">
        <f t="shared" si="5"/>
        <v>0.4395752</v>
      </c>
      <c r="I71" s="29">
        <f t="shared" si="6"/>
        <v>0.40889319999999996</v>
      </c>
      <c r="J71" s="29">
        <f t="shared" si="7"/>
        <v>0.4352608</v>
      </c>
      <c r="K71"/>
      <c r="L71" t="s">
        <v>22</v>
      </c>
      <c r="M71" s="19">
        <f t="shared" si="8"/>
        <v>-1.304540000000004E-2</v>
      </c>
      <c r="N71" s="19">
        <f t="shared" si="9"/>
        <v>9.1230000000000477E-3</v>
      </c>
      <c r="O71" s="19">
        <f t="shared" si="10"/>
        <v>8.1756000000000606E-3</v>
      </c>
      <c r="P71" s="19">
        <f t="shared" si="11"/>
        <v>4.314399999999996E-3</v>
      </c>
    </row>
    <row r="72" spans="1:16" x14ac:dyDescent="0.35">
      <c r="A72" t="s">
        <v>23</v>
      </c>
      <c r="B72" s="29">
        <f t="shared" si="0"/>
        <v>0.43774599999999991</v>
      </c>
      <c r="C72" s="29">
        <f t="shared" si="1"/>
        <v>0.41492559999999995</v>
      </c>
      <c r="D72" s="29">
        <f t="shared" si="2"/>
        <v>0.43587480000000001</v>
      </c>
      <c r="E72" s="29">
        <f t="shared" si="3"/>
        <v>0.41381100000000004</v>
      </c>
      <c r="G72" s="29">
        <f t="shared" si="4"/>
        <v>0.45205700000000004</v>
      </c>
      <c r="H72" s="29">
        <f t="shared" si="5"/>
        <v>0.45341399999999998</v>
      </c>
      <c r="I72" s="29">
        <f t="shared" si="6"/>
        <v>0.45088139999999999</v>
      </c>
      <c r="J72" s="29">
        <f t="shared" si="7"/>
        <v>0.47229240000000006</v>
      </c>
      <c r="K72"/>
      <c r="L72" t="s">
        <v>23</v>
      </c>
      <c r="M72" s="19">
        <f t="shared" si="8"/>
        <v>1.8711999999999063E-3</v>
      </c>
      <c r="N72" s="19">
        <f t="shared" si="9"/>
        <v>1.1145999999999101E-3</v>
      </c>
      <c r="O72" s="19">
        <f t="shared" si="10"/>
        <v>1.1756000000000544E-3</v>
      </c>
      <c r="P72" s="19">
        <f t="shared" si="11"/>
        <v>-1.8878400000000073E-2</v>
      </c>
    </row>
    <row r="73" spans="1:16" x14ac:dyDescent="0.35">
      <c r="A73" t="s">
        <v>24</v>
      </c>
      <c r="B73" s="29">
        <f t="shared" si="0"/>
        <v>0.40990959999999993</v>
      </c>
      <c r="C73" s="29">
        <f t="shared" si="1"/>
        <v>0.39072180000000001</v>
      </c>
      <c r="D73" s="29">
        <f t="shared" si="2"/>
        <v>0.42448779999999997</v>
      </c>
      <c r="E73" s="29">
        <f t="shared" si="3"/>
        <v>0.38773859999999999</v>
      </c>
      <c r="G73" s="29">
        <f t="shared" si="4"/>
        <v>0.42704120000000001</v>
      </c>
      <c r="H73" s="29">
        <f t="shared" si="5"/>
        <v>0.40829699999999997</v>
      </c>
      <c r="I73" s="29">
        <f t="shared" si="6"/>
        <v>0.42988520000000002</v>
      </c>
      <c r="J73" s="29">
        <f t="shared" si="7"/>
        <v>0.44741759999999997</v>
      </c>
      <c r="K73"/>
      <c r="L73" t="s">
        <v>24</v>
      </c>
      <c r="M73" s="19">
        <f t="shared" si="8"/>
        <v>-1.4578200000000041E-2</v>
      </c>
      <c r="N73" s="19">
        <f t="shared" si="9"/>
        <v>2.9832000000000192E-3</v>
      </c>
      <c r="O73" s="19">
        <f t="shared" si="10"/>
        <v>-2.8440000000000132E-3</v>
      </c>
      <c r="P73" s="19">
        <f t="shared" si="11"/>
        <v>-3.9120600000000005E-2</v>
      </c>
    </row>
    <row r="74" spans="1:16" x14ac:dyDescent="0.35">
      <c r="A74" t="s">
        <v>25</v>
      </c>
      <c r="B74" s="29">
        <f t="shared" si="0"/>
        <v>0.37339199999999995</v>
      </c>
      <c r="C74" s="29">
        <f t="shared" si="1"/>
        <v>0.35815460000000005</v>
      </c>
      <c r="D74" s="29">
        <f t="shared" si="2"/>
        <v>0.37483860000000002</v>
      </c>
      <c r="E74" s="29">
        <f t="shared" si="3"/>
        <v>0.36473939999999999</v>
      </c>
      <c r="G74" s="29">
        <f t="shared" si="4"/>
        <v>0.38605979999999995</v>
      </c>
      <c r="H74" s="29">
        <f t="shared" si="5"/>
        <v>0.36894839999999995</v>
      </c>
      <c r="I74" s="29">
        <f t="shared" si="6"/>
        <v>0.38995999999999997</v>
      </c>
      <c r="J74" s="29">
        <f t="shared" si="7"/>
        <v>0.39751979999999998</v>
      </c>
      <c r="K74"/>
      <c r="L74" t="s">
        <v>25</v>
      </c>
      <c r="M74" s="19">
        <f t="shared" si="8"/>
        <v>-1.4466000000000756E-3</v>
      </c>
      <c r="N74" s="19">
        <f t="shared" si="9"/>
        <v>-6.5847999999999463E-3</v>
      </c>
      <c r="O74" s="19">
        <f t="shared" si="10"/>
        <v>-3.9002000000000203E-3</v>
      </c>
      <c r="P74" s="19">
        <f t="shared" si="11"/>
        <v>-2.8571400000000025E-2</v>
      </c>
    </row>
    <row r="75" spans="1:16" x14ac:dyDescent="0.35">
      <c r="A75" t="s">
        <v>26</v>
      </c>
      <c r="B75" s="29">
        <f t="shared" si="0"/>
        <v>0.39489000000000002</v>
      </c>
      <c r="C75" s="29">
        <f t="shared" si="1"/>
        <v>0.35726140000000001</v>
      </c>
      <c r="D75" s="29">
        <f t="shared" si="2"/>
        <v>0.38389479999999992</v>
      </c>
      <c r="E75" s="29">
        <f t="shared" si="3"/>
        <v>0.35550580000000004</v>
      </c>
      <c r="G75" s="29">
        <f t="shared" si="4"/>
        <v>0.39796379999999998</v>
      </c>
      <c r="H75" s="29">
        <f t="shared" si="5"/>
        <v>0.38409660000000001</v>
      </c>
      <c r="I75" s="29">
        <f t="shared" si="6"/>
        <v>0.39452999999999999</v>
      </c>
      <c r="J75" s="29">
        <f t="shared" si="7"/>
        <v>0.40385120000000008</v>
      </c>
      <c r="K75"/>
      <c r="L75" t="s">
        <v>26</v>
      </c>
      <c r="M75" s="19">
        <f t="shared" si="8"/>
        <v>1.0995200000000094E-2</v>
      </c>
      <c r="N75" s="19">
        <f t="shared" si="9"/>
        <v>1.7555999999999683E-3</v>
      </c>
      <c r="O75" s="19">
        <f t="shared" si="10"/>
        <v>3.4337999999999869E-3</v>
      </c>
      <c r="P75" s="19">
        <f t="shared" si="11"/>
        <v>-1.9754600000000067E-2</v>
      </c>
    </row>
    <row r="76" spans="1:16" x14ac:dyDescent="0.35">
      <c r="A76" t="s">
        <v>27</v>
      </c>
      <c r="B76" s="29">
        <f t="shared" si="0"/>
        <v>0.3723282</v>
      </c>
      <c r="C76" s="29">
        <f t="shared" si="1"/>
        <v>0.40503800000000006</v>
      </c>
      <c r="D76" s="29">
        <f t="shared" si="2"/>
        <v>0.39386460000000001</v>
      </c>
      <c r="E76" s="29">
        <f t="shared" si="3"/>
        <v>0.38954900000000003</v>
      </c>
      <c r="G76" s="29">
        <f t="shared" si="4"/>
        <v>0.42413699999999999</v>
      </c>
      <c r="H76" s="29">
        <f t="shared" si="5"/>
        <v>0.40390559999999998</v>
      </c>
      <c r="I76" s="33">
        <f t="shared" si="6"/>
        <v>0.42110979999999998</v>
      </c>
      <c r="J76" s="29">
        <f t="shared" si="7"/>
        <v>0.43786180000000002</v>
      </c>
      <c r="K76"/>
      <c r="L76" t="s">
        <v>27</v>
      </c>
      <c r="M76" s="19">
        <f t="shared" si="8"/>
        <v>-2.1536400000000011E-2</v>
      </c>
      <c r="N76" s="19">
        <f t="shared" si="9"/>
        <v>1.5489000000000031E-2</v>
      </c>
      <c r="O76" s="19">
        <f>G76-I76</f>
        <v>3.0272000000000077E-3</v>
      </c>
      <c r="P76" s="19">
        <f>H76-J76</f>
        <v>-3.3956200000000047E-2</v>
      </c>
    </row>
    <row r="78" spans="1:16" x14ac:dyDescent="0.35">
      <c r="A78" s="32" t="s">
        <v>44</v>
      </c>
      <c r="B78" s="32" t="s">
        <v>39</v>
      </c>
      <c r="C78" s="32"/>
      <c r="D78" s="32" t="s">
        <v>40</v>
      </c>
      <c r="E78" s="32"/>
      <c r="G78" s="34" t="s">
        <v>45</v>
      </c>
      <c r="H78" s="32" t="s">
        <v>39</v>
      </c>
      <c r="I78" s="32"/>
      <c r="J78" s="32" t="s">
        <v>40</v>
      </c>
      <c r="K78" s="32"/>
    </row>
    <row r="79" spans="1:16" x14ac:dyDescent="0.35">
      <c r="A79" t="s">
        <v>46</v>
      </c>
      <c r="B79" s="30" t="s">
        <v>30</v>
      </c>
      <c r="C79" s="30" t="s">
        <v>31</v>
      </c>
      <c r="D79" s="30" t="s">
        <v>30</v>
      </c>
      <c r="E79" s="30" t="s">
        <v>31</v>
      </c>
      <c r="G79" s="36" t="s">
        <v>47</v>
      </c>
      <c r="H79" s="30" t="s">
        <v>30</v>
      </c>
      <c r="I79" s="30" t="s">
        <v>31</v>
      </c>
      <c r="J79" s="30" t="s">
        <v>30</v>
      </c>
      <c r="K79" s="30" t="s">
        <v>31</v>
      </c>
    </row>
    <row r="80" spans="1:16" x14ac:dyDescent="0.35">
      <c r="A80" t="s">
        <v>6</v>
      </c>
      <c r="B80" s="7">
        <f>ABS(M55*1000)</f>
        <v>2.0827999999999403</v>
      </c>
      <c r="C80" s="7">
        <f>ABS(N55*1000)</f>
        <v>7.7517999999999754</v>
      </c>
      <c r="D80" s="7">
        <f>ABS(O55*1000)</f>
        <v>0.36500000000000421</v>
      </c>
      <c r="E80" s="7">
        <f t="shared" ref="E80" si="12">ABS(P55*1000)</f>
        <v>43.167600000000029</v>
      </c>
      <c r="G80" t="s">
        <v>6</v>
      </c>
      <c r="H80" s="6">
        <f>B80/(B55*1000)*100</f>
        <v>0.5316191924023328</v>
      </c>
      <c r="I80" s="6">
        <f t="shared" ref="I80:K80" si="13">C80/(C55*1000)*100</f>
        <v>2.0230305738122416</v>
      </c>
      <c r="J80" s="6">
        <f t="shared" si="13"/>
        <v>9.3661454641939743E-2</v>
      </c>
      <c r="K80" s="6">
        <f t="shared" si="13"/>
        <v>11.042300732561948</v>
      </c>
    </row>
    <row r="81" spans="1:11" x14ac:dyDescent="0.35">
      <c r="A81" t="s">
        <v>7</v>
      </c>
      <c r="B81" s="7">
        <f t="shared" ref="B81:D81" si="14">ABS(M56*1000)</f>
        <v>4.658000000000051</v>
      </c>
      <c r="C81" s="7">
        <f t="shared" si="14"/>
        <v>8.2022000000000475</v>
      </c>
      <c r="D81" s="7">
        <f t="shared" si="14"/>
        <v>7.8941999999999624</v>
      </c>
      <c r="E81" s="7">
        <f t="shared" ref="E81:E100" si="15">ABS(P56*1000)</f>
        <v>22.352799999999952</v>
      </c>
      <c r="G81" t="s">
        <v>7</v>
      </c>
      <c r="H81" s="6">
        <f t="shared" ref="H81:H101" si="16">B81/(B56*1000)*100</f>
        <v>1.1839132169753663</v>
      </c>
      <c r="I81" s="6">
        <f t="shared" ref="I81:I101" si="17">C81/(C56*1000)*100</f>
        <v>2.1101675075058202</v>
      </c>
      <c r="J81" s="6">
        <f t="shared" ref="J81:J101" si="18">D81/(D56*1000)*100</f>
        <v>2.0304900162815667</v>
      </c>
      <c r="K81" s="6">
        <f t="shared" ref="K81:K101" si="19">E81/(E56*1000)*100</f>
        <v>5.8746354765664135</v>
      </c>
    </row>
    <row r="82" spans="1:11" x14ac:dyDescent="0.35">
      <c r="A82" t="s">
        <v>8</v>
      </c>
      <c r="B82" s="7">
        <f t="shared" ref="B82:D82" si="20">ABS(M57*1000)</f>
        <v>12.211600000000045</v>
      </c>
      <c r="C82" s="7">
        <f t="shared" si="20"/>
        <v>6.9784000000000512</v>
      </c>
      <c r="D82" s="7">
        <f t="shared" si="20"/>
        <v>6.2399999999999682</v>
      </c>
      <c r="E82" s="7">
        <f t="shared" si="15"/>
        <v>36.600400000000036</v>
      </c>
      <c r="G82" t="s">
        <v>8</v>
      </c>
      <c r="H82" s="6">
        <f t="shared" si="16"/>
        <v>3.185863610725443</v>
      </c>
      <c r="I82" s="6">
        <f t="shared" si="17"/>
        <v>1.8236678553714241</v>
      </c>
      <c r="J82" s="6">
        <f t="shared" si="18"/>
        <v>1.5776802739904661</v>
      </c>
      <c r="K82" s="6">
        <f t="shared" si="19"/>
        <v>9.3934900232473595</v>
      </c>
    </row>
    <row r="83" spans="1:11" x14ac:dyDescent="0.35">
      <c r="A83" t="s">
        <v>9</v>
      </c>
      <c r="B83" s="7">
        <f t="shared" ref="B83:D83" si="21">ABS(M58*1000)</f>
        <v>5.4549999999999326</v>
      </c>
      <c r="C83" s="7">
        <f t="shared" si="21"/>
        <v>18.976800000000015</v>
      </c>
      <c r="D83" s="7">
        <f t="shared" si="21"/>
        <v>3.9377999999999913</v>
      </c>
      <c r="E83" s="7">
        <f t="shared" si="15"/>
        <v>2.9288000000000647</v>
      </c>
      <c r="G83" t="s">
        <v>9</v>
      </c>
      <c r="H83" s="6">
        <f t="shared" si="16"/>
        <v>1.3953747738750883</v>
      </c>
      <c r="I83" s="6">
        <f t="shared" si="17"/>
        <v>4.8232653777040166</v>
      </c>
      <c r="J83" s="6">
        <f t="shared" si="18"/>
        <v>1.0215331869874216</v>
      </c>
      <c r="K83" s="6">
        <f t="shared" si="19"/>
        <v>0.78212666456947655</v>
      </c>
    </row>
    <row r="84" spans="1:11" x14ac:dyDescent="0.35">
      <c r="A84" t="s">
        <v>10</v>
      </c>
      <c r="B84" s="7">
        <f t="shared" ref="B84:D84" si="22">ABS(M59*1000)</f>
        <v>12.918999999999958</v>
      </c>
      <c r="C84" s="7">
        <f t="shared" si="22"/>
        <v>7.8534000000000104</v>
      </c>
      <c r="D84" s="7">
        <f t="shared" si="22"/>
        <v>3.2866000000000284</v>
      </c>
      <c r="E84" s="7">
        <f t="shared" si="15"/>
        <v>36.337999999999923</v>
      </c>
      <c r="G84" t="s">
        <v>10</v>
      </c>
      <c r="H84" s="6">
        <f t="shared" si="16"/>
        <v>3.2355432401715163</v>
      </c>
      <c r="I84" s="6">
        <f t="shared" si="17"/>
        <v>2.0553817743272811</v>
      </c>
      <c r="J84" s="6">
        <f t="shared" si="18"/>
        <v>0.85064684981655381</v>
      </c>
      <c r="K84" s="6">
        <f t="shared" si="19"/>
        <v>9.7099104789969335</v>
      </c>
    </row>
    <row r="85" spans="1:11" x14ac:dyDescent="0.35">
      <c r="A85" t="s">
        <v>11</v>
      </c>
      <c r="B85" s="7">
        <f t="shared" ref="B85:D85" si="23">ABS(M60*1000)</f>
        <v>0.83119999999992089</v>
      </c>
      <c r="C85" s="7">
        <f t="shared" si="23"/>
        <v>3.4371999999999736</v>
      </c>
      <c r="D85" s="7">
        <f t="shared" si="23"/>
        <v>1.0423999999999434</v>
      </c>
      <c r="E85" s="7">
        <f t="shared" si="15"/>
        <v>55.820399999999992</v>
      </c>
      <c r="G85" t="s">
        <v>11</v>
      </c>
      <c r="H85" s="6">
        <f t="shared" si="16"/>
        <v>0.20241110786961355</v>
      </c>
      <c r="I85" s="6">
        <f t="shared" si="17"/>
        <v>0.81771237516753514</v>
      </c>
      <c r="J85" s="6">
        <f t="shared" si="18"/>
        <v>0.25332907553841988</v>
      </c>
      <c r="K85" s="6">
        <f t="shared" si="19"/>
        <v>13.172004570289436</v>
      </c>
    </row>
    <row r="86" spans="1:11" x14ac:dyDescent="0.35">
      <c r="A86" t="s">
        <v>12</v>
      </c>
      <c r="B86" s="7">
        <f t="shared" ref="B86:D86" si="24">ABS(M61*1000)</f>
        <v>8.3145999999999489</v>
      </c>
      <c r="C86" s="7">
        <f t="shared" si="24"/>
        <v>10.439400000000044</v>
      </c>
      <c r="D86" s="7">
        <f t="shared" si="24"/>
        <v>2.7397999999999589</v>
      </c>
      <c r="E86" s="7">
        <f t="shared" si="15"/>
        <v>42.750999999999983</v>
      </c>
      <c r="G86" t="s">
        <v>12</v>
      </c>
      <c r="H86" s="6">
        <f t="shared" si="16"/>
        <v>2.1587179272818342</v>
      </c>
      <c r="I86" s="6">
        <f t="shared" si="17"/>
        <v>2.6983449199962064</v>
      </c>
      <c r="J86" s="6">
        <f t="shared" si="18"/>
        <v>0.69630251622451433</v>
      </c>
      <c r="K86" s="6">
        <f t="shared" si="19"/>
        <v>11.356590732919951</v>
      </c>
    </row>
    <row r="87" spans="1:11" x14ac:dyDescent="0.35">
      <c r="A87" t="s">
        <v>13</v>
      </c>
      <c r="B87" s="7">
        <f t="shared" ref="B87:D87" si="25">ABS(M62*1000)</f>
        <v>2.7273999999999909</v>
      </c>
      <c r="C87" s="7">
        <f t="shared" si="25"/>
        <v>20.776399999999974</v>
      </c>
      <c r="D87" s="7">
        <f t="shared" si="25"/>
        <v>5.4247999999999514</v>
      </c>
      <c r="E87" s="7">
        <f t="shared" si="15"/>
        <v>3.0721999999999694</v>
      </c>
      <c r="G87" t="s">
        <v>13</v>
      </c>
      <c r="H87" s="6">
        <f t="shared" si="16"/>
        <v>0.74173872651776906</v>
      </c>
      <c r="I87" s="6">
        <f t="shared" si="17"/>
        <v>5.8406644780526618</v>
      </c>
      <c r="J87" s="6">
        <f t="shared" si="18"/>
        <v>1.4863434930825494</v>
      </c>
      <c r="K87" s="6">
        <f t="shared" si="19"/>
        <v>0.81599761166247353</v>
      </c>
    </row>
    <row r="88" spans="1:11" x14ac:dyDescent="0.35">
      <c r="A88" t="s">
        <v>14</v>
      </c>
      <c r="B88" s="7">
        <f t="shared" ref="B88:D88" si="26">ABS(M63*1000)</f>
        <v>1.9802000000000985</v>
      </c>
      <c r="C88" s="7">
        <f t="shared" si="26"/>
        <v>14.267799999999998</v>
      </c>
      <c r="D88" s="7">
        <f t="shared" si="26"/>
        <v>3.3295999999999326</v>
      </c>
      <c r="E88" s="7">
        <f t="shared" si="15"/>
        <v>11.852799999999942</v>
      </c>
      <c r="G88" t="s">
        <v>14</v>
      </c>
      <c r="H88" s="6">
        <f t="shared" si="16"/>
        <v>0.50572845635598118</v>
      </c>
      <c r="I88" s="6">
        <f t="shared" si="17"/>
        <v>3.6539599206095135</v>
      </c>
      <c r="J88" s="6">
        <f t="shared" si="18"/>
        <v>0.84607640200011391</v>
      </c>
      <c r="K88" s="6">
        <f t="shared" si="19"/>
        <v>2.9284770476460462</v>
      </c>
    </row>
    <row r="89" spans="1:11" x14ac:dyDescent="0.35">
      <c r="A89" t="s">
        <v>15</v>
      </c>
      <c r="B89" s="7">
        <f t="shared" ref="B89:D89" si="27">ABS(M64*1000)</f>
        <v>44.748800000000031</v>
      </c>
      <c r="C89" s="7">
        <f t="shared" si="27"/>
        <v>15.853200000000012</v>
      </c>
      <c r="D89" s="7">
        <f t="shared" si="27"/>
        <v>0.87970000000003878</v>
      </c>
      <c r="E89" s="7">
        <f t="shared" si="15"/>
        <v>47.990350000000014</v>
      </c>
      <c r="G89" t="s">
        <v>15</v>
      </c>
      <c r="H89" s="6">
        <f t="shared" si="16"/>
        <v>11.509968285650357</v>
      </c>
      <c r="I89" s="6">
        <f t="shared" si="17"/>
        <v>4.1664476547503195</v>
      </c>
      <c r="J89" s="6">
        <f t="shared" si="18"/>
        <v>0.20291475734883546</v>
      </c>
      <c r="K89" s="6">
        <f t="shared" si="19"/>
        <v>12.108073672259371</v>
      </c>
    </row>
    <row r="90" spans="1:11" x14ac:dyDescent="0.35">
      <c r="A90" t="s">
        <v>16</v>
      </c>
      <c r="B90" s="7">
        <f t="shared" ref="B90:C90" si="28">ABS(M65*1000)</f>
        <v>13.783200000000051</v>
      </c>
      <c r="C90" s="7">
        <f t="shared" si="28"/>
        <v>4.7837999999999496</v>
      </c>
      <c r="D90" s="7">
        <f>ABS(O65*1000)</f>
        <v>3.6968000000000001</v>
      </c>
      <c r="E90" s="7">
        <f t="shared" si="15"/>
        <v>17.960799999999999</v>
      </c>
      <c r="G90" t="s">
        <v>16</v>
      </c>
      <c r="H90" s="6">
        <f t="shared" si="16"/>
        <v>3.5186357602369163</v>
      </c>
      <c r="I90" s="6">
        <f t="shared" si="17"/>
        <v>1.2597493773407193</v>
      </c>
      <c r="J90" s="6">
        <f t="shared" si="18"/>
        <v>0.97815296102417137</v>
      </c>
      <c r="K90" s="6">
        <f t="shared" si="19"/>
        <v>4.670893515653038</v>
      </c>
    </row>
    <row r="91" spans="1:11" x14ac:dyDescent="0.35">
      <c r="A91" t="s">
        <v>17</v>
      </c>
      <c r="B91" s="7">
        <f t="shared" ref="B91:D91" si="29">ABS(M66*1000)</f>
        <v>1.6403999999999308</v>
      </c>
      <c r="C91" s="7">
        <f t="shared" si="29"/>
        <v>7.3189999999999085</v>
      </c>
      <c r="D91" s="7">
        <f t="shared" si="29"/>
        <v>4.5912000000000734</v>
      </c>
      <c r="E91" s="7">
        <f t="shared" si="15"/>
        <v>35.261600000000058</v>
      </c>
      <c r="G91" t="s">
        <v>17</v>
      </c>
      <c r="H91" s="6">
        <f t="shared" si="16"/>
        <v>0.38663657293485792</v>
      </c>
      <c r="I91" s="6">
        <f t="shared" si="17"/>
        <v>1.7845465437729369</v>
      </c>
      <c r="J91" s="6">
        <f t="shared" si="18"/>
        <v>1.0863300160422666</v>
      </c>
      <c r="K91" s="6">
        <f t="shared" si="19"/>
        <v>8.7538342834842684</v>
      </c>
    </row>
    <row r="92" spans="1:11" x14ac:dyDescent="0.35">
      <c r="A92" t="s">
        <v>18</v>
      </c>
      <c r="B92" s="7">
        <f t="shared" ref="B92:D92" si="30">ABS(M67*1000)</f>
        <v>4.3049999999999482</v>
      </c>
      <c r="C92" s="7">
        <f t="shared" si="30"/>
        <v>0.69219999999997617</v>
      </c>
      <c r="D92" s="7">
        <f t="shared" si="30"/>
        <v>8.3400000000011243E-2</v>
      </c>
      <c r="E92" s="7">
        <f t="shared" si="15"/>
        <v>39.311999999999955</v>
      </c>
      <c r="G92" t="s">
        <v>18</v>
      </c>
      <c r="H92" s="6">
        <f t="shared" si="16"/>
        <v>1.1179315176705757</v>
      </c>
      <c r="I92" s="6">
        <f t="shared" si="17"/>
        <v>0.17954764990230868</v>
      </c>
      <c r="J92" s="6">
        <f t="shared" si="18"/>
        <v>2.1418049509082708E-2</v>
      </c>
      <c r="K92" s="6">
        <f t="shared" si="19"/>
        <v>10.178744259050481</v>
      </c>
    </row>
    <row r="93" spans="1:11" x14ac:dyDescent="0.35">
      <c r="A93" t="s">
        <v>19</v>
      </c>
      <c r="B93" s="7">
        <f t="shared" ref="B93:D93" si="31">ABS(M68*1000)</f>
        <v>9.6428000000000615</v>
      </c>
      <c r="C93" s="7">
        <f t="shared" si="31"/>
        <v>20.970200000000048</v>
      </c>
      <c r="D93" s="7">
        <f t="shared" si="31"/>
        <v>1.4398000000001021</v>
      </c>
      <c r="E93" s="7">
        <f t="shared" si="15"/>
        <v>43.245000000000033</v>
      </c>
      <c r="G93" t="s">
        <v>19</v>
      </c>
      <c r="H93" s="6">
        <f t="shared" si="16"/>
        <v>2.1464332808901063</v>
      </c>
      <c r="I93" s="6">
        <f t="shared" si="17"/>
        <v>4.9237264059018528</v>
      </c>
      <c r="J93" s="6">
        <f t="shared" si="18"/>
        <v>0.3137568360549931</v>
      </c>
      <c r="K93" s="6">
        <f t="shared" si="19"/>
        <v>9.6772850879627121</v>
      </c>
    </row>
    <row r="94" spans="1:11" x14ac:dyDescent="0.35">
      <c r="A94" t="s">
        <v>20</v>
      </c>
      <c r="B94" s="7">
        <f t="shared" ref="B94:D94" si="32">ABS(M69*1000)</f>
        <v>3.8623999999999326</v>
      </c>
      <c r="C94" s="7">
        <f t="shared" si="32"/>
        <v>6.9330000000000229</v>
      </c>
      <c r="D94" s="7">
        <f t="shared" si="32"/>
        <v>8.676799999999929</v>
      </c>
      <c r="E94" s="7">
        <f t="shared" si="15"/>
        <v>26.132800000000067</v>
      </c>
      <c r="G94" t="s">
        <v>20</v>
      </c>
      <c r="H94" s="6">
        <f t="shared" si="16"/>
        <v>0.94811253828753861</v>
      </c>
      <c r="I94" s="6">
        <f t="shared" si="17"/>
        <v>1.8048239014602132</v>
      </c>
      <c r="J94" s="6">
        <f t="shared" si="18"/>
        <v>2.109910461088174</v>
      </c>
      <c r="K94" s="6">
        <f t="shared" si="19"/>
        <v>6.9280246614433425</v>
      </c>
    </row>
    <row r="95" spans="1:11" x14ac:dyDescent="0.35">
      <c r="A95" t="s">
        <v>21</v>
      </c>
      <c r="B95" s="7">
        <f t="shared" ref="B95:D95" si="33">ABS(M70*1000)</f>
        <v>18.829200000000046</v>
      </c>
      <c r="C95" s="7">
        <f t="shared" si="33"/>
        <v>1.0887999999999454</v>
      </c>
      <c r="D95" s="7">
        <f t="shared" si="33"/>
        <v>4.539999999997324E-2</v>
      </c>
      <c r="E95" s="7">
        <f t="shared" si="15"/>
        <v>25.857999999999937</v>
      </c>
      <c r="G95" t="s">
        <v>21</v>
      </c>
      <c r="H95" s="6">
        <f t="shared" si="16"/>
        <v>4.4649534871037382</v>
      </c>
      <c r="I95" s="6">
        <f t="shared" si="17"/>
        <v>0.25351977561356426</v>
      </c>
      <c r="J95" s="6">
        <f t="shared" si="18"/>
        <v>1.0305529438624044E-2</v>
      </c>
      <c r="K95" s="6">
        <f t="shared" si="19"/>
        <v>6.0361646987309854</v>
      </c>
    </row>
    <row r="96" spans="1:11" x14ac:dyDescent="0.35">
      <c r="A96" t="s">
        <v>22</v>
      </c>
      <c r="B96" s="7">
        <f t="shared" ref="B96:D96" si="34">ABS(M71*1000)</f>
        <v>13.04540000000004</v>
      </c>
      <c r="C96" s="7">
        <f t="shared" si="34"/>
        <v>9.1230000000000473</v>
      </c>
      <c r="D96" s="7">
        <f t="shared" si="34"/>
        <v>8.1756000000000597</v>
      </c>
      <c r="E96" s="7">
        <f t="shared" si="15"/>
        <v>4.3143999999999956</v>
      </c>
      <c r="G96" t="s">
        <v>22</v>
      </c>
      <c r="H96" s="6">
        <f t="shared" si="16"/>
        <v>3.2419711176442911</v>
      </c>
      <c r="I96" s="6">
        <f t="shared" si="17"/>
        <v>2.2500358851497748</v>
      </c>
      <c r="J96" s="6">
        <f t="shared" si="18"/>
        <v>1.9679546616521948</v>
      </c>
      <c r="K96" s="6">
        <f t="shared" si="19"/>
        <v>1.0885680173347332</v>
      </c>
    </row>
    <row r="97" spans="1:11" x14ac:dyDescent="0.35">
      <c r="A97" t="s">
        <v>23</v>
      </c>
      <c r="B97" s="7">
        <f t="shared" ref="B97:D97" si="35">ABS(M72*1000)</f>
        <v>1.8711999999999063</v>
      </c>
      <c r="C97" s="7">
        <f t="shared" si="35"/>
        <v>1.1145999999999101</v>
      </c>
      <c r="D97" s="7">
        <f t="shared" si="35"/>
        <v>1.1756000000000544</v>
      </c>
      <c r="E97" s="7">
        <f t="shared" si="15"/>
        <v>18.878400000000074</v>
      </c>
      <c r="G97" t="s">
        <v>23</v>
      </c>
      <c r="H97" s="6">
        <f t="shared" si="16"/>
        <v>0.42746250108508277</v>
      </c>
      <c r="I97" s="6">
        <f t="shared" si="17"/>
        <v>0.26862647183010885</v>
      </c>
      <c r="J97" s="6">
        <f t="shared" si="18"/>
        <v>0.26971047649463892</v>
      </c>
      <c r="K97" s="6">
        <f t="shared" si="19"/>
        <v>4.5620826899236784</v>
      </c>
    </row>
    <row r="98" spans="1:11" x14ac:dyDescent="0.35">
      <c r="A98" t="s">
        <v>24</v>
      </c>
      <c r="B98" s="7">
        <f t="shared" ref="B98:D98" si="36">ABS(M73*1000)</f>
        <v>14.578200000000042</v>
      </c>
      <c r="C98" s="7">
        <f t="shared" si="36"/>
        <v>2.9832000000000192</v>
      </c>
      <c r="D98" s="7">
        <f t="shared" si="36"/>
        <v>2.8440000000000132</v>
      </c>
      <c r="E98" s="7">
        <f t="shared" si="15"/>
        <v>39.120600000000003</v>
      </c>
      <c r="G98" t="s">
        <v>24</v>
      </c>
      <c r="H98" s="6">
        <f t="shared" si="16"/>
        <v>3.5564426888270106</v>
      </c>
      <c r="I98" s="6">
        <f t="shared" si="17"/>
        <v>0.76350999611488757</v>
      </c>
      <c r="J98" s="6">
        <f t="shared" si="18"/>
        <v>0.66998391944362434</v>
      </c>
      <c r="K98" s="6">
        <f t="shared" si="19"/>
        <v>10.089426226844582</v>
      </c>
    </row>
    <row r="99" spans="1:11" x14ac:dyDescent="0.35">
      <c r="A99" t="s">
        <v>25</v>
      </c>
      <c r="B99" s="7">
        <f t="shared" ref="B99:D99" si="37">ABS(M74*1000)</f>
        <v>1.4466000000000756</v>
      </c>
      <c r="C99" s="7">
        <f t="shared" si="37"/>
        <v>6.5847999999999463</v>
      </c>
      <c r="D99" s="7">
        <f t="shared" si="37"/>
        <v>3.9002000000000203</v>
      </c>
      <c r="E99" s="7">
        <f t="shared" si="15"/>
        <v>28.571400000000025</v>
      </c>
      <c r="G99" t="s">
        <v>25</v>
      </c>
      <c r="H99" s="6">
        <f t="shared" si="16"/>
        <v>0.387421262373076</v>
      </c>
      <c r="I99" s="6">
        <f t="shared" si="17"/>
        <v>1.8385356491302765</v>
      </c>
      <c r="J99" s="6">
        <f t="shared" si="18"/>
        <v>1.0405011650347695</v>
      </c>
      <c r="K99" s="6">
        <f t="shared" si="19"/>
        <v>7.8333736360810011</v>
      </c>
    </row>
    <row r="100" spans="1:11" x14ac:dyDescent="0.35">
      <c r="A100" t="s">
        <v>26</v>
      </c>
      <c r="B100" s="7">
        <f t="shared" ref="B100:D100" si="38">ABS(M75*1000)</f>
        <v>10.995200000000093</v>
      </c>
      <c r="C100" s="7">
        <f t="shared" si="38"/>
        <v>1.7555999999999683</v>
      </c>
      <c r="D100" s="7">
        <f t="shared" si="38"/>
        <v>3.4337999999999869</v>
      </c>
      <c r="E100" s="7">
        <f t="shared" si="15"/>
        <v>19.754600000000067</v>
      </c>
      <c r="G100" t="s">
        <v>26</v>
      </c>
      <c r="H100" s="6">
        <f t="shared" si="16"/>
        <v>2.7843703309782706</v>
      </c>
      <c r="I100" s="6">
        <f t="shared" si="17"/>
        <v>0.49140489288794376</v>
      </c>
      <c r="J100" s="6">
        <f t="shared" si="18"/>
        <v>0.8944637958107241</v>
      </c>
      <c r="K100" s="6">
        <f t="shared" si="19"/>
        <v>5.5567588489414428</v>
      </c>
    </row>
    <row r="101" spans="1:11" x14ac:dyDescent="0.35">
      <c r="A101" t="s">
        <v>27</v>
      </c>
      <c r="B101" s="7">
        <f t="shared" ref="B101" si="39">ABS(M76*1000)</f>
        <v>21.536400000000011</v>
      </c>
      <c r="C101" s="7">
        <f t="shared" ref="C101" si="40">ABS(N76*1000)</f>
        <v>15.489000000000031</v>
      </c>
      <c r="D101" s="7">
        <f t="shared" ref="D101" si="41">ABS(O76*1000)</f>
        <v>3.0272000000000077</v>
      </c>
      <c r="E101" s="7">
        <f>ABS(P76*1000)</f>
        <v>33.956200000000045</v>
      </c>
      <c r="G101" t="s">
        <v>27</v>
      </c>
      <c r="H101" s="6">
        <f t="shared" si="16"/>
        <v>5.7842516360565792</v>
      </c>
      <c r="I101" s="6">
        <f t="shared" si="17"/>
        <v>3.8240856413472386</v>
      </c>
      <c r="J101" s="6">
        <f t="shared" si="18"/>
        <v>0.76858900241352168</v>
      </c>
      <c r="K101" s="6">
        <f t="shared" si="19"/>
        <v>8.7167981434941542</v>
      </c>
    </row>
    <row r="102" spans="1:11" x14ac:dyDescent="0.35">
      <c r="A102" s="32" t="s">
        <v>41</v>
      </c>
      <c r="B102" s="35">
        <f>AVERAGE(B80:B101)</f>
        <v>9.6120272727272731</v>
      </c>
      <c r="C102" s="35">
        <f t="shared" ref="C102:E102" si="42">AVERAGE(C80:C101)</f>
        <v>8.7897181818181735</v>
      </c>
      <c r="D102" s="35">
        <f t="shared" si="42"/>
        <v>3.4649863636363647</v>
      </c>
      <c r="E102" s="35">
        <f t="shared" si="42"/>
        <v>28.874552272727282</v>
      </c>
      <c r="F102" s="12"/>
      <c r="G102" s="35" t="s">
        <v>43</v>
      </c>
      <c r="H102" s="35">
        <f>AVERAGE(H80:H101)</f>
        <v>2.4279773287233337</v>
      </c>
      <c r="I102" s="35">
        <f t="shared" ref="I102:J102" si="43">AVERAGE(I80:I101)</f>
        <v>2.2570343012613114</v>
      </c>
      <c r="J102" s="35">
        <f t="shared" si="43"/>
        <v>0.87227522272359836</v>
      </c>
      <c r="K102" s="35">
        <f t="shared" ref="K102" si="44">AVERAGE(K80:K101)</f>
        <v>7.330707321802902</v>
      </c>
    </row>
    <row r="103" spans="1:11" x14ac:dyDescent="0.35">
      <c r="A103" s="32" t="s">
        <v>42</v>
      </c>
      <c r="B103" s="35">
        <f>_xlfn.STDEV.S(B80:B101)</f>
        <v>9.9271229032567163</v>
      </c>
      <c r="C103" s="35">
        <f t="shared" ref="C103:K103" si="45">_xlfn.STDEV.S(C80:C101)</f>
        <v>6.3664341274887919</v>
      </c>
      <c r="D103" s="35">
        <f t="shared" si="45"/>
        <v>2.563810936179149</v>
      </c>
      <c r="E103" s="35">
        <f t="shared" si="45"/>
        <v>14.934959660271033</v>
      </c>
      <c r="F103" s="12"/>
      <c r="G103" s="35" t="s">
        <v>42</v>
      </c>
      <c r="H103" s="35">
        <f t="shared" si="45"/>
        <v>2.5492132045083045</v>
      </c>
      <c r="I103" s="35">
        <f t="shared" si="45"/>
        <v>1.638708262090784</v>
      </c>
      <c r="J103" s="35">
        <f t="shared" si="45"/>
        <v>0.64437636561759493</v>
      </c>
      <c r="K103" s="35">
        <f t="shared" si="45"/>
        <v>3.7018979613439358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</dc:creator>
  <cp:lastModifiedBy>Sylvia</cp:lastModifiedBy>
  <dcterms:created xsi:type="dcterms:W3CDTF">2024-10-15T15:26:57Z</dcterms:created>
  <dcterms:modified xsi:type="dcterms:W3CDTF">2024-10-18T13:21:39Z</dcterms:modified>
</cp:coreProperties>
</file>