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lpan\OneDrive\Рабочий стол\Data\"/>
    </mc:Choice>
  </mc:AlternateContent>
  <xr:revisionPtr revIDLastSave="0" documentId="13_ncr:1_{A8D9ACA6-FD0D-4A06-8148-D1AD7C146F96}" xr6:coauthVersionLast="47" xr6:coauthVersionMax="47" xr10:uidLastSave="{00000000-0000-0000-0000-000000000000}"/>
  <bookViews>
    <workbookView xWindow="-108" yWindow="-108" windowWidth="23256" windowHeight="12576" activeTab="5" xr2:uid="{31D46624-4973-4208-9511-370E489CE00E}"/>
  </bookViews>
  <sheets>
    <sheet name="24 hours Fresh NPs" sheetId="1" r:id="rId1"/>
    <sheet name="24 hours LyoS NPs " sheetId="2" r:id="rId2"/>
    <sheet name="24 hours Controls" sheetId="3" r:id="rId3"/>
    <sheet name="48 hours Fresh NPs" sheetId="4" r:id="rId4"/>
    <sheet name="48 hours LyoS NPs" sheetId="5" r:id="rId5"/>
    <sheet name="48 hours Control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6" l="1"/>
  <c r="F3" i="6"/>
  <c r="F4" i="6"/>
  <c r="F5" i="6"/>
  <c r="F6" i="6"/>
  <c r="E3" i="6"/>
  <c r="E4" i="6"/>
  <c r="E5" i="6"/>
  <c r="E6" i="6"/>
  <c r="E2" i="6"/>
  <c r="H2" i="5"/>
  <c r="I2" i="5"/>
  <c r="J2" i="5"/>
  <c r="H3" i="5"/>
  <c r="I3" i="5"/>
  <c r="J3" i="5"/>
  <c r="H4" i="5"/>
  <c r="I4" i="5"/>
  <c r="J4" i="5"/>
  <c r="H5" i="5"/>
  <c r="I5" i="5"/>
  <c r="J5" i="5"/>
  <c r="H6" i="5"/>
  <c r="I6" i="5"/>
  <c r="J6" i="5"/>
  <c r="G3" i="5"/>
  <c r="G4" i="5"/>
  <c r="G5" i="5"/>
  <c r="G6" i="5"/>
  <c r="G2" i="5"/>
  <c r="H2" i="4"/>
  <c r="I2" i="4"/>
  <c r="J2" i="4"/>
  <c r="H3" i="4"/>
  <c r="I3" i="4"/>
  <c r="J3" i="4"/>
  <c r="H4" i="4"/>
  <c r="I4" i="4"/>
  <c r="J4" i="4"/>
  <c r="H5" i="4"/>
  <c r="I5" i="4"/>
  <c r="J5" i="4"/>
  <c r="H6" i="4"/>
  <c r="I6" i="4"/>
  <c r="J6" i="4"/>
  <c r="G3" i="4"/>
  <c r="G4" i="4"/>
  <c r="G5" i="4"/>
  <c r="G6" i="4"/>
  <c r="G2" i="4"/>
  <c r="F2" i="3"/>
  <c r="F3" i="3"/>
  <c r="F4" i="3"/>
  <c r="F5" i="3"/>
  <c r="F6" i="3"/>
  <c r="E3" i="3"/>
  <c r="E4" i="3"/>
  <c r="E5" i="3"/>
  <c r="E6" i="3"/>
  <c r="E2" i="3"/>
  <c r="H2" i="2"/>
  <c r="I2" i="2"/>
  <c r="J2" i="2"/>
  <c r="H3" i="2"/>
  <c r="I3" i="2"/>
  <c r="J3" i="2"/>
  <c r="H4" i="2"/>
  <c r="I4" i="2"/>
  <c r="J4" i="2"/>
  <c r="H5" i="2"/>
  <c r="I5" i="2"/>
  <c r="J5" i="2"/>
  <c r="H6" i="2"/>
  <c r="I6" i="2"/>
  <c r="J6" i="2"/>
  <c r="G3" i="2"/>
  <c r="G4" i="2"/>
  <c r="G5" i="2"/>
  <c r="G6" i="2"/>
  <c r="G2" i="2"/>
  <c r="H2" i="1"/>
  <c r="I2" i="1"/>
  <c r="J2" i="1"/>
  <c r="H3" i="1"/>
  <c r="I3" i="1"/>
  <c r="J3" i="1"/>
  <c r="H4" i="1"/>
  <c r="I4" i="1"/>
  <c r="J4" i="1"/>
  <c r="H5" i="1"/>
  <c r="I5" i="1"/>
  <c r="J5" i="1"/>
  <c r="H6" i="1"/>
  <c r="I6" i="1"/>
  <c r="J6" i="1"/>
  <c r="G3" i="1"/>
  <c r="G4" i="1"/>
  <c r="G5" i="1"/>
  <c r="G6" i="1"/>
  <c r="G2" i="1"/>
  <c r="C8" i="6"/>
  <c r="C7" i="6"/>
  <c r="C8" i="3"/>
  <c r="C7" i="3"/>
  <c r="F7" i="3" l="1"/>
  <c r="F8" i="3"/>
  <c r="F7" i="6"/>
  <c r="F8" i="6"/>
  <c r="E7" i="6"/>
  <c r="E8" i="6"/>
  <c r="J7" i="5"/>
  <c r="J8" i="5"/>
  <c r="I7" i="5"/>
  <c r="I8" i="5"/>
  <c r="H7" i="5"/>
  <c r="H8" i="5"/>
  <c r="G8" i="5"/>
  <c r="G7" i="5"/>
  <c r="J8" i="4"/>
  <c r="J7" i="4"/>
  <c r="I7" i="4"/>
  <c r="I8" i="4"/>
  <c r="H8" i="4"/>
  <c r="H7" i="4"/>
  <c r="G8" i="4"/>
  <c r="G7" i="4"/>
  <c r="E8" i="3"/>
  <c r="E7" i="3"/>
  <c r="J7" i="2"/>
  <c r="J8" i="2"/>
  <c r="I8" i="2"/>
  <c r="I7" i="2"/>
  <c r="H8" i="2"/>
  <c r="H7" i="2"/>
  <c r="G8" i="2"/>
  <c r="G7" i="2"/>
  <c r="J8" i="1"/>
  <c r="J7" i="1"/>
  <c r="I8" i="1"/>
  <c r="I7" i="1"/>
  <c r="H8" i="1"/>
  <c r="H7" i="1"/>
  <c r="G8" i="1"/>
  <c r="G7" i="1"/>
</calcChain>
</file>

<file path=xl/sharedStrings.xml><?xml version="1.0" encoding="utf-8"?>
<sst xmlns="http://schemas.openxmlformats.org/spreadsheetml/2006/main" count="124" uniqueCount="22">
  <si>
    <t>Negative</t>
  </si>
  <si>
    <t>LFN</t>
  </si>
  <si>
    <t>SD</t>
  </si>
  <si>
    <t xml:space="preserve">Average </t>
  </si>
  <si>
    <t>Calculated %</t>
  </si>
  <si>
    <t>Ratio 4:1</t>
  </si>
  <si>
    <t>Ratio 3:1</t>
  </si>
  <si>
    <t>Ratio 2:1</t>
  </si>
  <si>
    <t>Ratio 1:1</t>
  </si>
  <si>
    <t>MTT values</t>
  </si>
  <si>
    <t>#1</t>
  </si>
  <si>
    <t>#2</t>
  </si>
  <si>
    <t>#3</t>
  </si>
  <si>
    <t>#4</t>
  </si>
  <si>
    <t>#5</t>
  </si>
  <si>
    <t>Controls</t>
  </si>
  <si>
    <t>Ratio 1:1 %</t>
  </si>
  <si>
    <t>Ratio 2:1 %</t>
  </si>
  <si>
    <t>Ratio 3:1 %</t>
  </si>
  <si>
    <t>Ratio 4:1 %</t>
  </si>
  <si>
    <t>LFN %</t>
  </si>
  <si>
    <t>Negative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</si>
</sst>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/>
    <xf numFmtId="2" fontId="2" fillId="3" borderId="0" xfId="0" applyNumberFormat="1" applyFont="1" applyFill="1"/>
    <xf numFmtId="2" fontId="1" fillId="2" borderId="0" xfId="0" applyNumberFormat="1" applyFont="1" applyFill="1"/>
    <xf numFmtId="2" fontId="2" fillId="0" borderId="0" xfId="0" applyNumberFormat="1" applyFont="1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3" borderId="1" xfId="0" applyFont="1" applyFill="1" applyBorder="1"/>
    <xf numFmtId="0" fontId="1" fillId="5" borderId="1" xfId="0" applyFont="1" applyFill="1" applyBorder="1"/>
    <xf numFmtId="164" fontId="1" fillId="0" borderId="1" xfId="0" applyNumberFormat="1" applyFont="1" applyBorder="1"/>
    <xf numFmtId="20" fontId="1" fillId="5" borderId="1" xfId="0" applyNumberFormat="1" applyFont="1" applyFill="1" applyBorder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2" fontId="1" fillId="8" borderId="0" xfId="0" applyNumberFormat="1" applyFont="1" applyFill="1"/>
    <xf numFmtId="164" fontId="0" fillId="0" borderId="0" xfId="0" applyNumberFormat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D66ED-14EF-4E42-A3C4-720CBB1F79AB}">
  <dimension ref="A1:J8"/>
  <sheetViews>
    <sheetView workbookViewId="0">
      <selection activeCell="G2" sqref="G2:J6"/>
    </sheetView>
  </sheetViews>
  <sheetFormatPr defaultRowHeight="14.4" x14ac:dyDescent="0.3"/>
  <sheetData>
    <row r="1" spans="1:10" x14ac:dyDescent="0.3">
      <c r="A1" s="13" t="s">
        <v>9</v>
      </c>
      <c r="B1" s="10" t="s">
        <v>8</v>
      </c>
      <c r="C1" s="12" t="s">
        <v>7</v>
      </c>
      <c r="D1" s="12" t="s">
        <v>6</v>
      </c>
      <c r="E1" s="10" t="s">
        <v>5</v>
      </c>
      <c r="F1" s="14" t="s">
        <v>4</v>
      </c>
      <c r="G1" s="10" t="s">
        <v>16</v>
      </c>
      <c r="H1" s="12" t="s">
        <v>17</v>
      </c>
      <c r="I1" s="12" t="s">
        <v>18</v>
      </c>
      <c r="J1" s="10" t="s">
        <v>19</v>
      </c>
    </row>
    <row r="2" spans="1:10" x14ac:dyDescent="0.3">
      <c r="A2" s="7" t="s">
        <v>10</v>
      </c>
      <c r="B2" s="17">
        <v>0.84299999999999997</v>
      </c>
      <c r="C2" s="17">
        <v>0.83199999999999996</v>
      </c>
      <c r="D2" s="17">
        <v>0.76800000000000002</v>
      </c>
      <c r="E2" s="17">
        <v>0.70299999999999996</v>
      </c>
      <c r="F2" s="7" t="s">
        <v>10</v>
      </c>
      <c r="G2" s="5">
        <f>B2*(100/0.833)</f>
        <v>101.20048019207684</v>
      </c>
      <c r="H2" s="5">
        <f t="shared" ref="H2:J6" si="0">C2*(100/0.833)</f>
        <v>99.879951980792328</v>
      </c>
      <c r="I2" s="5">
        <f t="shared" si="0"/>
        <v>92.196878751500606</v>
      </c>
      <c r="J2" s="5">
        <f t="shared" si="0"/>
        <v>84.393757503001197</v>
      </c>
    </row>
    <row r="3" spans="1:10" x14ac:dyDescent="0.3">
      <c r="A3" s="7" t="s">
        <v>11</v>
      </c>
      <c r="B3" s="17">
        <v>0.85799999999999998</v>
      </c>
      <c r="C3" s="17">
        <v>0.81899999999999995</v>
      </c>
      <c r="D3" s="17">
        <v>0.78200000000000003</v>
      </c>
      <c r="E3" s="17">
        <v>0.73399999999999999</v>
      </c>
      <c r="F3" s="7" t="s">
        <v>11</v>
      </c>
      <c r="G3" s="5">
        <f t="shared" ref="G3:G6" si="1">B3*(100/0.833)</f>
        <v>103.00120048019208</v>
      </c>
      <c r="H3" s="5">
        <f t="shared" si="0"/>
        <v>98.319327731092443</v>
      </c>
      <c r="I3" s="5">
        <f t="shared" si="0"/>
        <v>93.877551020408177</v>
      </c>
      <c r="J3" s="5">
        <f t="shared" si="0"/>
        <v>88.115246098439385</v>
      </c>
    </row>
    <row r="4" spans="1:10" x14ac:dyDescent="0.3">
      <c r="A4" s="7" t="s">
        <v>12</v>
      </c>
      <c r="B4" s="17">
        <v>0.85299999999999998</v>
      </c>
      <c r="C4" s="17">
        <v>0.82399999999999995</v>
      </c>
      <c r="D4" s="17">
        <v>0.76800000000000002</v>
      </c>
      <c r="E4" s="17">
        <v>0.73799999999999999</v>
      </c>
      <c r="F4" s="7" t="s">
        <v>12</v>
      </c>
      <c r="G4" s="5">
        <f t="shared" si="1"/>
        <v>102.40096038415366</v>
      </c>
      <c r="H4" s="5">
        <f t="shared" si="0"/>
        <v>98.919567827130848</v>
      </c>
      <c r="I4" s="5">
        <f t="shared" si="0"/>
        <v>92.196878751500606</v>
      </c>
      <c r="J4" s="5">
        <f t="shared" si="0"/>
        <v>88.595438175270118</v>
      </c>
    </row>
    <row r="5" spans="1:10" x14ac:dyDescent="0.3">
      <c r="A5" s="7" t="s">
        <v>13</v>
      </c>
      <c r="B5" s="17">
        <v>0.89400000000000002</v>
      </c>
      <c r="C5" s="17">
        <v>0.83499999999999996</v>
      </c>
      <c r="D5" s="17">
        <v>0.77900000000000003</v>
      </c>
      <c r="E5" s="17">
        <v>0.73499999999999999</v>
      </c>
      <c r="F5" s="7" t="s">
        <v>13</v>
      </c>
      <c r="G5" s="5">
        <f t="shared" si="1"/>
        <v>107.32292917166868</v>
      </c>
      <c r="H5" s="5">
        <f t="shared" si="0"/>
        <v>100.24009603841537</v>
      </c>
      <c r="I5" s="5">
        <f t="shared" si="0"/>
        <v>93.517406962785131</v>
      </c>
      <c r="J5" s="5">
        <f t="shared" si="0"/>
        <v>88.235294117647058</v>
      </c>
    </row>
    <row r="6" spans="1:10" x14ac:dyDescent="0.3">
      <c r="A6" s="7" t="s">
        <v>14</v>
      </c>
      <c r="B6" s="17">
        <v>0.874</v>
      </c>
      <c r="C6" s="17">
        <v>0.82899999999999996</v>
      </c>
      <c r="D6" s="17">
        <v>0.76</v>
      </c>
      <c r="E6" s="17">
        <v>0.73099999999999998</v>
      </c>
      <c r="F6" s="7" t="s">
        <v>14</v>
      </c>
      <c r="G6" s="5">
        <f t="shared" si="1"/>
        <v>104.92196878751501</v>
      </c>
      <c r="H6" s="5">
        <f t="shared" si="0"/>
        <v>99.519807923169267</v>
      </c>
      <c r="I6" s="5">
        <f t="shared" si="0"/>
        <v>91.23649459783914</v>
      </c>
      <c r="J6" s="5">
        <f t="shared" si="0"/>
        <v>87.755102040816325</v>
      </c>
    </row>
    <row r="7" spans="1:10" x14ac:dyDescent="0.3">
      <c r="F7" s="15" t="s">
        <v>3</v>
      </c>
      <c r="G7" s="16">
        <f>AVERAGE(G2:G6)</f>
        <v>103.76950780312124</v>
      </c>
      <c r="H7" s="16">
        <f>AVERAGE(H2:H6)</f>
        <v>99.375750300120046</v>
      </c>
      <c r="I7" s="16">
        <f>AVERAGE(I2:I6)</f>
        <v>92.605042016806735</v>
      </c>
      <c r="J7" s="16">
        <f>AVERAGE(J2:J6)</f>
        <v>87.418967587034814</v>
      </c>
    </row>
    <row r="8" spans="1:10" x14ac:dyDescent="0.3">
      <c r="F8" s="6" t="s">
        <v>2</v>
      </c>
      <c r="G8" s="3">
        <f>STDEV(G2:G6)</f>
        <v>2.3988586238947724</v>
      </c>
      <c r="H8" s="3">
        <f>STDEV(H2:H6)</f>
        <v>0.76586496555758121</v>
      </c>
      <c r="I8" s="3">
        <f>STDEV(I2:I6)</f>
        <v>1.0790974815963668</v>
      </c>
      <c r="J8" s="3">
        <f>STDEV(J2:J6)</f>
        <v>1.7175679199500082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1DBB4-DED5-4061-B5FC-61B062E766DC}">
  <dimension ref="A1:J8"/>
  <sheetViews>
    <sheetView workbookViewId="0">
      <selection activeCell="G2" sqref="G2:J6"/>
    </sheetView>
  </sheetViews>
  <sheetFormatPr defaultRowHeight="14.4" x14ac:dyDescent="0.3"/>
  <sheetData>
    <row r="1" spans="1:10" x14ac:dyDescent="0.3">
      <c r="A1" s="13" t="s">
        <v>9</v>
      </c>
      <c r="B1" s="10" t="s">
        <v>8</v>
      </c>
      <c r="C1" s="12" t="s">
        <v>7</v>
      </c>
      <c r="D1" s="12" t="s">
        <v>6</v>
      </c>
      <c r="E1" s="10" t="s">
        <v>5</v>
      </c>
      <c r="F1" s="14" t="s">
        <v>4</v>
      </c>
      <c r="G1" s="10" t="s">
        <v>8</v>
      </c>
      <c r="H1" s="12" t="s">
        <v>7</v>
      </c>
      <c r="I1" s="12" t="s">
        <v>6</v>
      </c>
      <c r="J1" s="10" t="s">
        <v>5</v>
      </c>
    </row>
    <row r="2" spans="1:10" x14ac:dyDescent="0.3">
      <c r="A2" s="7" t="s">
        <v>10</v>
      </c>
      <c r="B2" s="11">
        <v>0.86799999999999999</v>
      </c>
      <c r="C2" s="11">
        <v>0.83699999999999997</v>
      </c>
      <c r="D2" s="11">
        <v>0.78300000000000003</v>
      </c>
      <c r="E2" s="11">
        <v>0.71299999999999997</v>
      </c>
      <c r="F2" s="7" t="s">
        <v>10</v>
      </c>
      <c r="G2" s="5">
        <f>B2*(100/0.833)</f>
        <v>104.20168067226892</v>
      </c>
      <c r="H2" s="5">
        <f t="shared" ref="H2:J6" si="0">C2*(100/0.833)</f>
        <v>100.48019207683073</v>
      </c>
      <c r="I2" s="5">
        <f t="shared" si="0"/>
        <v>93.997599039615864</v>
      </c>
      <c r="J2" s="5">
        <f t="shared" si="0"/>
        <v>85.594237695078036</v>
      </c>
    </row>
    <row r="3" spans="1:10" x14ac:dyDescent="0.3">
      <c r="A3" s="7" t="s">
        <v>11</v>
      </c>
      <c r="B3" s="11">
        <v>0.85499999999999998</v>
      </c>
      <c r="C3" s="11">
        <v>0.85299999999999998</v>
      </c>
      <c r="D3" s="11">
        <v>0.77800000000000002</v>
      </c>
      <c r="E3" s="11">
        <v>0.72</v>
      </c>
      <c r="F3" s="7" t="s">
        <v>11</v>
      </c>
      <c r="G3" s="5">
        <f t="shared" ref="G3:G6" si="1">B3*(100/0.833)</f>
        <v>102.64105642256904</v>
      </c>
      <c r="H3" s="5">
        <f t="shared" si="0"/>
        <v>102.40096038415366</v>
      </c>
      <c r="I3" s="5">
        <f t="shared" si="0"/>
        <v>93.397358943577444</v>
      </c>
      <c r="J3" s="5">
        <f t="shared" si="0"/>
        <v>86.434573829531814</v>
      </c>
    </row>
    <row r="4" spans="1:10" x14ac:dyDescent="0.3">
      <c r="A4" s="7" t="s">
        <v>12</v>
      </c>
      <c r="B4" s="11">
        <v>0.86399999999999999</v>
      </c>
      <c r="C4" s="11">
        <v>0.83499999999999996</v>
      </c>
      <c r="D4" s="11">
        <v>0.76300000000000001</v>
      </c>
      <c r="E4" s="11">
        <v>0.72299999999999998</v>
      </c>
      <c r="F4" s="7" t="s">
        <v>12</v>
      </c>
      <c r="G4" s="5">
        <f t="shared" si="1"/>
        <v>103.72148859543819</v>
      </c>
      <c r="H4" s="5">
        <f t="shared" si="0"/>
        <v>100.24009603841537</v>
      </c>
      <c r="I4" s="5">
        <f t="shared" si="0"/>
        <v>91.596638655462201</v>
      </c>
      <c r="J4" s="5">
        <f t="shared" si="0"/>
        <v>86.79471788715486</v>
      </c>
    </row>
    <row r="5" spans="1:10" x14ac:dyDescent="0.3">
      <c r="A5" s="7" t="s">
        <v>13</v>
      </c>
      <c r="B5" s="11">
        <v>0.873</v>
      </c>
      <c r="C5" s="11">
        <v>0.83399999999999996</v>
      </c>
      <c r="D5" s="11">
        <v>0.77800000000000002</v>
      </c>
      <c r="E5" s="11">
        <v>0.71399999999999997</v>
      </c>
      <c r="F5" s="7" t="s">
        <v>13</v>
      </c>
      <c r="G5" s="5">
        <f t="shared" si="1"/>
        <v>104.80192076830733</v>
      </c>
      <c r="H5" s="5">
        <f t="shared" si="0"/>
        <v>100.12004801920769</v>
      </c>
      <c r="I5" s="5">
        <f t="shared" si="0"/>
        <v>93.397358943577444</v>
      </c>
      <c r="J5" s="5">
        <f t="shared" si="0"/>
        <v>85.714285714285722</v>
      </c>
    </row>
    <row r="6" spans="1:10" x14ac:dyDescent="0.3">
      <c r="A6" s="7" t="s">
        <v>14</v>
      </c>
      <c r="B6" s="11">
        <v>0.84799999999999998</v>
      </c>
      <c r="C6" s="11">
        <v>0.84299999999999997</v>
      </c>
      <c r="D6" s="11">
        <v>0.77100000000000002</v>
      </c>
      <c r="E6" s="11">
        <v>0.71099998619999993</v>
      </c>
      <c r="F6" s="7" t="s">
        <v>14</v>
      </c>
      <c r="G6" s="5">
        <f t="shared" si="1"/>
        <v>101.80072028811526</v>
      </c>
      <c r="H6" s="5">
        <f t="shared" si="0"/>
        <v>101.20048019207684</v>
      </c>
      <c r="I6" s="5">
        <f t="shared" si="0"/>
        <v>92.557022809123666</v>
      </c>
      <c r="J6" s="5">
        <f t="shared" si="0"/>
        <v>85.354140000000001</v>
      </c>
    </row>
    <row r="7" spans="1:10" x14ac:dyDescent="0.3">
      <c r="F7" s="15" t="s">
        <v>3</v>
      </c>
      <c r="G7" s="16">
        <f>AVERAGE(G2:G6)</f>
        <v>103.43337334933975</v>
      </c>
      <c r="H7" s="16">
        <f>AVERAGE(H2:H6)</f>
        <v>100.88835534213686</v>
      </c>
      <c r="I7" s="16">
        <f>AVERAGE(I2:I6)</f>
        <v>92.989195678271329</v>
      </c>
      <c r="J7" s="16">
        <f>AVERAGE(J2:J6)</f>
        <v>85.978391025210087</v>
      </c>
    </row>
    <row r="8" spans="1:10" x14ac:dyDescent="0.3">
      <c r="F8" s="6" t="s">
        <v>2</v>
      </c>
      <c r="G8" s="3">
        <f>STDEV(G2:G6)</f>
        <v>1.2082581166949451</v>
      </c>
      <c r="H8" s="3">
        <f>STDEV(H2:H6)</f>
        <v>0.94373320561985752</v>
      </c>
      <c r="I8" s="3">
        <f>STDEV(I2:I6)</f>
        <v>0.93220977951102879</v>
      </c>
      <c r="J8" s="3">
        <f>STDEV(J2:J6)</f>
        <v>0.60858586807394721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B1CF4-DC1E-4664-931D-F3BDE46F7243}">
  <dimension ref="A1:F8"/>
  <sheetViews>
    <sheetView workbookViewId="0">
      <selection activeCell="E23" sqref="E23"/>
    </sheetView>
  </sheetViews>
  <sheetFormatPr defaultRowHeight="14.4" x14ac:dyDescent="0.3"/>
  <sheetData>
    <row r="1" spans="1:6" x14ac:dyDescent="0.3">
      <c r="A1" s="9" t="s">
        <v>15</v>
      </c>
      <c r="B1" s="1" t="s">
        <v>1</v>
      </c>
      <c r="C1" s="1" t="s">
        <v>0</v>
      </c>
      <c r="D1" s="8" t="s">
        <v>4</v>
      </c>
      <c r="E1" s="1" t="s">
        <v>20</v>
      </c>
      <c r="F1" s="1" t="s">
        <v>21</v>
      </c>
    </row>
    <row r="2" spans="1:6" x14ac:dyDescent="0.3">
      <c r="A2" s="7" t="s">
        <v>10</v>
      </c>
      <c r="B2" s="18">
        <v>0.625</v>
      </c>
      <c r="C2" s="2">
        <v>0.82099999999999995</v>
      </c>
      <c r="D2" s="7" t="s">
        <v>10</v>
      </c>
      <c r="E2" s="5">
        <f>B2*(100/0.833)</f>
        <v>75.030012004801932</v>
      </c>
      <c r="F2" s="5">
        <f>C2*(100/0.833)</f>
        <v>98.559423769507802</v>
      </c>
    </row>
    <row r="3" spans="1:6" x14ac:dyDescent="0.3">
      <c r="A3" s="7" t="s">
        <v>11</v>
      </c>
      <c r="B3" s="18">
        <v>0.67600000000000005</v>
      </c>
      <c r="C3" s="2">
        <v>0.80900000000000005</v>
      </c>
      <c r="D3" s="7" t="s">
        <v>11</v>
      </c>
      <c r="E3" s="5">
        <f t="shared" ref="E3:F6" si="0">B3*(100/0.833)</f>
        <v>81.15246098439377</v>
      </c>
      <c r="F3" s="5">
        <f t="shared" si="0"/>
        <v>97.118847539015619</v>
      </c>
    </row>
    <row r="4" spans="1:6" x14ac:dyDescent="0.3">
      <c r="A4" s="7" t="s">
        <v>12</v>
      </c>
      <c r="B4" s="18">
        <v>0.59799999999999998</v>
      </c>
      <c r="C4" s="2">
        <v>0.86899999999999999</v>
      </c>
      <c r="D4" s="7" t="s">
        <v>12</v>
      </c>
      <c r="E4" s="5">
        <f t="shared" si="0"/>
        <v>71.788715486194477</v>
      </c>
      <c r="F4" s="5">
        <f t="shared" si="0"/>
        <v>104.32172869147659</v>
      </c>
    </row>
    <row r="5" spans="1:6" x14ac:dyDescent="0.3">
      <c r="A5" s="7" t="s">
        <v>13</v>
      </c>
      <c r="B5" s="18">
        <v>0.58899999999999997</v>
      </c>
      <c r="C5" s="2">
        <v>0.83699999999999997</v>
      </c>
      <c r="D5" s="7" t="s">
        <v>13</v>
      </c>
      <c r="E5" s="5">
        <f t="shared" si="0"/>
        <v>70.708283313325339</v>
      </c>
      <c r="F5" s="5">
        <f t="shared" si="0"/>
        <v>100.48019207683073</v>
      </c>
    </row>
    <row r="6" spans="1:6" x14ac:dyDescent="0.3">
      <c r="A6" s="7" t="s">
        <v>14</v>
      </c>
      <c r="B6" s="18">
        <v>0.67100000000000004</v>
      </c>
      <c r="C6" s="2">
        <v>0.83</v>
      </c>
      <c r="D6" s="7" t="s">
        <v>14</v>
      </c>
      <c r="E6" s="5">
        <f t="shared" si="0"/>
        <v>80.55222088835535</v>
      </c>
      <c r="F6" s="5">
        <f t="shared" si="0"/>
        <v>99.639855942376954</v>
      </c>
    </row>
    <row r="7" spans="1:6" x14ac:dyDescent="0.3">
      <c r="C7" s="4">
        <f>AVERAGE(C2:C6)</f>
        <v>0.83319999999999994</v>
      </c>
      <c r="D7" s="7" t="s">
        <v>3</v>
      </c>
      <c r="E7" s="4">
        <f>AVERAGE(E2:E6)</f>
        <v>75.846338535414176</v>
      </c>
      <c r="F7" s="4">
        <f>AVERAGE(F2:F6)</f>
        <v>100.02400960384155</v>
      </c>
    </row>
    <row r="8" spans="1:6" x14ac:dyDescent="0.3">
      <c r="C8" s="3">
        <f>STDEV(C2:C6)</f>
        <v>2.2587607221660276E-2</v>
      </c>
      <c r="D8" s="6" t="s">
        <v>2</v>
      </c>
      <c r="E8" s="3">
        <f>STDEV(E2:E6)</f>
        <v>4.8433090300605208</v>
      </c>
      <c r="F8" s="3">
        <f>STDEV(F2:F6)</f>
        <v>2.7115975056014729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CF8C8-B9FB-477C-BEFF-5C7274614459}">
  <dimension ref="A1:J8"/>
  <sheetViews>
    <sheetView workbookViewId="0">
      <selection activeCell="F24" sqref="F24"/>
    </sheetView>
  </sheetViews>
  <sheetFormatPr defaultRowHeight="14.4" x14ac:dyDescent="0.3"/>
  <sheetData>
    <row r="1" spans="1:10" x14ac:dyDescent="0.3">
      <c r="A1" s="13" t="s">
        <v>9</v>
      </c>
      <c r="B1" s="10" t="s">
        <v>8</v>
      </c>
      <c r="C1" s="12" t="s">
        <v>7</v>
      </c>
      <c r="D1" s="12" t="s">
        <v>6</v>
      </c>
      <c r="E1" s="10" t="s">
        <v>5</v>
      </c>
      <c r="F1" s="14" t="s">
        <v>4</v>
      </c>
      <c r="G1" s="10" t="s">
        <v>16</v>
      </c>
      <c r="H1" s="12" t="s">
        <v>17</v>
      </c>
      <c r="I1" s="12" t="s">
        <v>18</v>
      </c>
      <c r="J1" s="10" t="s">
        <v>19</v>
      </c>
    </row>
    <row r="2" spans="1:10" x14ac:dyDescent="0.3">
      <c r="A2" s="7" t="s">
        <v>10</v>
      </c>
      <c r="B2">
        <v>1.349</v>
      </c>
      <c r="C2">
        <v>1.3240000000000001</v>
      </c>
      <c r="D2">
        <v>1.224</v>
      </c>
      <c r="E2">
        <v>1.1879999999999999</v>
      </c>
      <c r="F2" s="7" t="s">
        <v>10</v>
      </c>
      <c r="G2" s="5">
        <f>B2*(100/1.344)</f>
        <v>100.3720238095238</v>
      </c>
      <c r="H2" s="5">
        <f t="shared" ref="H2:J6" si="0">C2*(100/1.344)</f>
        <v>98.511904761904759</v>
      </c>
      <c r="I2" s="5">
        <f t="shared" si="0"/>
        <v>91.071428571428555</v>
      </c>
      <c r="J2" s="5">
        <f t="shared" si="0"/>
        <v>88.392857142857125</v>
      </c>
    </row>
    <row r="3" spans="1:10" x14ac:dyDescent="0.3">
      <c r="A3" s="7" t="s">
        <v>11</v>
      </c>
      <c r="B3">
        <v>1.373</v>
      </c>
      <c r="C3">
        <v>1.3280000000000001</v>
      </c>
      <c r="D3">
        <v>1.2290000000000001</v>
      </c>
      <c r="E3">
        <v>1.1479999999999999</v>
      </c>
      <c r="F3" s="7" t="s">
        <v>11</v>
      </c>
      <c r="G3" s="5">
        <f t="shared" ref="G3:G6" si="1">B3*(100/1.344)</f>
        <v>102.15773809523809</v>
      </c>
      <c r="H3" s="5">
        <f t="shared" si="0"/>
        <v>98.80952380952381</v>
      </c>
      <c r="I3" s="5">
        <f t="shared" si="0"/>
        <v>91.44345238095238</v>
      </c>
      <c r="J3" s="5">
        <f t="shared" si="0"/>
        <v>85.416666666666657</v>
      </c>
    </row>
    <row r="4" spans="1:10" x14ac:dyDescent="0.3">
      <c r="A4" s="7" t="s">
        <v>12</v>
      </c>
      <c r="B4">
        <v>1.3759999999999999</v>
      </c>
      <c r="C4">
        <v>1.292</v>
      </c>
      <c r="D4">
        <v>1.216</v>
      </c>
      <c r="E4">
        <v>1.1719999999999999</v>
      </c>
      <c r="F4" s="7" t="s">
        <v>12</v>
      </c>
      <c r="G4" s="5">
        <f t="shared" si="1"/>
        <v>102.38095238095237</v>
      </c>
      <c r="H4" s="5">
        <f t="shared" si="0"/>
        <v>96.13095238095238</v>
      </c>
      <c r="I4" s="5">
        <f t="shared" si="0"/>
        <v>90.476190476190467</v>
      </c>
      <c r="J4" s="5">
        <f t="shared" si="0"/>
        <v>87.202380952380935</v>
      </c>
    </row>
    <row r="5" spans="1:10" x14ac:dyDescent="0.3">
      <c r="A5" s="7" t="s">
        <v>13</v>
      </c>
      <c r="B5">
        <v>1.389</v>
      </c>
      <c r="C5">
        <v>1.319</v>
      </c>
      <c r="D5">
        <v>1.212</v>
      </c>
      <c r="E5">
        <v>1.157</v>
      </c>
      <c r="F5" s="7" t="s">
        <v>13</v>
      </c>
      <c r="G5" s="5">
        <f t="shared" si="1"/>
        <v>103.34821428571428</v>
      </c>
      <c r="H5" s="5">
        <f t="shared" si="0"/>
        <v>98.139880952380935</v>
      </c>
      <c r="I5" s="5">
        <f t="shared" si="0"/>
        <v>90.178571428571416</v>
      </c>
      <c r="J5" s="5">
        <f t="shared" si="0"/>
        <v>86.086309523809518</v>
      </c>
    </row>
    <row r="6" spans="1:10" x14ac:dyDescent="0.3">
      <c r="A6" s="7" t="s">
        <v>14</v>
      </c>
      <c r="B6">
        <v>1.3480000000000001</v>
      </c>
      <c r="C6">
        <v>1.32</v>
      </c>
      <c r="D6">
        <v>1.2250000000000001</v>
      </c>
      <c r="E6">
        <v>1.1379999999999999</v>
      </c>
      <c r="F6" s="7" t="s">
        <v>14</v>
      </c>
      <c r="G6" s="5">
        <f t="shared" si="1"/>
        <v>100.29761904761905</v>
      </c>
      <c r="H6" s="5">
        <f t="shared" si="0"/>
        <v>98.214285714285708</v>
      </c>
      <c r="I6" s="5">
        <f t="shared" si="0"/>
        <v>91.145833333333329</v>
      </c>
      <c r="J6" s="5">
        <f t="shared" si="0"/>
        <v>84.672619047619037</v>
      </c>
    </row>
    <row r="7" spans="1:10" x14ac:dyDescent="0.3">
      <c r="F7" s="15" t="s">
        <v>3</v>
      </c>
      <c r="G7" s="16">
        <f>AVERAGE(G2:G6)</f>
        <v>101.7113095238095</v>
      </c>
      <c r="H7" s="16">
        <f>AVERAGE(H2:H6)</f>
        <v>97.961309523809533</v>
      </c>
      <c r="I7" s="16">
        <f>AVERAGE(I2:I6)</f>
        <v>90.863095238095212</v>
      </c>
      <c r="J7" s="16">
        <f>AVERAGE(J2:J6)</f>
        <v>86.354166666666657</v>
      </c>
    </row>
    <row r="8" spans="1:10" x14ac:dyDescent="0.3">
      <c r="F8" s="6" t="s">
        <v>2</v>
      </c>
      <c r="G8" s="3">
        <f>STDEV(G2:G6)</f>
        <v>1.3341087110893657</v>
      </c>
      <c r="H8" s="3">
        <f>STDEV(H2:H6)</f>
        <v>1.0569667176833184</v>
      </c>
      <c r="I8" s="3">
        <f>STDEV(I2:I6)</f>
        <v>0.51923649768952385</v>
      </c>
      <c r="J8" s="3">
        <f>STDEV(J2:J6)</f>
        <v>1.4708825944228017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6F1E1-7055-4595-A4D8-89070BD12BA8}">
  <dimension ref="A1:J8"/>
  <sheetViews>
    <sheetView workbookViewId="0">
      <selection activeCell="G2" sqref="G2:J6"/>
    </sheetView>
  </sheetViews>
  <sheetFormatPr defaultRowHeight="14.4" x14ac:dyDescent="0.3"/>
  <sheetData>
    <row r="1" spans="1:10" x14ac:dyDescent="0.3">
      <c r="A1" s="13" t="s">
        <v>9</v>
      </c>
      <c r="B1" s="10" t="s">
        <v>8</v>
      </c>
      <c r="C1" s="12" t="s">
        <v>7</v>
      </c>
      <c r="D1" s="12" t="s">
        <v>6</v>
      </c>
      <c r="E1" s="10" t="s">
        <v>5</v>
      </c>
      <c r="F1" s="14" t="s">
        <v>4</v>
      </c>
      <c r="G1" s="10" t="s">
        <v>8</v>
      </c>
      <c r="H1" s="12" t="s">
        <v>7</v>
      </c>
      <c r="I1" s="12" t="s">
        <v>6</v>
      </c>
      <c r="J1" s="10" t="s">
        <v>5</v>
      </c>
    </row>
    <row r="2" spans="1:10" x14ac:dyDescent="0.3">
      <c r="A2" s="7" t="s">
        <v>10</v>
      </c>
      <c r="B2" s="11">
        <v>1.3779999999999999</v>
      </c>
      <c r="C2" s="11">
        <v>1.3169999999999999</v>
      </c>
      <c r="D2" s="11">
        <v>1.2629999999999999</v>
      </c>
      <c r="E2" s="11">
        <v>1.1679999999999999</v>
      </c>
      <c r="F2" s="7" t="s">
        <v>10</v>
      </c>
      <c r="G2" s="5">
        <f>B2*(100/1.344)</f>
        <v>102.52976190476188</v>
      </c>
      <c r="H2" s="5">
        <f t="shared" ref="H2:J6" si="0">C2*(100/1.344)</f>
        <v>97.991071428571416</v>
      </c>
      <c r="I2" s="5">
        <f t="shared" si="0"/>
        <v>93.973214285714263</v>
      </c>
      <c r="J2" s="5">
        <f t="shared" si="0"/>
        <v>86.904761904761898</v>
      </c>
    </row>
    <row r="3" spans="1:10" x14ac:dyDescent="0.3">
      <c r="A3" s="7" t="s">
        <v>11</v>
      </c>
      <c r="B3" s="11">
        <v>1.3860000000000001</v>
      </c>
      <c r="C3" s="11">
        <v>1.292</v>
      </c>
      <c r="D3" s="11">
        <v>1.2370000000000001</v>
      </c>
      <c r="E3" s="11">
        <v>1.1579999999999999</v>
      </c>
      <c r="F3" s="7" t="s">
        <v>11</v>
      </c>
      <c r="G3" s="5">
        <f t="shared" ref="G3:G6" si="1">B3*(100/1.344)</f>
        <v>103.125</v>
      </c>
      <c r="H3" s="5">
        <f t="shared" si="0"/>
        <v>96.13095238095238</v>
      </c>
      <c r="I3" s="5">
        <f t="shared" si="0"/>
        <v>92.038690476190482</v>
      </c>
      <c r="J3" s="5">
        <f t="shared" si="0"/>
        <v>86.160714285714278</v>
      </c>
    </row>
    <row r="4" spans="1:10" x14ac:dyDescent="0.3">
      <c r="A4" s="7" t="s">
        <v>12</v>
      </c>
      <c r="B4" s="11">
        <v>1.367</v>
      </c>
      <c r="C4" s="11">
        <v>1.262</v>
      </c>
      <c r="D4" s="11">
        <v>1.28</v>
      </c>
      <c r="E4" s="11">
        <v>1.1339999999999999</v>
      </c>
      <c r="F4" s="7" t="s">
        <v>12</v>
      </c>
      <c r="G4" s="5">
        <f t="shared" si="1"/>
        <v>101.71130952380952</v>
      </c>
      <c r="H4" s="5">
        <f t="shared" si="0"/>
        <v>93.898809523809518</v>
      </c>
      <c r="I4" s="5">
        <f t="shared" si="0"/>
        <v>95.238095238095227</v>
      </c>
      <c r="J4" s="5">
        <f t="shared" si="0"/>
        <v>84.374999999999986</v>
      </c>
    </row>
    <row r="5" spans="1:10" x14ac:dyDescent="0.3">
      <c r="A5" s="7" t="s">
        <v>13</v>
      </c>
      <c r="B5" s="11">
        <v>1.37</v>
      </c>
      <c r="C5" s="11">
        <v>1.2729999999999999</v>
      </c>
      <c r="D5" s="11">
        <v>1.1990000000000001</v>
      </c>
      <c r="E5" s="11">
        <v>1.1479999999999999</v>
      </c>
      <c r="F5" s="7" t="s">
        <v>13</v>
      </c>
      <c r="G5" s="5">
        <f t="shared" si="1"/>
        <v>101.93452380952381</v>
      </c>
      <c r="H5" s="5">
        <f t="shared" si="0"/>
        <v>94.717261904761884</v>
      </c>
      <c r="I5" s="5">
        <f t="shared" si="0"/>
        <v>89.211309523809518</v>
      </c>
      <c r="J5" s="5">
        <f t="shared" si="0"/>
        <v>85.416666666666657</v>
      </c>
    </row>
    <row r="6" spans="1:10" x14ac:dyDescent="0.3">
      <c r="A6" s="7" t="s">
        <v>14</v>
      </c>
      <c r="B6" s="11">
        <v>1.3759999999999999</v>
      </c>
      <c r="C6" s="11">
        <v>1.278</v>
      </c>
      <c r="D6" s="11">
        <v>1.2529999999999999</v>
      </c>
      <c r="E6" s="11">
        <v>1.1559999999999999</v>
      </c>
      <c r="F6" s="7" t="s">
        <v>14</v>
      </c>
      <c r="G6" s="5">
        <f t="shared" si="1"/>
        <v>102.38095238095237</v>
      </c>
      <c r="H6" s="5">
        <f t="shared" si="0"/>
        <v>95.089285714285708</v>
      </c>
      <c r="I6" s="5">
        <f t="shared" si="0"/>
        <v>93.229166666666657</v>
      </c>
      <c r="J6" s="5">
        <f t="shared" si="0"/>
        <v>86.011904761904745</v>
      </c>
    </row>
    <row r="7" spans="1:10" x14ac:dyDescent="0.3">
      <c r="F7" s="15" t="s">
        <v>3</v>
      </c>
      <c r="G7" s="16">
        <f>AVERAGE(G2:G6)</f>
        <v>102.3363095238095</v>
      </c>
      <c r="H7" s="16">
        <f>AVERAGE(H2:H6)</f>
        <v>95.565476190476176</v>
      </c>
      <c r="I7" s="16">
        <f>AVERAGE(I2:I6)</f>
        <v>92.738095238095227</v>
      </c>
      <c r="J7" s="16">
        <f>AVERAGE(J2:J6)</f>
        <v>85.773809523809504</v>
      </c>
    </row>
    <row r="8" spans="1:10" x14ac:dyDescent="0.3">
      <c r="F8" s="6" t="s">
        <v>2</v>
      </c>
      <c r="G8" s="3">
        <f>STDEV(G2:G6)</f>
        <v>0.55079629533695607</v>
      </c>
      <c r="H8" s="3">
        <f>STDEV(H2:H6)</f>
        <v>1.5753791768133032</v>
      </c>
      <c r="I8" s="3">
        <f>STDEV(I2:I6)</f>
        <v>2.2882337459935846</v>
      </c>
      <c r="J8" s="3">
        <f>STDEV(J2:J6)</f>
        <v>0.9446768004823759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C6408-CDA2-4C99-88CB-0AA578A95BED}">
  <dimension ref="A1:F8"/>
  <sheetViews>
    <sheetView tabSelected="1" workbookViewId="0">
      <selection activeCell="E24" sqref="E24"/>
    </sheetView>
  </sheetViews>
  <sheetFormatPr defaultRowHeight="14.4" x14ac:dyDescent="0.3"/>
  <sheetData>
    <row r="1" spans="1:6" x14ac:dyDescent="0.3">
      <c r="A1" s="9" t="s">
        <v>15</v>
      </c>
      <c r="B1" s="1" t="s">
        <v>1</v>
      </c>
      <c r="C1" s="1" t="s">
        <v>0</v>
      </c>
      <c r="D1" s="8" t="s">
        <v>4</v>
      </c>
      <c r="E1" s="1" t="s">
        <v>20</v>
      </c>
      <c r="F1" s="1" t="s">
        <v>21</v>
      </c>
    </row>
    <row r="2" spans="1:6" x14ac:dyDescent="0.3">
      <c r="A2" s="7" t="s">
        <v>10</v>
      </c>
      <c r="B2" s="18">
        <v>0.98099999999999998</v>
      </c>
      <c r="C2" s="2">
        <v>1.3089999999999999</v>
      </c>
      <c r="D2" s="7" t="s">
        <v>10</v>
      </c>
      <c r="E2" s="5">
        <f>B2*(100/1.344)</f>
        <v>72.991071428571416</v>
      </c>
      <c r="F2" s="5">
        <f>C2*(100/1.344)</f>
        <v>97.395833333333314</v>
      </c>
    </row>
    <row r="3" spans="1:6" x14ac:dyDescent="0.3">
      <c r="A3" s="7" t="s">
        <v>11</v>
      </c>
      <c r="B3" s="18">
        <v>1.048</v>
      </c>
      <c r="C3" s="2">
        <v>1.359</v>
      </c>
      <c r="D3" s="7" t="s">
        <v>11</v>
      </c>
      <c r="E3" s="5">
        <f t="shared" ref="E3:F6" si="0">B3*(100/1.344)</f>
        <v>77.976190476190467</v>
      </c>
      <c r="F3" s="5">
        <f t="shared" si="0"/>
        <v>101.11607142857142</v>
      </c>
    </row>
    <row r="4" spans="1:6" x14ac:dyDescent="0.3">
      <c r="A4" s="7" t="s">
        <v>12</v>
      </c>
      <c r="B4" s="18">
        <v>1.038</v>
      </c>
      <c r="C4" s="2">
        <v>1.3640000000000001</v>
      </c>
      <c r="D4" s="7" t="s">
        <v>12</v>
      </c>
      <c r="E4" s="5">
        <f t="shared" si="0"/>
        <v>77.232142857142847</v>
      </c>
      <c r="F4" s="5">
        <f t="shared" si="0"/>
        <v>101.48809523809524</v>
      </c>
    </row>
    <row r="5" spans="1:6" x14ac:dyDescent="0.3">
      <c r="A5" s="7" t="s">
        <v>13</v>
      </c>
      <c r="B5" s="18">
        <v>1.0329999999999999</v>
      </c>
      <c r="C5" s="2">
        <v>1.323</v>
      </c>
      <c r="D5" s="7" t="s">
        <v>13</v>
      </c>
      <c r="E5" s="5">
        <f t="shared" si="0"/>
        <v>76.860119047619037</v>
      </c>
      <c r="F5" s="5">
        <f t="shared" si="0"/>
        <v>98.437499999999986</v>
      </c>
    </row>
    <row r="6" spans="1:6" x14ac:dyDescent="0.3">
      <c r="A6" s="7" t="s">
        <v>14</v>
      </c>
      <c r="B6" s="18">
        <v>1.0149999999999999</v>
      </c>
      <c r="C6" s="2">
        <v>1.365</v>
      </c>
      <c r="D6" s="7" t="s">
        <v>14</v>
      </c>
      <c r="E6" s="5">
        <f t="shared" si="0"/>
        <v>75.520833333333314</v>
      </c>
      <c r="F6" s="5">
        <f t="shared" si="0"/>
        <v>101.56249999999999</v>
      </c>
    </row>
    <row r="7" spans="1:6" x14ac:dyDescent="0.3">
      <c r="C7" s="4">
        <f>AVERAGE(C2:C6)</f>
        <v>1.3440000000000001</v>
      </c>
      <c r="D7" s="7" t="s">
        <v>3</v>
      </c>
      <c r="E7" s="4">
        <f>AVERAGE(E2:E6)</f>
        <v>76.116071428571416</v>
      </c>
      <c r="F7" s="4">
        <f>AVERAGE(F2:F6)</f>
        <v>100</v>
      </c>
    </row>
    <row r="8" spans="1:6" x14ac:dyDescent="0.3">
      <c r="C8" s="3">
        <f>STDEV(C2:C6)</f>
        <v>2.6134268690744006E-2</v>
      </c>
      <c r="D8" s="6" t="s">
        <v>2</v>
      </c>
      <c r="E8" s="3">
        <f>STDEV(E2:E6)</f>
        <v>1.960816064450067</v>
      </c>
      <c r="F8" s="3">
        <f>STDEV(F2:F6)</f>
        <v>1.944514039489883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24 hours Fresh NPs</vt:lpstr>
      <vt:lpstr>24 hours LyoS NPs </vt:lpstr>
      <vt:lpstr>24 hours Controls</vt:lpstr>
      <vt:lpstr>48 hours Fresh NPs</vt:lpstr>
      <vt:lpstr>48 hours LyoS NPs</vt:lpstr>
      <vt:lpstr>48 hours Controls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Ulpan Kart</dc:creator>
  <cp:lastModifiedBy>Ulpan Kart</cp:lastModifiedBy>
  <dcterms:created xsi:type="dcterms:W3CDTF">2024-08-27T04:50:34Z</dcterms:created>
  <dcterms:modified xsi:type="dcterms:W3CDTF">2024-08-27T05:54:45Z</dcterms:modified>
</cp:coreProperties>
</file>