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d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<sst xmlns="http://schemas.openxmlformats.org/spreadsheetml/2006/main" count="107" uniqueCount="37">
  <si>
    <t>Sample</t>
  </si>
  <si>
    <t>CXCL1</t>
  </si>
  <si>
    <t>ID4</t>
  </si>
  <si>
    <t>CCND1</t>
  </si>
  <si>
    <t>IRF7</t>
  </si>
  <si>
    <t>H-GAPDH</t>
  </si>
  <si>
    <t>Reference Gene Average Value</t>
  </si>
  <si>
    <t>Control   1</t>
  </si>
  <si>
    <t>Control   2</t>
  </si>
  <si>
    <t>Control   3</t>
  </si>
  <si>
    <t>Control   4</t>
  </si>
  <si>
    <t>Control   5</t>
  </si>
  <si>
    <t>psoriasis1</t>
  </si>
  <si>
    <t>psoriasis2</t>
  </si>
  <si>
    <t>psoriasis3</t>
  </si>
  <si>
    <t>psoriasis4</t>
  </si>
  <si>
    <t>psoriasis5</t>
  </si>
  <si>
    <t>∆CT = CT target gene - CT mean value of the reference gene</t>
  </si>
  <si>
    <t>Mean ∆CT of the control group</t>
  </si>
  <si>
    <t>∆∆CT = ∆CT experimental group - mean ∆CT of the control group</t>
  </si>
  <si>
    <t>2^-∆∆CT</t>
  </si>
  <si>
    <t>2^-∆∆CT Avg</t>
  </si>
  <si>
    <t>Control</t>
  </si>
  <si>
    <t>psoriasis</t>
  </si>
  <si>
    <t xml:space="preserve">Control   </t>
  </si>
  <si>
    <t>Avg</t>
  </si>
  <si>
    <t>SD</t>
  </si>
  <si>
    <t>±</t>
  </si>
  <si>
    <t>1±0.5643</t>
  </si>
  <si>
    <t>4.0871±2.1444</t>
  </si>
  <si>
    <t>1±0.6600</t>
  </si>
  <si>
    <t>0.3764±0.3269</t>
  </si>
  <si>
    <t>1±0.8798</t>
  </si>
  <si>
    <t>0.0708±0.0557</t>
  </si>
  <si>
    <t>1±0.3135</t>
  </si>
  <si>
    <t>2.7783±1.4716</t>
  </si>
  <si>
    <t>p value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</si>
</sst>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;\-###0.00"/>
    <numFmt numFmtId="177" formatCode="0.0000_ "/>
  </numFmts>
  <fonts count="27">
    <font>
      <sz val="11"/>
      <color theme="1"/>
      <name val="宋体"/>
      <charset val="134"/>
      <scheme val="minor"/>
    </font>
    <font>
      <sz val="8.25"/>
      <name val="Microsoft Sans Serif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color rgb="FF000000"/>
      <name val="Tahoma"/>
      <charset val="134"/>
    </font>
    <font>
      <sz val="11"/>
      <color theme="1"/>
      <name val="Tahoma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74E9E7"/>
        <bgColor indexed="64"/>
      </patternFill>
    </fill>
    <fill>
      <patternFill patternType="solid">
        <fgColor rgb="FF17C91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" fillId="0" borderId="0">
      <alignment vertical="top"/>
      <protection locked="0"/>
    </xf>
    <xf numFmtId="0" fontId="1" fillId="0" borderId="0">
      <alignment vertical="top"/>
      <protection locked="0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0" fillId="2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NumberFormat="1" applyFill="1">
      <alignment vertical="center"/>
    </xf>
    <xf numFmtId="176" fontId="1" fillId="0" borderId="0" xfId="50" applyNumberFormat="1" applyFont="1" applyFill="1" applyBorder="1" applyAlignment="1" applyProtection="1">
      <alignment horizontal="center" vertical="center"/>
    </xf>
    <xf numFmtId="0" fontId="0" fillId="6" borderId="0" xfId="0" applyNumberFormat="1" applyFill="1" applyBorder="1">
      <alignment vertical="center"/>
    </xf>
    <xf numFmtId="176" fontId="1" fillId="0" borderId="0" xfId="49" applyNumberFormat="1" applyFont="1" applyFill="1" applyBorder="1" applyAlignment="1" applyProtection="1">
      <alignment vertical="center"/>
    </xf>
    <xf numFmtId="176" fontId="2" fillId="0" borderId="0" xfId="49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NumberFormat="1" applyFill="1">
      <alignment vertical="center"/>
    </xf>
    <xf numFmtId="0" fontId="0" fillId="10" borderId="0" xfId="0" applyNumberFormat="1" applyFill="1">
      <alignment vertical="center"/>
    </xf>
    <xf numFmtId="0" fontId="0" fillId="0" borderId="0" xfId="0" applyNumberForma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" xfId="50"/>
  </cellStyles>
  <tableStyles count="0" defaultTableStyle="TableStyleMedium2" defaultPivotStyle="PivotStyleLight16"/>
  <colors>
    <mruColors>
      <color rgb="000070C0"/>
      <color rgb="00FFD966"/>
      <color rgb="00F8CBAD"/>
      <color rgb="0092D050"/>
      <color rgb="004472C4"/>
      <color rgb="0000B0F0"/>
      <color rgb="00FFFF00"/>
      <color rgb="0017C913"/>
      <color rgb="0074E9E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94</xdr:row>
          <xdr:rowOff>0</xdr:rowOff>
        </xdr:from>
        <xdr:to>
          <xdr:col>12</xdr:col>
          <xdr:colOff>591820</xdr:colOff>
          <xdr:row>112</xdr:row>
          <xdr:rowOff>125730</xdr:rowOff>
        </xdr:to>
        <xdr:sp>
          <xdr:nvSpPr>
            <xdr:cNvPr id="20791" name="Object 5421" hidden="1">
              <a:extLst>
                <a:ext uri="{63B3BB69-23CF-44E3-9099-C40C66FF867C}">
                  <a14:compatExt spid="_x0000_s20791"/>
                </a:ext>
              </a:extLst>
            </xdr:cNvPr>
            <xdr:cNvSpPr/>
          </xdr:nvSpPr>
          <xdr:spPr>
            <a:xfrm>
              <a:off x="11553825" y="16802100"/>
              <a:ext cx="3325495" cy="33261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114</xdr:row>
          <xdr:rowOff>161925</xdr:rowOff>
        </xdr:from>
        <xdr:to>
          <xdr:col>4</xdr:col>
          <xdr:colOff>299085</xdr:colOff>
          <xdr:row>133</xdr:row>
          <xdr:rowOff>116840</xdr:rowOff>
        </xdr:to>
        <xdr:sp>
          <xdr:nvSpPr>
            <xdr:cNvPr id="20792" name="Object 5421" hidden="1">
              <a:extLst>
                <a:ext uri="{63B3BB69-23CF-44E3-9099-C40C66FF867C}">
                  <a14:compatExt spid="_x0000_s20792"/>
                </a:ext>
              </a:extLst>
            </xdr:cNvPr>
            <xdr:cNvSpPr/>
          </xdr:nvSpPr>
          <xdr:spPr>
            <a:xfrm>
              <a:off x="1187450" y="20520025"/>
              <a:ext cx="5716270" cy="33331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619760</xdr:colOff>
          <xdr:row>93</xdr:row>
          <xdr:rowOff>28575</xdr:rowOff>
        </xdr:from>
        <xdr:to>
          <xdr:col>3</xdr:col>
          <xdr:colOff>995045</xdr:colOff>
          <xdr:row>111</xdr:row>
          <xdr:rowOff>41910</xdr:rowOff>
        </xdr:to>
        <xdr:sp>
          <xdr:nvSpPr>
            <xdr:cNvPr id="20795" name="Object 5421" hidden="1">
              <a:extLst>
                <a:ext uri="{63B3BB69-23CF-44E3-9099-C40C66FF867C}">
                  <a14:compatExt spid="_x0000_s20795"/>
                </a:ext>
              </a:extLst>
            </xdr:cNvPr>
            <xdr:cNvSpPr/>
          </xdr:nvSpPr>
          <xdr:spPr>
            <a:xfrm>
              <a:off x="619760" y="16652875"/>
              <a:ext cx="3589020" cy="32137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829310</xdr:colOff>
          <xdr:row>93</xdr:row>
          <xdr:rowOff>66675</xdr:rowOff>
        </xdr:from>
        <xdr:to>
          <xdr:col>8</xdr:col>
          <xdr:colOff>452755</xdr:colOff>
          <xdr:row>111</xdr:row>
          <xdr:rowOff>148590</xdr:rowOff>
        </xdr:to>
        <xdr:sp>
          <xdr:nvSpPr>
            <xdr:cNvPr id="20796" name="Object 5421" hidden="1">
              <a:extLst>
                <a:ext uri="{63B3BB69-23CF-44E3-9099-C40C66FF867C}">
                  <a14:compatExt spid="_x0000_s20796"/>
                </a:ext>
              </a:extLst>
            </xdr:cNvPr>
            <xdr:cNvSpPr/>
          </xdr:nvSpPr>
          <xdr:spPr>
            <a:xfrm>
              <a:off x="7433945" y="16690975"/>
              <a:ext cx="3542030" cy="32823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image" Target="../media/image3.e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0" Type="http://schemas.openxmlformats.org/officeDocument/2006/relationships/image" Target="../media/image4.emf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9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B77" sqref="B77"/>
    </sheetView>
  </sheetViews>
  <sheetFormatPr defaultColWidth="9" defaultRowHeight="14"/>
  <cols>
    <col min="1" max="1" width="17" style="2" customWidth="1"/>
    <col min="2" max="2" width="13.7545454545455" style="2" customWidth="1"/>
    <col min="3" max="3" width="15.2545454545455" style="2" customWidth="1"/>
    <col min="4" max="4" width="48.5454545454545" style="2" customWidth="1"/>
    <col min="5" max="5" width="14.1090909090909"/>
    <col min="6" max="6" width="15.2545454545455" customWidth="1"/>
    <col min="7" max="7" width="12.6272727272727" customWidth="1"/>
    <col min="8" max="8" width="14.1090909090909"/>
    <col min="9" max="9" width="14.7545454545455" customWidth="1"/>
    <col min="10" max="10" width="12.6272727272727" customWidth="1"/>
    <col min="11" max="11" width="13.7545454545455"/>
    <col min="12" max="12" width="12.7545454545455" customWidth="1"/>
    <col min="13" max="13" width="12.6272727272727" customWidth="1"/>
    <col min="14" max="14" width="14.3727272727273" customWidth="1"/>
    <col min="15" max="15" width="14" customWidth="1"/>
    <col min="16" max="16" width="13.7545454545455"/>
    <col min="17" max="17" width="12.6272727272727"/>
    <col min="18" max="20" width="13.7545454545455"/>
    <col min="21" max="21" width="14.5" customWidth="1"/>
  </cols>
  <sheetData>
    <row r="1" spans="1:19">
      <c r="A1" s="2" t="s">
        <v>0</v>
      </c>
      <c r="B1" s="3" t="s">
        <v>1</v>
      </c>
      <c r="C1" s="3"/>
      <c r="D1" s="3"/>
      <c r="E1" s="4" t="s">
        <v>2</v>
      </c>
      <c r="F1" s="4"/>
      <c r="G1" s="4"/>
      <c r="H1" s="5" t="s">
        <v>3</v>
      </c>
      <c r="I1" s="5"/>
      <c r="J1" s="5"/>
      <c r="K1" s="14" t="s">
        <v>4</v>
      </c>
      <c r="L1" s="14"/>
      <c r="M1" s="14"/>
      <c r="N1" s="15"/>
      <c r="O1" s="16" t="s">
        <v>5</v>
      </c>
      <c r="P1" s="16"/>
      <c r="Q1" s="16"/>
      <c r="S1" s="17" t="s">
        <v>6</v>
      </c>
    </row>
    <row r="2" spans="1:20">
      <c r="A2" s="6" t="s">
        <v>7</v>
      </c>
      <c r="B2" s="7">
        <v>27.0684754909204</v>
      </c>
      <c r="C2" s="7">
        <v>26.8744853847351</v>
      </c>
      <c r="D2" s="7">
        <v>26.7726242274216</v>
      </c>
      <c r="E2" s="7">
        <v>26.6285473204566</v>
      </c>
      <c r="F2" s="7">
        <v>26.8423202431878</v>
      </c>
      <c r="G2" s="7">
        <v>26.635584476895</v>
      </c>
      <c r="H2" s="7">
        <v>30.5813724240124</v>
      </c>
      <c r="I2" s="7">
        <v>30.6794103786087</v>
      </c>
      <c r="J2" s="7">
        <v>31.9652997982041</v>
      </c>
      <c r="K2" s="7">
        <v>27.6765368076661</v>
      </c>
      <c r="L2" s="7">
        <v>27.4126190904961</v>
      </c>
      <c r="M2" s="7">
        <v>27.5124846267931</v>
      </c>
      <c r="N2" s="2"/>
      <c r="O2" s="7">
        <v>21.0043997846083</v>
      </c>
      <c r="P2" s="7">
        <v>21.0106815321521</v>
      </c>
      <c r="Q2" s="7">
        <v>21.6773222508873</v>
      </c>
      <c r="S2">
        <f>AVERAGE(O2:Q2)</f>
        <v>21.2308011892159</v>
      </c>
      <c r="T2" s="7"/>
    </row>
    <row r="3" spans="1:20">
      <c r="A3" s="6" t="s">
        <v>8</v>
      </c>
      <c r="B3" s="7">
        <v>30.503950547187</v>
      </c>
      <c r="C3" s="7">
        <v>30.538965936548</v>
      </c>
      <c r="D3" s="7">
        <v>30.5198475028461</v>
      </c>
      <c r="E3" s="7">
        <v>29.8102893922202</v>
      </c>
      <c r="F3" s="7">
        <v>30.1434575388235</v>
      </c>
      <c r="G3" s="7">
        <v>29.8416840754008</v>
      </c>
      <c r="H3" s="7">
        <v>28.7524897194093</v>
      </c>
      <c r="I3" s="7">
        <v>29.0256252873315</v>
      </c>
      <c r="J3" s="7">
        <v>29.3333872008773</v>
      </c>
      <c r="K3" s="7">
        <v>29.8824690922001</v>
      </c>
      <c r="L3" s="7">
        <v>30.2856752808639</v>
      </c>
      <c r="M3" s="7">
        <v>29.232615310772</v>
      </c>
      <c r="N3" s="2"/>
      <c r="O3" s="7">
        <v>22.8068886133601</v>
      </c>
      <c r="P3" s="7">
        <v>22.0405374133906</v>
      </c>
      <c r="Q3" s="7">
        <v>22.1148818175041</v>
      </c>
      <c r="S3">
        <f t="shared" ref="S3:S11" si="0">AVERAGE(O3:Q3)</f>
        <v>22.3207692814183</v>
      </c>
      <c r="T3" s="7"/>
    </row>
    <row r="4" spans="1:19">
      <c r="A4" s="6" t="s">
        <v>9</v>
      </c>
      <c r="B4" s="7">
        <v>28.4572716276126</v>
      </c>
      <c r="C4" s="7">
        <v>29.1058324341195</v>
      </c>
      <c r="D4" s="7">
        <v>29.4909461631962</v>
      </c>
      <c r="E4" s="7">
        <v>24.6126503899985</v>
      </c>
      <c r="F4" s="7">
        <v>24.6506240077337</v>
      </c>
      <c r="G4" s="7">
        <v>24.5630344755667</v>
      </c>
      <c r="H4" s="7">
        <v>22.5292667041892</v>
      </c>
      <c r="I4" s="7">
        <v>22.7869092037715</v>
      </c>
      <c r="J4" s="7">
        <v>22.7624626483611</v>
      </c>
      <c r="K4" s="7">
        <v>27.4338500457194</v>
      </c>
      <c r="L4" s="7">
        <v>27.5687020057515</v>
      </c>
      <c r="M4" s="7">
        <v>27.6187980079291</v>
      </c>
      <c r="N4" s="2"/>
      <c r="O4" s="7">
        <v>20.4771771575004</v>
      </c>
      <c r="P4" s="7">
        <v>20.6142166663089</v>
      </c>
      <c r="Q4" s="7">
        <v>20.42483864188</v>
      </c>
      <c r="S4">
        <f t="shared" si="0"/>
        <v>20.5054108218964</v>
      </c>
    </row>
    <row r="5" spans="1:20">
      <c r="A5" s="6" t="s">
        <v>10</v>
      </c>
      <c r="B5" s="7">
        <v>29.4385736647875</v>
      </c>
      <c r="C5" s="7">
        <v>29.0051021396841</v>
      </c>
      <c r="D5" s="7">
        <v>29.2782941604989</v>
      </c>
      <c r="E5" s="7">
        <v>26.8635657902964</v>
      </c>
      <c r="F5" s="7">
        <v>26.7283193545098</v>
      </c>
      <c r="G5" s="7">
        <v>27.2955680023945</v>
      </c>
      <c r="H5" s="7">
        <v>24.476490385235</v>
      </c>
      <c r="I5" s="7">
        <v>24.4894532586498</v>
      </c>
      <c r="J5" s="7">
        <v>24.4207795365827</v>
      </c>
      <c r="K5" s="7">
        <v>28.9990831330392</v>
      </c>
      <c r="L5" s="7">
        <v>28.9562497288028</v>
      </c>
      <c r="M5" s="7">
        <v>28.5012425803183</v>
      </c>
      <c r="N5" s="2"/>
      <c r="O5" s="7">
        <v>22.3644300752613</v>
      </c>
      <c r="P5" s="7">
        <v>22.2558283456721</v>
      </c>
      <c r="Q5" s="7">
        <v>22.4921335301851</v>
      </c>
      <c r="S5">
        <f t="shared" si="0"/>
        <v>22.3707973170395</v>
      </c>
      <c r="T5" s="7"/>
    </row>
    <row r="6" spans="1:20">
      <c r="A6" s="6" t="s">
        <v>11</v>
      </c>
      <c r="B6" s="7">
        <v>29.3677669394286</v>
      </c>
      <c r="C6" s="7">
        <v>29.4543620122864</v>
      </c>
      <c r="D6" s="7">
        <v>28.6499117328953</v>
      </c>
      <c r="E6" s="7">
        <v>27.399709500436</v>
      </c>
      <c r="F6" s="7">
        <v>27.4919812420511</v>
      </c>
      <c r="G6" s="7">
        <v>27.4339232610946</v>
      </c>
      <c r="H6" s="7">
        <v>26.1057867631965</v>
      </c>
      <c r="I6" s="7">
        <v>26.754143933021</v>
      </c>
      <c r="J6" s="7">
        <v>26.0995474367392</v>
      </c>
      <c r="K6" s="7">
        <v>29.2551841614645</v>
      </c>
      <c r="L6" s="7">
        <v>29.197178642322</v>
      </c>
      <c r="M6" s="7">
        <v>29.6400337012908</v>
      </c>
      <c r="N6" s="2"/>
      <c r="O6" s="7">
        <v>22.5152966369228</v>
      </c>
      <c r="P6" s="7">
        <v>22.4554551656931</v>
      </c>
      <c r="Q6" s="7">
        <v>22.1857418372409</v>
      </c>
      <c r="S6">
        <f t="shared" si="0"/>
        <v>22.3854978799523</v>
      </c>
      <c r="T6" s="7"/>
    </row>
    <row r="7" s="1" customFormat="1" spans="1:20">
      <c r="A7" s="8" t="s">
        <v>12</v>
      </c>
      <c r="B7" s="7">
        <v>29.2161181512121</v>
      </c>
      <c r="C7" s="7">
        <v>29.5765541864135</v>
      </c>
      <c r="D7" s="7">
        <v>29.6186904124068</v>
      </c>
      <c r="E7" s="7">
        <v>28.7004608674693</v>
      </c>
      <c r="F7" s="7">
        <v>29.0881482607367</v>
      </c>
      <c r="G7" s="7">
        <v>29.0168924478786</v>
      </c>
      <c r="H7" s="7">
        <v>29.0546484298268</v>
      </c>
      <c r="I7" s="7">
        <v>28.5838240434622</v>
      </c>
      <c r="J7" s="7">
        <v>28.4582092115799</v>
      </c>
      <c r="K7" s="7">
        <v>26.3220852356443</v>
      </c>
      <c r="L7" s="7">
        <v>25.7911176797043</v>
      </c>
      <c r="M7" s="7">
        <v>25.6517141976751</v>
      </c>
      <c r="N7" s="2"/>
      <c r="O7" s="7">
        <v>20.2326167597728</v>
      </c>
      <c r="P7" s="7">
        <v>20.1192675860727</v>
      </c>
      <c r="Q7" s="7">
        <v>20.3561002961789</v>
      </c>
      <c r="S7">
        <f t="shared" si="0"/>
        <v>20.2359948806748</v>
      </c>
      <c r="T7" s="7"/>
    </row>
    <row r="8" spans="1:20">
      <c r="A8" s="8" t="s">
        <v>13</v>
      </c>
      <c r="B8" s="7">
        <v>26.4563889995</v>
      </c>
      <c r="C8" s="7">
        <v>26.4982771850466</v>
      </c>
      <c r="D8" s="7">
        <v>26.2365345204662</v>
      </c>
      <c r="E8" s="7">
        <v>27.9055347908532</v>
      </c>
      <c r="F8" s="7">
        <v>27.7020777237841</v>
      </c>
      <c r="G8" s="7">
        <v>27.6777584514056</v>
      </c>
      <c r="H8" s="7">
        <v>25.0695321103247</v>
      </c>
      <c r="I8" s="7">
        <v>24.9693811975335</v>
      </c>
      <c r="J8" s="7">
        <v>24.7917402145166</v>
      </c>
      <c r="K8" s="7">
        <v>24.5812205961144</v>
      </c>
      <c r="L8" s="7">
        <v>24.8734363601605</v>
      </c>
      <c r="M8" s="7">
        <v>24.0036220226348</v>
      </c>
      <c r="N8" s="2"/>
      <c r="O8" s="7">
        <v>19.4144536678628</v>
      </c>
      <c r="P8" s="7">
        <v>19.5600002285414</v>
      </c>
      <c r="Q8" s="7">
        <v>19.4515357136287</v>
      </c>
      <c r="S8">
        <f t="shared" si="0"/>
        <v>19.475329870011</v>
      </c>
      <c r="T8" s="7"/>
    </row>
    <row r="9" spans="1:20">
      <c r="A9" s="8" t="s">
        <v>14</v>
      </c>
      <c r="B9" s="7">
        <v>26.4618906505335</v>
      </c>
      <c r="C9" s="7">
        <v>26.3971105798429</v>
      </c>
      <c r="D9" s="7">
        <v>26.5113972036671</v>
      </c>
      <c r="E9" s="7">
        <v>26.7655099785106</v>
      </c>
      <c r="F9" s="7">
        <v>26.9068069604317</v>
      </c>
      <c r="G9" s="7">
        <v>26.9472043919715</v>
      </c>
      <c r="H9" s="7">
        <v>27.3983473986576</v>
      </c>
      <c r="I9" s="7">
        <v>27.1283651554977</v>
      </c>
      <c r="J9" s="7">
        <v>27.4534824244076</v>
      </c>
      <c r="K9" s="7">
        <v>26.0894020768625</v>
      </c>
      <c r="L9" s="7">
        <v>26.2780680795363</v>
      </c>
      <c r="M9" s="7">
        <v>25.7385023260642</v>
      </c>
      <c r="N9" s="2"/>
      <c r="O9" s="7">
        <v>21.7240632452342</v>
      </c>
      <c r="P9" s="7">
        <v>21.5222822373044</v>
      </c>
      <c r="Q9" s="7">
        <v>21.4767922746273</v>
      </c>
      <c r="S9">
        <f t="shared" si="0"/>
        <v>21.5743792523886</v>
      </c>
      <c r="T9" s="7"/>
    </row>
    <row r="10" spans="1:20">
      <c r="A10" s="8" t="s">
        <v>15</v>
      </c>
      <c r="B10" s="7">
        <v>25.7215713501131</v>
      </c>
      <c r="C10" s="7">
        <v>24.2607219222242</v>
      </c>
      <c r="D10" s="7">
        <v>23.8388488947664</v>
      </c>
      <c r="E10" s="7">
        <v>24.8694536804017</v>
      </c>
      <c r="F10" s="7">
        <v>25.1510377332069</v>
      </c>
      <c r="G10" s="7">
        <v>25.0742507246801</v>
      </c>
      <c r="H10" s="7">
        <v>25.2570920322589</v>
      </c>
      <c r="I10" s="7">
        <v>25.3250036862234</v>
      </c>
      <c r="J10" s="7">
        <v>25.3893821551048</v>
      </c>
      <c r="K10" s="7">
        <v>24.8208164017419</v>
      </c>
      <c r="L10" s="7">
        <v>24.7380240808499</v>
      </c>
      <c r="M10" s="7">
        <v>24.964965382089</v>
      </c>
      <c r="N10" s="2"/>
      <c r="O10" s="7">
        <v>18.7314388088956</v>
      </c>
      <c r="P10" s="7">
        <v>18.8251363201179</v>
      </c>
      <c r="Q10" s="7">
        <v>18.8996878920298</v>
      </c>
      <c r="S10">
        <f t="shared" si="0"/>
        <v>18.8187543403478</v>
      </c>
      <c r="T10" s="7"/>
    </row>
    <row r="11" spans="1:20">
      <c r="A11" s="8" t="s">
        <v>16</v>
      </c>
      <c r="B11" s="7">
        <v>24.7872354268638</v>
      </c>
      <c r="C11" s="7">
        <v>25.4491837549535</v>
      </c>
      <c r="D11" s="7">
        <v>25.6154547323319</v>
      </c>
      <c r="E11" s="7">
        <v>26.2124580187475</v>
      </c>
      <c r="F11" s="7">
        <v>25.7803453770137</v>
      </c>
      <c r="G11" s="7">
        <v>26.0511651808266</v>
      </c>
      <c r="H11" s="7">
        <v>26.7139434021377</v>
      </c>
      <c r="I11" s="7">
        <v>26.6644550630032</v>
      </c>
      <c r="J11" s="7">
        <v>26.9092394733901</v>
      </c>
      <c r="K11" s="7">
        <v>26.5204077780896</v>
      </c>
      <c r="L11" s="7">
        <v>26.3899980507645</v>
      </c>
      <c r="M11" s="7">
        <v>27.0148457415284</v>
      </c>
      <c r="N11" s="2"/>
      <c r="O11" s="7">
        <v>20.9981596196839</v>
      </c>
      <c r="P11" s="7">
        <v>20.1313577846712</v>
      </c>
      <c r="Q11" s="7">
        <v>20.2603788691545</v>
      </c>
      <c r="S11">
        <f t="shared" si="0"/>
        <v>20.4632987578365</v>
      </c>
      <c r="T11" s="7"/>
    </row>
    <row r="12" spans="2:20">
      <c r="B12" s="9"/>
      <c r="C12" s="9"/>
      <c r="D12" s="9"/>
      <c r="O12" s="7"/>
      <c r="P12" s="7"/>
      <c r="Q12" s="7"/>
      <c r="T12" s="7"/>
    </row>
    <row r="13" spans="2:13">
      <c r="B13" s="10"/>
      <c r="C13" s="10"/>
      <c r="D13" s="10"/>
      <c r="E13" s="10"/>
      <c r="F13" s="9"/>
      <c r="G13" s="10"/>
      <c r="H13" s="10"/>
      <c r="I13" s="9"/>
      <c r="J13" s="10"/>
      <c r="K13" s="10"/>
      <c r="L13" s="9"/>
      <c r="M13" s="10"/>
    </row>
    <row r="15" ht="15" spans="2:4">
      <c r="B15" s="11" t="s">
        <v>17</v>
      </c>
      <c r="C15" s="11"/>
      <c r="D15" s="11"/>
    </row>
    <row r="16" spans="1:16">
      <c r="A16" s="6" t="s">
        <v>7</v>
      </c>
      <c r="E16" s="2"/>
      <c r="F16" s="2"/>
      <c r="G16" s="2"/>
      <c r="H16" s="2">
        <f>H2-$S2</f>
        <v>9.3505712347965</v>
      </c>
      <c r="I16" s="2">
        <f t="shared" ref="H16:M16" si="1">I2-$S2</f>
        <v>9.4486091893928</v>
      </c>
      <c r="J16" s="2">
        <f t="shared" si="1"/>
        <v>10.7344986089882</v>
      </c>
      <c r="K16" s="2">
        <f t="shared" si="1"/>
        <v>6.4457356184502</v>
      </c>
      <c r="L16" s="2">
        <f t="shared" si="1"/>
        <v>6.1818179012802</v>
      </c>
      <c r="M16" s="2">
        <f t="shared" si="1"/>
        <v>6.2816834375772</v>
      </c>
      <c r="N16" s="2"/>
      <c r="O16" s="2"/>
      <c r="P16" s="2"/>
    </row>
    <row r="17" spans="1:16">
      <c r="A17" s="6" t="s">
        <v>8</v>
      </c>
      <c r="B17" s="2">
        <f>B3-$S3</f>
        <v>8.18318126576873</v>
      </c>
      <c r="C17" s="2">
        <f t="shared" ref="C17:C25" si="2">C3-$S3</f>
        <v>8.21819665512973</v>
      </c>
      <c r="D17" s="2">
        <f t="shared" ref="D17:D25" si="3">D3-$S3</f>
        <v>8.19907822142784</v>
      </c>
      <c r="E17" s="2">
        <f t="shared" ref="E17:E25" si="4">E3-$S3</f>
        <v>7.48952011080193</v>
      </c>
      <c r="F17" s="2">
        <f t="shared" ref="F17:F25" si="5">F3-$S3</f>
        <v>7.82268825740524</v>
      </c>
      <c r="G17" s="2">
        <f t="shared" ref="G17:G25" si="6">G3-$S3</f>
        <v>7.52091479398253</v>
      </c>
      <c r="H17" s="2"/>
      <c r="I17" s="2"/>
      <c r="J17" s="2"/>
      <c r="K17" s="2">
        <f t="shared" ref="K17:K25" si="7">K3-$S3</f>
        <v>7.56169981078184</v>
      </c>
      <c r="L17" s="2">
        <f t="shared" ref="L17:L25" si="8">L3-$S3</f>
        <v>7.96490599944563</v>
      </c>
      <c r="M17" s="2">
        <f t="shared" ref="M17:M25" si="9">M3-$S3</f>
        <v>6.91184602935374</v>
      </c>
      <c r="N17" s="2"/>
      <c r="O17" s="2"/>
      <c r="P17" s="2"/>
    </row>
    <row r="18" spans="1:16">
      <c r="A18" s="6" t="s">
        <v>9</v>
      </c>
      <c r="B18" s="2">
        <f t="shared" ref="B17:B25" si="10">B4-$S4</f>
        <v>7.95186080571617</v>
      </c>
      <c r="C18" s="2">
        <f t="shared" si="2"/>
        <v>8.60042161222307</v>
      </c>
      <c r="D18" s="2">
        <f t="shared" si="3"/>
        <v>8.98553534129977</v>
      </c>
      <c r="E18" s="2">
        <f t="shared" si="4"/>
        <v>4.10723956810207</v>
      </c>
      <c r="F18" s="2">
        <f t="shared" si="5"/>
        <v>4.14521318583727</v>
      </c>
      <c r="G18" s="2">
        <f t="shared" si="6"/>
        <v>4.05762365367027</v>
      </c>
      <c r="H18" s="2">
        <f t="shared" ref="H17:H25" si="11">H4-$S4</f>
        <v>2.02385588229277</v>
      </c>
      <c r="I18" s="2">
        <f t="shared" ref="I17:I25" si="12">I4-$S4</f>
        <v>2.28149838187507</v>
      </c>
      <c r="J18" s="2">
        <f t="shared" ref="J17:J25" si="13">J4-$S4</f>
        <v>2.25705182646467</v>
      </c>
      <c r="K18" s="2">
        <f t="shared" si="7"/>
        <v>6.92843922382297</v>
      </c>
      <c r="L18" s="2">
        <f t="shared" si="8"/>
        <v>7.06329118385507</v>
      </c>
      <c r="M18" s="2">
        <f t="shared" si="9"/>
        <v>7.11338718603267</v>
      </c>
      <c r="N18" s="2"/>
      <c r="O18" s="2"/>
      <c r="P18" s="2"/>
    </row>
    <row r="19" spans="1:16">
      <c r="A19" s="6" t="s">
        <v>10</v>
      </c>
      <c r="B19" s="2">
        <f t="shared" si="10"/>
        <v>7.067776347748</v>
      </c>
      <c r="C19" s="2">
        <f t="shared" si="2"/>
        <v>6.6343048226446</v>
      </c>
      <c r="D19" s="2">
        <f t="shared" si="3"/>
        <v>6.9074968434594</v>
      </c>
      <c r="E19" s="2">
        <f t="shared" si="4"/>
        <v>4.4927684732569</v>
      </c>
      <c r="F19" s="2">
        <f t="shared" si="5"/>
        <v>4.3575220374703</v>
      </c>
      <c r="G19" s="2">
        <f t="shared" si="6"/>
        <v>4.924770685355</v>
      </c>
      <c r="H19" s="2">
        <f t="shared" si="11"/>
        <v>2.1056930681955</v>
      </c>
      <c r="I19" s="2">
        <f t="shared" si="12"/>
        <v>2.1186559416103</v>
      </c>
      <c r="J19" s="2">
        <f t="shared" si="13"/>
        <v>2.0499822195432</v>
      </c>
      <c r="K19" s="2">
        <f t="shared" si="7"/>
        <v>6.6282858159997</v>
      </c>
      <c r="L19" s="2">
        <f t="shared" si="8"/>
        <v>6.5854524117633</v>
      </c>
      <c r="M19" s="2">
        <f t="shared" si="9"/>
        <v>6.1304452632788</v>
      </c>
      <c r="N19" s="2"/>
      <c r="O19" s="2"/>
      <c r="P19" s="2"/>
    </row>
    <row r="20" spans="1:16">
      <c r="A20" s="6" t="s">
        <v>11</v>
      </c>
      <c r="B20" s="2">
        <f t="shared" si="10"/>
        <v>6.98226905947633</v>
      </c>
      <c r="C20" s="2">
        <f t="shared" si="2"/>
        <v>7.06886413233413</v>
      </c>
      <c r="D20" s="2">
        <f t="shared" si="3"/>
        <v>6.26441385294304</v>
      </c>
      <c r="E20" s="2">
        <f t="shared" si="4"/>
        <v>5.01421162048374</v>
      </c>
      <c r="F20" s="2">
        <f t="shared" si="5"/>
        <v>5.10648336209884</v>
      </c>
      <c r="G20" s="2">
        <f t="shared" si="6"/>
        <v>5.04842538114233</v>
      </c>
      <c r="H20" s="2">
        <f t="shared" si="11"/>
        <v>3.72028888324424</v>
      </c>
      <c r="I20" s="2">
        <f t="shared" si="12"/>
        <v>4.36864605306873</v>
      </c>
      <c r="J20" s="2">
        <f t="shared" si="13"/>
        <v>3.71404955678694</v>
      </c>
      <c r="K20" s="2">
        <f t="shared" si="7"/>
        <v>6.86968628151223</v>
      </c>
      <c r="L20" s="2">
        <f t="shared" si="8"/>
        <v>6.81168076236974</v>
      </c>
      <c r="M20" s="2">
        <f t="shared" si="9"/>
        <v>7.25453582133854</v>
      </c>
      <c r="N20" s="2"/>
      <c r="O20" s="2"/>
      <c r="P20" s="2"/>
    </row>
    <row r="21" s="1" customFormat="1" spans="1:16">
      <c r="A21" s="8" t="s">
        <v>12</v>
      </c>
      <c r="B21" s="2">
        <f t="shared" si="10"/>
        <v>8.9801232705373</v>
      </c>
      <c r="C21" s="2">
        <f t="shared" si="2"/>
        <v>9.3405593057387</v>
      </c>
      <c r="D21" s="2">
        <f t="shared" si="3"/>
        <v>9.382695531732</v>
      </c>
      <c r="E21" s="2">
        <f t="shared" si="4"/>
        <v>8.4644659867945</v>
      </c>
      <c r="F21" s="2">
        <f t="shared" si="5"/>
        <v>8.8521533800619</v>
      </c>
      <c r="G21" s="2">
        <f t="shared" si="6"/>
        <v>8.7808975672038</v>
      </c>
      <c r="H21" s="2">
        <f t="shared" si="11"/>
        <v>8.818653549152</v>
      </c>
      <c r="I21" s="2">
        <f t="shared" si="12"/>
        <v>8.3478291627874</v>
      </c>
      <c r="J21" s="2">
        <f t="shared" si="13"/>
        <v>8.2222143309051</v>
      </c>
      <c r="K21" s="2">
        <f t="shared" si="7"/>
        <v>6.0860903549695</v>
      </c>
      <c r="L21" s="2">
        <f t="shared" si="8"/>
        <v>5.5551227990295</v>
      </c>
      <c r="M21" s="2">
        <f t="shared" si="9"/>
        <v>5.4157193170003</v>
      </c>
      <c r="N21" s="2"/>
      <c r="O21" s="2"/>
      <c r="P21" s="2"/>
    </row>
    <row r="22" spans="1:16">
      <c r="A22" s="8" t="s">
        <v>13</v>
      </c>
      <c r="B22" s="2">
        <f t="shared" si="10"/>
        <v>6.98105912948903</v>
      </c>
      <c r="C22" s="2">
        <f t="shared" si="2"/>
        <v>7.02294731503563</v>
      </c>
      <c r="D22" s="2">
        <f t="shared" si="3"/>
        <v>6.76120465045523</v>
      </c>
      <c r="E22" s="2">
        <f t="shared" si="4"/>
        <v>8.43020492084223</v>
      </c>
      <c r="F22" s="2">
        <f t="shared" si="5"/>
        <v>8.22674785377313</v>
      </c>
      <c r="G22" s="2">
        <f t="shared" si="6"/>
        <v>8.20242858139463</v>
      </c>
      <c r="H22" s="2">
        <f t="shared" si="11"/>
        <v>5.59420224031373</v>
      </c>
      <c r="I22" s="2">
        <f t="shared" si="12"/>
        <v>5.49405132752253</v>
      </c>
      <c r="J22" s="2">
        <f t="shared" si="13"/>
        <v>5.31641034450563</v>
      </c>
      <c r="K22" s="2">
        <f t="shared" si="7"/>
        <v>5.10589072610343</v>
      </c>
      <c r="L22" s="2">
        <f t="shared" si="8"/>
        <v>5.39810649014953</v>
      </c>
      <c r="M22" s="2">
        <f t="shared" si="9"/>
        <v>4.52829215262383</v>
      </c>
      <c r="N22" s="2"/>
      <c r="O22" s="2"/>
      <c r="P22" s="2"/>
    </row>
    <row r="23" spans="1:16">
      <c r="A23" s="8" t="s">
        <v>14</v>
      </c>
      <c r="B23" s="2">
        <f t="shared" si="10"/>
        <v>4.88751139814487</v>
      </c>
      <c r="C23" s="2">
        <f t="shared" si="2"/>
        <v>4.82273132745426</v>
      </c>
      <c r="D23" s="2">
        <f t="shared" si="3"/>
        <v>4.93701795127847</v>
      </c>
      <c r="E23" s="2">
        <f t="shared" si="4"/>
        <v>5.19113072612197</v>
      </c>
      <c r="F23" s="2">
        <f t="shared" si="5"/>
        <v>5.33242770804307</v>
      </c>
      <c r="G23" s="2">
        <f t="shared" si="6"/>
        <v>5.37282513958287</v>
      </c>
      <c r="H23" s="2">
        <f t="shared" si="11"/>
        <v>5.82396814626896</v>
      </c>
      <c r="I23" s="2">
        <f t="shared" si="12"/>
        <v>5.55398590310907</v>
      </c>
      <c r="J23" s="2">
        <f t="shared" si="13"/>
        <v>5.87910317201897</v>
      </c>
      <c r="K23" s="2">
        <f t="shared" si="7"/>
        <v>4.51502282447386</v>
      </c>
      <c r="L23" s="2">
        <f t="shared" si="8"/>
        <v>4.70368882714767</v>
      </c>
      <c r="M23" s="2">
        <f t="shared" si="9"/>
        <v>4.16412307367557</v>
      </c>
      <c r="N23" s="2"/>
      <c r="O23" s="2"/>
      <c r="P23" s="2"/>
    </row>
    <row r="24" spans="1:16">
      <c r="A24" s="8" t="s">
        <v>15</v>
      </c>
      <c r="B24" s="2">
        <f t="shared" si="10"/>
        <v>6.90281700976533</v>
      </c>
      <c r="C24" s="2">
        <f t="shared" si="2"/>
        <v>5.44196758187643</v>
      </c>
      <c r="D24" s="2">
        <f t="shared" si="3"/>
        <v>5.02009455441863</v>
      </c>
      <c r="E24" s="2">
        <f t="shared" si="4"/>
        <v>6.05069934005394</v>
      </c>
      <c r="F24" s="2">
        <f t="shared" si="5"/>
        <v>6.33228339285913</v>
      </c>
      <c r="G24" s="2">
        <f t="shared" si="6"/>
        <v>6.25549638433233</v>
      </c>
      <c r="H24" s="2">
        <f t="shared" si="11"/>
        <v>6.43833769191113</v>
      </c>
      <c r="I24" s="2">
        <f t="shared" si="12"/>
        <v>6.50624934587563</v>
      </c>
      <c r="J24" s="2">
        <f t="shared" si="13"/>
        <v>6.57062781475704</v>
      </c>
      <c r="K24" s="2">
        <f t="shared" si="7"/>
        <v>6.00206206139413</v>
      </c>
      <c r="L24" s="2">
        <f t="shared" si="8"/>
        <v>5.91926974050213</v>
      </c>
      <c r="M24" s="2">
        <f t="shared" si="9"/>
        <v>6.14621104174124</v>
      </c>
      <c r="N24" s="2"/>
      <c r="O24" s="2"/>
      <c r="P24" s="2"/>
    </row>
    <row r="25" spans="1:16">
      <c r="A25" s="8" t="s">
        <v>16</v>
      </c>
      <c r="B25" s="2">
        <f t="shared" si="10"/>
        <v>4.32393666902727</v>
      </c>
      <c r="C25" s="2">
        <f t="shared" si="2"/>
        <v>4.98588499711697</v>
      </c>
      <c r="D25" s="2">
        <f t="shared" si="3"/>
        <v>5.15215597449537</v>
      </c>
      <c r="E25" s="2">
        <f t="shared" si="4"/>
        <v>5.74915926091097</v>
      </c>
      <c r="F25" s="2">
        <f t="shared" si="5"/>
        <v>5.31704661917717</v>
      </c>
      <c r="G25" s="2">
        <f t="shared" si="6"/>
        <v>5.58786642299007</v>
      </c>
      <c r="H25" s="2">
        <f t="shared" si="11"/>
        <v>6.25064464430117</v>
      </c>
      <c r="I25" s="2">
        <f t="shared" si="12"/>
        <v>6.20115630516667</v>
      </c>
      <c r="J25" s="2">
        <f t="shared" si="13"/>
        <v>6.44594071555357</v>
      </c>
      <c r="K25" s="2">
        <f t="shared" si="7"/>
        <v>6.05710902025307</v>
      </c>
      <c r="L25" s="2">
        <f t="shared" si="8"/>
        <v>5.92669929292797</v>
      </c>
      <c r="M25" s="2">
        <f t="shared" si="9"/>
        <v>6.55154698369187</v>
      </c>
      <c r="N25" s="2"/>
      <c r="O25" s="2"/>
      <c r="P25" s="2"/>
    </row>
    <row r="28" ht="15" spans="2:2">
      <c r="B28" s="12" t="s">
        <v>18</v>
      </c>
    </row>
    <row r="29" spans="1:16">
      <c r="A29" s="6" t="s">
        <v>7</v>
      </c>
      <c r="E29" s="2"/>
      <c r="F29" s="2"/>
      <c r="G29" s="2"/>
      <c r="H29" s="2">
        <f>AVERAGE(H16:J20)</f>
        <v>4.51445007052158</v>
      </c>
      <c r="I29" s="2">
        <f>H29</f>
        <v>4.51445007052158</v>
      </c>
      <c r="J29" s="2">
        <f>I29</f>
        <v>4.51445007052158</v>
      </c>
      <c r="K29" s="2">
        <f>AVERAGE(K16:M20)</f>
        <v>6.84885951645745</v>
      </c>
      <c r="L29" s="2">
        <f>K29</f>
        <v>6.84885951645745</v>
      </c>
      <c r="M29" s="2">
        <f>L29</f>
        <v>6.84885951645745</v>
      </c>
      <c r="N29" s="2"/>
      <c r="O29" s="2"/>
      <c r="P29" s="2"/>
    </row>
    <row r="30" spans="1:16">
      <c r="A30" s="6" t="s">
        <v>8</v>
      </c>
      <c r="B30" s="2">
        <f>AVERAGE(B16:D20)</f>
        <v>7.58861658001423</v>
      </c>
      <c r="C30" s="2">
        <f>B30</f>
        <v>7.58861658001423</v>
      </c>
      <c r="D30" s="2">
        <f>C30</f>
        <v>7.58861658001423</v>
      </c>
      <c r="E30" s="2">
        <f>AVERAGE(E16:G20)</f>
        <v>5.34061509413387</v>
      </c>
      <c r="F30" s="2">
        <f>E30</f>
        <v>5.34061509413387</v>
      </c>
      <c r="G30" s="2">
        <f>F30</f>
        <v>5.34061509413387</v>
      </c>
      <c r="H30" s="2"/>
      <c r="I30" s="2"/>
      <c r="J30" s="2"/>
      <c r="K30" s="2">
        <f>K29</f>
        <v>6.84885951645745</v>
      </c>
      <c r="L30" s="2">
        <f t="shared" ref="L30:L38" si="14">K30</f>
        <v>6.84885951645745</v>
      </c>
      <c r="M30" s="2">
        <f t="shared" ref="M30:M38" si="15">L30</f>
        <v>6.84885951645745</v>
      </c>
      <c r="N30" s="2"/>
      <c r="O30" s="2"/>
      <c r="P30" s="2"/>
    </row>
    <row r="31" spans="1:16">
      <c r="A31" s="6" t="s">
        <v>9</v>
      </c>
      <c r="B31" s="2">
        <f>B30</f>
        <v>7.58861658001423</v>
      </c>
      <c r="C31" s="2">
        <f>B31</f>
        <v>7.58861658001423</v>
      </c>
      <c r="D31" s="2">
        <f>C31</f>
        <v>7.58861658001423</v>
      </c>
      <c r="E31" s="2">
        <f>E30</f>
        <v>5.34061509413387</v>
      </c>
      <c r="F31" s="2">
        <f>E31</f>
        <v>5.34061509413387</v>
      </c>
      <c r="G31" s="2">
        <f>F31</f>
        <v>5.34061509413387</v>
      </c>
      <c r="H31" s="2">
        <f>H29</f>
        <v>4.51445007052158</v>
      </c>
      <c r="I31" s="2">
        <f>H31</f>
        <v>4.51445007052158</v>
      </c>
      <c r="J31" s="2">
        <f>I31</f>
        <v>4.51445007052158</v>
      </c>
      <c r="K31" s="2">
        <f t="shared" ref="K31:K38" si="16">K30</f>
        <v>6.84885951645745</v>
      </c>
      <c r="L31" s="2">
        <f t="shared" si="14"/>
        <v>6.84885951645745</v>
      </c>
      <c r="M31" s="2">
        <f t="shared" si="15"/>
        <v>6.84885951645745</v>
      </c>
      <c r="N31" s="2"/>
      <c r="O31" s="2"/>
      <c r="P31" s="2"/>
    </row>
    <row r="32" spans="1:16">
      <c r="A32" s="6" t="s">
        <v>10</v>
      </c>
      <c r="B32" s="2">
        <f>B31</f>
        <v>7.58861658001423</v>
      </c>
      <c r="C32" s="2">
        <f>B32</f>
        <v>7.58861658001423</v>
      </c>
      <c r="D32" s="2">
        <f>C32</f>
        <v>7.58861658001423</v>
      </c>
      <c r="E32" s="2">
        <f>E31</f>
        <v>5.34061509413387</v>
      </c>
      <c r="F32" s="2">
        <f>E32</f>
        <v>5.34061509413387</v>
      </c>
      <c r="G32" s="2">
        <f>F32</f>
        <v>5.34061509413387</v>
      </c>
      <c r="H32" s="2">
        <f>H31</f>
        <v>4.51445007052158</v>
      </c>
      <c r="I32" s="2">
        <f>H32</f>
        <v>4.51445007052158</v>
      </c>
      <c r="J32" s="2">
        <f>I32</f>
        <v>4.51445007052158</v>
      </c>
      <c r="K32" s="2">
        <f t="shared" si="16"/>
        <v>6.84885951645745</v>
      </c>
      <c r="L32" s="2">
        <f t="shared" si="14"/>
        <v>6.84885951645745</v>
      </c>
      <c r="M32" s="2">
        <f t="shared" si="15"/>
        <v>6.84885951645745</v>
      </c>
      <c r="N32" s="2"/>
      <c r="O32" s="2"/>
      <c r="P32" s="2"/>
    </row>
    <row r="33" spans="1:16">
      <c r="A33" s="6" t="s">
        <v>11</v>
      </c>
      <c r="B33" s="2">
        <f>B32</f>
        <v>7.58861658001423</v>
      </c>
      <c r="C33" s="2">
        <f>B33</f>
        <v>7.58861658001423</v>
      </c>
      <c r="D33" s="2">
        <f>C33</f>
        <v>7.58861658001423</v>
      </c>
      <c r="E33" s="2">
        <f>E32</f>
        <v>5.34061509413387</v>
      </c>
      <c r="F33" s="2">
        <f>E33</f>
        <v>5.34061509413387</v>
      </c>
      <c r="G33" s="2">
        <f>F33</f>
        <v>5.34061509413387</v>
      </c>
      <c r="H33" s="2">
        <f>H32</f>
        <v>4.51445007052158</v>
      </c>
      <c r="I33" s="2">
        <f>H33</f>
        <v>4.51445007052158</v>
      </c>
      <c r="J33" s="2">
        <f>I33</f>
        <v>4.51445007052158</v>
      </c>
      <c r="K33" s="2">
        <f t="shared" si="16"/>
        <v>6.84885951645745</v>
      </c>
      <c r="L33" s="2">
        <f t="shared" si="14"/>
        <v>6.84885951645745</v>
      </c>
      <c r="M33" s="2">
        <f t="shared" si="15"/>
        <v>6.84885951645745</v>
      </c>
      <c r="N33" s="2"/>
      <c r="O33" s="2"/>
      <c r="P33" s="2"/>
    </row>
    <row r="34" s="1" customFormat="1" spans="1:16">
      <c r="A34" s="6" t="s">
        <v>7</v>
      </c>
      <c r="B34" s="2"/>
      <c r="C34" s="2"/>
      <c r="D34" s="2"/>
      <c r="E34" s="2"/>
      <c r="F34" s="2"/>
      <c r="G34" s="2"/>
      <c r="H34" s="2">
        <f>H33</f>
        <v>4.51445007052158</v>
      </c>
      <c r="I34" s="2">
        <f>H34</f>
        <v>4.51445007052158</v>
      </c>
      <c r="J34" s="2">
        <f>I34</f>
        <v>4.51445007052158</v>
      </c>
      <c r="K34" s="2">
        <f t="shared" si="16"/>
        <v>6.84885951645745</v>
      </c>
      <c r="L34" s="2">
        <f t="shared" si="14"/>
        <v>6.84885951645745</v>
      </c>
      <c r="M34" s="2">
        <f t="shared" si="15"/>
        <v>6.84885951645745</v>
      </c>
      <c r="N34" s="2"/>
      <c r="O34" s="2"/>
      <c r="P34" s="2"/>
    </row>
    <row r="35" spans="1:16">
      <c r="A35" s="6" t="s">
        <v>8</v>
      </c>
      <c r="B35" s="2">
        <f>B30</f>
        <v>7.58861658001423</v>
      </c>
      <c r="C35" s="2">
        <f>B35</f>
        <v>7.58861658001423</v>
      </c>
      <c r="D35" s="2">
        <f>C35</f>
        <v>7.58861658001423</v>
      </c>
      <c r="E35" s="2">
        <f>E30</f>
        <v>5.34061509413387</v>
      </c>
      <c r="F35" s="2">
        <f>E35</f>
        <v>5.34061509413387</v>
      </c>
      <c r="G35" s="2">
        <f>F35</f>
        <v>5.34061509413387</v>
      </c>
      <c r="H35" s="2"/>
      <c r="I35" s="2"/>
      <c r="J35" s="2"/>
      <c r="K35" s="2">
        <f t="shared" si="16"/>
        <v>6.84885951645745</v>
      </c>
      <c r="L35" s="2">
        <f t="shared" si="14"/>
        <v>6.84885951645745</v>
      </c>
      <c r="M35" s="2">
        <f t="shared" si="15"/>
        <v>6.84885951645745</v>
      </c>
      <c r="N35" s="2"/>
      <c r="O35" s="2"/>
      <c r="P35" s="2"/>
    </row>
    <row r="36" spans="1:16">
      <c r="A36" s="6" t="s">
        <v>9</v>
      </c>
      <c r="B36" s="2">
        <f>B31</f>
        <v>7.58861658001423</v>
      </c>
      <c r="C36" s="2">
        <f>B36</f>
        <v>7.58861658001423</v>
      </c>
      <c r="D36" s="2">
        <f>C36</f>
        <v>7.58861658001423</v>
      </c>
      <c r="E36" s="2">
        <f>E31</f>
        <v>5.34061509413387</v>
      </c>
      <c r="F36" s="2">
        <f>E36</f>
        <v>5.34061509413387</v>
      </c>
      <c r="G36" s="2">
        <f>F36</f>
        <v>5.34061509413387</v>
      </c>
      <c r="H36" s="2">
        <f>H31</f>
        <v>4.51445007052158</v>
      </c>
      <c r="I36" s="2">
        <f>H36</f>
        <v>4.51445007052158</v>
      </c>
      <c r="J36" s="2">
        <f>I36</f>
        <v>4.51445007052158</v>
      </c>
      <c r="K36" s="2">
        <f t="shared" si="16"/>
        <v>6.84885951645745</v>
      </c>
      <c r="L36" s="2">
        <f t="shared" si="14"/>
        <v>6.84885951645745</v>
      </c>
      <c r="M36" s="2">
        <f t="shared" si="15"/>
        <v>6.84885951645745</v>
      </c>
      <c r="N36" s="2"/>
      <c r="O36" s="2"/>
      <c r="P36" s="2"/>
    </row>
    <row r="37" spans="1:16">
      <c r="A37" s="6" t="s">
        <v>10</v>
      </c>
      <c r="B37" s="2">
        <f>B32</f>
        <v>7.58861658001423</v>
      </c>
      <c r="C37" s="2">
        <f>B37</f>
        <v>7.58861658001423</v>
      </c>
      <c r="D37" s="2">
        <f>C37</f>
        <v>7.58861658001423</v>
      </c>
      <c r="E37" s="2">
        <f>E32</f>
        <v>5.34061509413387</v>
      </c>
      <c r="F37" s="2">
        <f>E37</f>
        <v>5.34061509413387</v>
      </c>
      <c r="G37" s="2">
        <f>F37</f>
        <v>5.34061509413387</v>
      </c>
      <c r="H37" s="2">
        <f>H32</f>
        <v>4.51445007052158</v>
      </c>
      <c r="I37" s="2">
        <f>H37</f>
        <v>4.51445007052158</v>
      </c>
      <c r="J37" s="2">
        <f>I37</f>
        <v>4.51445007052158</v>
      </c>
      <c r="K37" s="2">
        <f t="shared" si="16"/>
        <v>6.84885951645745</v>
      </c>
      <c r="L37" s="2">
        <f t="shared" si="14"/>
        <v>6.84885951645745</v>
      </c>
      <c r="M37" s="2">
        <f t="shared" si="15"/>
        <v>6.84885951645745</v>
      </c>
      <c r="N37" s="2"/>
      <c r="O37" s="2"/>
      <c r="P37" s="2"/>
    </row>
    <row r="38" spans="1:16">
      <c r="A38" s="6" t="s">
        <v>11</v>
      </c>
      <c r="B38" s="2">
        <f>B33</f>
        <v>7.58861658001423</v>
      </c>
      <c r="C38" s="2">
        <f>B38</f>
        <v>7.58861658001423</v>
      </c>
      <c r="D38" s="2">
        <f>C38</f>
        <v>7.58861658001423</v>
      </c>
      <c r="E38" s="2">
        <f>E33</f>
        <v>5.34061509413387</v>
      </c>
      <c r="F38" s="2">
        <f>E38</f>
        <v>5.34061509413387</v>
      </c>
      <c r="G38" s="2">
        <f>F38</f>
        <v>5.34061509413387</v>
      </c>
      <c r="H38" s="2">
        <f>H33</f>
        <v>4.51445007052158</v>
      </c>
      <c r="I38" s="2">
        <f>H38</f>
        <v>4.51445007052158</v>
      </c>
      <c r="J38" s="2">
        <f>I38</f>
        <v>4.51445007052158</v>
      </c>
      <c r="K38" s="2">
        <f t="shared" si="16"/>
        <v>6.84885951645745</v>
      </c>
      <c r="L38" s="2">
        <f t="shared" si="14"/>
        <v>6.84885951645745</v>
      </c>
      <c r="M38" s="2">
        <f t="shared" si="15"/>
        <v>6.84885951645745</v>
      </c>
      <c r="N38" s="2"/>
      <c r="O38" s="2"/>
      <c r="P38" s="2"/>
    </row>
    <row r="41" ht="15" spans="2:4">
      <c r="B41" s="12" t="s">
        <v>19</v>
      </c>
      <c r="C41" s="12"/>
      <c r="D41" s="12"/>
    </row>
    <row r="42" spans="1:16">
      <c r="A42" s="6" t="s">
        <v>7</v>
      </c>
      <c r="E42" s="2"/>
      <c r="F42" s="2"/>
      <c r="G42" s="2"/>
      <c r="H42" s="2">
        <f t="shared" ref="C42:M42" si="17">H16-H29</f>
        <v>4.83612116427493</v>
      </c>
      <c r="I42" s="2">
        <f t="shared" si="17"/>
        <v>4.93415911887123</v>
      </c>
      <c r="J42" s="2">
        <f t="shared" si="17"/>
        <v>6.22004853846663</v>
      </c>
      <c r="K42" s="2">
        <f t="shared" si="17"/>
        <v>-0.403123898007253</v>
      </c>
      <c r="L42" s="2">
        <f t="shared" si="17"/>
        <v>-0.667041615177252</v>
      </c>
      <c r="M42" s="2">
        <f t="shared" si="17"/>
        <v>-0.567176078880253</v>
      </c>
      <c r="N42" s="2"/>
      <c r="O42" s="2"/>
      <c r="P42" s="2"/>
    </row>
    <row r="43" spans="1:16">
      <c r="A43" s="6" t="s">
        <v>8</v>
      </c>
      <c r="B43" s="2">
        <f>B17-B30</f>
        <v>0.594564685754501</v>
      </c>
      <c r="C43" s="2">
        <f t="shared" ref="C43:C51" si="18">C17-C30</f>
        <v>0.629580075115501</v>
      </c>
      <c r="D43" s="2">
        <f t="shared" ref="D43:D51" si="19">D17-D30</f>
        <v>0.610461641413603</v>
      </c>
      <c r="E43" s="2">
        <f t="shared" ref="E43:E51" si="20">E17-E30</f>
        <v>2.14890501666807</v>
      </c>
      <c r="F43" s="2">
        <f t="shared" ref="F43:F51" si="21">F17-F30</f>
        <v>2.48207316327137</v>
      </c>
      <c r="G43" s="2">
        <f t="shared" ref="G43:G51" si="22">G17-G30</f>
        <v>2.18029969984867</v>
      </c>
      <c r="H43" s="2"/>
      <c r="I43" s="2"/>
      <c r="J43" s="2"/>
      <c r="K43" s="2">
        <f t="shared" ref="K43:K51" si="23">K17-K30</f>
        <v>0.712840294324382</v>
      </c>
      <c r="L43" s="2">
        <f t="shared" ref="L43:L51" si="24">L17-L30</f>
        <v>1.11604648298818</v>
      </c>
      <c r="M43" s="2">
        <f t="shared" ref="M43:M51" si="25">M17-M30</f>
        <v>0.0629865128962823</v>
      </c>
      <c r="N43" s="2"/>
      <c r="O43" s="2"/>
      <c r="P43" s="2"/>
    </row>
    <row r="44" spans="1:16">
      <c r="A44" s="6" t="s">
        <v>9</v>
      </c>
      <c r="B44" s="2">
        <f t="shared" ref="B43:B51" si="26">B18-B31</f>
        <v>0.363244225701933</v>
      </c>
      <c r="C44" s="2">
        <f t="shared" si="18"/>
        <v>1.01180503220883</v>
      </c>
      <c r="D44" s="2">
        <f t="shared" si="19"/>
        <v>1.39691876128553</v>
      </c>
      <c r="E44" s="2">
        <f t="shared" si="20"/>
        <v>-1.2333755260318</v>
      </c>
      <c r="F44" s="2">
        <f t="shared" si="21"/>
        <v>-1.1954019082966</v>
      </c>
      <c r="G44" s="2">
        <f t="shared" si="22"/>
        <v>-1.2829914404636</v>
      </c>
      <c r="H44" s="2">
        <f t="shared" ref="H43:H51" si="27">H18-H31</f>
        <v>-2.49059418822881</v>
      </c>
      <c r="I44" s="2">
        <f t="shared" ref="I43:I51" si="28">I18-I31</f>
        <v>-2.23295168864651</v>
      </c>
      <c r="J44" s="2">
        <f t="shared" ref="J43:J51" si="29">J18-J31</f>
        <v>-2.25739824405691</v>
      </c>
      <c r="K44" s="2">
        <f t="shared" si="23"/>
        <v>0.0795797073655127</v>
      </c>
      <c r="L44" s="2">
        <f t="shared" si="24"/>
        <v>0.214431667397614</v>
      </c>
      <c r="M44" s="2">
        <f t="shared" si="25"/>
        <v>0.264527669575214</v>
      </c>
      <c r="N44" s="2"/>
      <c r="O44" s="2"/>
      <c r="P44" s="2"/>
    </row>
    <row r="45" spans="1:16">
      <c r="A45" s="6" t="s">
        <v>10</v>
      </c>
      <c r="B45" s="2">
        <f t="shared" si="26"/>
        <v>-0.520840232266232</v>
      </c>
      <c r="C45" s="2">
        <f t="shared" si="18"/>
        <v>-0.954311757369632</v>
      </c>
      <c r="D45" s="2">
        <f t="shared" si="19"/>
        <v>-0.681119736554835</v>
      </c>
      <c r="E45" s="2">
        <f t="shared" si="20"/>
        <v>-0.847846620876969</v>
      </c>
      <c r="F45" s="2">
        <f t="shared" si="21"/>
        <v>-0.983093056663567</v>
      </c>
      <c r="G45" s="2">
        <f t="shared" si="22"/>
        <v>-0.415844408778868</v>
      </c>
      <c r="H45" s="2">
        <f t="shared" si="27"/>
        <v>-2.40875700232608</v>
      </c>
      <c r="I45" s="2">
        <f t="shared" si="28"/>
        <v>-2.39579412891128</v>
      </c>
      <c r="J45" s="2">
        <f t="shared" si="29"/>
        <v>-2.46446785097838</v>
      </c>
      <c r="K45" s="2">
        <f t="shared" si="23"/>
        <v>-0.220573700457754</v>
      </c>
      <c r="L45" s="2">
        <f t="shared" si="24"/>
        <v>-0.263407104694155</v>
      </c>
      <c r="M45" s="2">
        <f t="shared" si="25"/>
        <v>-0.718414253178652</v>
      </c>
      <c r="N45" s="2"/>
      <c r="O45" s="2"/>
      <c r="P45" s="2"/>
    </row>
    <row r="46" spans="1:16">
      <c r="A46" s="6" t="s">
        <v>11</v>
      </c>
      <c r="B46" s="2">
        <f t="shared" si="26"/>
        <v>-0.606347520537899</v>
      </c>
      <c r="C46" s="2">
        <f t="shared" si="18"/>
        <v>-0.519752447680099</v>
      </c>
      <c r="D46" s="2">
        <f t="shared" si="19"/>
        <v>-1.3242027270712</v>
      </c>
      <c r="E46" s="2">
        <f t="shared" si="20"/>
        <v>-0.326403473650132</v>
      </c>
      <c r="F46" s="2">
        <f t="shared" si="21"/>
        <v>-0.234131732035032</v>
      </c>
      <c r="G46" s="2">
        <f t="shared" si="22"/>
        <v>-0.292189712991534</v>
      </c>
      <c r="H46" s="2">
        <f t="shared" si="27"/>
        <v>-0.794161187277338</v>
      </c>
      <c r="I46" s="2">
        <f t="shared" si="28"/>
        <v>-0.145804017452842</v>
      </c>
      <c r="J46" s="2">
        <f t="shared" si="29"/>
        <v>-0.800400513734639</v>
      </c>
      <c r="K46" s="2">
        <f t="shared" si="23"/>
        <v>0.02082676505478</v>
      </c>
      <c r="L46" s="2">
        <f t="shared" si="24"/>
        <v>-0.0371787540877175</v>
      </c>
      <c r="M46" s="2">
        <f t="shared" si="25"/>
        <v>0.405676304881082</v>
      </c>
      <c r="N46" s="2"/>
      <c r="O46" s="2"/>
      <c r="P46" s="2"/>
    </row>
    <row r="47" s="1" customFormat="1" spans="1:16">
      <c r="A47" s="8" t="s">
        <v>12</v>
      </c>
      <c r="B47" s="2">
        <f t="shared" si="26"/>
        <v>8.9801232705373</v>
      </c>
      <c r="C47" s="2">
        <f t="shared" si="18"/>
        <v>9.3405593057387</v>
      </c>
      <c r="D47" s="2">
        <f t="shared" si="19"/>
        <v>9.382695531732</v>
      </c>
      <c r="E47" s="2">
        <f t="shared" si="20"/>
        <v>8.4644659867945</v>
      </c>
      <c r="F47" s="2">
        <f t="shared" si="21"/>
        <v>8.8521533800619</v>
      </c>
      <c r="G47" s="2">
        <f t="shared" si="22"/>
        <v>8.7808975672038</v>
      </c>
      <c r="H47" s="2">
        <f t="shared" si="27"/>
        <v>4.30420347863042</v>
      </c>
      <c r="I47" s="2">
        <f t="shared" si="28"/>
        <v>3.83337909226583</v>
      </c>
      <c r="J47" s="2">
        <f t="shared" si="29"/>
        <v>3.70776426038352</v>
      </c>
      <c r="K47" s="2">
        <f t="shared" si="23"/>
        <v>-0.762769161487954</v>
      </c>
      <c r="L47" s="2">
        <f t="shared" si="24"/>
        <v>-1.29373671742795</v>
      </c>
      <c r="M47" s="2">
        <f t="shared" si="25"/>
        <v>-1.43314019945715</v>
      </c>
      <c r="N47" s="2"/>
      <c r="O47" s="2"/>
      <c r="P47" s="2"/>
    </row>
    <row r="48" spans="1:16">
      <c r="A48" s="8" t="s">
        <v>13</v>
      </c>
      <c r="B48" s="2">
        <f t="shared" si="26"/>
        <v>-0.6075574505252</v>
      </c>
      <c r="C48" s="2">
        <f t="shared" si="18"/>
        <v>-0.5656692649786</v>
      </c>
      <c r="D48" s="2">
        <f t="shared" si="19"/>
        <v>-0.827411929558999</v>
      </c>
      <c r="E48" s="2">
        <f t="shared" si="20"/>
        <v>3.08958982670836</v>
      </c>
      <c r="F48" s="2">
        <f t="shared" si="21"/>
        <v>2.88613275963927</v>
      </c>
      <c r="G48" s="2">
        <f t="shared" si="22"/>
        <v>2.86181348726077</v>
      </c>
      <c r="H48" s="2">
        <f t="shared" si="27"/>
        <v>5.59420224031373</v>
      </c>
      <c r="I48" s="2">
        <f t="shared" si="28"/>
        <v>5.49405132752253</v>
      </c>
      <c r="J48" s="2">
        <f t="shared" si="29"/>
        <v>5.31641034450563</v>
      </c>
      <c r="K48" s="2">
        <f t="shared" si="23"/>
        <v>-1.74296879035402</v>
      </c>
      <c r="L48" s="2">
        <f t="shared" si="24"/>
        <v>-1.45075302630792</v>
      </c>
      <c r="M48" s="2">
        <f t="shared" si="25"/>
        <v>-2.32056736383362</v>
      </c>
      <c r="N48" s="2"/>
      <c r="O48" s="2"/>
      <c r="P48" s="2"/>
    </row>
    <row r="49" spans="1:16">
      <c r="A49" s="8" t="s">
        <v>14</v>
      </c>
      <c r="B49" s="2">
        <f t="shared" si="26"/>
        <v>-2.70110518186937</v>
      </c>
      <c r="C49" s="2">
        <f t="shared" si="18"/>
        <v>-2.76588525255997</v>
      </c>
      <c r="D49" s="2">
        <f t="shared" si="19"/>
        <v>-2.65159862873577</v>
      </c>
      <c r="E49" s="2">
        <f t="shared" si="20"/>
        <v>-0.149484368011902</v>
      </c>
      <c r="F49" s="2">
        <f t="shared" si="21"/>
        <v>-0.00818738609080061</v>
      </c>
      <c r="G49" s="2">
        <f t="shared" si="22"/>
        <v>0.0322100454489975</v>
      </c>
      <c r="H49" s="2">
        <f t="shared" si="27"/>
        <v>1.30951807574739</v>
      </c>
      <c r="I49" s="2">
        <f t="shared" si="28"/>
        <v>1.03953583258749</v>
      </c>
      <c r="J49" s="2">
        <f t="shared" si="29"/>
        <v>1.36465310149739</v>
      </c>
      <c r="K49" s="2">
        <f t="shared" si="23"/>
        <v>-2.33383669198359</v>
      </c>
      <c r="L49" s="2">
        <f t="shared" si="24"/>
        <v>-2.14517068930979</v>
      </c>
      <c r="M49" s="2">
        <f t="shared" si="25"/>
        <v>-2.68473644278189</v>
      </c>
      <c r="N49" s="2"/>
      <c r="O49" s="2"/>
      <c r="P49" s="2"/>
    </row>
    <row r="50" spans="1:16">
      <c r="A50" s="8" t="s">
        <v>15</v>
      </c>
      <c r="B50" s="2">
        <f t="shared" si="26"/>
        <v>-0.685799570248901</v>
      </c>
      <c r="C50" s="2">
        <f t="shared" si="18"/>
        <v>-2.1466489981378</v>
      </c>
      <c r="D50" s="2">
        <f t="shared" si="19"/>
        <v>-2.5685220255956</v>
      </c>
      <c r="E50" s="2">
        <f t="shared" si="20"/>
        <v>0.710084245920068</v>
      </c>
      <c r="F50" s="2">
        <f t="shared" si="21"/>
        <v>0.991668298725265</v>
      </c>
      <c r="G50" s="2">
        <f t="shared" si="22"/>
        <v>0.914881290198465</v>
      </c>
      <c r="H50" s="2">
        <f t="shared" si="27"/>
        <v>1.92388762138956</v>
      </c>
      <c r="I50" s="2">
        <f t="shared" si="28"/>
        <v>1.99179927535406</v>
      </c>
      <c r="J50" s="2">
        <f t="shared" si="29"/>
        <v>2.05617774423546</v>
      </c>
      <c r="K50" s="2">
        <f t="shared" si="23"/>
        <v>-0.846797455063319</v>
      </c>
      <c r="L50" s="2">
        <f t="shared" si="24"/>
        <v>-0.92958977595532</v>
      </c>
      <c r="M50" s="2">
        <f t="shared" si="25"/>
        <v>-0.702648474716218</v>
      </c>
      <c r="N50" s="2"/>
      <c r="O50" s="2"/>
      <c r="P50" s="2"/>
    </row>
    <row r="51" spans="1:16">
      <c r="A51" s="8" t="s">
        <v>16</v>
      </c>
      <c r="B51" s="2">
        <f t="shared" si="26"/>
        <v>-3.26467991098697</v>
      </c>
      <c r="C51" s="2">
        <f t="shared" si="18"/>
        <v>-2.60273158289727</v>
      </c>
      <c r="D51" s="2">
        <f t="shared" si="19"/>
        <v>-2.43646060551886</v>
      </c>
      <c r="E51" s="2">
        <f t="shared" si="20"/>
        <v>0.408544166777101</v>
      </c>
      <c r="F51" s="2">
        <f t="shared" si="21"/>
        <v>-0.0235684749567016</v>
      </c>
      <c r="G51" s="2">
        <f t="shared" si="22"/>
        <v>0.2472513288562</v>
      </c>
      <c r="H51" s="2">
        <f t="shared" si="27"/>
        <v>1.73619457377959</v>
      </c>
      <c r="I51" s="2">
        <f t="shared" si="28"/>
        <v>1.68670623464509</v>
      </c>
      <c r="J51" s="2">
        <f t="shared" si="29"/>
        <v>1.93149064503199</v>
      </c>
      <c r="K51" s="2">
        <f t="shared" si="23"/>
        <v>-0.791750496204388</v>
      </c>
      <c r="L51" s="2">
        <f t="shared" si="24"/>
        <v>-0.922160223529486</v>
      </c>
      <c r="M51" s="2">
        <f t="shared" si="25"/>
        <v>-0.297312532765586</v>
      </c>
      <c r="N51" s="2"/>
      <c r="O51" s="2"/>
      <c r="P51" s="2"/>
    </row>
    <row r="54" ht="15" spans="2:2">
      <c r="B54" s="13" t="s">
        <v>20</v>
      </c>
    </row>
    <row r="55" spans="1:16">
      <c r="A55" s="6" t="s">
        <v>7</v>
      </c>
      <c r="E55" s="2"/>
      <c r="F55" s="2"/>
      <c r="G55" s="2"/>
      <c r="H55" s="2">
        <f t="shared" ref="C55:M55" si="30">POWER(2,-H42)</f>
        <v>0.0350092225818973</v>
      </c>
      <c r="I55" s="2">
        <f t="shared" si="30"/>
        <v>0.0327092135221067</v>
      </c>
      <c r="J55" s="2">
        <f t="shared" si="30"/>
        <v>0.0134146336107726</v>
      </c>
      <c r="K55" s="2">
        <f t="shared" si="30"/>
        <v>1.32236816465502</v>
      </c>
      <c r="L55" s="2">
        <f t="shared" si="30"/>
        <v>1.58781366239088</v>
      </c>
      <c r="M55" s="2">
        <f t="shared" si="30"/>
        <v>1.48162061667725</v>
      </c>
      <c r="N55" s="2"/>
      <c r="O55" s="2"/>
      <c r="P55" s="2"/>
    </row>
    <row r="56" spans="1:16">
      <c r="A56" s="6" t="s">
        <v>8</v>
      </c>
      <c r="B56" s="2">
        <f>POWER(2,-B43)</f>
        <v>0.662244248541814</v>
      </c>
      <c r="C56" s="2">
        <f t="shared" ref="C56:C64" si="31">POWER(2,-C43)</f>
        <v>0.646364525101445</v>
      </c>
      <c r="D56" s="2">
        <f t="shared" ref="D56:D64" si="32">POWER(2,-D43)</f>
        <v>0.654987082060873</v>
      </c>
      <c r="E56" s="2">
        <f t="shared" ref="E56:E64" si="33">POWER(2,-E43)</f>
        <v>0.225483689373215</v>
      </c>
      <c r="F56" s="2">
        <f t="shared" ref="F56:F64" si="34">POWER(2,-F43)</f>
        <v>0.17898701546663</v>
      </c>
      <c r="G56" s="2">
        <f t="shared" ref="G56:G64" si="35">POWER(2,-G43)</f>
        <v>0.22062991151328</v>
      </c>
      <c r="H56" s="2"/>
      <c r="I56" s="2"/>
      <c r="J56" s="2"/>
      <c r="K56" s="2">
        <f t="shared" ref="K56:K64" si="36">POWER(2,-K43)</f>
        <v>0.610117791156018</v>
      </c>
      <c r="L56" s="2">
        <f t="shared" ref="L56:L64" si="37">POWER(2,-L43)</f>
        <v>0.461356381391416</v>
      </c>
      <c r="M56" s="2">
        <f t="shared" ref="M56:M64" si="38">POWER(2,-M43)</f>
        <v>0.957280407335224</v>
      </c>
      <c r="N56" s="2"/>
      <c r="O56" s="2"/>
      <c r="P56" s="2"/>
    </row>
    <row r="57" spans="1:16">
      <c r="A57" s="6" t="s">
        <v>9</v>
      </c>
      <c r="B57" s="2">
        <f t="shared" ref="B56:B64" si="39">POWER(2,-B44)</f>
        <v>0.777414420642573</v>
      </c>
      <c r="C57" s="2">
        <f t="shared" si="31"/>
        <v>0.495925380878505</v>
      </c>
      <c r="D57" s="2">
        <f t="shared" si="32"/>
        <v>0.379739305118401</v>
      </c>
      <c r="E57" s="2">
        <f t="shared" si="33"/>
        <v>2.35116457313301</v>
      </c>
      <c r="F57" s="2">
        <f t="shared" si="34"/>
        <v>2.2900862082275</v>
      </c>
      <c r="G57" s="2">
        <f t="shared" si="35"/>
        <v>2.43343027963839</v>
      </c>
      <c r="H57" s="2">
        <f t="shared" ref="H56:H64" si="40">POWER(2,-H44)</f>
        <v>5.62009371756451</v>
      </c>
      <c r="I57" s="2">
        <f t="shared" ref="I56:I64" si="41">POWER(2,-I44)</f>
        <v>4.70094789097262</v>
      </c>
      <c r="J57" s="2">
        <f t="shared" ref="J56:J64" si="42">POWER(2,-J44)</f>
        <v>4.78128447138911</v>
      </c>
      <c r="K57" s="2">
        <f t="shared" si="36"/>
        <v>0.946333296792645</v>
      </c>
      <c r="L57" s="2">
        <f t="shared" si="37"/>
        <v>0.861885622463802</v>
      </c>
      <c r="M57" s="2">
        <f t="shared" si="38"/>
        <v>0.832471236607412</v>
      </c>
      <c r="N57" s="2"/>
      <c r="O57" s="2"/>
      <c r="P57" s="2"/>
    </row>
    <row r="58" spans="1:16">
      <c r="A58" s="6" t="s">
        <v>10</v>
      </c>
      <c r="B58" s="2">
        <f t="shared" si="39"/>
        <v>1.43479063342881</v>
      </c>
      <c r="C58" s="2">
        <f t="shared" si="31"/>
        <v>1.93765504834533</v>
      </c>
      <c r="D58" s="2">
        <f t="shared" si="32"/>
        <v>1.60338372619792</v>
      </c>
      <c r="E58" s="2">
        <f t="shared" si="33"/>
        <v>1.79981250359678</v>
      </c>
      <c r="F58" s="2">
        <f t="shared" si="34"/>
        <v>1.97669879984432</v>
      </c>
      <c r="G58" s="2">
        <f t="shared" si="35"/>
        <v>1.33407928464834</v>
      </c>
      <c r="H58" s="2">
        <f t="shared" si="40"/>
        <v>5.31016615017623</v>
      </c>
      <c r="I58" s="2">
        <f t="shared" si="41"/>
        <v>5.26266706938925</v>
      </c>
      <c r="J58" s="2">
        <f t="shared" si="42"/>
        <v>5.51923322698946</v>
      </c>
      <c r="K58" s="2">
        <f t="shared" si="36"/>
        <v>1.16519684519594</v>
      </c>
      <c r="L58" s="2">
        <f t="shared" si="37"/>
        <v>1.20031004224279</v>
      </c>
      <c r="M58" s="2">
        <f t="shared" si="38"/>
        <v>1.64537251927233</v>
      </c>
      <c r="N58" s="2"/>
      <c r="O58" s="2"/>
      <c r="P58" s="2"/>
    </row>
    <row r="59" spans="1:16">
      <c r="A59" s="6" t="s">
        <v>11</v>
      </c>
      <c r="B59" s="2">
        <f t="shared" si="39"/>
        <v>1.52240005678637</v>
      </c>
      <c r="C59" s="2">
        <f t="shared" si="31"/>
        <v>1.43370921646757</v>
      </c>
      <c r="D59" s="2">
        <f t="shared" si="32"/>
        <v>2.50394474614706</v>
      </c>
      <c r="E59" s="2">
        <f t="shared" si="33"/>
        <v>1.25388364081348</v>
      </c>
      <c r="F59" s="2">
        <f t="shared" si="34"/>
        <v>1.17619864371983</v>
      </c>
      <c r="G59" s="2">
        <f t="shared" si="35"/>
        <v>1.22449740202839</v>
      </c>
      <c r="H59" s="2">
        <f t="shared" si="40"/>
        <v>1.73406885766282</v>
      </c>
      <c r="I59" s="2">
        <f t="shared" si="41"/>
        <v>1.10634705144504</v>
      </c>
      <c r="J59" s="2">
        <f t="shared" si="42"/>
        <v>1.74158454942181</v>
      </c>
      <c r="K59" s="2">
        <f t="shared" si="36"/>
        <v>0.985667686161807</v>
      </c>
      <c r="L59" s="2">
        <f t="shared" si="37"/>
        <v>1.02610527487209</v>
      </c>
      <c r="M59" s="2">
        <f t="shared" si="38"/>
        <v>0.754882336972088</v>
      </c>
      <c r="N59" s="2"/>
      <c r="O59" s="2"/>
      <c r="P59" s="2"/>
    </row>
    <row r="60" s="1" customFormat="1" spans="1:16">
      <c r="A60" s="8" t="s">
        <v>12</v>
      </c>
      <c r="B60" s="2">
        <f t="shared" si="39"/>
        <v>0.00198022040254566</v>
      </c>
      <c r="C60" s="2">
        <f t="shared" si="31"/>
        <v>0.00154245134192472</v>
      </c>
      <c r="D60" s="2">
        <f t="shared" si="32"/>
        <v>0.00149805309008274</v>
      </c>
      <c r="E60" s="2">
        <f t="shared" si="33"/>
        <v>0.00283101285039172</v>
      </c>
      <c r="F60" s="2">
        <f t="shared" si="34"/>
        <v>0.00216389561272412</v>
      </c>
      <c r="G60" s="2">
        <f t="shared" si="35"/>
        <v>0.00227345542439131</v>
      </c>
      <c r="H60" s="2">
        <f t="shared" si="40"/>
        <v>0.0506180773925406</v>
      </c>
      <c r="I60" s="2">
        <f t="shared" si="41"/>
        <v>0.0701516529367172</v>
      </c>
      <c r="J60" s="2">
        <f t="shared" si="42"/>
        <v>0.0765335292542538</v>
      </c>
      <c r="K60" s="2">
        <f t="shared" si="36"/>
        <v>1.69674429401194</v>
      </c>
      <c r="L60" s="2">
        <f t="shared" si="37"/>
        <v>2.45162227397232</v>
      </c>
      <c r="M60" s="2">
        <f t="shared" si="38"/>
        <v>2.70033837329579</v>
      </c>
      <c r="N60" s="2"/>
      <c r="O60" s="2"/>
      <c r="P60" s="2"/>
    </row>
    <row r="61" spans="1:16">
      <c r="A61" s="8" t="s">
        <v>13</v>
      </c>
      <c r="B61" s="2">
        <f t="shared" si="39"/>
        <v>1.52367736768681</v>
      </c>
      <c r="C61" s="2">
        <f t="shared" si="31"/>
        <v>1.48007395504019</v>
      </c>
      <c r="D61" s="2">
        <f t="shared" si="32"/>
        <v>1.77449920685381</v>
      </c>
      <c r="E61" s="2">
        <f t="shared" si="33"/>
        <v>0.117473737916897</v>
      </c>
      <c r="F61" s="2">
        <f t="shared" si="34"/>
        <v>0.135265632583043</v>
      </c>
      <c r="G61" s="2">
        <f t="shared" si="35"/>
        <v>0.13756510954579</v>
      </c>
      <c r="H61" s="2">
        <f t="shared" si="40"/>
        <v>0.0207003326176253</v>
      </c>
      <c r="I61" s="2">
        <f t="shared" si="41"/>
        <v>0.0221883880552114</v>
      </c>
      <c r="J61" s="2">
        <f t="shared" si="42"/>
        <v>0.0250957984071501</v>
      </c>
      <c r="K61" s="2">
        <f t="shared" si="36"/>
        <v>3.34723255967635</v>
      </c>
      <c r="L61" s="2">
        <f t="shared" si="37"/>
        <v>2.73350691718852</v>
      </c>
      <c r="M61" s="2">
        <f t="shared" si="38"/>
        <v>4.99528628883773</v>
      </c>
      <c r="N61" s="2"/>
      <c r="O61" s="2"/>
      <c r="P61" s="2"/>
    </row>
    <row r="62" spans="1:16">
      <c r="A62" s="8" t="s">
        <v>14</v>
      </c>
      <c r="B62" s="2">
        <f t="shared" si="39"/>
        <v>6.50299890958742</v>
      </c>
      <c r="C62" s="2">
        <f t="shared" si="31"/>
        <v>6.80165227690323</v>
      </c>
      <c r="D62" s="2">
        <f t="shared" si="32"/>
        <v>6.28363172497844</v>
      </c>
      <c r="E62" s="2">
        <f t="shared" si="33"/>
        <v>1.10917297296949</v>
      </c>
      <c r="F62" s="2">
        <f t="shared" si="34"/>
        <v>1.00569119726379</v>
      </c>
      <c r="G62" s="2">
        <f t="shared" si="35"/>
        <v>0.977921085193938</v>
      </c>
      <c r="H62" s="2">
        <f t="shared" si="40"/>
        <v>0.403455629212124</v>
      </c>
      <c r="I62" s="2">
        <f t="shared" si="41"/>
        <v>0.486483968097927</v>
      </c>
      <c r="J62" s="2">
        <f t="shared" si="42"/>
        <v>0.388327800362582</v>
      </c>
      <c r="K62" s="2">
        <f t="shared" si="36"/>
        <v>5.04144286038953</v>
      </c>
      <c r="L62" s="2">
        <f t="shared" si="37"/>
        <v>4.42344593265789</v>
      </c>
      <c r="M62" s="2">
        <f t="shared" si="38"/>
        <v>6.42963322790138</v>
      </c>
      <c r="N62" s="2"/>
      <c r="O62" s="2"/>
      <c r="P62" s="2"/>
    </row>
    <row r="63" spans="1:16">
      <c r="A63" s="8" t="s">
        <v>15</v>
      </c>
      <c r="B63" s="2">
        <f t="shared" si="39"/>
        <v>1.60859324881554</v>
      </c>
      <c r="C63" s="2">
        <f t="shared" si="31"/>
        <v>4.42798089704991</v>
      </c>
      <c r="D63" s="2">
        <f t="shared" si="32"/>
        <v>5.93201409428279</v>
      </c>
      <c r="E63" s="2">
        <f t="shared" si="33"/>
        <v>0.611284441957627</v>
      </c>
      <c r="F63" s="2">
        <f t="shared" si="34"/>
        <v>0.502895901629189</v>
      </c>
      <c r="G63" s="2">
        <f t="shared" si="35"/>
        <v>0.530387510957402</v>
      </c>
      <c r="H63" s="2">
        <f t="shared" si="40"/>
        <v>0.263543383713161</v>
      </c>
      <c r="I63" s="2">
        <f t="shared" si="41"/>
        <v>0.251425123876772</v>
      </c>
      <c r="J63" s="2">
        <f t="shared" si="42"/>
        <v>0.240452237424481</v>
      </c>
      <c r="K63" s="2">
        <f t="shared" si="36"/>
        <v>1.79850410837028</v>
      </c>
      <c r="L63" s="2">
        <f t="shared" si="37"/>
        <v>1.90473431618126</v>
      </c>
      <c r="M63" s="2">
        <f t="shared" si="38"/>
        <v>1.62748976968711</v>
      </c>
      <c r="N63" s="2"/>
      <c r="O63" s="2"/>
      <c r="P63" s="2"/>
    </row>
    <row r="64" spans="1:16">
      <c r="A64" s="8" t="s">
        <v>16</v>
      </c>
      <c r="B64" s="2">
        <f t="shared" si="39"/>
        <v>9.61095578844604</v>
      </c>
      <c r="C64" s="2">
        <f t="shared" si="31"/>
        <v>6.07435650455228</v>
      </c>
      <c r="D64" s="2">
        <f t="shared" si="32"/>
        <v>5.41312088146658</v>
      </c>
      <c r="E64" s="2">
        <f t="shared" si="33"/>
        <v>0.753383234315598</v>
      </c>
      <c r="F64" s="2">
        <f t="shared" si="34"/>
        <v>1.01647059092553</v>
      </c>
      <c r="G64" s="2">
        <f t="shared" si="35"/>
        <v>0.84250004656434</v>
      </c>
      <c r="H64" s="2">
        <f t="shared" si="40"/>
        <v>0.300160372032185</v>
      </c>
      <c r="I64" s="2">
        <f t="shared" si="41"/>
        <v>0.310635316386056</v>
      </c>
      <c r="J64" s="2">
        <f t="shared" si="42"/>
        <v>0.262158159567166</v>
      </c>
      <c r="K64" s="2">
        <f t="shared" si="36"/>
        <v>1.73117371102909</v>
      </c>
      <c r="L64" s="2">
        <f t="shared" si="37"/>
        <v>1.89495057985853</v>
      </c>
      <c r="M64" s="2">
        <f t="shared" si="38"/>
        <v>1.22885315955435</v>
      </c>
      <c r="N64" s="2"/>
      <c r="O64" s="2"/>
      <c r="P64" s="2"/>
    </row>
    <row r="67" spans="2:2">
      <c r="B67" s="2" t="s">
        <v>21</v>
      </c>
    </row>
    <row r="68" spans="2:15">
      <c r="B68" s="18" t="s">
        <v>1</v>
      </c>
      <c r="C68" s="19"/>
      <c r="E68" s="20" t="s">
        <v>2</v>
      </c>
      <c r="F68" s="21"/>
      <c r="H68" s="20" t="s">
        <v>3</v>
      </c>
      <c r="I68" s="21"/>
      <c r="K68" s="20" t="s">
        <v>4</v>
      </c>
      <c r="L68" s="21"/>
      <c r="N68" s="20"/>
      <c r="O68" s="21"/>
    </row>
    <row r="69" spans="2:12">
      <c r="B69" s="6" t="s">
        <v>22</v>
      </c>
      <c r="C69" s="22" t="s">
        <v>23</v>
      </c>
      <c r="E69" s="6" t="s">
        <v>22</v>
      </c>
      <c r="F69" s="22" t="s">
        <v>23</v>
      </c>
      <c r="H69" s="6" t="s">
        <v>24</v>
      </c>
      <c r="I69" s="22" t="s">
        <v>23</v>
      </c>
      <c r="K69" s="6" t="s">
        <v>24</v>
      </c>
      <c r="L69" s="22" t="s">
        <v>23</v>
      </c>
    </row>
    <row r="70" spans="1:15">
      <c r="A70" s="2">
        <v>1</v>
      </c>
      <c r="B70" s="23"/>
      <c r="C70" s="23"/>
      <c r="E70" s="23"/>
      <c r="F70" s="2">
        <f>AVERAGE(E60:G60)/AVERAGE($E$55:$G$59)</f>
        <v>0.00176577834146011</v>
      </c>
      <c r="H70" s="2">
        <f>AVERAGE(H55:J55)/AVERAGE($H$55:$J$59)</f>
        <v>0.00905060428217515</v>
      </c>
      <c r="I70" s="2">
        <f>AVERAGE(H60:J60)/AVERAGE($H$55:$J$59)</f>
        <v>0.0220096901590353</v>
      </c>
      <c r="K70" s="2">
        <f>AVERAGE(K55:M55)/AVERAGE($K$55:$M$59)</f>
        <v>1.3864078929289</v>
      </c>
      <c r="L70" s="2">
        <f>AVERAGE(K60:M60)/AVERAGE($K$55:$M$59)</f>
        <v>2.16200494184396</v>
      </c>
      <c r="N70" s="2"/>
      <c r="O70" s="2"/>
    </row>
    <row r="71" spans="1:15">
      <c r="A71" s="2">
        <v>2</v>
      </c>
      <c r="B71" s="2">
        <f>AVERAGE(B56:D56)/AVERAGE($B$55:$D$59)</f>
        <v>0.558929072201129</v>
      </c>
      <c r="C71" s="2">
        <f>AVERAGE(B61:D61)/AVERAGE($B$55:$D$59)</f>
        <v>1.36010835808444</v>
      </c>
      <c r="E71" s="2">
        <f>AVERAGE(E56:G56)/AVERAGE($E$55:$G$59)</f>
        <v>0.151862117344855</v>
      </c>
      <c r="F71" s="2">
        <f>AVERAGE(E61:G61)/AVERAGE($E$55:$G$59)</f>
        <v>0.0948206787808438</v>
      </c>
      <c r="H71" s="23"/>
      <c r="I71" s="2">
        <f>AVERAGE(H61:J61)/AVERAGE($H$55:$J$59)</f>
        <v>0.00758384936832833</v>
      </c>
      <c r="K71" s="2">
        <f>AVERAGE(K56:M56)/AVERAGE($K$55:$M$59)</f>
        <v>0.640438953802423</v>
      </c>
      <c r="L71" s="2">
        <f>AVERAGE(K61:M61)/AVERAGE($K$55:$M$59)</f>
        <v>3.49648913871363</v>
      </c>
      <c r="N71" s="2"/>
      <c r="O71" s="2"/>
    </row>
    <row r="72" spans="1:15">
      <c r="A72" s="2">
        <v>3</v>
      </c>
      <c r="B72" s="2">
        <f>AVERAGE(B57:D57)/AVERAGE($B$55:$D$59)</f>
        <v>0.47054182186474</v>
      </c>
      <c r="C72" s="2">
        <f>AVERAGE(B62:D62)/AVERAGE($B$55:$D$59)</f>
        <v>5.57572005558884</v>
      </c>
      <c r="E72" s="2">
        <f>AVERAGE(E57:G57)/AVERAGE($E$55:$G$59)</f>
        <v>1.71872498179703</v>
      </c>
      <c r="F72" s="2">
        <f>AVERAGE(E62:G62)/AVERAGE($E$55:$G$59)</f>
        <v>0.751362108906959</v>
      </c>
      <c r="H72" s="2">
        <f>AVERAGE(H57:J57)/AVERAGE($H$55:$J$59)</f>
        <v>1.6847036303483</v>
      </c>
      <c r="I72" s="2">
        <f>AVERAGE(H62:J62)/AVERAGE($H$55:$J$59)</f>
        <v>0.142594042402339</v>
      </c>
      <c r="K72" s="2">
        <f>AVERAGE(K57:M57)/AVERAGE($K$55:$M$59)</f>
        <v>0.833615291621731</v>
      </c>
      <c r="L72" s="2">
        <f>AVERAGE(K62:M62)/AVERAGE($K$55:$M$59)</f>
        <v>5.01759609330114</v>
      </c>
      <c r="N72" s="2"/>
      <c r="O72" s="2"/>
    </row>
    <row r="73" spans="1:15">
      <c r="A73" s="2">
        <v>4</v>
      </c>
      <c r="B73" s="2">
        <f>AVERAGE(B58:D58)/AVERAGE($B$55:$D$59)</f>
        <v>1.41634833173531</v>
      </c>
      <c r="C73" s="2">
        <f>AVERAGE(B63:D63)/AVERAGE($B$55:$D$59)</f>
        <v>3.40680690539783</v>
      </c>
      <c r="E73" s="2">
        <f>AVERAGE(E58:G58)/AVERAGE($E$55:$G$59)</f>
        <v>1.24156829682523</v>
      </c>
      <c r="F73" s="2">
        <f>AVERAGE(E63:G63)/AVERAGE($E$55:$G$59)</f>
        <v>0.39953177132573</v>
      </c>
      <c r="H73" s="2">
        <f>AVERAGE(H58:J58)/AVERAGE($H$55:$J$59)</f>
        <v>1.79511173436732</v>
      </c>
      <c r="I73" s="2">
        <f>AVERAGE(H63:J63)/AVERAGE($H$55:$J$59)</f>
        <v>0.0842691427023152</v>
      </c>
      <c r="K73" s="2">
        <f>AVERAGE(K58:M58)/AVERAGE($K$55:$M$59)</f>
        <v>1.26615778790271</v>
      </c>
      <c r="L73" s="2">
        <f>AVERAGE(K63:M63)/AVERAGE($K$55:$M$59)</f>
        <v>1.6828087643409</v>
      </c>
      <c r="N73" s="2"/>
      <c r="O73" s="2"/>
    </row>
    <row r="74" spans="1:15">
      <c r="A74" s="2">
        <v>5</v>
      </c>
      <c r="B74" s="2">
        <f>AVERAGE(B59:D59)/AVERAGE($B$55:$D$59)</f>
        <v>1.55418077419882</v>
      </c>
      <c r="C74" s="2">
        <f>AVERAGE(B64:D64)/AVERAGE($B$55:$D$59)</f>
        <v>6.00557779995541</v>
      </c>
      <c r="E74" s="2">
        <f>AVERAGE(E59:G59)/AVERAGE($E$55:$G$59)</f>
        <v>0.887844604032891</v>
      </c>
      <c r="F74" s="2">
        <f>AVERAGE(E64:G64)/AVERAGE($E$55:$G$59)</f>
        <v>0.634645975140581</v>
      </c>
      <c r="H74" s="2">
        <f>AVERAGE(H59:J59)/AVERAGE($H$55:$J$59)</f>
        <v>0.51113403100221</v>
      </c>
      <c r="I74" s="2">
        <f>AVERAGE(H64:J64)/AVERAGE($H$55:$J$59)</f>
        <v>0.0973802650693869</v>
      </c>
      <c r="K74" s="2">
        <f>AVERAGE(K59:M59)/AVERAGE($K$55:$M$59)</f>
        <v>0.873380073744239</v>
      </c>
      <c r="L74" s="2">
        <f>AVERAGE(K64:M64)/AVERAGE($K$55:$M$59)</f>
        <v>1.53262336900072</v>
      </c>
      <c r="N74" s="2"/>
      <c r="O74" s="2"/>
    </row>
    <row r="75" spans="2:4">
      <c r="B75"/>
      <c r="C75"/>
      <c r="D75"/>
    </row>
    <row r="76" spans="1:12">
      <c r="A76" s="24" t="s">
        <v>25</v>
      </c>
      <c r="B76">
        <f>AVERAGE(B70:B74)</f>
        <v>1</v>
      </c>
      <c r="C76">
        <f t="shared" ref="B76:F76" si="43">AVERAGE(C70:C74)</f>
        <v>4.08705327975663</v>
      </c>
      <c r="D76"/>
      <c r="E76">
        <f t="shared" si="43"/>
        <v>1</v>
      </c>
      <c r="F76">
        <f t="shared" si="43"/>
        <v>0.376425262499115</v>
      </c>
      <c r="H76">
        <f>AVERAGE(H70:H74)</f>
        <v>1</v>
      </c>
      <c r="I76">
        <f>AVERAGE(I70:I74)</f>
        <v>0.070767397940281</v>
      </c>
      <c r="K76">
        <f>AVERAGE(K70:K74)</f>
        <v>1</v>
      </c>
      <c r="L76">
        <f>AVERAGE(L70:L74)</f>
        <v>2.77830446144007</v>
      </c>
    </row>
    <row r="77" spans="1:12">
      <c r="A77" s="24" t="s">
        <v>26</v>
      </c>
      <c r="B77">
        <f t="shared" ref="B77:F77" si="44">STDEV(B70:B74)</f>
        <v>0.564308364157413</v>
      </c>
      <c r="C77">
        <f t="shared" si="44"/>
        <v>2.14443689887211</v>
      </c>
      <c r="D77"/>
      <c r="E77">
        <f t="shared" si="44"/>
        <v>0.660009480318142</v>
      </c>
      <c r="F77">
        <f t="shared" si="44"/>
        <v>0.326902262389655</v>
      </c>
      <c r="H77">
        <f>STDEV(H70:H74)</f>
        <v>0.879771252856562</v>
      </c>
      <c r="I77">
        <f>STDEV(I70:I74)</f>
        <v>0.0557204709719757</v>
      </c>
      <c r="K77">
        <f>STDEV(K70:K74)</f>
        <v>0.313509031221131</v>
      </c>
      <c r="L77">
        <f>STDEV(L70:L74)</f>
        <v>1.47155305268546</v>
      </c>
    </row>
    <row r="78" spans="2:12">
      <c r="B78" t="s">
        <v>27</v>
      </c>
      <c r="C78" t="s">
        <v>27</v>
      </c>
      <c r="D78"/>
      <c r="E78" t="s">
        <v>27</v>
      </c>
      <c r="F78" t="s">
        <v>27</v>
      </c>
      <c r="H78" t="s">
        <v>27</v>
      </c>
      <c r="I78" t="s">
        <v>27</v>
      </c>
      <c r="K78" t="s">
        <v>27</v>
      </c>
      <c r="L78" t="s">
        <v>27</v>
      </c>
    </row>
    <row r="79" spans="2:12">
      <c r="B79" t="s">
        <v>28</v>
      </c>
      <c r="C79" t="s">
        <v>29</v>
      </c>
      <c r="D79"/>
      <c r="E79" t="s">
        <v>30</v>
      </c>
      <c r="F79" t="s">
        <v>31</v>
      </c>
      <c r="H79" t="s">
        <v>32</v>
      </c>
      <c r="I79" t="s">
        <v>33</v>
      </c>
      <c r="K79" t="s">
        <v>34</v>
      </c>
      <c r="L79" t="s">
        <v>35</v>
      </c>
    </row>
    <row r="81" spans="8:8">
      <c r="H81" s="21"/>
    </row>
    <row r="82" ht="14.75"/>
    <row r="83" spans="2:5">
      <c r="B83" s="25"/>
      <c r="C83" s="26" t="s">
        <v>24</v>
      </c>
      <c r="D83" s="27" t="s">
        <v>23</v>
      </c>
      <c r="E83" s="27" t="s">
        <v>36</v>
      </c>
    </row>
    <row r="84" ht="14.75" spans="2:5">
      <c r="B84" s="28" t="s">
        <v>1</v>
      </c>
      <c r="C84" s="29" t="s">
        <v>28</v>
      </c>
      <c r="D84" s="29" t="s">
        <v>29</v>
      </c>
      <c r="E84" s="30">
        <v>0.0318</v>
      </c>
    </row>
    <row r="85" spans="2:5">
      <c r="B85" s="28" t="s">
        <v>2</v>
      </c>
      <c r="C85" s="29" t="s">
        <v>30</v>
      </c>
      <c r="D85" s="29" t="s">
        <v>31</v>
      </c>
      <c r="E85" s="31">
        <v>0.1041</v>
      </c>
    </row>
    <row r="86" spans="2:5">
      <c r="B86" s="32" t="s">
        <v>3</v>
      </c>
      <c r="C86" s="29" t="s">
        <v>32</v>
      </c>
      <c r="D86" s="29" t="s">
        <v>33</v>
      </c>
      <c r="E86" s="31">
        <v>0.0476</v>
      </c>
    </row>
    <row r="87" ht="14.75" spans="2:5">
      <c r="B87" s="33" t="s">
        <v>4</v>
      </c>
      <c r="C87" s="34" t="s">
        <v>34</v>
      </c>
      <c r="D87" s="34" t="s">
        <v>35</v>
      </c>
      <c r="E87" s="33">
        <v>0.0296</v>
      </c>
    </row>
    <row r="88" ht="14.75" spans="2:4">
      <c r="B88"/>
      <c r="C88"/>
      <c r="D88"/>
    </row>
    <row r="89" spans="3:3">
      <c r="C89" s="35"/>
    </row>
  </sheetData>
  <mergeCells count="12">
    <mergeCell ref="B1:D1"/>
    <mergeCell ref="E1:G1"/>
    <mergeCell ref="H1:J1"/>
    <mergeCell ref="K1:M1"/>
    <mergeCell ref="O1:Q1"/>
    <mergeCell ref="B15:D15"/>
    <mergeCell ref="B41:D41"/>
    <mergeCell ref="B68:C68"/>
    <mergeCell ref="E68:F68"/>
    <mergeCell ref="H68:I68"/>
    <mergeCell ref="K68:L68"/>
    <mergeCell ref="N68:O68"/>
  </mergeCells>
  <pageMargins left="0.75" right="0.75" top="1" bottom="1" header="0.5" footer="0.5"/>
  <pageSetup paperSize="9" orientation="portrait"/>
  <headerFooter/>
  <ignoredErrors>
    <ignoredError sqref="K29:K38 H31:H38 E30:E38" formula="1"/>
  </ignoredErrors>
  <drawing r:id="rId1"/>
  <legacyDrawing r:id="rId2"/>
  <oleObjects>
    <mc:AlternateContent xmlns:mc="http://schemas.openxmlformats.org/markup-compatibility/2006">
      <mc:Choice Requires="x14">
        <oleObject shapeId="20791" progId="Prism6.Document" r:id="rId3">
          <objectPr defaultSize="0" r:id="rId4">
            <anchor moveWithCells="1" sizeWithCells="1">
              <from>
                <xdr:col>9</xdr:col>
                <xdr:colOff>0</xdr:colOff>
                <xdr:row>94</xdr:row>
                <xdr:rowOff>0</xdr:rowOff>
              </from>
              <to>
                <xdr:col>12</xdr:col>
                <xdr:colOff>591820</xdr:colOff>
                <xdr:row>112</xdr:row>
                <xdr:rowOff>125730</xdr:rowOff>
              </to>
            </anchor>
          </objectPr>
        </oleObject>
      </mc:Choice>
      <mc:Fallback>
        <oleObject shapeId="20791" progId="Prism6.Document" r:id="rId3"/>
      </mc:Fallback>
    </mc:AlternateContent>
    <mc:AlternateContent xmlns:mc="http://schemas.openxmlformats.org/markup-compatibility/2006">
      <mc:Choice Requires="x14">
        <oleObject shapeId="20792" progId="Prism6.Document" r:id="rId5">
          <objectPr defaultSize="0" r:id="rId6">
            <anchor moveWithCells="1" sizeWithCells="1">
              <from>
                <xdr:col>1</xdr:col>
                <xdr:colOff>0</xdr:colOff>
                <xdr:row>114</xdr:row>
                <xdr:rowOff>161925</xdr:rowOff>
              </from>
              <to>
                <xdr:col>4</xdr:col>
                <xdr:colOff>299085</xdr:colOff>
                <xdr:row>133</xdr:row>
                <xdr:rowOff>116840</xdr:rowOff>
              </to>
            </anchor>
          </objectPr>
        </oleObject>
      </mc:Choice>
      <mc:Fallback>
        <oleObject shapeId="20792" progId="Prism6.Document" r:id="rId5"/>
      </mc:Fallback>
    </mc:AlternateContent>
    <mc:AlternateContent xmlns:mc="http://schemas.openxmlformats.org/markup-compatibility/2006">
      <mc:Choice Requires="x14">
        <oleObject shapeId="20795" progId="Prism6.Document" r:id="rId7">
          <objectPr defaultSize="0" r:id="rId8">
            <anchor moveWithCells="1" sizeWithCells="1">
              <from>
                <xdr:col>0</xdr:col>
                <xdr:colOff>619760</xdr:colOff>
                <xdr:row>93</xdr:row>
                <xdr:rowOff>28575</xdr:rowOff>
              </from>
              <to>
                <xdr:col>3</xdr:col>
                <xdr:colOff>995045</xdr:colOff>
                <xdr:row>111</xdr:row>
                <xdr:rowOff>41910</xdr:rowOff>
              </to>
            </anchor>
          </objectPr>
        </oleObject>
      </mc:Choice>
      <mc:Fallback>
        <oleObject shapeId="20795" progId="Prism6.Document" r:id="rId7"/>
      </mc:Fallback>
    </mc:AlternateContent>
    <mc:AlternateContent xmlns:mc="http://schemas.openxmlformats.org/markup-compatibility/2006">
      <mc:Choice Requires="x14">
        <oleObject shapeId="20796" progId="Prism6.Document" r:id="rId9">
          <objectPr defaultSize="0" r:id="rId10">
            <anchor moveWithCells="1" sizeWithCells="1">
              <from>
                <xdr:col>4</xdr:col>
                <xdr:colOff>829310</xdr:colOff>
                <xdr:row>93</xdr:row>
                <xdr:rowOff>66675</xdr:rowOff>
              </from>
              <to>
                <xdr:col>8</xdr:col>
                <xdr:colOff>452755</xdr:colOff>
                <xdr:row>111</xdr:row>
                <xdr:rowOff>148590</xdr:rowOff>
              </to>
            </anchor>
          </objectPr>
        </oleObject>
      </mc:Choice>
      <mc:Fallback>
        <oleObject shapeId="20796" progId="Prism6.Document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_</cp:lastModifiedBy>
  <dcterms:created xsi:type="dcterms:W3CDTF">2022-04-02T02:58:00Z</dcterms:created>
  <dcterms:modified xsi:type="dcterms:W3CDTF">2024-11-29T11:29:29Z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AE33DD04F35B414E93FC7EB9AFEA8CC6_13</vt:lpwstr>
  </property>
  <property fmtid="{D5CDD505-2E9C-101B-9397-08002B2CF9AE}" pid="3" name="KSOProductBuildVer">
    <vt:lpwstr>2052-12.1.0.18912</vt:lpwstr>
  </property>
  <property fmtid="{D5CDD505-2E9C-101B-9397-08002B2CF9AE}" pid="4" name="commondata">
    <vt:lpwstr>eyJoZGlkIjoiMjQ0NjhjMTY0YWY2OGQyNDE0ZDRlMjQ0ZmY1YmZmZmIifQ==</vt:lpwstr>
  </property>
</Properties>
</file>