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1"/>
  </bookViews>
  <sheets>
    <sheet name="origi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<sst xmlns="http://schemas.openxmlformats.org/spreadsheetml/2006/main" count="239" uniqueCount="60">
  <si>
    <t>standard curve</t>
  </si>
  <si>
    <t>ingredient</t>
  </si>
  <si>
    <t>R2</t>
  </si>
  <si>
    <r>
      <rPr>
        <sz val="12"/>
        <color theme="1"/>
        <rFont val="Times New Roman"/>
        <charset val="134"/>
      </rPr>
      <t>linearity range</t>
    </r>
    <r>
      <rPr>
        <sz val="12"/>
        <color theme="1"/>
        <rFont val="Times New Roman"/>
        <charset val="134"/>
      </rPr>
      <t>(μg·mL-1)</t>
    </r>
  </si>
  <si>
    <t>loganin acid</t>
  </si>
  <si>
    <t>y = 15685x - 23472</t>
  </si>
  <si>
    <t>6.25~400</t>
  </si>
  <si>
    <t>morroniside</t>
  </si>
  <si>
    <t>y = 15848x + 33739</t>
  </si>
  <si>
    <t>swertiamarin</t>
  </si>
  <si>
    <t>y = 12812x - 48097</t>
  </si>
  <si>
    <t xml:space="preserve">loganin </t>
  </si>
  <si>
    <t>y = 11894x + 1737.4</t>
  </si>
  <si>
    <t>dehydrogenation loganin</t>
  </si>
  <si>
    <t>y = 13767x - 30937</t>
  </si>
  <si>
    <t>Overexpression</t>
  </si>
  <si>
    <t>qRT-PCR</t>
  </si>
  <si>
    <t xml:space="preserve"> LjG10H relative transcript level</t>
  </si>
  <si>
    <r>
      <rPr>
        <sz val="10"/>
        <rFont val="Arial"/>
        <charset val="0"/>
      </rPr>
      <t>WT</t>
    </r>
  </si>
  <si>
    <r>
      <rPr>
        <sz val="10"/>
        <rFont val="Arial"/>
        <charset val="0"/>
      </rPr>
      <t>OE-1</t>
    </r>
  </si>
  <si>
    <r>
      <rPr>
        <sz val="10"/>
        <rFont val="Arial"/>
        <charset val="0"/>
      </rPr>
      <t>OE-2</t>
    </r>
  </si>
  <si>
    <r>
      <rPr>
        <sz val="10"/>
        <rFont val="Arial"/>
        <charset val="0"/>
      </rPr>
      <t>OE-3</t>
    </r>
  </si>
  <si>
    <r>
      <rPr>
        <sz val="10"/>
        <rFont val="Arial"/>
        <charset val="0"/>
      </rPr>
      <t>OE-4</t>
    </r>
  </si>
  <si>
    <r>
      <rPr>
        <sz val="10"/>
        <rFont val="Arial"/>
        <charset val="0"/>
      </rPr>
      <t>OE-5</t>
    </r>
  </si>
  <si>
    <r>
      <rPr>
        <sz val="10"/>
        <rFont val="Arial"/>
        <charset val="0"/>
      </rPr>
      <t>OE-6</t>
    </r>
  </si>
  <si>
    <r>
      <rPr>
        <sz val="10"/>
        <rFont val="Arial"/>
        <charset val="0"/>
      </rPr>
      <t>OE-7</t>
    </r>
  </si>
  <si>
    <r>
      <rPr>
        <sz val="10"/>
        <rFont val="Arial"/>
        <charset val="0"/>
      </rPr>
      <t>OE-8</t>
    </r>
  </si>
  <si>
    <r>
      <rPr>
        <sz val="10"/>
        <rFont val="Arial"/>
        <charset val="0"/>
      </rPr>
      <t>OE-9</t>
    </r>
  </si>
  <si>
    <t>HPLC</t>
  </si>
  <si>
    <t>Iridoid content</t>
  </si>
  <si>
    <t>WT</t>
  </si>
  <si>
    <t>OE3</t>
  </si>
  <si>
    <t>OE6</t>
  </si>
  <si>
    <t>OE8</t>
  </si>
  <si>
    <t>Silencing</t>
  </si>
  <si>
    <t>Line-1</t>
  </si>
  <si>
    <t>Line-2</t>
  </si>
  <si>
    <t>Line-3</t>
  </si>
  <si>
    <t>Line-4</t>
  </si>
  <si>
    <t>Line-5</t>
  </si>
  <si>
    <t>Line-6</t>
  </si>
  <si>
    <t>OE-1</t>
  </si>
  <si>
    <t>OE-2</t>
  </si>
  <si>
    <t>OE-3</t>
  </si>
  <si>
    <t>OE-4</t>
  </si>
  <si>
    <t>OE-5</t>
  </si>
  <si>
    <t>OE-6</t>
  </si>
  <si>
    <t>OE-7</t>
  </si>
  <si>
    <t>OE-8</t>
  </si>
  <si>
    <t>OE-9</t>
  </si>
  <si>
    <t>Actin</t>
  </si>
  <si>
    <t>LjG10H</t>
  </si>
  <si>
    <t>dt</t>
  </si>
  <si>
    <t>ddt</t>
  </si>
  <si>
    <t>2-ddt</t>
  </si>
  <si>
    <t>root</t>
  </si>
  <si>
    <t>stem</t>
  </si>
  <si>
    <t>leaf</t>
  </si>
  <si>
    <t>flower</t>
  </si>
  <si>
    <t>fruit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</si>
</sst>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;\-###0.00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name val="Arial"/>
      <charset val="0"/>
    </font>
    <font>
      <sz val="9"/>
      <name val="宋体"/>
      <charset val="1"/>
    </font>
    <font>
      <sz val="8.25"/>
      <name val="Microsoft Sans Serif"/>
      <charset val="1"/>
    </font>
    <font>
      <sz val="10"/>
      <color theme="1"/>
      <name val="Arial"/>
      <charset val="0"/>
    </font>
    <font>
      <sz val="8.25"/>
      <color theme="1"/>
      <name val="Microsoft Sans Serif"/>
      <charset val="1"/>
    </font>
    <font>
      <sz val="9"/>
      <color theme="1"/>
      <name val="宋体"/>
      <charset val="1"/>
    </font>
    <font>
      <sz val="12"/>
      <name val="Times New Roman"/>
      <charset val="0"/>
    </font>
    <font>
      <sz val="12"/>
      <name val="Times New Roman"/>
      <charset val="1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top"/>
      <protection locked="0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76" fontId="4" fillId="0" borderId="0" xfId="49" applyNumberFormat="1" applyFont="1" applyFill="1" applyBorder="1" applyAlignment="1" applyProtection="1">
      <alignment vertical="center"/>
    </xf>
    <xf numFmtId="176" fontId="4" fillId="0" borderId="0" xfId="49" applyNumberFormat="1" applyFont="1" applyFill="1" applyBorder="1" applyAlignment="1" applyProtection="1">
      <alignment vertical="center"/>
    </xf>
    <xf numFmtId="176" fontId="3" fillId="0" borderId="0" xfId="49" applyNumberFormat="1" applyFont="1" applyFill="1" applyBorder="1" applyAlignment="1" applyProtection="1">
      <alignment vertical="center"/>
    </xf>
    <xf numFmtId="176" fontId="3" fillId="0" borderId="0" xfId="49" applyNumberFormat="1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vertical="center"/>
    </xf>
    <xf numFmtId="176" fontId="6" fillId="0" borderId="0" xfId="49" applyNumberFormat="1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0" xfId="49" applyFont="1" applyFill="1" applyAlignment="1" applyProtection="1">
      <alignment vertical="center"/>
    </xf>
    <xf numFmtId="0" fontId="6" fillId="0" borderId="0" xfId="49" applyFont="1" applyFill="1" applyAlignment="1" applyProtection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176" fontId="9" fillId="0" borderId="0" xfId="49" applyNumberFormat="1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  <protection locked="0"/>
    </xf>
    <xf numFmtId="176" fontId="3" fillId="0" borderId="0" xfId="49" applyNumberFormat="1" applyFont="1" applyFill="1" applyBorder="1" applyAlignment="1" applyProtection="1">
      <alignment vertical="center"/>
    </xf>
    <xf numFmtId="176" fontId="4" fillId="0" borderId="0" xfId="49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7"/>
  <sheetViews>
    <sheetView workbookViewId="0">
      <selection activeCell="A24" sqref="A24:G30"/>
    </sheetView>
  </sheetViews>
  <sheetFormatPr defaultColWidth="8.72727272727273" defaultRowHeight="15.5"/>
  <cols>
    <col min="1" max="1" width="14.2727272727273" style="2" customWidth="1"/>
    <col min="2" max="2" width="23.0909090909091" style="2" customWidth="1"/>
    <col min="3" max="3" width="13.1818181818182" style="2" customWidth="1"/>
    <col min="4" max="4" width="23.1818181818182" style="2" customWidth="1"/>
    <col min="5" max="16384" width="8.72727272727273" style="2"/>
  </cols>
  <sheetData>
    <row r="2" spans="1:1">
      <c r="A2" s="2" t="s">
        <v>0</v>
      </c>
    </row>
    <row r="3" spans="1:4">
      <c r="A3" s="2" t="s">
        <v>1</v>
      </c>
      <c r="B3" s="2" t="s">
        <v>0</v>
      </c>
      <c r="C3" s="2" t="s">
        <v>2</v>
      </c>
      <c r="D3" s="2" t="s">
        <v>3</v>
      </c>
    </row>
    <row r="4" spans="1:4">
      <c r="A4" s="27" t="s">
        <v>4</v>
      </c>
      <c r="B4" s="2" t="s">
        <v>5</v>
      </c>
      <c r="C4" s="2">
        <v>0.9999</v>
      </c>
      <c r="D4" s="2" t="s">
        <v>6</v>
      </c>
    </row>
    <row r="5" spans="1:4">
      <c r="A5" s="27" t="s">
        <v>7</v>
      </c>
      <c r="B5" s="2" t="s">
        <v>8</v>
      </c>
      <c r="C5" s="2">
        <v>1</v>
      </c>
      <c r="D5" s="2" t="s">
        <v>6</v>
      </c>
    </row>
    <row r="6" spans="1:4">
      <c r="A6" s="27" t="s">
        <v>9</v>
      </c>
      <c r="B6" s="2" t="s">
        <v>10</v>
      </c>
      <c r="C6" s="2">
        <v>0.9998</v>
      </c>
      <c r="D6" s="2" t="s">
        <v>6</v>
      </c>
    </row>
    <row r="7" spans="1:4">
      <c r="A7" s="27" t="s">
        <v>11</v>
      </c>
      <c r="B7" s="2" t="s">
        <v>12</v>
      </c>
      <c r="C7" s="2">
        <v>1</v>
      </c>
      <c r="D7" s="2" t="s">
        <v>6</v>
      </c>
    </row>
    <row r="8" spans="1:4">
      <c r="A8" s="27" t="s">
        <v>13</v>
      </c>
      <c r="B8" s="2" t="s">
        <v>14</v>
      </c>
      <c r="C8" s="2">
        <v>0.9998</v>
      </c>
      <c r="D8" s="2" t="s">
        <v>6</v>
      </c>
    </row>
    <row r="9" spans="1:1">
      <c r="A9" s="27"/>
    </row>
    <row r="10" spans="1:1">
      <c r="A10" s="2" t="s">
        <v>15</v>
      </c>
    </row>
    <row r="11" spans="1:1">
      <c r="A11" s="2" t="s">
        <v>16</v>
      </c>
    </row>
    <row r="12" spans="1:1">
      <c r="A12" s="2" t="s">
        <v>17</v>
      </c>
    </row>
    <row r="13" ht="14" spans="1:10">
      <c r="A13" s="3" t="s">
        <v>18</v>
      </c>
      <c r="B13" s="3" t="s">
        <v>19</v>
      </c>
      <c r="C13" s="3" t="s">
        <v>20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25</v>
      </c>
      <c r="I13" s="3" t="s">
        <v>26</v>
      </c>
      <c r="J13" s="3" t="s">
        <v>27</v>
      </c>
    </row>
    <row r="14" ht="14" spans="1:10">
      <c r="A14" s="4">
        <v>1</v>
      </c>
      <c r="B14" s="5">
        <v>57.9800261346035</v>
      </c>
      <c r="C14" s="5">
        <v>29.4336371460856</v>
      </c>
      <c r="D14" s="5">
        <v>127.7466566587</v>
      </c>
      <c r="E14" s="5">
        <v>13.1114086815302</v>
      </c>
      <c r="F14" s="5">
        <v>2.42423874310293</v>
      </c>
      <c r="G14" s="5">
        <v>54.6181237348747</v>
      </c>
      <c r="H14" s="5">
        <v>15.2688068439549</v>
      </c>
      <c r="I14" s="5">
        <v>90.7291825841993</v>
      </c>
      <c r="J14" s="5">
        <v>3.82941233728643</v>
      </c>
    </row>
    <row r="15" ht="14" spans="1:10">
      <c r="A15" s="4">
        <v>1</v>
      </c>
      <c r="B15" s="5">
        <v>47.9753902720785</v>
      </c>
      <c r="C15" s="5">
        <v>32.4131219051571</v>
      </c>
      <c r="D15" s="5">
        <v>125.858208660246</v>
      </c>
      <c r="E15" s="5">
        <v>17.3278253383695</v>
      </c>
      <c r="F15" s="5">
        <v>3.08495462490468</v>
      </c>
      <c r="G15" s="5">
        <v>61.0040512204755</v>
      </c>
      <c r="H15" s="5">
        <v>22.6372581633605</v>
      </c>
      <c r="I15" s="5">
        <v>91.0646938654155</v>
      </c>
      <c r="J15" s="5">
        <v>3.79289682203654</v>
      </c>
    </row>
    <row r="16" ht="14" spans="1:10">
      <c r="A16" s="4">
        <v>1</v>
      </c>
      <c r="B16" s="5">
        <v>32.1608699109643</v>
      </c>
      <c r="C16" s="5">
        <v>30.6349605786091</v>
      </c>
      <c r="D16" s="5">
        <v>146.495047659863</v>
      </c>
      <c r="E16" s="5">
        <v>11.0742097421228</v>
      </c>
      <c r="F16" s="5">
        <v>2.43384485256092</v>
      </c>
      <c r="G16" s="5">
        <v>46.0373753906917</v>
      </c>
      <c r="H16" s="5">
        <v>12.8027703275081</v>
      </c>
      <c r="I16" s="5">
        <v>74.8360559342283</v>
      </c>
      <c r="J16" s="5">
        <v>6.93264078188607</v>
      </c>
    </row>
    <row r="17" spans="1:9">
      <c r="A17" s="20" t="s">
        <v>28</v>
      </c>
      <c r="B17" s="20"/>
      <c r="C17" s="20"/>
      <c r="D17" s="20"/>
      <c r="E17" s="20"/>
      <c r="F17" s="20"/>
      <c r="G17" s="20"/>
      <c r="H17" s="20"/>
      <c r="I17" s="20"/>
    </row>
    <row r="18" spans="1:4">
      <c r="A18" s="2" t="s">
        <v>29</v>
      </c>
      <c r="B18" s="28"/>
      <c r="C18" s="28"/>
      <c r="D18" s="28"/>
    </row>
    <row r="19" spans="1:4">
      <c r="A19" s="19" t="s">
        <v>30</v>
      </c>
      <c r="B19" s="19" t="s">
        <v>31</v>
      </c>
      <c r="C19" s="19" t="s">
        <v>32</v>
      </c>
      <c r="D19" s="19" t="s">
        <v>33</v>
      </c>
    </row>
    <row r="20" spans="1:4">
      <c r="A20" s="20">
        <v>0.492808891</v>
      </c>
      <c r="B20" s="20">
        <v>1.185073001</v>
      </c>
      <c r="C20" s="20">
        <v>0.642492918</v>
      </c>
      <c r="D20" s="20">
        <v>0.691203603</v>
      </c>
    </row>
    <row r="21" spans="1:4">
      <c r="A21" s="20">
        <v>0.498859592</v>
      </c>
      <c r="B21" s="20">
        <v>1.152030217</v>
      </c>
      <c r="C21" s="20">
        <v>0.64856541</v>
      </c>
      <c r="D21" s="20">
        <v>0.677104671</v>
      </c>
    </row>
    <row r="22" spans="1:4">
      <c r="A22" s="20">
        <v>0.505142733</v>
      </c>
      <c r="B22" s="20">
        <v>1.189380402</v>
      </c>
      <c r="C22" s="20">
        <v>0.656090652</v>
      </c>
      <c r="D22" s="20">
        <v>0.58348224</v>
      </c>
    </row>
    <row r="24" spans="1:1">
      <c r="A24" s="2" t="s">
        <v>34</v>
      </c>
    </row>
    <row r="25" spans="1:1">
      <c r="A25" s="2" t="s">
        <v>16</v>
      </c>
    </row>
    <row r="26" spans="1:1">
      <c r="A26" s="2" t="s">
        <v>17</v>
      </c>
    </row>
    <row r="27" spans="1:7">
      <c r="A27" s="19" t="s">
        <v>30</v>
      </c>
      <c r="B27" s="19" t="s">
        <v>35</v>
      </c>
      <c r="C27" s="19" t="s">
        <v>36</v>
      </c>
      <c r="D27" s="19" t="s">
        <v>37</v>
      </c>
      <c r="E27" s="19" t="s">
        <v>38</v>
      </c>
      <c r="F27" s="19" t="s">
        <v>39</v>
      </c>
      <c r="G27" s="19" t="s">
        <v>40</v>
      </c>
    </row>
    <row r="28" spans="1:7">
      <c r="A28" s="20">
        <v>1</v>
      </c>
      <c r="B28" s="20">
        <v>0.257562056</v>
      </c>
      <c r="C28" s="20">
        <v>0.47320741</v>
      </c>
      <c r="D28" s="20">
        <v>0.569823904</v>
      </c>
      <c r="E28" s="20">
        <v>0.372917714</v>
      </c>
      <c r="F28" s="20">
        <v>0.126650795</v>
      </c>
      <c r="G28" s="20">
        <v>0.292106565</v>
      </c>
    </row>
    <row r="29" spans="1:7">
      <c r="A29" s="20">
        <v>1</v>
      </c>
      <c r="B29" s="20">
        <v>0.262434981</v>
      </c>
      <c r="C29" s="20">
        <v>0.434423352</v>
      </c>
      <c r="D29" s="20">
        <v>0.491581124</v>
      </c>
      <c r="E29" s="20">
        <v>0.372306706</v>
      </c>
      <c r="F29" s="20">
        <v>0.122652269</v>
      </c>
      <c r="G29" s="20">
        <v>0.300713339</v>
      </c>
    </row>
    <row r="30" spans="1:7">
      <c r="A30" s="20">
        <v>1</v>
      </c>
      <c r="B30" s="20">
        <v>0.252311481</v>
      </c>
      <c r="C30" s="20">
        <v>0.394726614</v>
      </c>
      <c r="D30" s="20">
        <v>0.443272099</v>
      </c>
      <c r="E30" s="20">
        <v>0.500712674</v>
      </c>
      <c r="F30" s="20">
        <v>0.148540259</v>
      </c>
      <c r="G30" s="20">
        <v>0.35492821</v>
      </c>
    </row>
    <row r="31" spans="1:7">
      <c r="A31" s="20"/>
      <c r="B31" s="20"/>
      <c r="C31" s="20"/>
      <c r="D31" s="20"/>
      <c r="E31" s="20"/>
      <c r="F31" s="20"/>
      <c r="G31" s="20"/>
    </row>
    <row r="32" spans="1:1">
      <c r="A32" s="20" t="s">
        <v>28</v>
      </c>
    </row>
    <row r="33" spans="1:1">
      <c r="A33" s="2" t="s">
        <v>29</v>
      </c>
    </row>
    <row r="34" spans="1:4">
      <c r="A34" s="19" t="s">
        <v>30</v>
      </c>
      <c r="B34" s="19" t="s">
        <v>36</v>
      </c>
      <c r="C34" s="19" t="s">
        <v>37</v>
      </c>
      <c r="D34" s="19" t="s">
        <v>38</v>
      </c>
    </row>
    <row r="35" spans="1:4">
      <c r="A35" s="19">
        <v>6.917073853</v>
      </c>
      <c r="B35" s="19">
        <v>4.217829283</v>
      </c>
      <c r="C35" s="19">
        <v>4.516617224</v>
      </c>
      <c r="D35" s="19">
        <v>4.111337944</v>
      </c>
    </row>
    <row r="36" spans="1:4">
      <c r="A36" s="19">
        <v>7.153044814</v>
      </c>
      <c r="B36" s="19">
        <v>4.205162196</v>
      </c>
      <c r="C36" s="19">
        <v>4.082111154</v>
      </c>
      <c r="D36" s="19">
        <v>4.062440288</v>
      </c>
    </row>
    <row r="37" spans="1:7">
      <c r="A37" s="19">
        <v>7.073847991</v>
      </c>
      <c r="B37" s="19">
        <v>3.83752053</v>
      </c>
      <c r="C37" s="19">
        <v>5.004619241</v>
      </c>
      <c r="D37" s="19">
        <v>3.940590183</v>
      </c>
      <c r="E37" s="27"/>
      <c r="F37" s="27"/>
      <c r="G37" s="2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0"/>
  <sheetViews>
    <sheetView tabSelected="1" zoomScale="115" zoomScaleNormal="115" workbookViewId="0">
      <selection activeCell="E30" sqref="E30"/>
    </sheetView>
  </sheetViews>
  <sheetFormatPr defaultColWidth="8.72727272727273" defaultRowHeight="14"/>
  <cols>
    <col min="5" max="5" width="10.5454545454545"/>
    <col min="8" max="8" width="10.5454545454545"/>
    <col min="11" max="11" width="10.5454545454545"/>
    <col min="14" max="14" width="10.5454545454545"/>
    <col min="17" max="17" width="10.5454545454545"/>
    <col min="20" max="20" width="10.5454545454545"/>
    <col min="23" max="23" width="10.5454545454545"/>
    <col min="26" max="26" width="10.5454545454545"/>
    <col min="29" max="29" width="10.5454545454545"/>
  </cols>
  <sheetData>
    <row r="1" ht="15.5" spans="1:10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ht="15.5" spans="1:10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ht="15.5" spans="1:10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</row>
    <row r="5" spans="1:10">
      <c r="A5" s="4">
        <v>1</v>
      </c>
      <c r="B5" s="5">
        <v>37.7873722288917</v>
      </c>
      <c r="C5" s="6">
        <v>22.5943340738246</v>
      </c>
      <c r="D5" s="6">
        <v>84.1496194925487</v>
      </c>
      <c r="E5" s="6">
        <v>23.7687477661058</v>
      </c>
      <c r="F5" s="6">
        <v>49.516985517721</v>
      </c>
      <c r="G5" s="6">
        <v>76.0127262719515</v>
      </c>
      <c r="H5" s="6">
        <v>18.3369214759568</v>
      </c>
      <c r="I5" s="6">
        <v>55.1756621176168</v>
      </c>
      <c r="J5" s="6">
        <v>68.354282775122</v>
      </c>
    </row>
    <row r="6" spans="1:10">
      <c r="A6" s="4">
        <v>1</v>
      </c>
      <c r="B6" s="5">
        <v>25.9326161672047</v>
      </c>
      <c r="C6" s="6">
        <v>18.1911698968784</v>
      </c>
      <c r="D6" s="6">
        <v>67.527415989454</v>
      </c>
      <c r="E6" s="6">
        <v>25.0089498801151</v>
      </c>
      <c r="F6" s="6">
        <v>59.8938423083193</v>
      </c>
      <c r="G6" s="6">
        <v>64.9903059348757</v>
      </c>
      <c r="H6" s="6">
        <v>13.7742811979756</v>
      </c>
      <c r="I6" s="6">
        <v>62.709693443437</v>
      </c>
      <c r="J6" s="6">
        <v>49.1173905559037</v>
      </c>
    </row>
    <row r="7" spans="1:10">
      <c r="A7" s="4">
        <v>1</v>
      </c>
      <c r="B7" s="5">
        <v>34.8637003960771</v>
      </c>
      <c r="C7" s="6">
        <v>23.4411509793522</v>
      </c>
      <c r="D7" s="6">
        <v>62.5674566910349</v>
      </c>
      <c r="E7" s="6">
        <v>18.9778200153453</v>
      </c>
      <c r="F7" s="6">
        <v>46.7856808380405</v>
      </c>
      <c r="G7" s="6">
        <v>58.3806578746826</v>
      </c>
      <c r="H7" s="6">
        <v>12.5479356930915</v>
      </c>
      <c r="I7" s="6">
        <v>55.4968872158812</v>
      </c>
      <c r="J7" s="6">
        <v>63.2645048808173</v>
      </c>
    </row>
    <row r="8" s="1" customFormat="1" spans="1:30">
      <c r="A8" s="7" t="s">
        <v>30</v>
      </c>
      <c r="B8" s="7" t="s">
        <v>30</v>
      </c>
      <c r="C8" s="7" t="s">
        <v>30</v>
      </c>
      <c r="D8" s="7" t="s">
        <v>41</v>
      </c>
      <c r="E8" s="7" t="s">
        <v>41</v>
      </c>
      <c r="F8" s="7" t="s">
        <v>41</v>
      </c>
      <c r="G8" s="7" t="s">
        <v>42</v>
      </c>
      <c r="H8" s="8" t="s">
        <v>42</v>
      </c>
      <c r="I8" s="8" t="s">
        <v>42</v>
      </c>
      <c r="J8" s="8" t="s">
        <v>43</v>
      </c>
      <c r="K8" s="8" t="s">
        <v>43</v>
      </c>
      <c r="L8" s="8" t="s">
        <v>43</v>
      </c>
      <c r="M8" s="8" t="s">
        <v>44</v>
      </c>
      <c r="N8" s="8" t="s">
        <v>44</v>
      </c>
      <c r="O8" s="8" t="s">
        <v>44</v>
      </c>
      <c r="P8" s="8" t="s">
        <v>45</v>
      </c>
      <c r="Q8" s="8" t="s">
        <v>45</v>
      </c>
      <c r="R8" s="8" t="s">
        <v>45</v>
      </c>
      <c r="S8" s="8" t="s">
        <v>46</v>
      </c>
      <c r="T8" s="8" t="s">
        <v>46</v>
      </c>
      <c r="U8" s="8" t="s">
        <v>46</v>
      </c>
      <c r="V8" s="8" t="s">
        <v>47</v>
      </c>
      <c r="W8" s="8" t="s">
        <v>47</v>
      </c>
      <c r="X8" s="8" t="s">
        <v>47</v>
      </c>
      <c r="Y8" s="8" t="s">
        <v>48</v>
      </c>
      <c r="Z8" s="8" t="s">
        <v>48</v>
      </c>
      <c r="AA8" s="8" t="s">
        <v>48</v>
      </c>
      <c r="AB8" s="8" t="s">
        <v>49</v>
      </c>
      <c r="AC8" s="8" t="s">
        <v>49</v>
      </c>
      <c r="AD8" s="8" t="s">
        <v>49</v>
      </c>
    </row>
    <row r="9" s="1" customFormat="1" spans="1:30">
      <c r="A9" s="5">
        <v>21.785693080567</v>
      </c>
      <c r="B9" s="5">
        <v>21.8477120884547</v>
      </c>
      <c r="C9" s="5">
        <v>21.4110249285611</v>
      </c>
      <c r="D9" s="9">
        <v>24.096357811977</v>
      </c>
      <c r="E9" s="9">
        <v>24.275909832838</v>
      </c>
      <c r="F9" s="9">
        <v>24.2109199597052</v>
      </c>
      <c r="G9" s="9">
        <v>22.9948842502434</v>
      </c>
      <c r="H9" s="10">
        <v>22.7344472737793</v>
      </c>
      <c r="I9" s="10">
        <v>22.8513916265245</v>
      </c>
      <c r="J9" s="12">
        <v>22.6105340989813</v>
      </c>
      <c r="K9" s="12">
        <v>22.5582611657377</v>
      </c>
      <c r="L9" s="12">
        <v>22.7585682041381</v>
      </c>
      <c r="M9" s="10">
        <v>21.3344597551118</v>
      </c>
      <c r="N9" s="10">
        <v>21.3237519587946</v>
      </c>
      <c r="O9" s="10">
        <v>21.2071574147681</v>
      </c>
      <c r="P9" s="10">
        <v>23.2758563473701</v>
      </c>
      <c r="Q9" s="10">
        <v>23.2926283326979</v>
      </c>
      <c r="R9" s="10">
        <v>23.1654423034624</v>
      </c>
      <c r="S9" s="12">
        <v>22.6547056036816</v>
      </c>
      <c r="T9" s="12">
        <v>22.7330102838297</v>
      </c>
      <c r="U9" s="12">
        <v>22.5482894021473</v>
      </c>
      <c r="V9" s="12">
        <v>21.6000228279069</v>
      </c>
      <c r="W9" s="12">
        <v>21.8761447374667</v>
      </c>
      <c r="X9" s="12">
        <v>21.6658861805724</v>
      </c>
      <c r="Y9" s="12">
        <v>21.3393485119957</v>
      </c>
      <c r="Z9" s="12">
        <v>21.314782747199</v>
      </c>
      <c r="AA9" s="12">
        <v>21.4840375255133</v>
      </c>
      <c r="AB9" s="12">
        <v>24.0939556511247</v>
      </c>
      <c r="AC9" s="12">
        <v>24.0343034846431</v>
      </c>
      <c r="AD9" s="12">
        <v>24.1299116751256</v>
      </c>
    </row>
    <row r="10" s="1" customFormat="1" spans="1:30">
      <c r="A10" s="5">
        <v>28.3869724559552</v>
      </c>
      <c r="B10" s="5">
        <v>28.2812321125611</v>
      </c>
      <c r="C10" s="5">
        <v>28.2859080586686</v>
      </c>
      <c r="D10" s="9">
        <v>25.5484342717522</v>
      </c>
      <c r="E10" s="9">
        <v>25.7534831017643</v>
      </c>
      <c r="F10" s="9">
        <v>25.5361995374103</v>
      </c>
      <c r="G10" s="5">
        <f>AVERAGE(H10,I10)</f>
        <v>25.0152305332417</v>
      </c>
      <c r="H10" s="10">
        <v>24.9921771638417</v>
      </c>
      <c r="I10" s="10">
        <v>25.0382839026417</v>
      </c>
      <c r="J10" s="12">
        <v>23.0556070993888</v>
      </c>
      <c r="K10" s="12">
        <v>23.0017460599769</v>
      </c>
      <c r="L10" s="12">
        <v>22.7560653958144</v>
      </c>
      <c r="M10" s="10">
        <v>23.4219179003873</v>
      </c>
      <c r="N10" s="10">
        <v>23.2226093179929</v>
      </c>
      <c r="O10" s="10">
        <v>23.4219244616903</v>
      </c>
      <c r="P10" s="10">
        <v>24.2942116143889</v>
      </c>
      <c r="Q10" s="10">
        <v>24.2740172624841</v>
      </c>
      <c r="R10" s="10">
        <v>24.211469955835</v>
      </c>
      <c r="S10" s="12">
        <v>23.124927218106</v>
      </c>
      <c r="T10" s="12">
        <v>23.1213577661507</v>
      </c>
      <c r="U10" s="12">
        <v>22.9009222361917</v>
      </c>
      <c r="V10" s="12">
        <v>24.3078643254196</v>
      </c>
      <c r="W10" s="12">
        <v>24.1034968828217</v>
      </c>
      <c r="X10" s="12">
        <v>24.1016736431964</v>
      </c>
      <c r="Y10" s="12">
        <v>22.2093094762798</v>
      </c>
      <c r="Z10" s="10">
        <v>22.3696060390349</v>
      </c>
      <c r="AA10" s="12">
        <v>22.2133110324497</v>
      </c>
      <c r="AB10" s="26">
        <v>24.5273953074794</v>
      </c>
      <c r="AC10" s="10">
        <v>24.6187580701254</v>
      </c>
      <c r="AD10" s="10">
        <v>24.7659283769218</v>
      </c>
    </row>
    <row r="11" s="1" customFormat="1" spans="1:30">
      <c r="A11" s="5">
        <v>6.6012793753882</v>
      </c>
      <c r="B11" s="5">
        <v>6.4335200241064</v>
      </c>
      <c r="C11" s="5">
        <v>6.8748831301075</v>
      </c>
      <c r="D11" s="5">
        <f t="shared" ref="D11:O11" si="0">D10-D9</f>
        <v>1.4520764597752</v>
      </c>
      <c r="E11" s="5">
        <f t="shared" si="0"/>
        <v>1.4775732689263</v>
      </c>
      <c r="F11" s="5">
        <f t="shared" si="0"/>
        <v>1.3252795777051</v>
      </c>
      <c r="G11" s="5">
        <f t="shared" si="0"/>
        <v>2.0203462829983</v>
      </c>
      <c r="H11" s="6">
        <f t="shared" si="0"/>
        <v>2.2577298900624</v>
      </c>
      <c r="I11" s="6">
        <f t="shared" si="0"/>
        <v>2.1868922761172</v>
      </c>
      <c r="J11" s="6">
        <f t="shared" si="0"/>
        <v>0.445073000407501</v>
      </c>
      <c r="K11" s="6">
        <f t="shared" si="0"/>
        <v>0.443484894239198</v>
      </c>
      <c r="L11" s="6">
        <f t="shared" si="0"/>
        <v>-0.00250280832370109</v>
      </c>
      <c r="M11" s="6">
        <f t="shared" si="0"/>
        <v>2.0874581452755</v>
      </c>
      <c r="N11" s="6">
        <f t="shared" si="0"/>
        <v>1.8988573591983</v>
      </c>
      <c r="O11" s="6">
        <f t="shared" si="0"/>
        <v>2.2147670469222</v>
      </c>
      <c r="P11" s="6">
        <v>1.0183552670188</v>
      </c>
      <c r="Q11" s="6">
        <v>0.981388929786203</v>
      </c>
      <c r="R11" s="6">
        <v>1.0460276523726</v>
      </c>
      <c r="S11" s="6">
        <f t="shared" ref="S11:AD11" si="1">S10-S9</f>
        <v>0.4702216144244</v>
      </c>
      <c r="T11" s="6">
        <f t="shared" si="1"/>
        <v>0.388347482321002</v>
      </c>
      <c r="U11" s="6">
        <f t="shared" si="1"/>
        <v>0.3526328340444</v>
      </c>
      <c r="V11" s="6">
        <f t="shared" si="1"/>
        <v>2.7078414975127</v>
      </c>
      <c r="W11" s="6">
        <f t="shared" si="1"/>
        <v>2.227352145355</v>
      </c>
      <c r="X11" s="6">
        <f t="shared" si="1"/>
        <v>2.435787462624</v>
      </c>
      <c r="Y11" s="6">
        <f t="shared" si="1"/>
        <v>0.8699609642841</v>
      </c>
      <c r="Z11" s="6">
        <f t="shared" si="1"/>
        <v>1.0548232918359</v>
      </c>
      <c r="AA11" s="6">
        <f t="shared" si="1"/>
        <v>0.729273506936398</v>
      </c>
      <c r="AB11" s="6">
        <f t="shared" si="1"/>
        <v>0.4334396563547</v>
      </c>
      <c r="AC11" s="6">
        <f t="shared" si="1"/>
        <v>0.584454585482298</v>
      </c>
      <c r="AD11" s="6">
        <f t="shared" si="1"/>
        <v>0.636016701796198</v>
      </c>
    </row>
    <row r="12" s="1" customFormat="1" spans="1:30">
      <c r="A12" s="5">
        <v>0</v>
      </c>
      <c r="B12" s="5">
        <v>0</v>
      </c>
      <c r="C12" s="5">
        <v>0</v>
      </c>
      <c r="D12" s="5">
        <f>D11-A11</f>
        <v>-5.149202915613</v>
      </c>
      <c r="E12" s="5">
        <f>E11-B11</f>
        <v>-4.9559467551801</v>
      </c>
      <c r="F12" s="5">
        <f>F11-C11</f>
        <v>-5.5496035524024</v>
      </c>
      <c r="G12" s="5">
        <f>G11-A11</f>
        <v>-4.5809330923899</v>
      </c>
      <c r="H12" s="6">
        <f>H11-B11</f>
        <v>-4.175790134044</v>
      </c>
      <c r="I12" s="6">
        <f>I11-C11</f>
        <v>-4.6879908539903</v>
      </c>
      <c r="J12" s="6">
        <f>J11-A11</f>
        <v>-6.1562063749807</v>
      </c>
      <c r="K12" s="6">
        <f>K11-B11</f>
        <v>-5.9900351298672</v>
      </c>
      <c r="L12" s="6">
        <f>L11-C11</f>
        <v>-6.8773859384312</v>
      </c>
      <c r="M12" s="6">
        <f>M11-A11</f>
        <v>-4.5138212301127</v>
      </c>
      <c r="N12" s="6">
        <f>N11-B11</f>
        <v>-4.5346626649081</v>
      </c>
      <c r="O12" s="6">
        <f>O11-C11</f>
        <v>-4.6601160831853</v>
      </c>
      <c r="P12" s="6">
        <v>-5.5829241083694</v>
      </c>
      <c r="Q12" s="6">
        <v>-5.4521310943202</v>
      </c>
      <c r="R12" s="6">
        <v>-5.8288554777349</v>
      </c>
      <c r="S12" s="6">
        <f>S11-A11</f>
        <v>-6.1310577609638</v>
      </c>
      <c r="T12" s="6">
        <f>T11-B11</f>
        <v>-6.0451725417854</v>
      </c>
      <c r="U12" s="6">
        <f>U11-C11</f>
        <v>-6.5222502960631</v>
      </c>
      <c r="V12" s="6">
        <f>V11-A11</f>
        <v>-3.8934378778755</v>
      </c>
      <c r="W12" s="6">
        <f>W11-B11</f>
        <v>-4.2061678787514</v>
      </c>
      <c r="X12" s="6">
        <f>X11-C11</f>
        <v>-4.4390956674835</v>
      </c>
      <c r="Y12" s="6">
        <f>Y11-A11</f>
        <v>-5.7313184111041</v>
      </c>
      <c r="Z12" s="6">
        <f>Z11-B11</f>
        <v>-5.3786967322705</v>
      </c>
      <c r="AA12" s="6">
        <f>AA11-C11</f>
        <v>-6.1456096231711</v>
      </c>
      <c r="AB12" s="6">
        <f>AB11-A11</f>
        <v>-6.1678397190335</v>
      </c>
      <c r="AC12" s="6">
        <f>AC11-B11</f>
        <v>-5.8490654386241</v>
      </c>
      <c r="AD12" s="6">
        <f>AD11-C11</f>
        <v>-6.2388664283113</v>
      </c>
    </row>
    <row r="13" s="1" customFormat="1" spans="1:30">
      <c r="A13" s="5">
        <v>1</v>
      </c>
      <c r="B13" s="5">
        <v>1</v>
      </c>
      <c r="C13" s="5">
        <v>1</v>
      </c>
      <c r="D13" s="5">
        <f t="shared" ref="D13:O13" si="2">POWER(2,-D12)</f>
        <v>35.4866114498715</v>
      </c>
      <c r="E13" s="5">
        <f t="shared" si="2"/>
        <v>31.0376356193978</v>
      </c>
      <c r="F13" s="5">
        <f t="shared" si="2"/>
        <v>46.8378696174059</v>
      </c>
      <c r="G13" s="5">
        <f t="shared" si="2"/>
        <v>23.9330621687128</v>
      </c>
      <c r="H13" s="6">
        <f t="shared" si="2"/>
        <v>18.0733261513576</v>
      </c>
      <c r="I13" s="6">
        <f t="shared" si="2"/>
        <v>25.7766139014033</v>
      </c>
      <c r="J13" s="6">
        <f t="shared" si="2"/>
        <v>71.3185949219814</v>
      </c>
      <c r="K13" s="6">
        <f t="shared" si="2"/>
        <v>63.5594673728615</v>
      </c>
      <c r="L13" s="6">
        <f t="shared" si="2"/>
        <v>117.570796182803</v>
      </c>
      <c r="M13" s="6">
        <f t="shared" si="2"/>
        <v>22.8452326589826</v>
      </c>
      <c r="N13" s="6">
        <f t="shared" si="2"/>
        <v>23.1776543736154</v>
      </c>
      <c r="O13" s="6">
        <f t="shared" si="2"/>
        <v>25.2833562657194</v>
      </c>
      <c r="P13" s="6">
        <v>47.9322284049664</v>
      </c>
      <c r="Q13" s="6">
        <v>43.7779075400988</v>
      </c>
      <c r="R13" s="6">
        <v>56.8408206080979</v>
      </c>
      <c r="S13" s="6">
        <f t="shared" ref="S13:AD13" si="3">POWER(2,-S12)</f>
        <v>70.0861641038008</v>
      </c>
      <c r="T13" s="6">
        <f t="shared" si="3"/>
        <v>66.035620655394</v>
      </c>
      <c r="U13" s="6">
        <f t="shared" si="3"/>
        <v>91.9163940566598</v>
      </c>
      <c r="V13" s="6">
        <f t="shared" si="3"/>
        <v>14.8607794043331</v>
      </c>
      <c r="W13" s="6">
        <f t="shared" si="3"/>
        <v>18.4579174057099</v>
      </c>
      <c r="X13" s="6">
        <f t="shared" si="3"/>
        <v>21.6920676178274</v>
      </c>
      <c r="Y13" s="6">
        <f t="shared" si="3"/>
        <v>53.12497717238</v>
      </c>
      <c r="Z13" s="6">
        <f t="shared" si="3"/>
        <v>41.6053379466345</v>
      </c>
      <c r="AA13" s="6">
        <f t="shared" si="3"/>
        <v>70.7966712338357</v>
      </c>
      <c r="AB13" s="6">
        <f t="shared" si="3"/>
        <v>71.8960058262827</v>
      </c>
      <c r="AC13" s="6">
        <f t="shared" si="3"/>
        <v>57.6426772419842</v>
      </c>
      <c r="AD13" s="6">
        <f t="shared" si="3"/>
        <v>75.5241652570992</v>
      </c>
    </row>
    <row r="14" s="1" customFormat="1" spans="1:30">
      <c r="A14" s="5"/>
      <c r="B14" s="5"/>
      <c r="C14" s="5"/>
      <c r="D14" s="5"/>
      <c r="E14" s="5">
        <f>AVERAGE(D13:F13)</f>
        <v>37.7873722288917</v>
      </c>
      <c r="F14" s="5"/>
      <c r="G14" s="5"/>
      <c r="H14" s="6">
        <f>AVERAGE(G13:I13)</f>
        <v>22.5943340738246</v>
      </c>
      <c r="I14" s="6"/>
      <c r="J14" s="6"/>
      <c r="K14" s="6">
        <f>AVERAGE(J13:L13)</f>
        <v>84.1496194925487</v>
      </c>
      <c r="L14" s="6"/>
      <c r="M14" s="6"/>
      <c r="N14" s="6">
        <f>AVERAGE(M13:O13)</f>
        <v>23.7687477661058</v>
      </c>
      <c r="O14" s="6"/>
      <c r="P14" s="6"/>
      <c r="Q14" s="6">
        <v>49.516985517721</v>
      </c>
      <c r="R14" s="6"/>
      <c r="S14" s="6"/>
      <c r="T14" s="6">
        <f>AVERAGE(S13:U13)</f>
        <v>76.0127262719515</v>
      </c>
      <c r="U14" s="6"/>
      <c r="V14" s="6"/>
      <c r="W14" s="6">
        <f>AVERAGE(V13:X13)</f>
        <v>18.3369214759568</v>
      </c>
      <c r="X14" s="6"/>
      <c r="Y14" s="6"/>
      <c r="Z14" s="6">
        <f>AVERAGE(Y13:AA13)</f>
        <v>55.1756621176168</v>
      </c>
      <c r="AA14" s="6"/>
      <c r="AB14" s="6"/>
      <c r="AC14" s="6">
        <f>AVERAGE(AB13:AD13)</f>
        <v>68.354282775122</v>
      </c>
      <c r="AD14" s="6"/>
    </row>
    <row r="15" s="1" customFormat="1" spans="1:30">
      <c r="A15" s="7" t="s">
        <v>30</v>
      </c>
      <c r="B15" s="7" t="s">
        <v>30</v>
      </c>
      <c r="C15" s="7" t="s">
        <v>30</v>
      </c>
      <c r="D15" s="7" t="s">
        <v>41</v>
      </c>
      <c r="E15" s="7" t="s">
        <v>41</v>
      </c>
      <c r="F15" s="7" t="s">
        <v>41</v>
      </c>
      <c r="G15" s="7" t="s">
        <v>42</v>
      </c>
      <c r="H15" s="8" t="s">
        <v>42</v>
      </c>
      <c r="I15" s="8" t="s">
        <v>42</v>
      </c>
      <c r="J15" s="8" t="s">
        <v>43</v>
      </c>
      <c r="K15" s="8" t="s">
        <v>43</v>
      </c>
      <c r="L15" s="8" t="s">
        <v>43</v>
      </c>
      <c r="M15" s="8" t="s">
        <v>44</v>
      </c>
      <c r="N15" s="8" t="s">
        <v>44</v>
      </c>
      <c r="O15" s="8" t="s">
        <v>44</v>
      </c>
      <c r="P15" s="8" t="s">
        <v>45</v>
      </c>
      <c r="Q15" s="8" t="s">
        <v>45</v>
      </c>
      <c r="R15" s="8" t="s">
        <v>45</v>
      </c>
      <c r="S15" s="8" t="s">
        <v>46</v>
      </c>
      <c r="T15" s="8" t="s">
        <v>46</v>
      </c>
      <c r="U15" s="8" t="s">
        <v>46</v>
      </c>
      <c r="V15" s="8" t="s">
        <v>47</v>
      </c>
      <c r="W15" s="8" t="s">
        <v>47</v>
      </c>
      <c r="X15" s="8" t="s">
        <v>47</v>
      </c>
      <c r="Y15" s="8" t="s">
        <v>48</v>
      </c>
      <c r="Z15" s="8" t="s">
        <v>48</v>
      </c>
      <c r="AA15" s="8" t="s">
        <v>48</v>
      </c>
      <c r="AB15" s="8" t="s">
        <v>49</v>
      </c>
      <c r="AC15" s="8" t="s">
        <v>49</v>
      </c>
      <c r="AD15" s="8" t="s">
        <v>49</v>
      </c>
    </row>
    <row r="16" s="1" customFormat="1" spans="1:30">
      <c r="A16" s="5">
        <v>21.785693080567</v>
      </c>
      <c r="B16" s="5">
        <v>21.8477120884547</v>
      </c>
      <c r="C16" s="5">
        <v>21.4110249285611</v>
      </c>
      <c r="D16" s="9">
        <v>23.8954690916244</v>
      </c>
      <c r="E16" s="9">
        <v>24.0006543941826</v>
      </c>
      <c r="F16" s="9">
        <v>23.7747497409316</v>
      </c>
      <c r="G16" s="9">
        <v>22.6460818138517</v>
      </c>
      <c r="H16" s="10">
        <v>22.6117150346284</v>
      </c>
      <c r="I16" s="12">
        <v>22.5012443339901</v>
      </c>
      <c r="J16" s="12">
        <v>22.4634726594669</v>
      </c>
      <c r="K16" s="12">
        <v>22.1874483678721</v>
      </c>
      <c r="L16" s="12">
        <v>22.3073049374134</v>
      </c>
      <c r="M16" s="12">
        <v>21.4280246504486</v>
      </c>
      <c r="N16" s="12">
        <v>21.5837249186681</v>
      </c>
      <c r="O16" s="12">
        <v>21.2888481149234</v>
      </c>
      <c r="P16" s="12">
        <v>23.0297601953622</v>
      </c>
      <c r="Q16" s="12">
        <v>23.1845603086662</v>
      </c>
      <c r="R16" s="12">
        <v>23.0923246403724</v>
      </c>
      <c r="S16" s="12">
        <v>22.7934660971902</v>
      </c>
      <c r="T16" s="12">
        <v>22.3468147959926</v>
      </c>
      <c r="U16" s="12">
        <v>22.4076491240335</v>
      </c>
      <c r="V16" s="12">
        <v>21.7269885529928</v>
      </c>
      <c r="W16" s="12">
        <v>21.5945567577268</v>
      </c>
      <c r="X16" s="12">
        <v>21.5966922414899</v>
      </c>
      <c r="Y16" s="12">
        <v>21.6955896669935</v>
      </c>
      <c r="Z16" s="12">
        <v>21.3802471775605</v>
      </c>
      <c r="AA16" s="25">
        <v>21.5339251925647</v>
      </c>
      <c r="AB16" s="12">
        <v>23.6791102075278</v>
      </c>
      <c r="AC16" s="12">
        <v>23.7272517356738</v>
      </c>
      <c r="AD16" s="12">
        <v>23.8706547673038</v>
      </c>
    </row>
    <row r="17" s="1" customFormat="1" spans="1:30">
      <c r="A17" s="5">
        <v>28.3869724559552</v>
      </c>
      <c r="B17" s="5">
        <v>28.2812321125611</v>
      </c>
      <c r="C17" s="5">
        <v>28.2859080586686</v>
      </c>
      <c r="D17" s="11">
        <v>26.0312074503873</v>
      </c>
      <c r="E17" s="9">
        <v>25.765321439881</v>
      </c>
      <c r="F17" s="11">
        <v>25.7299327977973</v>
      </c>
      <c r="G17" s="11">
        <v>24.7868449646622</v>
      </c>
      <c r="H17" s="12">
        <v>25.3272733758005</v>
      </c>
      <c r="I17" s="12">
        <v>25.0982830923597</v>
      </c>
      <c r="J17" s="12">
        <v>22.9966936995456</v>
      </c>
      <c r="K17" s="12">
        <v>22.9464884192278</v>
      </c>
      <c r="L17" s="12">
        <v>22.7827084209787</v>
      </c>
      <c r="M17" s="12">
        <v>23.4613953145219</v>
      </c>
      <c r="N17" s="12">
        <v>23.4225203667797</v>
      </c>
      <c r="O17" s="12">
        <v>23.4010672224296</v>
      </c>
      <c r="P17" s="25">
        <v>23.1585003927221</v>
      </c>
      <c r="Q17" s="12">
        <v>24.697065672853</v>
      </c>
      <c r="R17" s="12">
        <v>24.0463614476325</v>
      </c>
      <c r="S17" s="12">
        <v>23.1189189472513</v>
      </c>
      <c r="T17" s="12">
        <v>23.1338738133397</v>
      </c>
      <c r="U17" s="12">
        <v>23.2079291961132</v>
      </c>
      <c r="V17" s="12">
        <v>24.3718697828129</v>
      </c>
      <c r="W17" s="12">
        <v>24.4707139463591</v>
      </c>
      <c r="X17" s="12">
        <v>24.6614865469538</v>
      </c>
      <c r="Y17" s="10">
        <v>22.2165343125022</v>
      </c>
      <c r="Z17" s="10">
        <v>22.1522398653474</v>
      </c>
      <c r="AA17" s="10">
        <v>22.2826608685253</v>
      </c>
      <c r="AB17" s="12">
        <v>24.7338284297748</v>
      </c>
      <c r="AC17" s="12">
        <v>24.6210992767201</v>
      </c>
      <c r="AD17" s="12">
        <v>24.9880768984056</v>
      </c>
    </row>
    <row r="18" s="1" customFormat="1" spans="1:30">
      <c r="A18" s="5">
        <v>6.6012793753882</v>
      </c>
      <c r="B18" s="5">
        <v>6.4335200241064</v>
      </c>
      <c r="C18" s="5">
        <v>6.8748831301075</v>
      </c>
      <c r="D18" s="4">
        <f t="shared" ref="D18:O18" si="4">D17-D16</f>
        <v>2.1357383587629</v>
      </c>
      <c r="E18" s="4">
        <f t="shared" si="4"/>
        <v>1.7646670456984</v>
      </c>
      <c r="F18" s="4">
        <f t="shared" si="4"/>
        <v>1.9551830568657</v>
      </c>
      <c r="G18" s="4">
        <f t="shared" si="4"/>
        <v>2.1407631508105</v>
      </c>
      <c r="H18" s="13">
        <f t="shared" si="4"/>
        <v>2.7155583411721</v>
      </c>
      <c r="I18" s="13">
        <f t="shared" si="4"/>
        <v>2.5970387583696</v>
      </c>
      <c r="J18" s="13">
        <f t="shared" si="4"/>
        <v>0.533221040078701</v>
      </c>
      <c r="K18" s="13">
        <f t="shared" si="4"/>
        <v>0.759040051355701</v>
      </c>
      <c r="L18" s="13">
        <f t="shared" si="4"/>
        <v>0.475403483565302</v>
      </c>
      <c r="M18" s="13">
        <f t="shared" si="4"/>
        <v>2.0333706640733</v>
      </c>
      <c r="N18" s="13">
        <f t="shared" si="4"/>
        <v>1.8387954481116</v>
      </c>
      <c r="O18" s="13">
        <f t="shared" si="4"/>
        <v>2.1122191075062</v>
      </c>
      <c r="P18" s="13">
        <v>0.1287401973599</v>
      </c>
      <c r="Q18" s="13">
        <v>1.5125053641868</v>
      </c>
      <c r="R18" s="13">
        <v>0.954036807260099</v>
      </c>
      <c r="S18" s="13">
        <f t="shared" ref="S18:AD18" si="5">S17-S16</f>
        <v>0.325452850061097</v>
      </c>
      <c r="T18" s="13">
        <f t="shared" si="5"/>
        <v>0.787059017347101</v>
      </c>
      <c r="U18" s="13">
        <f t="shared" si="5"/>
        <v>0.800280072079698</v>
      </c>
      <c r="V18" s="13">
        <f t="shared" si="5"/>
        <v>2.6448812298201</v>
      </c>
      <c r="W18" s="13">
        <f t="shared" si="5"/>
        <v>2.8761571886323</v>
      </c>
      <c r="X18" s="13">
        <f t="shared" si="5"/>
        <v>3.0647943054639</v>
      </c>
      <c r="Y18" s="13">
        <f t="shared" si="5"/>
        <v>0.520944645508703</v>
      </c>
      <c r="Z18" s="13">
        <f t="shared" si="5"/>
        <v>0.771992687786902</v>
      </c>
      <c r="AA18" s="13">
        <f t="shared" si="5"/>
        <v>0.748735675960603</v>
      </c>
      <c r="AB18" s="13">
        <f t="shared" si="5"/>
        <v>1.054718222247</v>
      </c>
      <c r="AC18" s="13">
        <f t="shared" si="5"/>
        <v>0.893847541046298</v>
      </c>
      <c r="AD18" s="13">
        <f t="shared" si="5"/>
        <v>1.1174221311018</v>
      </c>
    </row>
    <row r="19" s="1" customFormat="1" spans="1:30">
      <c r="A19" s="5">
        <v>0</v>
      </c>
      <c r="B19" s="5">
        <v>0</v>
      </c>
      <c r="C19" s="5">
        <v>0</v>
      </c>
      <c r="D19" s="4">
        <f>D18-A18</f>
        <v>-4.4655410166253</v>
      </c>
      <c r="E19" s="4">
        <f>E18-B18</f>
        <v>-4.668852978408</v>
      </c>
      <c r="F19" s="4">
        <f>F18-C18</f>
        <v>-4.9197000732418</v>
      </c>
      <c r="G19" s="4">
        <f>G18-A18</f>
        <v>-4.4605162245777</v>
      </c>
      <c r="H19" s="13">
        <f>H18-B18</f>
        <v>-3.7179616829343</v>
      </c>
      <c r="I19" s="13">
        <f>I18-C18</f>
        <v>-4.2778443717379</v>
      </c>
      <c r="J19" s="13">
        <f>J18-A18</f>
        <v>-6.0680583353095</v>
      </c>
      <c r="K19" s="13">
        <f>K18-B18</f>
        <v>-5.6744799727507</v>
      </c>
      <c r="L19" s="13">
        <f>L18-C18</f>
        <v>-6.3994796465422</v>
      </c>
      <c r="M19" s="13">
        <f>M18-A18</f>
        <v>-4.5679087113149</v>
      </c>
      <c r="N19" s="13">
        <f>N18-B18</f>
        <v>-4.5947245759948</v>
      </c>
      <c r="O19" s="13">
        <f>O18-C18</f>
        <v>-4.7626640226013</v>
      </c>
      <c r="P19" s="13">
        <v>-6.4725391780283</v>
      </c>
      <c r="Q19" s="13">
        <v>-4.9210146599196</v>
      </c>
      <c r="R19" s="13">
        <v>-5.9208463228474</v>
      </c>
      <c r="S19" s="13">
        <f>S18-A18</f>
        <v>-6.2758265253271</v>
      </c>
      <c r="T19" s="13">
        <f>T18-B18</f>
        <v>-5.6464610067593</v>
      </c>
      <c r="U19" s="13">
        <f>U18-C18</f>
        <v>-6.0746030580278</v>
      </c>
      <c r="V19" s="13">
        <f>V18-A18</f>
        <v>-3.9563981455681</v>
      </c>
      <c r="W19" s="13">
        <f>W18-B18</f>
        <v>-3.5573628354741</v>
      </c>
      <c r="X19" s="13">
        <f>X18-C18</f>
        <v>-3.8100888246436</v>
      </c>
      <c r="Y19" s="13">
        <f>Y18-A18</f>
        <v>-6.0803347298795</v>
      </c>
      <c r="Z19" s="13">
        <f>Z18-B18</f>
        <v>-5.6615273363195</v>
      </c>
      <c r="AA19" s="13">
        <f>AA18-C18</f>
        <v>-6.1261474541469</v>
      </c>
      <c r="AB19" s="13">
        <f>AB18-A18</f>
        <v>-5.5465611531412</v>
      </c>
      <c r="AC19" s="13">
        <f>AC18-B18</f>
        <v>-5.5396724830601</v>
      </c>
      <c r="AD19" s="13">
        <f>AD18-C18</f>
        <v>-5.7574609990057</v>
      </c>
    </row>
    <row r="20" s="1" customFormat="1" spans="1:30">
      <c r="A20" s="5">
        <v>1</v>
      </c>
      <c r="B20" s="5">
        <v>1</v>
      </c>
      <c r="C20" s="5">
        <v>1</v>
      </c>
      <c r="D20" s="5">
        <f t="shared" ref="D20:O20" si="6">POWER(2,-D19)</f>
        <v>22.0933612031711</v>
      </c>
      <c r="E20" s="5">
        <f t="shared" si="6"/>
        <v>25.4369356811625</v>
      </c>
      <c r="F20" s="5">
        <f t="shared" si="6"/>
        <v>30.2675516172806</v>
      </c>
      <c r="G20" s="5">
        <f t="shared" si="6"/>
        <v>22.0165456327456</v>
      </c>
      <c r="H20" s="6">
        <f t="shared" si="6"/>
        <v>13.1588516040016</v>
      </c>
      <c r="I20" s="6">
        <f t="shared" si="6"/>
        <v>19.3981124538879</v>
      </c>
      <c r="J20" s="6">
        <f t="shared" si="6"/>
        <v>67.091511220495</v>
      </c>
      <c r="K20" s="6">
        <f t="shared" si="6"/>
        <v>51.0726839826976</v>
      </c>
      <c r="L20" s="6">
        <f t="shared" si="6"/>
        <v>84.4180527651694</v>
      </c>
      <c r="M20" s="6">
        <f t="shared" si="6"/>
        <v>23.7179713192756</v>
      </c>
      <c r="N20" s="6">
        <f t="shared" si="6"/>
        <v>24.1629479954076</v>
      </c>
      <c r="O20" s="6">
        <f t="shared" si="6"/>
        <v>27.1459303256621</v>
      </c>
      <c r="P20" s="6">
        <v>88.8031642060325</v>
      </c>
      <c r="Q20" s="6">
        <v>30.2951440415698</v>
      </c>
      <c r="R20" s="6">
        <v>60.5832186773556</v>
      </c>
      <c r="S20" s="6">
        <f t="shared" ref="S20:AD20" si="7">POWER(2,-S19)</f>
        <v>77.4839998668414</v>
      </c>
      <c r="T20" s="6">
        <f t="shared" si="7"/>
        <v>50.090357624209</v>
      </c>
      <c r="U20" s="6">
        <f t="shared" si="7"/>
        <v>67.3965603135768</v>
      </c>
      <c r="V20" s="6">
        <f t="shared" si="7"/>
        <v>15.5236740967016</v>
      </c>
      <c r="W20" s="6">
        <f t="shared" si="7"/>
        <v>11.7726143880759</v>
      </c>
      <c r="X20" s="6">
        <f t="shared" si="7"/>
        <v>14.0265551091494</v>
      </c>
      <c r="Y20" s="6">
        <f t="shared" si="7"/>
        <v>67.6648521756989</v>
      </c>
      <c r="Z20" s="6">
        <f t="shared" si="7"/>
        <v>50.6162014008742</v>
      </c>
      <c r="AA20" s="6">
        <f t="shared" si="7"/>
        <v>69.848026753738</v>
      </c>
      <c r="AB20" s="6">
        <f t="shared" si="7"/>
        <v>46.739200565523</v>
      </c>
      <c r="AC20" s="6">
        <f t="shared" si="7"/>
        <v>46.5165592851309</v>
      </c>
      <c r="AD20" s="6">
        <f t="shared" si="7"/>
        <v>54.0964118170571</v>
      </c>
    </row>
    <row r="21" s="1" customFormat="1" spans="1:30">
      <c r="A21" s="4"/>
      <c r="B21" s="4"/>
      <c r="C21" s="4"/>
      <c r="D21" s="4"/>
      <c r="E21" s="5">
        <f>AVERAGE(D20:F20)</f>
        <v>25.9326161672047</v>
      </c>
      <c r="F21" s="4"/>
      <c r="G21" s="4"/>
      <c r="H21" s="6">
        <f>AVERAGE(G20:I20)</f>
        <v>18.1911698968784</v>
      </c>
      <c r="I21" s="13"/>
      <c r="J21" s="13"/>
      <c r="K21" s="6">
        <f>AVERAGE(J20:L20)</f>
        <v>67.527415989454</v>
      </c>
      <c r="L21" s="13"/>
      <c r="M21" s="13"/>
      <c r="N21" s="6">
        <f>AVERAGE(M20:O20)</f>
        <v>25.0089498801151</v>
      </c>
      <c r="O21" s="13"/>
      <c r="P21" s="13"/>
      <c r="Q21" s="6">
        <v>59.8938423083193</v>
      </c>
      <c r="R21" s="13"/>
      <c r="S21" s="13"/>
      <c r="T21" s="6">
        <f>AVERAGE(S20:U20)</f>
        <v>64.9903059348757</v>
      </c>
      <c r="U21" s="13"/>
      <c r="V21" s="13"/>
      <c r="W21" s="6">
        <f>AVERAGE(V20:X20)</f>
        <v>13.7742811979756</v>
      </c>
      <c r="X21" s="13"/>
      <c r="Y21" s="13"/>
      <c r="Z21" s="6">
        <f>AVERAGE(Y20:AA20)</f>
        <v>62.709693443437</v>
      </c>
      <c r="AA21" s="13"/>
      <c r="AB21" s="13"/>
      <c r="AC21" s="6">
        <f>AVERAGE(AB20:AD20)</f>
        <v>49.1173905559037</v>
      </c>
      <c r="AD21" s="13"/>
    </row>
    <row r="22" s="1" customFormat="1" spans="1:30">
      <c r="A22" s="7" t="s">
        <v>30</v>
      </c>
      <c r="B22" s="7" t="s">
        <v>30</v>
      </c>
      <c r="C22" s="7" t="s">
        <v>30</v>
      </c>
      <c r="D22" s="7" t="s">
        <v>41</v>
      </c>
      <c r="E22" s="7" t="s">
        <v>41</v>
      </c>
      <c r="F22" s="7" t="s">
        <v>41</v>
      </c>
      <c r="G22" s="7" t="s">
        <v>42</v>
      </c>
      <c r="H22" s="8" t="s">
        <v>42</v>
      </c>
      <c r="I22" s="8" t="s">
        <v>42</v>
      </c>
      <c r="J22" s="8" t="s">
        <v>43</v>
      </c>
      <c r="K22" s="8" t="s">
        <v>43</v>
      </c>
      <c r="L22" s="8" t="s">
        <v>43</v>
      </c>
      <c r="M22" s="8" t="s">
        <v>44</v>
      </c>
      <c r="N22" s="8" t="s">
        <v>44</v>
      </c>
      <c r="O22" s="8" t="s">
        <v>44</v>
      </c>
      <c r="P22" s="8" t="s">
        <v>45</v>
      </c>
      <c r="Q22" s="8" t="s">
        <v>45</v>
      </c>
      <c r="R22" s="8" t="s">
        <v>45</v>
      </c>
      <c r="S22" s="8" t="s">
        <v>46</v>
      </c>
      <c r="T22" s="8" t="s">
        <v>46</v>
      </c>
      <c r="U22" s="8" t="s">
        <v>46</v>
      </c>
      <c r="V22" s="8" t="s">
        <v>47</v>
      </c>
      <c r="W22" s="8" t="s">
        <v>47</v>
      </c>
      <c r="X22" s="8" t="s">
        <v>47</v>
      </c>
      <c r="Y22" s="8" t="s">
        <v>48</v>
      </c>
      <c r="Z22" s="8" t="s">
        <v>48</v>
      </c>
      <c r="AA22" s="8" t="s">
        <v>48</v>
      </c>
      <c r="AB22" s="8" t="s">
        <v>49</v>
      </c>
      <c r="AC22" s="8" t="s">
        <v>49</v>
      </c>
      <c r="AD22" s="8" t="s">
        <v>49</v>
      </c>
    </row>
    <row r="23" s="1" customFormat="1" spans="1:30">
      <c r="A23" s="14">
        <v>21.785693080567</v>
      </c>
      <c r="B23" s="14">
        <v>21.8477120884547</v>
      </c>
      <c r="C23" s="14">
        <v>21.4110249285611</v>
      </c>
      <c r="D23" s="14">
        <v>24.0700480642465</v>
      </c>
      <c r="E23" s="9">
        <v>24.2899406923596</v>
      </c>
      <c r="F23" s="9">
        <v>24.1256870345736</v>
      </c>
      <c r="G23" s="9">
        <v>22.8505775233563</v>
      </c>
      <c r="H23" s="10">
        <v>22.8045901266133</v>
      </c>
      <c r="I23" s="10">
        <v>22.8519124223399</v>
      </c>
      <c r="J23" s="10">
        <v>22.3471346040069</v>
      </c>
      <c r="K23" s="10">
        <v>22.2841987279214</v>
      </c>
      <c r="L23" s="10">
        <v>22.329627310622</v>
      </c>
      <c r="M23" s="25">
        <v>21.2672201599</v>
      </c>
      <c r="N23" s="25">
        <v>21.321644070648</v>
      </c>
      <c r="O23" s="12">
        <v>21.3614577647583</v>
      </c>
      <c r="P23" s="10">
        <v>23.2183684363299</v>
      </c>
      <c r="Q23" s="12">
        <v>23.2227542773441</v>
      </c>
      <c r="R23" s="12">
        <v>23.0861586070676</v>
      </c>
      <c r="S23" s="12">
        <v>22.5808017343424</v>
      </c>
      <c r="T23" s="10">
        <v>22.4736357942194</v>
      </c>
      <c r="U23" s="26">
        <v>22.5357981150414</v>
      </c>
      <c r="V23" s="12">
        <v>21.503226142621</v>
      </c>
      <c r="W23" s="25">
        <v>21.3610848208342</v>
      </c>
      <c r="X23" s="12">
        <v>21.2760416621019</v>
      </c>
      <c r="Y23" s="12">
        <v>21.7005454546699</v>
      </c>
      <c r="Z23" s="12">
        <v>21.5899638313494</v>
      </c>
      <c r="AA23" s="25">
        <v>21.1833945332777</v>
      </c>
      <c r="AB23" s="12">
        <v>24.0770537748307</v>
      </c>
      <c r="AC23" s="12">
        <v>23.889067476921</v>
      </c>
      <c r="AD23" s="12">
        <v>24.0079662516149</v>
      </c>
    </row>
    <row r="24" s="1" customFormat="1" spans="1:30">
      <c r="A24" s="14">
        <v>28.3869724559552</v>
      </c>
      <c r="B24" s="14">
        <v>28.2812321125611</v>
      </c>
      <c r="C24" s="14">
        <v>28.2859080586686</v>
      </c>
      <c r="D24" s="14">
        <v>25.7370220487486</v>
      </c>
      <c r="E24" s="9">
        <v>25.7888092192427</v>
      </c>
      <c r="F24" s="9">
        <v>25.5598599606673</v>
      </c>
      <c r="G24" s="9">
        <v>24.7196786173311</v>
      </c>
      <c r="H24" s="10">
        <v>25.0618491664697</v>
      </c>
      <c r="I24" s="10">
        <v>25.0450144790946</v>
      </c>
      <c r="J24" s="12">
        <v>23.0170758987341</v>
      </c>
      <c r="K24" s="10">
        <v>22.8768034222857</v>
      </c>
      <c r="L24" s="10">
        <v>23.0884991368506</v>
      </c>
      <c r="M24" s="10">
        <v>24.3679907423075</v>
      </c>
      <c r="N24" s="12">
        <v>23.3878914004865</v>
      </c>
      <c r="O24" s="12">
        <v>23.5938028821991</v>
      </c>
      <c r="P24" s="10">
        <v>24.382954784764</v>
      </c>
      <c r="Q24" s="10">
        <v>24.1877147271891</v>
      </c>
      <c r="R24" s="10">
        <v>24.2395097476712</v>
      </c>
      <c r="S24" s="12">
        <v>23.1790756610413</v>
      </c>
      <c r="T24" s="12">
        <v>23.2107687290743</v>
      </c>
      <c r="U24" s="12">
        <v>23.5242682709847</v>
      </c>
      <c r="V24" s="10">
        <v>24.3700439896855</v>
      </c>
      <c r="W24" s="12">
        <v>24.5175539019834</v>
      </c>
      <c r="X24" s="12">
        <v>24.2790936999572</v>
      </c>
      <c r="Y24" s="12">
        <v>22.3096113863388</v>
      </c>
      <c r="Z24" s="12">
        <v>22.3757014764492</v>
      </c>
      <c r="AA24" s="25">
        <v>22.338576797393</v>
      </c>
      <c r="AB24" s="25">
        <v>24.6427878380506</v>
      </c>
      <c r="AC24" s="12">
        <v>24.6539693585088</v>
      </c>
      <c r="AD24" s="12">
        <v>24.6864882876485</v>
      </c>
    </row>
    <row r="25" s="1" customFormat="1" spans="1:30">
      <c r="A25" s="15">
        <f t="shared" ref="A25:O25" si="8">A24-A23</f>
        <v>6.6012793753882</v>
      </c>
      <c r="B25" s="15">
        <f t="shared" si="8"/>
        <v>6.4335200241064</v>
      </c>
      <c r="C25" s="15">
        <f t="shared" si="8"/>
        <v>6.8748831301075</v>
      </c>
      <c r="D25" s="15">
        <f t="shared" si="8"/>
        <v>1.6669739845021</v>
      </c>
      <c r="E25" s="5">
        <f t="shared" si="8"/>
        <v>1.4988685268831</v>
      </c>
      <c r="F25" s="5">
        <f t="shared" si="8"/>
        <v>1.4341729260937</v>
      </c>
      <c r="G25" s="5">
        <f t="shared" si="8"/>
        <v>1.8691010939748</v>
      </c>
      <c r="H25" s="6">
        <f t="shared" si="8"/>
        <v>2.2572590398564</v>
      </c>
      <c r="I25" s="6">
        <f t="shared" si="8"/>
        <v>2.1931020567547</v>
      </c>
      <c r="J25" s="6">
        <f t="shared" si="8"/>
        <v>0.669941294727199</v>
      </c>
      <c r="K25" s="6">
        <f t="shared" si="8"/>
        <v>0.592604694364301</v>
      </c>
      <c r="L25" s="6">
        <f t="shared" si="8"/>
        <v>0.758871826228599</v>
      </c>
      <c r="M25" s="6">
        <f t="shared" si="8"/>
        <v>3.1007705824075</v>
      </c>
      <c r="N25" s="6">
        <f t="shared" si="8"/>
        <v>2.0662473298385</v>
      </c>
      <c r="O25" s="6">
        <f t="shared" si="8"/>
        <v>2.2323451174408</v>
      </c>
      <c r="P25" s="6">
        <v>1.1645863484341</v>
      </c>
      <c r="Q25" s="6">
        <v>0.964960449844998</v>
      </c>
      <c r="R25" s="6">
        <v>1.1533511406036</v>
      </c>
      <c r="S25" s="6">
        <f t="shared" ref="S25:AD25" si="9">S24-S23</f>
        <v>0.598273926698898</v>
      </c>
      <c r="T25" s="6">
        <f t="shared" si="9"/>
        <v>0.737132934854898</v>
      </c>
      <c r="U25" s="6">
        <f t="shared" si="9"/>
        <v>0.9884701559433</v>
      </c>
      <c r="V25" s="6">
        <f t="shared" si="9"/>
        <v>2.8668178470645</v>
      </c>
      <c r="W25" s="6">
        <f t="shared" si="9"/>
        <v>3.1564690811492</v>
      </c>
      <c r="X25" s="6">
        <f t="shared" si="9"/>
        <v>3.0030520378553</v>
      </c>
      <c r="Y25" s="6">
        <f t="shared" si="9"/>
        <v>0.609065931668901</v>
      </c>
      <c r="Z25" s="6">
        <f t="shared" si="9"/>
        <v>0.7857376450998</v>
      </c>
      <c r="AA25" s="6">
        <f t="shared" si="9"/>
        <v>1.1551822641153</v>
      </c>
      <c r="AB25" s="6">
        <f t="shared" si="9"/>
        <v>0.565734063219903</v>
      </c>
      <c r="AC25" s="6">
        <f t="shared" si="9"/>
        <v>0.7649018815878</v>
      </c>
      <c r="AD25" s="6">
        <f t="shared" si="9"/>
        <v>0.678522036033602</v>
      </c>
    </row>
    <row r="26" s="1" customFormat="1" spans="1:30">
      <c r="A26" s="15">
        <v>0</v>
      </c>
      <c r="B26" s="15">
        <v>0</v>
      </c>
      <c r="C26" s="15">
        <v>0</v>
      </c>
      <c r="D26" s="16">
        <f>D25-A25</f>
        <v>-4.9343053908861</v>
      </c>
      <c r="E26" s="4">
        <f>E25-B25</f>
        <v>-4.9346514972233</v>
      </c>
      <c r="F26" s="4">
        <f>F25-C25</f>
        <v>-5.4407102040138</v>
      </c>
      <c r="G26" s="4">
        <f>G25-A25</f>
        <v>-4.7321782814134</v>
      </c>
      <c r="H26" s="13">
        <f>H25-B25</f>
        <v>-4.17626098425</v>
      </c>
      <c r="I26" s="13">
        <f>I25-C25</f>
        <v>-4.6817810733528</v>
      </c>
      <c r="J26" s="13">
        <f>J25-A25</f>
        <v>-5.931338080661</v>
      </c>
      <c r="K26" s="13">
        <f>K25-B25</f>
        <v>-5.8409153297421</v>
      </c>
      <c r="L26" s="13">
        <f>L25-C25</f>
        <v>-6.1160113038789</v>
      </c>
      <c r="M26" s="13">
        <f>M25-A25</f>
        <v>-3.5005087929807</v>
      </c>
      <c r="N26" s="13">
        <f>N25-B25</f>
        <v>-4.3672726942679</v>
      </c>
      <c r="O26" s="13">
        <f>O25-C25</f>
        <v>-4.6425380126667</v>
      </c>
      <c r="P26" s="13">
        <v>-5.4366930269541</v>
      </c>
      <c r="Q26" s="13">
        <v>-5.4685595742614</v>
      </c>
      <c r="R26" s="13">
        <v>-5.7215319895039</v>
      </c>
      <c r="S26" s="13">
        <f>S25-A25</f>
        <v>-6.0030054486893</v>
      </c>
      <c r="T26" s="13">
        <f>T25-B25</f>
        <v>-5.6963870892515</v>
      </c>
      <c r="U26" s="13">
        <f>U25-C25</f>
        <v>-5.8864129741642</v>
      </c>
      <c r="V26" s="13">
        <f>V25-A25</f>
        <v>-3.7344615283237</v>
      </c>
      <c r="W26" s="13">
        <f>W25-B25</f>
        <v>-3.2770509429572</v>
      </c>
      <c r="X26" s="13">
        <f>X25-C25</f>
        <v>-3.8718310922522</v>
      </c>
      <c r="Y26" s="13">
        <f>Y25-A25</f>
        <v>-5.9922134437193</v>
      </c>
      <c r="Z26" s="13">
        <f>Z25-B25</f>
        <v>-5.6477823790066</v>
      </c>
      <c r="AA26" s="13">
        <f>AA25-C25</f>
        <v>-5.7197008659922</v>
      </c>
      <c r="AB26" s="13">
        <f>AB25-A25</f>
        <v>-6.0355453121683</v>
      </c>
      <c r="AC26" s="13">
        <f>AC25-B25</f>
        <v>-5.6686181425186</v>
      </c>
      <c r="AD26" s="13">
        <f>AD25-C25</f>
        <v>-6.1963610940739</v>
      </c>
    </row>
    <row r="27" s="1" customFormat="1" spans="1:30">
      <c r="A27" s="15">
        <f t="shared" ref="A27:O27" si="10">POWER(2,-A26)</f>
        <v>1</v>
      </c>
      <c r="B27" s="15">
        <f t="shared" si="10"/>
        <v>1</v>
      </c>
      <c r="C27" s="15">
        <f t="shared" si="10"/>
        <v>1</v>
      </c>
      <c r="D27" s="15">
        <f t="shared" si="10"/>
        <v>30.5755255319337</v>
      </c>
      <c r="E27" s="5">
        <f t="shared" si="10"/>
        <v>30.5828615609088</v>
      </c>
      <c r="F27" s="5">
        <f t="shared" si="10"/>
        <v>43.4327140953889</v>
      </c>
      <c r="G27" s="5">
        <f t="shared" si="10"/>
        <v>26.578324991376</v>
      </c>
      <c r="H27" s="6">
        <f t="shared" si="10"/>
        <v>18.0792256782302</v>
      </c>
      <c r="I27" s="6">
        <f t="shared" si="10"/>
        <v>25.6659022684505</v>
      </c>
      <c r="J27" s="6">
        <f t="shared" si="10"/>
        <v>61.02540589565</v>
      </c>
      <c r="K27" s="6">
        <f t="shared" si="10"/>
        <v>57.3179588562472</v>
      </c>
      <c r="L27" s="6">
        <f t="shared" si="10"/>
        <v>69.3590053212074</v>
      </c>
      <c r="M27" s="6">
        <f t="shared" si="10"/>
        <v>11.3176991903401</v>
      </c>
      <c r="N27" s="6">
        <f t="shared" si="10"/>
        <v>20.6385926921363</v>
      </c>
      <c r="O27" s="6">
        <f t="shared" si="10"/>
        <v>24.9771681635595</v>
      </c>
      <c r="P27" s="6">
        <v>43.3119441419011</v>
      </c>
      <c r="Q27" s="6">
        <v>44.2792712804254</v>
      </c>
      <c r="R27" s="6">
        <v>52.765827091795</v>
      </c>
      <c r="S27" s="6">
        <f t="shared" ref="S27:AD27" si="11">POWER(2,-S26)</f>
        <v>64.1334649402941</v>
      </c>
      <c r="T27" s="6">
        <f t="shared" si="11"/>
        <v>51.8541334194995</v>
      </c>
      <c r="U27" s="6">
        <f t="shared" si="11"/>
        <v>59.1543752642543</v>
      </c>
      <c r="V27" s="6">
        <f t="shared" si="11"/>
        <v>13.3102109233796</v>
      </c>
      <c r="W27" s="6">
        <f t="shared" si="11"/>
        <v>9.69372357215327</v>
      </c>
      <c r="X27" s="6">
        <f t="shared" si="11"/>
        <v>14.6398725837415</v>
      </c>
      <c r="Y27" s="6">
        <f t="shared" si="11"/>
        <v>63.6555077979368</v>
      </c>
      <c r="Z27" s="6">
        <f t="shared" si="11"/>
        <v>50.1362566720189</v>
      </c>
      <c r="AA27" s="6">
        <f t="shared" si="11"/>
        <v>52.6988971776878</v>
      </c>
      <c r="AB27" s="6">
        <f t="shared" si="11"/>
        <v>65.5964262304209</v>
      </c>
      <c r="AC27" s="6">
        <f t="shared" si="11"/>
        <v>50.8655909993928</v>
      </c>
      <c r="AD27" s="6">
        <f t="shared" si="11"/>
        <v>73.3314974126383</v>
      </c>
    </row>
    <row r="28" s="1" customFormat="1" spans="1:30">
      <c r="A28" s="16"/>
      <c r="B28" s="16"/>
      <c r="C28" s="16"/>
      <c r="D28" s="16"/>
      <c r="E28" s="5">
        <f>AVERAGE(D27:F27)</f>
        <v>34.8637003960771</v>
      </c>
      <c r="F28" s="4"/>
      <c r="G28" s="4"/>
      <c r="H28" s="6">
        <f>AVERAGE(G27:I27)</f>
        <v>23.4411509793522</v>
      </c>
      <c r="I28" s="13"/>
      <c r="J28" s="13"/>
      <c r="K28" s="6">
        <f>AVERAGE(J27:L27)</f>
        <v>62.5674566910349</v>
      </c>
      <c r="L28" s="13"/>
      <c r="M28" s="13"/>
      <c r="N28" s="6">
        <f>AVERAGE(M27:O27)</f>
        <v>18.9778200153453</v>
      </c>
      <c r="O28" s="13"/>
      <c r="P28" s="13"/>
      <c r="Q28" s="6">
        <v>46.7856808380405</v>
      </c>
      <c r="R28" s="13"/>
      <c r="S28" s="13"/>
      <c r="T28" s="6">
        <f>AVERAGE(S27:U27)</f>
        <v>58.3806578746826</v>
      </c>
      <c r="U28" s="13"/>
      <c r="V28" s="13"/>
      <c r="W28" s="6">
        <f>AVERAGE(V27:X27)</f>
        <v>12.5479356930915</v>
      </c>
      <c r="X28" s="13"/>
      <c r="Y28" s="13"/>
      <c r="Z28" s="6">
        <f>AVERAGE(Y27:AA27)</f>
        <v>55.4968872158812</v>
      </c>
      <c r="AA28" s="13"/>
      <c r="AB28" s="13"/>
      <c r="AC28" s="6">
        <f>AVERAGE(AB27:AD27)</f>
        <v>63.2645048808173</v>
      </c>
      <c r="AD28" s="13"/>
    </row>
    <row r="29" s="1" customFormat="1" spans="1:30">
      <c r="A29" s="17"/>
      <c r="B29" s="17"/>
      <c r="C29" s="17"/>
      <c r="D29" s="17"/>
      <c r="E29" s="18"/>
      <c r="F29" s="17"/>
      <c r="G29" s="17"/>
      <c r="H29" s="18"/>
      <c r="I29" s="17"/>
      <c r="J29" s="17"/>
      <c r="K29" s="18"/>
      <c r="L29" s="17"/>
      <c r="M29" s="17"/>
      <c r="N29" s="18"/>
      <c r="O29" s="17"/>
      <c r="P29" s="17"/>
      <c r="Q29" s="18"/>
      <c r="R29" s="17"/>
      <c r="S29" s="17"/>
      <c r="T29" s="18"/>
      <c r="U29" s="17"/>
      <c r="V29" s="17"/>
      <c r="W29" s="18"/>
      <c r="X29" s="17"/>
      <c r="Y29" s="17"/>
      <c r="Z29" s="18"/>
      <c r="AA29" s="17"/>
      <c r="AB29" s="17"/>
      <c r="AC29" s="18"/>
      <c r="AD29" s="17"/>
    </row>
    <row r="30" s="1" customFormat="1" spans="1:30">
      <c r="A30" s="17"/>
      <c r="B30" s="17"/>
      <c r="C30" s="17"/>
      <c r="D30" s="17"/>
      <c r="E30" s="18"/>
      <c r="F30" s="17"/>
      <c r="G30" s="17"/>
      <c r="H30" s="18"/>
      <c r="I30" s="17"/>
      <c r="J30" s="17"/>
      <c r="K30" s="18"/>
      <c r="L30" s="17"/>
      <c r="M30" s="17"/>
      <c r="N30" s="18"/>
      <c r="O30" s="17"/>
      <c r="P30" s="17"/>
      <c r="Q30" s="18"/>
      <c r="R30" s="17"/>
      <c r="S30" s="17"/>
      <c r="T30" s="18"/>
      <c r="U30" s="17"/>
      <c r="V30" s="17"/>
      <c r="W30" s="18"/>
      <c r="X30" s="17"/>
      <c r="Y30" s="17"/>
      <c r="Z30" s="18"/>
      <c r="AA30" s="17"/>
      <c r="AB30" s="17"/>
      <c r="AC30" s="18"/>
      <c r="AD30" s="17"/>
    </row>
    <row r="31" s="1" customFormat="1" spans="1:30">
      <c r="A31" s="17"/>
      <c r="B31" s="17"/>
      <c r="C31" s="17"/>
      <c r="D31" s="17"/>
      <c r="E31" s="18"/>
      <c r="F31" s="17"/>
      <c r="G31" s="17"/>
      <c r="H31" s="18"/>
      <c r="I31" s="17"/>
      <c r="J31" s="17"/>
      <c r="K31" s="18"/>
      <c r="L31" s="17"/>
      <c r="M31" s="17"/>
      <c r="N31" s="18"/>
      <c r="O31" s="17"/>
      <c r="P31" s="17"/>
      <c r="Q31" s="18"/>
      <c r="R31" s="17"/>
      <c r="S31" s="17"/>
      <c r="T31" s="18"/>
      <c r="U31" s="17"/>
      <c r="V31" s="17"/>
      <c r="W31" s="18"/>
      <c r="X31" s="17"/>
      <c r="Y31" s="17"/>
      <c r="Z31" s="18"/>
      <c r="AA31" s="17"/>
      <c r="AB31" s="17"/>
      <c r="AC31" s="18"/>
      <c r="AD31" s="17"/>
    </row>
    <row r="32" s="1" customFormat="1" spans="1:30">
      <c r="A32" s="17"/>
      <c r="B32" s="17"/>
      <c r="C32" s="17"/>
      <c r="D32" s="17"/>
      <c r="E32" s="18"/>
      <c r="F32" s="17"/>
      <c r="G32" s="17"/>
      <c r="H32" s="18"/>
      <c r="I32" s="17"/>
      <c r="J32" s="17"/>
      <c r="K32" s="18"/>
      <c r="L32" s="17"/>
      <c r="M32" s="17"/>
      <c r="N32" s="18"/>
      <c r="O32" s="17"/>
      <c r="P32" s="17"/>
      <c r="Q32" s="18"/>
      <c r="R32" s="17"/>
      <c r="S32" s="17"/>
      <c r="T32" s="18"/>
      <c r="U32" s="17"/>
      <c r="V32" s="17"/>
      <c r="W32" s="18"/>
      <c r="X32" s="17"/>
      <c r="Y32" s="17"/>
      <c r="Z32" s="18"/>
      <c r="AA32" s="17"/>
      <c r="AB32" s="17"/>
      <c r="AC32" s="18"/>
      <c r="AD32" s="17"/>
    </row>
    <row r="34" ht="15.5" spans="1:7">
      <c r="A34" s="2" t="s">
        <v>34</v>
      </c>
      <c r="B34" s="2"/>
      <c r="C34" s="2"/>
      <c r="D34" s="2"/>
      <c r="E34" s="2"/>
      <c r="F34" s="2"/>
      <c r="G34" s="2"/>
    </row>
    <row r="35" ht="15.5" spans="1:7">
      <c r="A35" s="2" t="s">
        <v>16</v>
      </c>
      <c r="B35" s="2"/>
      <c r="C35" s="2"/>
      <c r="D35" s="2"/>
      <c r="E35" s="2"/>
      <c r="F35" s="2"/>
      <c r="G35" s="2"/>
    </row>
    <row r="36" ht="15.5" spans="1:7">
      <c r="A36" s="2" t="s">
        <v>17</v>
      </c>
      <c r="B36" s="2"/>
      <c r="C36" s="2"/>
      <c r="D36" s="2"/>
      <c r="E36" s="2"/>
      <c r="F36" s="2"/>
      <c r="G36" s="2"/>
    </row>
    <row r="37" ht="15.5" spans="1:7">
      <c r="A37" s="19" t="s">
        <v>30</v>
      </c>
      <c r="B37" s="19" t="s">
        <v>35</v>
      </c>
      <c r="C37" s="19" t="s">
        <v>36</v>
      </c>
      <c r="D37" s="19" t="s">
        <v>37</v>
      </c>
      <c r="E37" s="19" t="s">
        <v>38</v>
      </c>
      <c r="F37" s="19" t="s">
        <v>39</v>
      </c>
      <c r="G37" s="19" t="s">
        <v>40</v>
      </c>
    </row>
    <row r="38" ht="15.5" spans="1:7">
      <c r="A38" s="20">
        <v>1</v>
      </c>
      <c r="B38" s="20">
        <v>0.257562056</v>
      </c>
      <c r="C38" s="20">
        <v>0.47320741</v>
      </c>
      <c r="D38" s="20">
        <v>0.569823904</v>
      </c>
      <c r="E38" s="20">
        <v>0.372917714</v>
      </c>
      <c r="F38" s="20">
        <v>0.126650795</v>
      </c>
      <c r="G38" s="20">
        <v>0.292106565</v>
      </c>
    </row>
    <row r="39" ht="15.5" spans="1:7">
      <c r="A39" s="20">
        <v>1</v>
      </c>
      <c r="B39" s="20">
        <v>0.262434981</v>
      </c>
      <c r="C39" s="20">
        <v>0.434423352</v>
      </c>
      <c r="D39" s="20">
        <v>0.491581124</v>
      </c>
      <c r="E39" s="20">
        <v>0.372306706</v>
      </c>
      <c r="F39" s="20">
        <v>0.122652269</v>
      </c>
      <c r="G39" s="20">
        <v>0.300713339</v>
      </c>
    </row>
    <row r="40" ht="15.5" spans="1:7">
      <c r="A40" s="20">
        <v>1</v>
      </c>
      <c r="B40" s="20">
        <v>0.252311481</v>
      </c>
      <c r="C40" s="20">
        <v>0.394726614</v>
      </c>
      <c r="D40" s="20">
        <v>0.443272099</v>
      </c>
      <c r="E40" s="20">
        <v>0.500712674</v>
      </c>
      <c r="F40" s="20">
        <v>0.148540259</v>
      </c>
      <c r="G40" s="20">
        <v>0.35492821</v>
      </c>
    </row>
    <row r="42" ht="15.5" spans="2:24">
      <c r="B42" s="21" t="s">
        <v>30</v>
      </c>
      <c r="C42" s="21" t="s">
        <v>30</v>
      </c>
      <c r="D42" s="21" t="s">
        <v>30</v>
      </c>
      <c r="E42" s="21" t="s">
        <v>35</v>
      </c>
      <c r="F42" s="21" t="s">
        <v>35</v>
      </c>
      <c r="G42" s="21" t="s">
        <v>35</v>
      </c>
      <c r="H42" s="21" t="s">
        <v>36</v>
      </c>
      <c r="I42" s="21" t="s">
        <v>36</v>
      </c>
      <c r="J42" s="21" t="s">
        <v>36</v>
      </c>
      <c r="K42" s="21" t="s">
        <v>37</v>
      </c>
      <c r="L42" s="21" t="s">
        <v>37</v>
      </c>
      <c r="M42" s="21" t="s">
        <v>37</v>
      </c>
      <c r="N42" s="21" t="s">
        <v>38</v>
      </c>
      <c r="O42" s="21" t="s">
        <v>38</v>
      </c>
      <c r="P42" s="21" t="s">
        <v>38</v>
      </c>
      <c r="Q42" s="21" t="s">
        <v>39</v>
      </c>
      <c r="R42" s="21" t="s">
        <v>39</v>
      </c>
      <c r="S42" s="21" t="s">
        <v>39</v>
      </c>
      <c r="T42" s="21" t="s">
        <v>40</v>
      </c>
      <c r="U42" s="21" t="s">
        <v>40</v>
      </c>
      <c r="V42" s="21" t="s">
        <v>40</v>
      </c>
      <c r="W42" s="24"/>
      <c r="X42" s="24"/>
    </row>
    <row r="43" ht="15.5" spans="1:24">
      <c r="A43" s="15" t="s">
        <v>50</v>
      </c>
      <c r="B43" s="22">
        <v>20.8005498355622</v>
      </c>
      <c r="C43" s="22">
        <v>20.6948339327226</v>
      </c>
      <c r="D43" s="22">
        <v>20.749569281571</v>
      </c>
      <c r="E43" s="22">
        <v>19.5844361229491</v>
      </c>
      <c r="F43" s="22">
        <v>19.2198646456155</v>
      </c>
      <c r="G43" s="22">
        <v>18.6062542468201</v>
      </c>
      <c r="H43" s="22">
        <v>19.0252477299253</v>
      </c>
      <c r="I43" s="22">
        <v>19.2687776150734</v>
      </c>
      <c r="J43" s="22">
        <v>19.5247440525966</v>
      </c>
      <c r="K43" s="22">
        <v>19.3745008902343</v>
      </c>
      <c r="L43" s="22">
        <v>19.6229964383356</v>
      </c>
      <c r="M43" s="22">
        <v>19.3859169575968</v>
      </c>
      <c r="N43" s="22">
        <v>19.2055944246751</v>
      </c>
      <c r="O43" s="22">
        <v>19.0526423958674</v>
      </c>
      <c r="P43" s="22">
        <v>19.0890470341319</v>
      </c>
      <c r="Q43" s="22">
        <v>18.2420692687045</v>
      </c>
      <c r="R43" s="22">
        <v>18.2925464027371</v>
      </c>
      <c r="S43" s="22">
        <v>18.3506136849789</v>
      </c>
      <c r="T43" s="22">
        <v>19.1326965156563</v>
      </c>
      <c r="U43" s="22">
        <v>18.8615509433201</v>
      </c>
      <c r="V43" s="22">
        <v>18.8773455270327</v>
      </c>
      <c r="W43" s="24"/>
      <c r="X43" s="24"/>
    </row>
    <row r="44" ht="15.5" spans="1:24">
      <c r="A44" s="15" t="s">
        <v>51</v>
      </c>
      <c r="B44" s="22">
        <v>22.9862792665227</v>
      </c>
      <c r="C44" s="22">
        <v>22.7947947955279</v>
      </c>
      <c r="D44" s="22">
        <v>22.789190635069</v>
      </c>
      <c r="E44" s="22">
        <v>23.3268639958855</v>
      </c>
      <c r="F44" s="22">
        <v>23.2642072528914</v>
      </c>
      <c r="G44" s="22">
        <v>23.1775991352109</v>
      </c>
      <c r="H44" s="22">
        <v>22.5254916685354</v>
      </c>
      <c r="I44" s="22">
        <v>22.613622506263</v>
      </c>
      <c r="J44" s="22">
        <v>22.3119021690374</v>
      </c>
      <c r="K44" s="22">
        <v>22.4429784426217</v>
      </c>
      <c r="L44" s="22">
        <v>22.3832530339331</v>
      </c>
      <c r="M44" s="22">
        <v>22.3295740648922</v>
      </c>
      <c r="N44" s="22">
        <v>22.5316292469027</v>
      </c>
      <c r="O44" s="22">
        <v>22.7299757381206</v>
      </c>
      <c r="P44" s="22">
        <v>22.7281392682011</v>
      </c>
      <c r="Q44" s="22">
        <v>23.4141572429017</v>
      </c>
      <c r="R44" s="22">
        <v>23.368833345654</v>
      </c>
      <c r="S44" s="22">
        <v>23.3707838800637</v>
      </c>
      <c r="T44" s="22">
        <v>22.9746199340272</v>
      </c>
      <c r="U44" s="22">
        <v>22.8008336102425</v>
      </c>
      <c r="V44" s="22">
        <v>22.7555743866095</v>
      </c>
      <c r="W44" s="24"/>
      <c r="X44" s="24"/>
    </row>
    <row r="45" ht="15.5" spans="1:24">
      <c r="A45" s="15" t="s">
        <v>52</v>
      </c>
      <c r="B45" s="23">
        <f t="shared" ref="B45:V45" si="12">B44-B43</f>
        <v>2.1857294309605</v>
      </c>
      <c r="C45" s="23">
        <f t="shared" si="12"/>
        <v>2.0999608628053</v>
      </c>
      <c r="D45" s="23">
        <f t="shared" si="12"/>
        <v>2.039621353498</v>
      </c>
      <c r="E45" s="23">
        <f t="shared" si="12"/>
        <v>3.7424278729364</v>
      </c>
      <c r="F45" s="23">
        <f t="shared" si="12"/>
        <v>4.0443426072759</v>
      </c>
      <c r="G45" s="23">
        <f t="shared" si="12"/>
        <v>4.5713448883908</v>
      </c>
      <c r="H45" s="23">
        <f t="shared" si="12"/>
        <v>3.5002439386101</v>
      </c>
      <c r="I45" s="23">
        <f t="shared" si="12"/>
        <v>3.3448448911896</v>
      </c>
      <c r="J45" s="23">
        <f t="shared" si="12"/>
        <v>2.7871581164408</v>
      </c>
      <c r="K45" s="23">
        <f t="shared" si="12"/>
        <v>3.0684775523874</v>
      </c>
      <c r="L45" s="23">
        <f t="shared" si="12"/>
        <v>2.7602565955975</v>
      </c>
      <c r="M45" s="23">
        <f t="shared" si="12"/>
        <v>2.9436571072954</v>
      </c>
      <c r="N45" s="23">
        <f t="shared" si="12"/>
        <v>3.3260348222276</v>
      </c>
      <c r="O45" s="23">
        <f t="shared" si="12"/>
        <v>3.6773333422532</v>
      </c>
      <c r="P45" s="23">
        <f t="shared" si="12"/>
        <v>3.6390922340692</v>
      </c>
      <c r="Q45" s="23">
        <f t="shared" si="12"/>
        <v>5.1720879741972</v>
      </c>
      <c r="R45" s="23">
        <f t="shared" si="12"/>
        <v>5.0762869429169</v>
      </c>
      <c r="S45" s="23">
        <f t="shared" si="12"/>
        <v>5.0201701950848</v>
      </c>
      <c r="T45" s="23">
        <f t="shared" si="12"/>
        <v>3.8419234183709</v>
      </c>
      <c r="U45" s="23">
        <f t="shared" si="12"/>
        <v>3.9392826669224</v>
      </c>
      <c r="V45" s="23">
        <f t="shared" si="12"/>
        <v>3.8782288595768</v>
      </c>
      <c r="W45" s="24"/>
      <c r="X45" s="24"/>
    </row>
    <row r="46" ht="15.5" spans="1:24">
      <c r="A46" s="15" t="s">
        <v>53</v>
      </c>
      <c r="B46" s="24">
        <v>0</v>
      </c>
      <c r="C46" s="24">
        <v>0</v>
      </c>
      <c r="D46" s="24">
        <v>0</v>
      </c>
      <c r="E46" s="24">
        <f>E45-B45</f>
        <v>1.5566984419759</v>
      </c>
      <c r="F46" s="24">
        <f>F45-C45</f>
        <v>1.9443817444706</v>
      </c>
      <c r="G46" s="24">
        <f>G45-D45</f>
        <v>2.5317235348928</v>
      </c>
      <c r="H46" s="24">
        <f>H45-B45</f>
        <v>1.3145145076496</v>
      </c>
      <c r="I46" s="24">
        <f>I45-C45</f>
        <v>1.2448840283843</v>
      </c>
      <c r="J46" s="24">
        <f>J45-D45</f>
        <v>0.747536762942797</v>
      </c>
      <c r="K46" s="24">
        <f>K45-B45</f>
        <v>0.8827481214269</v>
      </c>
      <c r="L46" s="24">
        <f>L45-C45</f>
        <v>0.6602957327922</v>
      </c>
      <c r="M46" s="24">
        <f>M45-D45</f>
        <v>0.904035753797398</v>
      </c>
      <c r="N46" s="24">
        <f>N45-B45</f>
        <v>1.1403053912671</v>
      </c>
      <c r="O46" s="24">
        <f>O45-C45</f>
        <v>1.5773724794479</v>
      </c>
      <c r="P46" s="24">
        <f>P45-D45</f>
        <v>1.5994708805712</v>
      </c>
      <c r="Q46" s="24">
        <f>Q45-B45</f>
        <v>2.9863585432367</v>
      </c>
      <c r="R46" s="24">
        <f>R45-C45</f>
        <v>2.9763260801116</v>
      </c>
      <c r="S46" s="24">
        <f>S45-D45</f>
        <v>2.9805488415868</v>
      </c>
      <c r="T46" s="24">
        <f>T45-B45</f>
        <v>1.6561939874104</v>
      </c>
      <c r="U46" s="24">
        <f>U45-C45</f>
        <v>1.8393218041171</v>
      </c>
      <c r="V46" s="24">
        <f>V45-D45</f>
        <v>1.8386075060788</v>
      </c>
      <c r="W46" s="24"/>
      <c r="X46" s="24"/>
    </row>
    <row r="47" ht="15.5" spans="1:24">
      <c r="A47" s="15" t="s">
        <v>54</v>
      </c>
      <c r="B47" s="23">
        <f t="shared" ref="B47:V47" si="13">POWER(2,-B46)</f>
        <v>1</v>
      </c>
      <c r="C47" s="23">
        <f t="shared" si="13"/>
        <v>1</v>
      </c>
      <c r="D47" s="23">
        <f t="shared" si="13"/>
        <v>1</v>
      </c>
      <c r="E47" s="23">
        <f t="shared" si="13"/>
        <v>0.339928106215778</v>
      </c>
      <c r="F47" s="23">
        <f t="shared" si="13"/>
        <v>0.25982609838539</v>
      </c>
      <c r="G47" s="23">
        <f t="shared" si="13"/>
        <v>0.172931964578292</v>
      </c>
      <c r="H47" s="23">
        <f t="shared" si="13"/>
        <v>0.402060773156711</v>
      </c>
      <c r="I47" s="23">
        <f t="shared" si="13"/>
        <v>0.421941814662685</v>
      </c>
      <c r="J47" s="23">
        <f t="shared" si="13"/>
        <v>0.595619642362308</v>
      </c>
      <c r="K47" s="23">
        <f t="shared" si="13"/>
        <v>0.54233338155738</v>
      </c>
      <c r="L47" s="23">
        <f t="shared" si="13"/>
        <v>0.632748578868019</v>
      </c>
      <c r="M47" s="23">
        <f t="shared" si="13"/>
        <v>0.534389751850494</v>
      </c>
      <c r="N47" s="23">
        <f t="shared" si="13"/>
        <v>0.453663535499484</v>
      </c>
      <c r="O47" s="23">
        <f t="shared" si="13"/>
        <v>0.335091621739079</v>
      </c>
      <c r="P47" s="23">
        <f t="shared" si="13"/>
        <v>0.329997984783918</v>
      </c>
      <c r="Q47" s="23">
        <f t="shared" si="13"/>
        <v>0.126187547764938</v>
      </c>
      <c r="R47" s="23">
        <f t="shared" si="13"/>
        <v>0.127068110789294</v>
      </c>
      <c r="S47" s="23">
        <f t="shared" si="13"/>
        <v>0.126696726822273</v>
      </c>
      <c r="T47" s="23">
        <f t="shared" si="13"/>
        <v>0.317275057252931</v>
      </c>
      <c r="U47" s="23">
        <f t="shared" si="13"/>
        <v>0.27945312164167</v>
      </c>
      <c r="V47" s="23">
        <f t="shared" si="13"/>
        <v>0.27959151696057</v>
      </c>
      <c r="W47" s="24"/>
      <c r="X47" s="24"/>
    </row>
    <row r="48" ht="15.5" spans="1:24">
      <c r="A48" s="1"/>
      <c r="B48" s="24"/>
      <c r="C48" s="23">
        <f>AVERAGE(B47:D47)</f>
        <v>1</v>
      </c>
      <c r="D48" s="24"/>
      <c r="E48" s="24"/>
      <c r="F48" s="23">
        <f>AVERAGE(E47:G47)</f>
        <v>0.257562056393154</v>
      </c>
      <c r="G48" s="24"/>
      <c r="H48" s="24"/>
      <c r="I48" s="23">
        <f>AVERAGE(H47:J47)</f>
        <v>0.473207410060568</v>
      </c>
      <c r="J48" s="24"/>
      <c r="K48" s="24"/>
      <c r="L48" s="23">
        <f>AVERAGE(K47:M47)</f>
        <v>0.569823904091964</v>
      </c>
      <c r="M48" s="24"/>
      <c r="N48" s="24"/>
      <c r="O48" s="23">
        <f>AVERAGE(N47:P47)</f>
        <v>0.372917714007494</v>
      </c>
      <c r="P48" s="24"/>
      <c r="Q48" s="24"/>
      <c r="R48" s="23">
        <f>AVERAGE(Q47:S47)</f>
        <v>0.126650795125502</v>
      </c>
      <c r="S48" s="24"/>
      <c r="T48" s="24"/>
      <c r="U48" s="23">
        <f>AVERAGE(T47:V47)</f>
        <v>0.292106565285057</v>
      </c>
      <c r="V48" s="24"/>
      <c r="W48" s="24"/>
      <c r="X48" s="24"/>
    </row>
    <row r="49" ht="15.5" spans="1:24">
      <c r="A49" s="1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ht="15.5" spans="1:24">
      <c r="A50" s="15" t="s">
        <v>50</v>
      </c>
      <c r="B50" s="22">
        <v>20.8005498355622</v>
      </c>
      <c r="C50" s="22">
        <v>20.6948339327226</v>
      </c>
      <c r="D50" s="22">
        <v>20.749569281571</v>
      </c>
      <c r="E50" s="22">
        <v>19.5844361229491</v>
      </c>
      <c r="F50" s="22">
        <v>19.2198646456155</v>
      </c>
      <c r="G50" s="22">
        <v>18.6062542468201</v>
      </c>
      <c r="H50" s="22">
        <v>19.0252477299253</v>
      </c>
      <c r="I50" s="22">
        <v>19.2687776150734</v>
      </c>
      <c r="J50" s="22">
        <v>19.5247440525966</v>
      </c>
      <c r="K50" s="22">
        <v>19.3745008902343</v>
      </c>
      <c r="L50" s="22">
        <v>19.6229964383356</v>
      </c>
      <c r="M50" s="22">
        <v>19.3859169575968</v>
      </c>
      <c r="N50" s="22">
        <v>19.2055944246751</v>
      </c>
      <c r="O50" s="22">
        <v>19.0526423958674</v>
      </c>
      <c r="P50" s="22">
        <v>19.0890470341319</v>
      </c>
      <c r="Q50" s="22">
        <v>18.2420692687045</v>
      </c>
      <c r="R50" s="22">
        <v>18.2925464027371</v>
      </c>
      <c r="S50" s="22">
        <v>18.3506136849789</v>
      </c>
      <c r="T50" s="22">
        <v>19.1326965156563</v>
      </c>
      <c r="U50" s="22">
        <v>18.8615509433201</v>
      </c>
      <c r="V50" s="22">
        <v>18.8773455270327</v>
      </c>
      <c r="W50" s="24"/>
      <c r="X50" s="24"/>
    </row>
    <row r="51" ht="15.5" spans="1:24">
      <c r="A51" s="15" t="s">
        <v>51</v>
      </c>
      <c r="B51" s="22">
        <v>22.7145047786066</v>
      </c>
      <c r="C51" s="22">
        <v>22.7994385369297</v>
      </c>
      <c r="D51" s="22">
        <v>22.5800278081351</v>
      </c>
      <c r="E51" s="22">
        <v>23.1058643632281</v>
      </c>
      <c r="F51" s="22">
        <v>23.1919218924931</v>
      </c>
      <c r="G51" s="22">
        <v>22.8705273976317</v>
      </c>
      <c r="H51" s="22">
        <v>22.5023925697043</v>
      </c>
      <c r="I51" s="22">
        <v>22.4697321525147</v>
      </c>
      <c r="J51" s="22">
        <v>22.3633921893397</v>
      </c>
      <c r="K51" s="22">
        <v>22.3940277505008</v>
      </c>
      <c r="L51" s="22">
        <v>22.5222355274509</v>
      </c>
      <c r="M51" s="22">
        <v>22.4221519519345</v>
      </c>
      <c r="N51" s="22">
        <v>22.6464158423137</v>
      </c>
      <c r="O51" s="22">
        <v>22.297323772482</v>
      </c>
      <c r="P51" s="22">
        <v>22.5808044059865</v>
      </c>
      <c r="Q51" s="22">
        <v>23.3851970251131</v>
      </c>
      <c r="R51" s="22">
        <v>23.3092236921065</v>
      </c>
      <c r="S51" s="22">
        <v>23.1416692649622</v>
      </c>
      <c r="T51" s="22">
        <v>22.7841520501341</v>
      </c>
      <c r="U51" s="22">
        <v>22.5023292273041</v>
      </c>
      <c r="V51" s="22">
        <v>22.6654257117184</v>
      </c>
      <c r="W51" s="24"/>
      <c r="X51" s="24"/>
    </row>
    <row r="52" ht="15.5" spans="1:24">
      <c r="A52" s="15" t="s">
        <v>52</v>
      </c>
      <c r="B52" s="23">
        <f t="shared" ref="B52:V52" si="14">B51-B50</f>
        <v>1.9139549430444</v>
      </c>
      <c r="C52" s="23">
        <f t="shared" si="14"/>
        <v>2.1046046042071</v>
      </c>
      <c r="D52" s="23">
        <f t="shared" si="14"/>
        <v>1.8304585265641</v>
      </c>
      <c r="E52" s="23">
        <f t="shared" si="14"/>
        <v>3.521428240279</v>
      </c>
      <c r="F52" s="23">
        <f t="shared" si="14"/>
        <v>3.9720572468776</v>
      </c>
      <c r="G52" s="23">
        <f t="shared" si="14"/>
        <v>4.2642731508116</v>
      </c>
      <c r="H52" s="23">
        <f t="shared" si="14"/>
        <v>3.477144839779</v>
      </c>
      <c r="I52" s="23">
        <f t="shared" si="14"/>
        <v>3.2009545374413</v>
      </c>
      <c r="J52" s="23">
        <f t="shared" si="14"/>
        <v>2.8386481367431</v>
      </c>
      <c r="K52" s="23">
        <f t="shared" si="14"/>
        <v>3.0195268602665</v>
      </c>
      <c r="L52" s="23">
        <f t="shared" si="14"/>
        <v>2.8992390891153</v>
      </c>
      <c r="M52" s="23">
        <f t="shared" si="14"/>
        <v>3.0362349943377</v>
      </c>
      <c r="N52" s="23">
        <f t="shared" si="14"/>
        <v>3.4408214176386</v>
      </c>
      <c r="O52" s="23">
        <f t="shared" si="14"/>
        <v>3.2446813766146</v>
      </c>
      <c r="P52" s="23">
        <f t="shared" si="14"/>
        <v>3.4917573718546</v>
      </c>
      <c r="Q52" s="23">
        <f t="shared" si="14"/>
        <v>5.1431277564086</v>
      </c>
      <c r="R52" s="23">
        <f t="shared" si="14"/>
        <v>5.0166772893694</v>
      </c>
      <c r="S52" s="23">
        <f t="shared" si="14"/>
        <v>4.7910555799833</v>
      </c>
      <c r="T52" s="23">
        <f t="shared" si="14"/>
        <v>3.6514555344778</v>
      </c>
      <c r="U52" s="23">
        <f t="shared" si="14"/>
        <v>3.640778283984</v>
      </c>
      <c r="V52" s="23">
        <f t="shared" si="14"/>
        <v>3.7880801846857</v>
      </c>
      <c r="W52" s="24"/>
      <c r="X52" s="24"/>
    </row>
    <row r="53" ht="15.5" spans="1:24">
      <c r="A53" s="15" t="s">
        <v>53</v>
      </c>
      <c r="B53" s="23">
        <v>0</v>
      </c>
      <c r="C53" s="23">
        <v>0</v>
      </c>
      <c r="D53" s="23">
        <v>0</v>
      </c>
      <c r="E53" s="23">
        <f>E52-B52</f>
        <v>1.6074732972346</v>
      </c>
      <c r="F53" s="23">
        <f>F52-C52</f>
        <v>1.8674526426705</v>
      </c>
      <c r="G53" s="23">
        <f>G52-D52</f>
        <v>2.4338146242475</v>
      </c>
      <c r="H53" s="23">
        <f>H52-B52</f>
        <v>1.5631898967346</v>
      </c>
      <c r="I53" s="23">
        <f>I52-C52</f>
        <v>1.0963499332342</v>
      </c>
      <c r="J53" s="23">
        <f>J52-D52</f>
        <v>1.008189610179</v>
      </c>
      <c r="K53" s="23">
        <f>K52-B52</f>
        <v>1.1055719172221</v>
      </c>
      <c r="L53" s="23">
        <f>L52-C52</f>
        <v>0.794634484908197</v>
      </c>
      <c r="M53" s="23">
        <f>M52-D52</f>
        <v>1.2057764677736</v>
      </c>
      <c r="N53" s="23">
        <f>N52-B52</f>
        <v>1.5268664745942</v>
      </c>
      <c r="O53" s="23">
        <f>O52-C52</f>
        <v>1.1400767724075</v>
      </c>
      <c r="P53" s="23">
        <f>P52-D52</f>
        <v>1.6612988452905</v>
      </c>
      <c r="Q53" s="23">
        <f>Q52-B52</f>
        <v>3.2291728133642</v>
      </c>
      <c r="R53" s="23">
        <f>R52-C52</f>
        <v>2.9120726851623</v>
      </c>
      <c r="S53" s="23">
        <f>S52-D52</f>
        <v>2.9605970534192</v>
      </c>
      <c r="T53" s="23">
        <f>T52-B52</f>
        <v>1.7375005914334</v>
      </c>
      <c r="U53" s="23">
        <f>U52-C52</f>
        <v>1.5361736797769</v>
      </c>
      <c r="V53" s="23">
        <f>V52-D52</f>
        <v>1.9576216581216</v>
      </c>
      <c r="W53" s="24"/>
      <c r="X53" s="24"/>
    </row>
    <row r="54" ht="15.5" spans="1:24">
      <c r="A54" s="15" t="s">
        <v>54</v>
      </c>
      <c r="B54" s="23">
        <f t="shared" ref="B54:V54" si="15">POWER(2,-B53)</f>
        <v>1</v>
      </c>
      <c r="C54" s="23">
        <f t="shared" si="15"/>
        <v>1</v>
      </c>
      <c r="D54" s="23">
        <f t="shared" si="15"/>
        <v>1</v>
      </c>
      <c r="E54" s="23">
        <f t="shared" si="15"/>
        <v>0.328172601866373</v>
      </c>
      <c r="F54" s="23">
        <f t="shared" si="15"/>
        <v>0.274056898855387</v>
      </c>
      <c r="G54" s="23">
        <f t="shared" si="15"/>
        <v>0.185075441561763</v>
      </c>
      <c r="H54" s="23">
        <f t="shared" si="15"/>
        <v>0.338402024195971</v>
      </c>
      <c r="I54" s="23">
        <f t="shared" si="15"/>
        <v>0.467698292487443</v>
      </c>
      <c r="J54" s="23">
        <f t="shared" si="15"/>
        <v>0.497169738137039</v>
      </c>
      <c r="K54" s="23">
        <f t="shared" si="15"/>
        <v>0.464718209887652</v>
      </c>
      <c r="L54" s="23">
        <f t="shared" si="15"/>
        <v>0.576489211758509</v>
      </c>
      <c r="M54" s="23">
        <f t="shared" si="15"/>
        <v>0.433535948931233</v>
      </c>
      <c r="N54" s="23">
        <f t="shared" si="15"/>
        <v>0.347030296878891</v>
      </c>
      <c r="O54" s="23">
        <f t="shared" si="15"/>
        <v>0.453735431676697</v>
      </c>
      <c r="P54" s="23">
        <f t="shared" si="15"/>
        <v>0.316154389392865</v>
      </c>
      <c r="Q54" s="23">
        <f t="shared" si="15"/>
        <v>0.106640487557857</v>
      </c>
      <c r="R54" s="23">
        <f t="shared" si="15"/>
        <v>0.132855265676601</v>
      </c>
      <c r="S54" s="23">
        <f t="shared" si="15"/>
        <v>0.128461054249968</v>
      </c>
      <c r="T54" s="23">
        <f t="shared" si="15"/>
        <v>0.29988877107068</v>
      </c>
      <c r="U54" s="23">
        <f t="shared" si="15"/>
        <v>0.34479871914101</v>
      </c>
      <c r="V54" s="23">
        <f t="shared" si="15"/>
        <v>0.257452528058112</v>
      </c>
      <c r="W54" s="24"/>
      <c r="X54" s="24"/>
    </row>
    <row r="55" ht="15.5" spans="1:24">
      <c r="A55" s="1"/>
      <c r="B55" s="23"/>
      <c r="C55" s="23">
        <f>AVERAGE(B54:D54)</f>
        <v>1</v>
      </c>
      <c r="D55" s="23"/>
      <c r="E55" s="23"/>
      <c r="F55" s="23">
        <f>AVERAGE(E54:G54)</f>
        <v>0.262434980761174</v>
      </c>
      <c r="G55" s="23"/>
      <c r="H55" s="23"/>
      <c r="I55" s="23">
        <f>AVERAGE(H54:J54)</f>
        <v>0.434423351606817</v>
      </c>
      <c r="J55" s="23"/>
      <c r="K55" s="23"/>
      <c r="L55" s="23">
        <f>AVERAGE(K54:M54)</f>
        <v>0.491581123525798</v>
      </c>
      <c r="M55" s="23"/>
      <c r="N55" s="23"/>
      <c r="O55" s="23">
        <f>AVERAGE(N54:P54)</f>
        <v>0.372306705982818</v>
      </c>
      <c r="P55" s="23"/>
      <c r="Q55" s="23"/>
      <c r="R55" s="23">
        <f>AVERAGE(Q54:S54)</f>
        <v>0.122652269161475</v>
      </c>
      <c r="S55" s="23"/>
      <c r="T55" s="23"/>
      <c r="U55" s="23">
        <f>AVERAGE(T54:V54)</f>
        <v>0.300713339423267</v>
      </c>
      <c r="V55" s="23"/>
      <c r="W55" s="24"/>
      <c r="X55" s="24"/>
    </row>
    <row r="56" ht="15.5" spans="1:24">
      <c r="A56" s="18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</row>
    <row r="57" ht="15.5" spans="1:24">
      <c r="A57" s="15" t="s">
        <v>50</v>
      </c>
      <c r="B57" s="22">
        <v>20.8005498355622</v>
      </c>
      <c r="C57" s="22">
        <v>20.6948339327226</v>
      </c>
      <c r="D57" s="22">
        <v>20.749569281571</v>
      </c>
      <c r="E57" s="22">
        <v>19.5844361229491</v>
      </c>
      <c r="F57" s="22">
        <v>19.2198646456155</v>
      </c>
      <c r="G57" s="22">
        <v>18.6062542468201</v>
      </c>
      <c r="H57" s="22">
        <v>19.0252477299253</v>
      </c>
      <c r="I57" s="22">
        <v>19.2687776150734</v>
      </c>
      <c r="J57" s="22">
        <v>19.5247440525966</v>
      </c>
      <c r="K57" s="22">
        <v>19.3745008902343</v>
      </c>
      <c r="L57" s="22">
        <v>19.6229964383356</v>
      </c>
      <c r="M57" s="22">
        <v>19.3859169575968</v>
      </c>
      <c r="N57" s="22">
        <v>19.2055944246751</v>
      </c>
      <c r="O57" s="22">
        <v>19.0526423958674</v>
      </c>
      <c r="P57" s="22">
        <v>19.0890470341319</v>
      </c>
      <c r="Q57" s="22">
        <v>18.2420692687045</v>
      </c>
      <c r="R57" s="22">
        <v>18.2925464027371</v>
      </c>
      <c r="S57" s="22">
        <v>18.3506136849789</v>
      </c>
      <c r="T57" s="22">
        <v>19.1326965156563</v>
      </c>
      <c r="U57" s="22">
        <v>18.8615509433201</v>
      </c>
      <c r="V57" s="22">
        <v>18.8773455270327</v>
      </c>
      <c r="W57" s="24"/>
      <c r="X57" s="24"/>
    </row>
    <row r="58" ht="15.5" spans="1:24">
      <c r="A58" s="15" t="s">
        <v>51</v>
      </c>
      <c r="B58" s="22">
        <v>22.7347549520838</v>
      </c>
      <c r="C58" s="22">
        <v>22.4803248234886</v>
      </c>
      <c r="D58" s="22">
        <v>22.5865293049732</v>
      </c>
      <c r="E58" s="22">
        <v>23.1400792551316</v>
      </c>
      <c r="F58" s="22">
        <v>22.9740330883838</v>
      </c>
      <c r="G58" s="22">
        <v>22.9459975709075</v>
      </c>
      <c r="H58" s="22">
        <v>22.6090995221474</v>
      </c>
      <c r="I58" s="22">
        <v>22.4162170845928</v>
      </c>
      <c r="J58" s="22">
        <v>22.4314430560854</v>
      </c>
      <c r="K58" s="22">
        <v>22.5424853845189</v>
      </c>
      <c r="L58" s="22">
        <v>22.3063954159532</v>
      </c>
      <c r="M58" s="22">
        <v>22.6652958686199</v>
      </c>
      <c r="N58" s="22">
        <v>21.879414257809</v>
      </c>
      <c r="O58" s="22">
        <v>22.1299162094689</v>
      </c>
      <c r="P58" s="22">
        <v>21.9411106428575</v>
      </c>
      <c r="Q58" s="22">
        <v>22.9804100633</v>
      </c>
      <c r="R58" s="22">
        <v>22.8285642773086</v>
      </c>
      <c r="S58" s="22">
        <v>22.8879970002284</v>
      </c>
      <c r="T58" s="22">
        <v>22.4012409594185</v>
      </c>
      <c r="U58" s="22">
        <v>22.3020342245329</v>
      </c>
      <c r="V58" s="22">
        <v>22.2261131539507</v>
      </c>
      <c r="W58" s="24"/>
      <c r="X58" s="24"/>
    </row>
    <row r="59" ht="15.5" spans="1:24">
      <c r="A59" s="15" t="s">
        <v>52</v>
      </c>
      <c r="B59" s="23">
        <f t="shared" ref="B59:V59" si="16">B58-B57</f>
        <v>1.9342051165216</v>
      </c>
      <c r="C59" s="23">
        <f t="shared" si="16"/>
        <v>1.785490890766</v>
      </c>
      <c r="D59" s="23">
        <f t="shared" si="16"/>
        <v>1.8369600234022</v>
      </c>
      <c r="E59" s="23">
        <f t="shared" si="16"/>
        <v>3.5556431321825</v>
      </c>
      <c r="F59" s="23">
        <f t="shared" si="16"/>
        <v>3.7541684427683</v>
      </c>
      <c r="G59" s="23">
        <f t="shared" si="16"/>
        <v>4.3397433240874</v>
      </c>
      <c r="H59" s="23">
        <f t="shared" si="16"/>
        <v>3.5838517922221</v>
      </c>
      <c r="I59" s="23">
        <f t="shared" si="16"/>
        <v>3.1474394695194</v>
      </c>
      <c r="J59" s="23">
        <f t="shared" si="16"/>
        <v>2.9066990034888</v>
      </c>
      <c r="K59" s="23">
        <f t="shared" si="16"/>
        <v>3.1679844942846</v>
      </c>
      <c r="L59" s="23">
        <f t="shared" si="16"/>
        <v>2.6833989776176</v>
      </c>
      <c r="M59" s="23">
        <f t="shared" si="16"/>
        <v>3.2793789110231</v>
      </c>
      <c r="N59" s="23">
        <f t="shared" si="16"/>
        <v>2.6738198331339</v>
      </c>
      <c r="O59" s="23">
        <f t="shared" si="16"/>
        <v>3.0772738136015</v>
      </c>
      <c r="P59" s="23">
        <f t="shared" si="16"/>
        <v>2.8520636087256</v>
      </c>
      <c r="Q59" s="23">
        <f t="shared" si="16"/>
        <v>4.7383407945955</v>
      </c>
      <c r="R59" s="23">
        <f t="shared" si="16"/>
        <v>4.5360178745715</v>
      </c>
      <c r="S59" s="23">
        <f t="shared" si="16"/>
        <v>4.5373833152495</v>
      </c>
      <c r="T59" s="23">
        <f t="shared" si="16"/>
        <v>3.2685444437622</v>
      </c>
      <c r="U59" s="23">
        <f t="shared" si="16"/>
        <v>3.4404832812128</v>
      </c>
      <c r="V59" s="23">
        <f t="shared" si="16"/>
        <v>3.348767626918</v>
      </c>
      <c r="W59" s="24"/>
      <c r="X59" s="24"/>
    </row>
    <row r="60" ht="15.5" spans="1:24">
      <c r="A60" s="15" t="s">
        <v>53</v>
      </c>
      <c r="B60" s="24">
        <v>0</v>
      </c>
      <c r="C60" s="24">
        <v>0</v>
      </c>
      <c r="D60" s="24">
        <v>0</v>
      </c>
      <c r="E60" s="24">
        <f>E59-B59</f>
        <v>1.6214380156609</v>
      </c>
      <c r="F60" s="24">
        <f>F59-C59</f>
        <v>1.9686775520023</v>
      </c>
      <c r="G60" s="24">
        <f>G59-D59</f>
        <v>2.5027833006852</v>
      </c>
      <c r="H60" s="24">
        <f>H59-B59</f>
        <v>1.6496466757005</v>
      </c>
      <c r="I60" s="24">
        <f>I59-C59</f>
        <v>1.3619485787534</v>
      </c>
      <c r="J60" s="24">
        <f>J59-D59</f>
        <v>1.0697389800866</v>
      </c>
      <c r="K60" s="24">
        <f>K59-B59</f>
        <v>1.233779377763</v>
      </c>
      <c r="L60" s="24">
        <f>L59-C59</f>
        <v>0.897908086851597</v>
      </c>
      <c r="M60" s="24">
        <f>M59-D59</f>
        <v>1.4424188876209</v>
      </c>
      <c r="N60" s="24">
        <f>N59-B59</f>
        <v>0.739614716612301</v>
      </c>
      <c r="O60" s="24">
        <f>O59-C59</f>
        <v>1.29178292283549</v>
      </c>
      <c r="P60" s="24">
        <f>P59-D59</f>
        <v>1.01510358532339</v>
      </c>
      <c r="Q60" s="24">
        <f>Q59-B59</f>
        <v>2.8041356780739</v>
      </c>
      <c r="R60" s="24">
        <f>R59-C59</f>
        <v>2.7505269838055</v>
      </c>
      <c r="S60" s="24">
        <f>S59-D59</f>
        <v>2.7004232918473</v>
      </c>
      <c r="T60" s="24">
        <f>T59-B59</f>
        <v>1.3343393272406</v>
      </c>
      <c r="U60" s="24">
        <f>U59-C59</f>
        <v>1.6549923904468</v>
      </c>
      <c r="V60" s="24">
        <f>V59-D59</f>
        <v>1.5118076035158</v>
      </c>
      <c r="W60" s="24"/>
      <c r="X60" s="24"/>
    </row>
    <row r="61" ht="15.5" spans="1:24">
      <c r="A61" s="15" t="s">
        <v>54</v>
      </c>
      <c r="B61" s="23">
        <f t="shared" ref="B61:V61" si="17">POWER(2,-B60)</f>
        <v>1</v>
      </c>
      <c r="C61" s="23">
        <f t="shared" si="17"/>
        <v>1</v>
      </c>
      <c r="D61" s="23">
        <f t="shared" si="17"/>
        <v>1</v>
      </c>
      <c r="E61" s="23">
        <f t="shared" si="17"/>
        <v>0.325011345182424</v>
      </c>
      <c r="F61" s="23">
        <f t="shared" si="17"/>
        <v>0.255487116669958</v>
      </c>
      <c r="G61" s="23">
        <f t="shared" si="17"/>
        <v>0.176435979917378</v>
      </c>
      <c r="H61" s="23">
        <f t="shared" si="17"/>
        <v>0.318718203190473</v>
      </c>
      <c r="I61" s="23">
        <f t="shared" si="17"/>
        <v>0.38905645497221</v>
      </c>
      <c r="J61" s="23">
        <f t="shared" si="17"/>
        <v>0.476405184936617</v>
      </c>
      <c r="K61" s="23">
        <f t="shared" si="17"/>
        <v>0.425202098530845</v>
      </c>
      <c r="L61" s="23">
        <f t="shared" si="17"/>
        <v>0.53666433263788</v>
      </c>
      <c r="M61" s="23">
        <f t="shared" si="17"/>
        <v>0.367949865502779</v>
      </c>
      <c r="N61" s="23">
        <f t="shared" si="17"/>
        <v>0.598899271852589</v>
      </c>
      <c r="O61" s="23">
        <f t="shared" si="17"/>
        <v>0.408445948333069</v>
      </c>
      <c r="P61" s="23">
        <f t="shared" si="17"/>
        <v>0.494792800871006</v>
      </c>
      <c r="Q61" s="23">
        <f t="shared" si="17"/>
        <v>0.143176271619813</v>
      </c>
      <c r="R61" s="23">
        <f t="shared" si="17"/>
        <v>0.148596600489885</v>
      </c>
      <c r="S61" s="23">
        <f t="shared" si="17"/>
        <v>0.1538479055237</v>
      </c>
      <c r="T61" s="23">
        <f t="shared" si="17"/>
        <v>0.396573635031071</v>
      </c>
      <c r="U61" s="23">
        <f t="shared" si="17"/>
        <v>0.317539420504766</v>
      </c>
      <c r="V61" s="23">
        <f t="shared" si="17"/>
        <v>0.350671574781251</v>
      </c>
      <c r="W61" s="24"/>
      <c r="X61" s="24"/>
    </row>
    <row r="62" ht="15.5" spans="1:24">
      <c r="A62" s="1"/>
      <c r="B62" s="24"/>
      <c r="C62" s="23">
        <f>AVERAGE(B61:D61)</f>
        <v>1</v>
      </c>
      <c r="D62" s="24"/>
      <c r="E62" s="24"/>
      <c r="F62" s="23">
        <f>AVERAGE(E61:G61)</f>
        <v>0.25231148058992</v>
      </c>
      <c r="G62" s="24"/>
      <c r="H62" s="24"/>
      <c r="I62" s="23">
        <f>AVERAGE(H61:J61)</f>
        <v>0.394726614366433</v>
      </c>
      <c r="J62" s="24"/>
      <c r="K62" s="24"/>
      <c r="L62" s="23">
        <f>AVERAGE(K61:M61)</f>
        <v>0.443272098890501</v>
      </c>
      <c r="M62" s="24"/>
      <c r="N62" s="24"/>
      <c r="O62" s="23">
        <f>AVERAGE(N61:P61)</f>
        <v>0.500712673685555</v>
      </c>
      <c r="P62" s="24"/>
      <c r="Q62" s="24"/>
      <c r="R62" s="23">
        <f>AVERAGE(Q61:S61)</f>
        <v>0.148540259211133</v>
      </c>
      <c r="S62" s="24"/>
      <c r="T62" s="24"/>
      <c r="U62" s="23">
        <f>AVERAGE(T61:V61)</f>
        <v>0.354928210105696</v>
      </c>
      <c r="V62" s="24"/>
      <c r="W62" s="24"/>
      <c r="X62" s="24"/>
    </row>
    <row r="64" ht="15.5" spans="1:5">
      <c r="A64" s="19" t="s">
        <v>55</v>
      </c>
      <c r="B64" s="19" t="s">
        <v>56</v>
      </c>
      <c r="C64" s="19" t="s">
        <v>57</v>
      </c>
      <c r="D64" s="19" t="s">
        <v>58</v>
      </c>
      <c r="E64" s="19" t="s">
        <v>59</v>
      </c>
    </row>
    <row r="65" ht="15.5" spans="1:11">
      <c r="A65" s="23">
        <v>1</v>
      </c>
      <c r="B65" s="23">
        <v>3.50122314134299</v>
      </c>
      <c r="C65" s="23">
        <v>5.22140011532472</v>
      </c>
      <c r="D65" s="23">
        <v>21.9488502709764</v>
      </c>
      <c r="E65" s="23">
        <v>0.724212118446512</v>
      </c>
      <c r="G65" s="5"/>
      <c r="H65" s="5"/>
      <c r="I65" s="5"/>
      <c r="J65" s="5"/>
      <c r="K65" s="5"/>
    </row>
    <row r="66" ht="15.5" spans="1:11">
      <c r="A66" s="23">
        <v>1</v>
      </c>
      <c r="B66" s="23">
        <v>2.26805603985857</v>
      </c>
      <c r="C66" s="23">
        <v>3.26238759194616</v>
      </c>
      <c r="D66" s="23">
        <v>19.8815853795699</v>
      </c>
      <c r="E66" s="23">
        <v>0.638794671294882</v>
      </c>
      <c r="G66" s="5"/>
      <c r="H66" s="5"/>
      <c r="I66" s="5"/>
      <c r="J66" s="5"/>
      <c r="K66" s="5"/>
    </row>
    <row r="67" ht="15.5" spans="1:11">
      <c r="A67" s="23">
        <v>1</v>
      </c>
      <c r="B67" s="23">
        <v>2.88451637412122</v>
      </c>
      <c r="C67" s="23">
        <v>4.28473851471328</v>
      </c>
      <c r="D67" s="23">
        <v>18.1456519133209</v>
      </c>
      <c r="E67" s="23">
        <v>0.743387596756216</v>
      </c>
      <c r="G67" s="5"/>
      <c r="H67" s="5"/>
      <c r="I67" s="5"/>
      <c r="J67" s="5"/>
      <c r="K67" s="5"/>
    </row>
    <row r="70" ht="15.5" spans="1:17">
      <c r="A70" s="1"/>
      <c r="B70" s="19" t="s">
        <v>55</v>
      </c>
      <c r="C70" s="19" t="s">
        <v>55</v>
      </c>
      <c r="D70" s="19" t="s">
        <v>55</v>
      </c>
      <c r="E70" s="19" t="s">
        <v>56</v>
      </c>
      <c r="F70" s="19" t="s">
        <v>56</v>
      </c>
      <c r="G70" s="19" t="s">
        <v>56</v>
      </c>
      <c r="H70" s="19" t="s">
        <v>57</v>
      </c>
      <c r="I70" s="19" t="s">
        <v>57</v>
      </c>
      <c r="J70" s="19" t="s">
        <v>57</v>
      </c>
      <c r="K70" s="19" t="s">
        <v>58</v>
      </c>
      <c r="L70" s="19" t="s">
        <v>58</v>
      </c>
      <c r="M70" s="19" t="s">
        <v>58</v>
      </c>
      <c r="N70" s="19" t="s">
        <v>59</v>
      </c>
      <c r="O70" s="19" t="s">
        <v>59</v>
      </c>
      <c r="P70" s="19" t="s">
        <v>59</v>
      </c>
      <c r="Q70" s="1"/>
    </row>
    <row r="71" spans="1:17">
      <c r="A71" s="15" t="s">
        <v>50</v>
      </c>
      <c r="B71" s="14">
        <v>17.2003771158233</v>
      </c>
      <c r="C71" s="14">
        <v>17.0793457198546</v>
      </c>
      <c r="D71" s="14">
        <v>17.0099334847335</v>
      </c>
      <c r="E71" s="14">
        <v>17.1149384577733</v>
      </c>
      <c r="F71" s="14">
        <v>17.2533864601867</v>
      </c>
      <c r="G71" s="14">
        <v>17.5222316101936</v>
      </c>
      <c r="H71" s="14">
        <v>18.0675952251333</v>
      </c>
      <c r="I71" s="14">
        <v>18.2466216482322</v>
      </c>
      <c r="J71" s="14">
        <v>18.0593624192366</v>
      </c>
      <c r="K71" s="14">
        <v>22.2080004226556</v>
      </c>
      <c r="L71" s="14">
        <v>22.2685933508937</v>
      </c>
      <c r="M71" s="14">
        <v>22.6142590106911</v>
      </c>
      <c r="N71" s="14">
        <v>16.9592250405996</v>
      </c>
      <c r="O71" s="14">
        <v>17.2969481716228</v>
      </c>
      <c r="P71" s="14">
        <v>16.888105860754</v>
      </c>
      <c r="Q71" s="1"/>
    </row>
    <row r="72" spans="1:17">
      <c r="A72" s="15" t="s">
        <v>51</v>
      </c>
      <c r="B72" s="14">
        <v>26.8385224604181</v>
      </c>
      <c r="C72" s="14">
        <v>26.8547140830667</v>
      </c>
      <c r="D72" s="14">
        <v>26.5121092905795</v>
      </c>
      <c r="E72" s="14">
        <v>25.0924531936453</v>
      </c>
      <c r="F72" s="14">
        <v>25.3818707481075</v>
      </c>
      <c r="G72" s="14">
        <v>24.9503963185615</v>
      </c>
      <c r="H72" s="14">
        <v>25.5400387067968</v>
      </c>
      <c r="I72" s="14">
        <v>25.1622491052149</v>
      </c>
      <c r="J72" s="14">
        <v>25.5912351701154</v>
      </c>
      <c r="K72" s="14">
        <v>27.4607523792617</v>
      </c>
      <c r="L72" s="14">
        <v>27.659075674153</v>
      </c>
      <c r="M72" s="14">
        <v>27.5281705229787</v>
      </c>
      <c r="N72" s="14">
        <v>27.0976384560993</v>
      </c>
      <c r="O72" s="14">
        <v>27.1914800745452</v>
      </c>
      <c r="P72" s="14">
        <v>27.2661133479374</v>
      </c>
      <c r="Q72" s="1"/>
    </row>
    <row r="73" spans="1:17">
      <c r="A73" s="15" t="s">
        <v>52</v>
      </c>
      <c r="B73" s="15">
        <f t="shared" ref="B73:P73" si="18">B72-B71</f>
        <v>9.6381453445948</v>
      </c>
      <c r="C73" s="15">
        <f t="shared" si="18"/>
        <v>9.7753683632121</v>
      </c>
      <c r="D73" s="15">
        <f t="shared" si="18"/>
        <v>9.502175805846</v>
      </c>
      <c r="E73" s="15">
        <f t="shared" si="18"/>
        <v>7.977514735872</v>
      </c>
      <c r="F73" s="15">
        <f t="shared" si="18"/>
        <v>8.1284842879208</v>
      </c>
      <c r="G73" s="15">
        <f t="shared" si="18"/>
        <v>7.4281647083679</v>
      </c>
      <c r="H73" s="15">
        <f t="shared" si="18"/>
        <v>7.4724434816635</v>
      </c>
      <c r="I73" s="15">
        <f t="shared" si="18"/>
        <v>6.9156274569827</v>
      </c>
      <c r="J73" s="15">
        <f t="shared" si="18"/>
        <v>7.5318727508788</v>
      </c>
      <c r="K73" s="15">
        <f t="shared" si="18"/>
        <v>5.2527519566061</v>
      </c>
      <c r="L73" s="15">
        <f t="shared" si="18"/>
        <v>5.3904823232593</v>
      </c>
      <c r="M73" s="15">
        <f t="shared" si="18"/>
        <v>4.9139115122876</v>
      </c>
      <c r="N73" s="15">
        <f t="shared" si="18"/>
        <v>10.1384134154997</v>
      </c>
      <c r="O73" s="15">
        <f t="shared" si="18"/>
        <v>9.8945319029224</v>
      </c>
      <c r="P73" s="15">
        <f t="shared" si="18"/>
        <v>10.3780074871834</v>
      </c>
      <c r="Q73" s="1"/>
    </row>
    <row r="74" spans="1:17">
      <c r="A74" s="15" t="s">
        <v>53</v>
      </c>
      <c r="B74" s="15">
        <v>0</v>
      </c>
      <c r="C74" s="15">
        <v>0</v>
      </c>
      <c r="D74" s="15">
        <v>0</v>
      </c>
      <c r="E74" s="15">
        <f>E73-B73</f>
        <v>-1.6606306087228</v>
      </c>
      <c r="F74" s="15">
        <f>F73-C73</f>
        <v>-1.6468840752913</v>
      </c>
      <c r="G74" s="15">
        <f>G73-D73</f>
        <v>-2.0740110974781</v>
      </c>
      <c r="H74" s="15">
        <f>H73-B73</f>
        <v>-2.1657018629313</v>
      </c>
      <c r="I74" s="15">
        <f>I73-C73</f>
        <v>-2.8597409062294</v>
      </c>
      <c r="J74" s="15">
        <f>J73-D73</f>
        <v>-1.9703030549672</v>
      </c>
      <c r="K74" s="15">
        <f>K73-B73</f>
        <v>-4.3853933879887</v>
      </c>
      <c r="L74" s="15">
        <f>L73-C73</f>
        <v>-4.3848860399528</v>
      </c>
      <c r="M74" s="15">
        <f>M73-D73</f>
        <v>-4.5882642935584</v>
      </c>
      <c r="N74" s="15">
        <f>N73-B73</f>
        <v>0.500268070904902</v>
      </c>
      <c r="O74" s="15">
        <f>O73-C73</f>
        <v>0.1191635397103</v>
      </c>
      <c r="P74" s="15">
        <f>P73-D73</f>
        <v>0.875831681337402</v>
      </c>
      <c r="Q74" s="1"/>
    </row>
    <row r="75" spans="1:17">
      <c r="A75" s="15" t="s">
        <v>54</v>
      </c>
      <c r="B75" s="15">
        <f t="shared" ref="B75:P75" si="19">POWER(2,-B74)</f>
        <v>1</v>
      </c>
      <c r="C75" s="15">
        <f t="shared" si="19"/>
        <v>1</v>
      </c>
      <c r="D75" s="15">
        <f t="shared" si="19"/>
        <v>1</v>
      </c>
      <c r="E75" s="15">
        <f t="shared" si="19"/>
        <v>3.16154687233933</v>
      </c>
      <c r="F75" s="15">
        <f t="shared" si="19"/>
        <v>3.13156554459024</v>
      </c>
      <c r="G75" s="15">
        <f t="shared" si="19"/>
        <v>4.2105570070994</v>
      </c>
      <c r="H75" s="15">
        <f t="shared" si="19"/>
        <v>4.48684660658686</v>
      </c>
      <c r="I75" s="15">
        <f t="shared" si="19"/>
        <v>7.25884950784241</v>
      </c>
      <c r="J75" s="15">
        <f t="shared" si="19"/>
        <v>3.91850423154489</v>
      </c>
      <c r="K75" s="15">
        <f t="shared" si="19"/>
        <v>20.8994545915171</v>
      </c>
      <c r="L75" s="15">
        <f t="shared" si="19"/>
        <v>20.8921062380935</v>
      </c>
      <c r="M75" s="15">
        <f t="shared" si="19"/>
        <v>24.0549899833186</v>
      </c>
      <c r="N75" s="15">
        <f t="shared" si="19"/>
        <v>0.70697540404891</v>
      </c>
      <c r="O75" s="15">
        <f t="shared" si="19"/>
        <v>0.920721321000436</v>
      </c>
      <c r="P75" s="15">
        <f t="shared" si="19"/>
        <v>0.544939630290191</v>
      </c>
      <c r="Q75" s="1"/>
    </row>
    <row r="76" spans="1:17">
      <c r="A76" s="1"/>
      <c r="B76" s="15"/>
      <c r="C76" s="15">
        <v>1</v>
      </c>
      <c r="D76" s="15"/>
      <c r="E76" s="15"/>
      <c r="F76" s="15">
        <f>AVERAGE(E75:G75)</f>
        <v>3.50122314134299</v>
      </c>
      <c r="G76" s="15"/>
      <c r="H76" s="15"/>
      <c r="I76" s="15">
        <f>AVERAGE(H75:J75)</f>
        <v>5.22140011532472</v>
      </c>
      <c r="J76" s="15"/>
      <c r="K76" s="15"/>
      <c r="L76" s="15">
        <f>AVERAGE(K75:M75)</f>
        <v>21.9488502709764</v>
      </c>
      <c r="M76" s="15"/>
      <c r="N76" s="15"/>
      <c r="O76" s="15">
        <f>AVERAGE(N75:P75)</f>
        <v>0.724212118446512</v>
      </c>
      <c r="P76" s="15"/>
      <c r="Q76" s="1"/>
    </row>
    <row r="77" spans="1:17">
      <c r="A77" s="1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"/>
    </row>
    <row r="78" spans="1:17">
      <c r="A78" s="15" t="s">
        <v>50</v>
      </c>
      <c r="B78" s="14">
        <v>17.4176463200917</v>
      </c>
      <c r="C78" s="14">
        <v>17.5936348486968</v>
      </c>
      <c r="D78" s="14">
        <v>17.6303695564963</v>
      </c>
      <c r="E78" s="14">
        <v>17.741637256027</v>
      </c>
      <c r="F78" s="14">
        <v>17.6649065415731</v>
      </c>
      <c r="G78" s="14">
        <v>17.9171740956769</v>
      </c>
      <c r="H78" s="14">
        <v>18.7252202082527</v>
      </c>
      <c r="I78" s="14">
        <v>18.8942233427082</v>
      </c>
      <c r="J78" s="14">
        <v>18.7138475033113</v>
      </c>
      <c r="K78" s="14">
        <v>24.1900433414477</v>
      </c>
      <c r="L78" s="14">
        <v>24.7290956206847</v>
      </c>
      <c r="M78" s="14">
        <v>24.310230696091</v>
      </c>
      <c r="N78" s="14">
        <v>18.2060076932371</v>
      </c>
      <c r="O78" s="14">
        <v>17.9132256116476</v>
      </c>
      <c r="P78" s="14">
        <v>17.9382447347583</v>
      </c>
      <c r="Q78" s="1"/>
    </row>
    <row r="79" spans="1:17">
      <c r="A79" s="15" t="s">
        <v>51</v>
      </c>
      <c r="B79" s="14">
        <v>26.0861949423489</v>
      </c>
      <c r="C79" s="14">
        <v>26.198616197669</v>
      </c>
      <c r="D79" s="14">
        <v>26.1250673755845</v>
      </c>
      <c r="E79" s="14">
        <v>25.3615352345468</v>
      </c>
      <c r="F79" s="14">
        <v>25.0120791887075</v>
      </c>
      <c r="G79" s="14">
        <v>25.1827445899283</v>
      </c>
      <c r="H79" s="14">
        <v>25.7052937900459</v>
      </c>
      <c r="I79" s="14">
        <v>25.6002706623371</v>
      </c>
      <c r="J79" s="14">
        <v>25.705385355904</v>
      </c>
      <c r="K79" s="14">
        <v>28.7890699194579</v>
      </c>
      <c r="L79" s="14">
        <v>28.5393821862099</v>
      </c>
      <c r="M79" s="14">
        <v>28.8885008784462</v>
      </c>
      <c r="N79" s="14">
        <v>27.2619023393295</v>
      </c>
      <c r="O79" s="14">
        <v>27.1871039963575</v>
      </c>
      <c r="P79" s="14">
        <v>27.3684407223967</v>
      </c>
      <c r="Q79" s="1"/>
    </row>
    <row r="80" spans="1:17">
      <c r="A80" s="15" t="s">
        <v>52</v>
      </c>
      <c r="B80" s="15">
        <f t="shared" ref="B80:P80" si="20">B79-B78</f>
        <v>8.6685486222572</v>
      </c>
      <c r="C80" s="15">
        <f t="shared" si="20"/>
        <v>8.6049813489722</v>
      </c>
      <c r="D80" s="15">
        <f t="shared" si="20"/>
        <v>8.4946978190882</v>
      </c>
      <c r="E80" s="15">
        <f t="shared" si="20"/>
        <v>7.6198979785198</v>
      </c>
      <c r="F80" s="15">
        <f t="shared" si="20"/>
        <v>7.3471726471344</v>
      </c>
      <c r="G80" s="15">
        <f t="shared" si="20"/>
        <v>7.2655704942514</v>
      </c>
      <c r="H80" s="15">
        <f t="shared" si="20"/>
        <v>6.9800735817932</v>
      </c>
      <c r="I80" s="15">
        <f t="shared" si="20"/>
        <v>6.7060473196289</v>
      </c>
      <c r="J80" s="15">
        <f t="shared" si="20"/>
        <v>6.9915378525927</v>
      </c>
      <c r="K80" s="15">
        <f t="shared" si="20"/>
        <v>4.5990265780102</v>
      </c>
      <c r="L80" s="15">
        <f t="shared" si="20"/>
        <v>3.8102865655252</v>
      </c>
      <c r="M80" s="15">
        <f t="shared" si="20"/>
        <v>4.5782701823552</v>
      </c>
      <c r="N80" s="15">
        <f t="shared" si="20"/>
        <v>9.0558946460924</v>
      </c>
      <c r="O80" s="15">
        <f t="shared" si="20"/>
        <v>9.2738783847099</v>
      </c>
      <c r="P80" s="15">
        <f t="shared" si="20"/>
        <v>9.4301959876384</v>
      </c>
      <c r="Q80" s="1"/>
    </row>
    <row r="81" spans="1:17">
      <c r="A81" s="15" t="s">
        <v>53</v>
      </c>
      <c r="B81" s="15">
        <v>0</v>
      </c>
      <c r="C81" s="15">
        <v>0</v>
      </c>
      <c r="D81" s="15">
        <v>0</v>
      </c>
      <c r="E81" s="15">
        <f>E80-B80</f>
        <v>-1.0486506437374</v>
      </c>
      <c r="F81" s="15">
        <f>F80-C80</f>
        <v>-1.2578087018378</v>
      </c>
      <c r="G81" s="15">
        <f>G80-D80</f>
        <v>-1.2291273248368</v>
      </c>
      <c r="H81" s="15">
        <f>H80-B80</f>
        <v>-1.688475040464</v>
      </c>
      <c r="I81" s="15">
        <f>I80-C80</f>
        <v>-1.8989340293433</v>
      </c>
      <c r="J81" s="15">
        <f>J80-D80</f>
        <v>-1.5031599664955</v>
      </c>
      <c r="K81" s="15">
        <f>K80-B80</f>
        <v>-4.069522044247</v>
      </c>
      <c r="L81" s="15">
        <f>L80-C80</f>
        <v>-4.794694783447</v>
      </c>
      <c r="M81" s="15">
        <f>M80-D80</f>
        <v>-3.916427636733</v>
      </c>
      <c r="N81" s="15">
        <f>N80-B80</f>
        <v>0.387346023835196</v>
      </c>
      <c r="O81" s="15">
        <f>O80-C80</f>
        <v>0.6688970357377</v>
      </c>
      <c r="P81" s="15">
        <f>P80-D80</f>
        <v>0.9354981685502</v>
      </c>
      <c r="Q81" s="1"/>
    </row>
    <row r="82" spans="1:17">
      <c r="A82" s="15" t="s">
        <v>54</v>
      </c>
      <c r="B82" s="15">
        <f t="shared" ref="B82:P82" si="21">POWER(2,-B81)</f>
        <v>1</v>
      </c>
      <c r="C82" s="15">
        <f t="shared" si="21"/>
        <v>1</v>
      </c>
      <c r="D82" s="15">
        <f t="shared" si="21"/>
        <v>1</v>
      </c>
      <c r="E82" s="15">
        <f t="shared" si="21"/>
        <v>2.06859418132058</v>
      </c>
      <c r="F82" s="15">
        <f t="shared" si="21"/>
        <v>2.39132248847152</v>
      </c>
      <c r="G82" s="15">
        <f t="shared" si="21"/>
        <v>2.34425144978361</v>
      </c>
      <c r="H82" s="15">
        <f t="shared" si="21"/>
        <v>3.22315828835026</v>
      </c>
      <c r="I82" s="15">
        <f t="shared" si="21"/>
        <v>3.72937540730161</v>
      </c>
      <c r="J82" s="15">
        <f t="shared" si="21"/>
        <v>2.83462908018661</v>
      </c>
      <c r="K82" s="15">
        <f t="shared" si="21"/>
        <v>16.7899036274715</v>
      </c>
      <c r="L82" s="15">
        <f t="shared" si="21"/>
        <v>27.7553654427666</v>
      </c>
      <c r="M82" s="15">
        <f t="shared" si="21"/>
        <v>15.0994870684716</v>
      </c>
      <c r="N82" s="15">
        <f t="shared" si="21"/>
        <v>0.764534746772226</v>
      </c>
      <c r="O82" s="15">
        <f t="shared" si="21"/>
        <v>0.628987374760212</v>
      </c>
      <c r="P82" s="15">
        <f t="shared" si="21"/>
        <v>0.522861892352208</v>
      </c>
      <c r="Q82" s="1"/>
    </row>
    <row r="83" spans="1:17">
      <c r="A83" s="1"/>
      <c r="B83" s="15"/>
      <c r="C83" s="15">
        <v>1</v>
      </c>
      <c r="D83" s="15"/>
      <c r="E83" s="15"/>
      <c r="F83" s="15">
        <f>AVERAGE(E82:G82)</f>
        <v>2.26805603985857</v>
      </c>
      <c r="G83" s="15"/>
      <c r="H83" s="15"/>
      <c r="I83" s="15">
        <f>AVERAGE(H82:J82)</f>
        <v>3.26238759194616</v>
      </c>
      <c r="J83" s="15"/>
      <c r="K83" s="15"/>
      <c r="L83" s="15">
        <f>AVERAGE(K82:M82)</f>
        <v>19.8815853795699</v>
      </c>
      <c r="M83" s="15"/>
      <c r="N83" s="15"/>
      <c r="O83" s="15">
        <f>AVERAGE(N82:P82)</f>
        <v>0.638794671294882</v>
      </c>
      <c r="P83" s="15"/>
      <c r="Q83" s="1"/>
    </row>
    <row r="84" spans="1:17">
      <c r="A84" s="18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"/>
    </row>
    <row r="85" spans="1:17">
      <c r="A85" s="15" t="s">
        <v>50</v>
      </c>
      <c r="B85" s="14">
        <v>16.837643896122</v>
      </c>
      <c r="C85" s="14">
        <v>16.926323578068</v>
      </c>
      <c r="D85" s="14">
        <v>17.249247039937</v>
      </c>
      <c r="E85" s="14">
        <v>17.4110009817047</v>
      </c>
      <c r="F85" s="14">
        <v>17.3431008713762</v>
      </c>
      <c r="G85" s="14">
        <v>17.1689443060889</v>
      </c>
      <c r="H85" s="14">
        <v>18.2330608370682</v>
      </c>
      <c r="I85" s="14">
        <v>18.3978079209885</v>
      </c>
      <c r="J85" s="14">
        <v>17.9975595171972</v>
      </c>
      <c r="K85" s="14">
        <v>22.3079028420389</v>
      </c>
      <c r="L85" s="14">
        <v>22.4699413941535</v>
      </c>
      <c r="M85" s="14">
        <v>22.561236456715</v>
      </c>
      <c r="N85" s="14">
        <v>17.2414032722052</v>
      </c>
      <c r="O85" s="14">
        <v>17.5724572607976</v>
      </c>
      <c r="P85" s="14">
        <v>17.140700022376</v>
      </c>
      <c r="Q85" s="1"/>
    </row>
    <row r="86" spans="1:17">
      <c r="A86" s="15" t="s">
        <v>51</v>
      </c>
      <c r="B86" s="14">
        <v>26.6763097347082</v>
      </c>
      <c r="C86" s="14">
        <v>26.287119521143</v>
      </c>
      <c r="D86" s="14">
        <v>26.6768510050805</v>
      </c>
      <c r="E86" s="14">
        <v>25.3806624265787</v>
      </c>
      <c r="F86" s="14">
        <v>25.24418527561</v>
      </c>
      <c r="G86" s="14">
        <v>25.4264877431225</v>
      </c>
      <c r="H86" s="14">
        <v>25.869932955422</v>
      </c>
      <c r="I86" s="14">
        <v>25.4015895966566</v>
      </c>
      <c r="J86" s="14">
        <v>25.7787170618275</v>
      </c>
      <c r="K86" s="14">
        <v>27.8615027722681</v>
      </c>
      <c r="L86" s="14">
        <v>27.7992364985782</v>
      </c>
      <c r="M86" s="14">
        <v>27.7725172230646</v>
      </c>
      <c r="N86" s="14">
        <v>27.1622762620172</v>
      </c>
      <c r="O86" s="14">
        <v>27.4743719607418</v>
      </c>
      <c r="P86" s="14">
        <v>27.3093301836981</v>
      </c>
      <c r="Q86" s="1"/>
    </row>
    <row r="87" spans="1:17">
      <c r="A87" s="15" t="s">
        <v>52</v>
      </c>
      <c r="B87" s="15">
        <f t="shared" ref="B87:P87" si="22">B86-B85</f>
        <v>9.8386658385862</v>
      </c>
      <c r="C87" s="15">
        <f t="shared" si="22"/>
        <v>9.360795943075</v>
      </c>
      <c r="D87" s="15">
        <f t="shared" si="22"/>
        <v>9.4276039651435</v>
      </c>
      <c r="E87" s="15">
        <f t="shared" si="22"/>
        <v>7.969661444874</v>
      </c>
      <c r="F87" s="15">
        <f t="shared" si="22"/>
        <v>7.9010844042338</v>
      </c>
      <c r="G87" s="15">
        <f t="shared" si="22"/>
        <v>8.2575434370336</v>
      </c>
      <c r="H87" s="15">
        <f t="shared" si="22"/>
        <v>7.6368721183538</v>
      </c>
      <c r="I87" s="15">
        <f t="shared" si="22"/>
        <v>7.0037816756681</v>
      </c>
      <c r="J87" s="15">
        <f t="shared" si="22"/>
        <v>7.7811575446303</v>
      </c>
      <c r="K87" s="15">
        <f t="shared" si="22"/>
        <v>5.5535999302292</v>
      </c>
      <c r="L87" s="15">
        <f t="shared" si="22"/>
        <v>5.3292951044247</v>
      </c>
      <c r="M87" s="15">
        <f t="shared" si="22"/>
        <v>5.2112807663496</v>
      </c>
      <c r="N87" s="15">
        <f t="shared" si="22"/>
        <v>9.920872989812</v>
      </c>
      <c r="O87" s="15">
        <f t="shared" si="22"/>
        <v>9.9019146999442</v>
      </c>
      <c r="P87" s="15">
        <f t="shared" si="22"/>
        <v>10.1686301613221</v>
      </c>
      <c r="Q87" s="15"/>
    </row>
    <row r="88" spans="1:17">
      <c r="A88" s="15" t="s">
        <v>53</v>
      </c>
      <c r="B88" s="15">
        <v>0</v>
      </c>
      <c r="C88" s="15">
        <v>0</v>
      </c>
      <c r="D88" s="15">
        <v>0</v>
      </c>
      <c r="E88" s="15">
        <f>E87-B87</f>
        <v>-1.8690043937122</v>
      </c>
      <c r="F88" s="15">
        <f>F87-C87</f>
        <v>-1.4597115388412</v>
      </c>
      <c r="G88" s="15">
        <f>G87-D87</f>
        <v>-1.1700605281099</v>
      </c>
      <c r="H88" s="15">
        <f>H87-B87</f>
        <v>-2.2017937202324</v>
      </c>
      <c r="I88" s="15">
        <f>I87-C87</f>
        <v>-2.3570142674069</v>
      </c>
      <c r="J88" s="15">
        <f>J87-D87</f>
        <v>-1.6464464205132</v>
      </c>
      <c r="K88" s="15">
        <f>K87-B87</f>
        <v>-4.285065908357</v>
      </c>
      <c r="L88" s="15">
        <f>L87-C87</f>
        <v>-4.0315008386503</v>
      </c>
      <c r="M88" s="15">
        <f>M87-D87</f>
        <v>-4.2163231987939</v>
      </c>
      <c r="N88" s="15">
        <f>N87-B87</f>
        <v>0.0822071512257985</v>
      </c>
      <c r="O88" s="15">
        <f>O87-C87</f>
        <v>0.541118756869199</v>
      </c>
      <c r="P88" s="15">
        <f>P87-D87</f>
        <v>0.741026196178602</v>
      </c>
      <c r="Q88" s="1"/>
    </row>
    <row r="89" spans="1:17">
      <c r="A89" s="15" t="s">
        <v>54</v>
      </c>
      <c r="B89" s="15">
        <f t="shared" ref="B89:P89" si="23">POWER(2,-B88)</f>
        <v>1</v>
      </c>
      <c r="C89" s="15">
        <f t="shared" si="23"/>
        <v>1</v>
      </c>
      <c r="D89" s="15">
        <f t="shared" si="23"/>
        <v>1</v>
      </c>
      <c r="E89" s="15">
        <f t="shared" si="23"/>
        <v>3.65280412460663</v>
      </c>
      <c r="F89" s="15">
        <f t="shared" si="23"/>
        <v>2.75053362299199</v>
      </c>
      <c r="G89" s="15">
        <f t="shared" si="23"/>
        <v>2.25021137476505</v>
      </c>
      <c r="H89" s="15">
        <f t="shared" si="23"/>
        <v>4.60050973519001</v>
      </c>
      <c r="I89" s="15">
        <f t="shared" si="23"/>
        <v>5.12309010942182</v>
      </c>
      <c r="J89" s="15">
        <f t="shared" si="23"/>
        <v>3.130615699528</v>
      </c>
      <c r="K89" s="15">
        <f t="shared" si="23"/>
        <v>19.4954548325578</v>
      </c>
      <c r="L89" s="15">
        <f t="shared" si="23"/>
        <v>16.3531974307197</v>
      </c>
      <c r="M89" s="15">
        <f t="shared" si="23"/>
        <v>18.5883034766851</v>
      </c>
      <c r="N89" s="15">
        <f t="shared" si="23"/>
        <v>0.944611398014854</v>
      </c>
      <c r="O89" s="15">
        <f t="shared" si="23"/>
        <v>0.687237774800465</v>
      </c>
      <c r="P89" s="15">
        <f t="shared" si="23"/>
        <v>0.598313617453329</v>
      </c>
      <c r="Q89" s="1"/>
    </row>
    <row r="90" spans="1:17">
      <c r="A90" s="1"/>
      <c r="B90" s="15"/>
      <c r="C90" s="15">
        <v>1</v>
      </c>
      <c r="D90" s="15"/>
      <c r="E90" s="15"/>
      <c r="F90" s="15">
        <f>AVERAGE(E89:G89)</f>
        <v>2.88451637412122</v>
      </c>
      <c r="G90" s="15"/>
      <c r="H90" s="15"/>
      <c r="I90" s="15">
        <f>AVERAGE(H89:J89)</f>
        <v>4.28473851471328</v>
      </c>
      <c r="J90" s="15"/>
      <c r="K90" s="15"/>
      <c r="L90" s="15">
        <f>AVERAGE(K89:M89)</f>
        <v>18.1456519133209</v>
      </c>
      <c r="M90" s="15"/>
      <c r="N90" s="15"/>
      <c r="O90" s="15">
        <f>AVERAGE(N89:P89)</f>
        <v>0.743387596756216</v>
      </c>
      <c r="P90" s="15"/>
      <c r="Q9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origin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13304</dc:creator>
  <cp:lastModifiedBy>xll</cp:lastModifiedBy>
  <dcterms:created xsi:type="dcterms:W3CDTF">2023-11-15T12:10:00Z</dcterms:created>
  <dcterms:modified xsi:type="dcterms:W3CDTF">2024-03-06T03:18:39Z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8A63A52D187645A68F3045F77FB43F37_13</vt:lpwstr>
  </property>
  <property fmtid="{D5CDD505-2E9C-101B-9397-08002B2CF9AE}" pid="3" name="KSOProductBuildVer">
    <vt:lpwstr>2052-12.1.0.16250</vt:lpwstr>
  </property>
</Properties>
</file>