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ell\Desktop\小论文\"/>
    </mc:Choice>
  </mc:AlternateContent>
  <xr:revisionPtr revIDLastSave="0" documentId="13_ncr:1_{A9492961-2E29-4CBD-9076-ADC31361FD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据填充" sheetId="2" r:id="rId1"/>
    <sheet name="Sheet2" sheetId="4" r:id="rId2"/>
    <sheet name="Sheet1" sheetId="6" r:id="rId3"/>
    <sheet name="数据提取" sheetId="5" r:id="rId4"/>
  </sheets>
  <definedNames>
    <definedName name="_xlnm._FilterDatabase" localSheetId="0" hidden="1">数据填充!$A$4:$A$13</definedName>
    <definedName name="_Hlk146017283" localSheetId="3">数据提取!#REF!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D23" i="5"/>
  <c r="K30" i="4"/>
  <c r="J30" i="4"/>
  <c r="I30" i="4"/>
  <c r="H30" i="4"/>
  <c r="G30" i="4"/>
  <c r="F30" i="4"/>
  <c r="E30" i="4"/>
  <c r="D30" i="4"/>
  <c r="C30" i="4"/>
  <c r="B30" i="4"/>
  <c r="K29" i="4"/>
  <c r="J29" i="4"/>
  <c r="I29" i="4"/>
  <c r="H29" i="4"/>
  <c r="G29" i="4"/>
  <c r="F29" i="4"/>
  <c r="E29" i="4"/>
  <c r="D29" i="4"/>
  <c r="C29" i="4"/>
  <c r="B29" i="4"/>
  <c r="K28" i="4"/>
  <c r="J28" i="4"/>
  <c r="I28" i="4"/>
  <c r="H28" i="4"/>
  <c r="G28" i="4"/>
  <c r="F28" i="4"/>
  <c r="E28" i="4"/>
  <c r="D28" i="4"/>
  <c r="C28" i="4"/>
  <c r="B28" i="4"/>
  <c r="Z5" i="2"/>
  <c r="Y5" i="2"/>
  <c r="Y6" i="2"/>
  <c r="Y7" i="2"/>
  <c r="Y8" i="2"/>
  <c r="Y9" i="2"/>
  <c r="Y10" i="2"/>
  <c r="Y11" i="2"/>
  <c r="Y12" i="2"/>
  <c r="Y13" i="2"/>
  <c r="Y4" i="2"/>
  <c r="X4" i="2"/>
  <c r="X5" i="2"/>
  <c r="X6" i="2"/>
  <c r="X7" i="2"/>
  <c r="X8" i="2"/>
  <c r="X9" i="2"/>
  <c r="X10" i="2"/>
  <c r="X11" i="2"/>
  <c r="X12" i="2"/>
  <c r="X13" i="2"/>
  <c r="W4" i="2"/>
  <c r="Z4" i="2" s="1"/>
  <c r="W5" i="2"/>
  <c r="W6" i="2"/>
  <c r="Z6" i="2" s="1"/>
  <c r="W7" i="2"/>
  <c r="Z7" i="2" s="1"/>
  <c r="W8" i="2"/>
  <c r="Z8" i="2" s="1"/>
  <c r="W9" i="2"/>
  <c r="Z9" i="2" s="1"/>
  <c r="W10" i="2"/>
  <c r="Z10" i="2" s="1"/>
  <c r="W11" i="2"/>
  <c r="Z11" i="2" s="1"/>
  <c r="W12" i="2"/>
  <c r="Z12" i="2" s="1"/>
  <c r="W13" i="2"/>
  <c r="Z13" i="2" s="1"/>
</calcChain>
</file>

<file path=xl/sharedStrings.xml><?xml version="1.0" encoding="utf-8"?>
<sst xmlns="http://schemas.openxmlformats.org/spreadsheetml/2006/main" count="661" uniqueCount="178">
  <si>
    <t>2 Was the study design appropriate for the stated aim(s)?</t>
  </si>
  <si>
    <t>3 Was the sample size justified?</t>
  </si>
  <si>
    <t>12 Were the basic data adequately described?</t>
  </si>
  <si>
    <t>13 Does the response rate raise concerns about non-response bias?</t>
  </si>
  <si>
    <t>14 If appropriate, was information about non-responders described?</t>
  </si>
  <si>
    <t>15 Were the results internally consistent?</t>
  </si>
  <si>
    <t>16 Were the results for the analyses described in the methods, presented?</t>
  </si>
  <si>
    <t>Discussion</t>
  </si>
  <si>
    <t>17 Were the authors’ discussions and conclusions justified by the results?</t>
  </si>
  <si>
    <t>18 Were the limitations of the study discussed?</t>
  </si>
  <si>
    <t>20 Was ethical approval or consent of participants attained?</t>
  </si>
  <si>
    <t>4 Was the target/reference population clearly defined? (Is it clear who the research was about?)</t>
    <phoneticPr fontId="1" type="noConversion"/>
  </si>
  <si>
    <t>5 Was the sample frame taken from an appropriate population base so that it closely represented the target/reference population under investigation?</t>
    <phoneticPr fontId="1" type="noConversion"/>
  </si>
  <si>
    <t>6 Was the selection process likely to select subjects/participants that were representative of the target/reference population under investigation?</t>
    <phoneticPr fontId="1" type="noConversion"/>
  </si>
  <si>
    <t>8 Were the risk factor and outcome variables measured appropriate to the aims of the study?</t>
    <phoneticPr fontId="1" type="noConversion"/>
  </si>
  <si>
    <t>9 Were the risk factor and outcome variables measured correctly using instruments/measurements that had been trialled, piloted or published previously?</t>
    <phoneticPr fontId="1" type="noConversion"/>
  </si>
  <si>
    <t>10 Is it clear what was used to determined statistical significance and/or precision estimates? (eg, p values, CIs)</t>
    <phoneticPr fontId="1" type="noConversion"/>
  </si>
  <si>
    <t>11 Were the methods (including statistical methods) sufficiently described to enable them to be repeated?</t>
    <phoneticPr fontId="1" type="noConversion"/>
  </si>
  <si>
    <t>19 Were there any funding sources or conflicts of interest that may affect the authors’interpretation of the results?</t>
    <phoneticPr fontId="1" type="noConversion"/>
  </si>
  <si>
    <t>1 Were the aims/objectives of the study clear?</t>
    <phoneticPr fontId="1" type="noConversion"/>
  </si>
  <si>
    <t>Items</t>
    <phoneticPr fontId="1" type="noConversion"/>
  </si>
  <si>
    <t>Introduction</t>
    <phoneticPr fontId="1" type="noConversion"/>
  </si>
  <si>
    <t>Methods</t>
    <phoneticPr fontId="1" type="noConversion"/>
  </si>
  <si>
    <t>Results</t>
    <phoneticPr fontId="1" type="noConversion"/>
  </si>
  <si>
    <t>Discussion</t>
    <phoneticPr fontId="1" type="noConversion"/>
  </si>
  <si>
    <t>Other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</si>
  <si>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</si>
  <si>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</si>
  <si>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</si>
  <si>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</si>
  <si>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</si>
  <si>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Q6</t>
    <phoneticPr fontId="1" type="noConversion"/>
  </si>
  <si>
    <t>Q7</t>
    <phoneticPr fontId="1" type="noConversion"/>
  </si>
  <si>
    <t>Q8</t>
    <phoneticPr fontId="1" type="noConversion"/>
  </si>
  <si>
    <t>Q9</t>
    <phoneticPr fontId="1" type="noConversion"/>
  </si>
  <si>
    <t>Q10</t>
    <phoneticPr fontId="1" type="noConversion"/>
  </si>
  <si>
    <t>Q11</t>
    <phoneticPr fontId="1" type="noConversion"/>
  </si>
  <si>
    <t>Q12</t>
    <phoneticPr fontId="1" type="noConversion"/>
  </si>
  <si>
    <t>Q13</t>
    <phoneticPr fontId="1" type="noConversion"/>
  </si>
  <si>
    <t>Q14</t>
    <phoneticPr fontId="1" type="noConversion"/>
  </si>
  <si>
    <t>Q15</t>
    <phoneticPr fontId="1" type="noConversion"/>
  </si>
  <si>
    <t>Q16</t>
    <phoneticPr fontId="1" type="noConversion"/>
  </si>
  <si>
    <t>Q17</t>
    <phoneticPr fontId="1" type="noConversion"/>
  </si>
  <si>
    <t>Q18</t>
    <phoneticPr fontId="1" type="noConversion"/>
  </si>
  <si>
    <t>Q19</t>
    <phoneticPr fontId="1" type="noConversion"/>
  </si>
  <si>
    <t>Q20</t>
    <phoneticPr fontId="1" type="noConversion"/>
  </si>
  <si>
    <t>Article number</t>
    <phoneticPr fontId="1" type="noConversion"/>
  </si>
  <si>
    <t xml:space="preserve">Author(s) year of publication </t>
    <phoneticPr fontId="1" type="noConversion"/>
  </si>
  <si>
    <t>Ben Amotz et al.2022 (12)</t>
    <phoneticPr fontId="1" type="noConversion"/>
  </si>
  <si>
    <t>Y</t>
    <phoneticPr fontId="1" type="noConversion"/>
  </si>
  <si>
    <t>7 Were measures undertaken to address and categorise non-responders?</t>
    <phoneticPr fontId="1" type="noConversion"/>
  </si>
  <si>
    <t>N</t>
    <phoneticPr fontId="1" type="noConversion"/>
  </si>
  <si>
    <t>UC</t>
    <phoneticPr fontId="1" type="noConversion"/>
  </si>
  <si>
    <t>Gobbi, E. et al.2021 (13)</t>
    <phoneticPr fontId="1" type="noConversion"/>
  </si>
  <si>
    <t>13 Does the response rate raise concerns about non-response bias?</t>
    <phoneticPr fontId="1" type="noConversion"/>
  </si>
  <si>
    <t>Koh, Koon Teck. et al.2022 (1)</t>
    <phoneticPr fontId="1" type="noConversion"/>
  </si>
  <si>
    <t>Kalemoǧlu. 2014 (2)</t>
    <phoneticPr fontId="1" type="noConversion"/>
  </si>
  <si>
    <t>Maltagliati et al. 2021(0)</t>
    <phoneticPr fontId="1" type="noConversion"/>
  </si>
  <si>
    <t>Nguyễn, Hoàng Minh Thuận et al.2022(0)</t>
    <phoneticPr fontId="1" type="noConversion"/>
  </si>
  <si>
    <t>Şahin, Tolga 2021(2)</t>
    <phoneticPr fontId="1" type="noConversion"/>
  </si>
  <si>
    <t>Kwon, E. H. et al. 2017(0)</t>
    <phoneticPr fontId="1" type="noConversion"/>
  </si>
  <si>
    <t>ŞİRİN, Tayfun et al. 2022 (1)</t>
    <phoneticPr fontId="1" type="noConversion"/>
  </si>
  <si>
    <t>Werner, Danielle.2020 (0)</t>
    <phoneticPr fontId="1" type="noConversion"/>
  </si>
  <si>
    <t>Yes</t>
    <phoneticPr fontId="1" type="noConversion"/>
  </si>
  <si>
    <t>No</t>
    <phoneticPr fontId="1" type="noConversion"/>
  </si>
  <si>
    <t>score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</si>
  <si>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</si>
  <si>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</si>
  <si>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</si>
  <si>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</si>
  <si>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</si>
  <si>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</si>
  <si>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</si>
  <si>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</si>
  <si>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</si>
  <si>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</si>
  <si>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Don't know/comment</t>
    <phoneticPr fontId="1" type="noConversion"/>
  </si>
  <si>
    <t>author</t>
  </si>
  <si>
    <t>Key findings</t>
  </si>
  <si>
    <t>methodology</t>
  </si>
  <si>
    <t>remote teaching</t>
  </si>
  <si>
    <t>year</t>
  </si>
  <si>
    <t>country</t>
  </si>
  <si>
    <t>sample size</t>
  </si>
  <si>
    <t>type of education</t>
  </si>
  <si>
    <t>Digitalization tools</t>
  </si>
  <si>
    <t>field of research</t>
  </si>
  <si>
    <t>Ben Amotz et al.</t>
  </si>
  <si>
    <t>K12</t>
  </si>
  <si>
    <t>QT (SE, Resilience, Subjective wellbeing)</t>
  </si>
  <si>
    <t>SE,</t>
  </si>
  <si>
    <t>stress/health perception levels.</t>
  </si>
  <si>
    <t>Higher competence and effectiveness of female teachers in distance learning</t>
  </si>
  <si>
    <t>Increased training for PD</t>
  </si>
  <si>
    <t>Gobbi, E. et al.</t>
  </si>
  <si>
    <t>Italy</t>
  </si>
  <si>
    <t>primary</t>
  </si>
  <si>
    <t>Online teaching</t>
  </si>
  <si>
    <t>QT (SE, PDC)</t>
  </si>
  <si>
    <t>work engagement,</t>
  </si>
  <si>
    <t>Digital PD ability.</t>
  </si>
  <si>
    <t>1.Low digital competence and reduced SE. 2.SE is related to work engagement.</t>
  </si>
  <si>
    <t>Improve digital PD training opportunities.</t>
  </si>
  <si>
    <t xml:space="preserve">Kalemoǧlu. </t>
  </si>
  <si>
    <t>Turkey</t>
  </si>
  <si>
    <t>University</t>
  </si>
  <si>
    <t>computer technology</t>
  </si>
  <si>
    <r>
      <t>QT (Technology Attitude</t>
    </r>
    <r>
      <rPr>
        <sz val="9"/>
        <color rgb="FF000000"/>
        <rFont val="等线"/>
        <family val="3"/>
        <charset val="134"/>
        <scheme val="minor"/>
      </rPr>
      <t>，</t>
    </r>
    <r>
      <rPr>
        <sz val="9"/>
        <color rgb="FF000000"/>
        <rFont val="Times New Roman"/>
        <family val="1"/>
      </rPr>
      <t xml:space="preserve"> Computer SE Belief)</t>
    </r>
  </si>
  <si>
    <r>
      <t>computer SE beliefs,</t>
    </r>
    <r>
      <rPr>
        <sz val="9"/>
        <color theme="1"/>
        <rFont val="Times New Roman"/>
        <family val="1"/>
      </rPr>
      <t xml:space="preserve"> Attitude PD</t>
    </r>
  </si>
  <si>
    <t>Male teachers had higher computer skills and self-beliefs than female teachers.</t>
  </si>
  <si>
    <t>SE beliefs increase the more computer-based educational technology is used.</t>
  </si>
  <si>
    <t>Koh, Koon Teck. et al.</t>
  </si>
  <si>
    <t xml:space="preserve">   Singapore</t>
  </si>
  <si>
    <t>K12, University</t>
  </si>
  <si>
    <t xml:space="preserve">ICT, flipped learning, guided discovery;  </t>
  </si>
  <si>
    <t>QL (semi-structured interview)</t>
  </si>
  <si>
    <t>SE(ICT),</t>
  </si>
  <si>
    <t>SE is influenced by ICT capabilities.</t>
  </si>
  <si>
    <t>The education sector provides PD opportunities that increase teachers' confidence in "integrating ICT PE skills".</t>
  </si>
  <si>
    <t xml:space="preserve">Kwon, E. H. et al. </t>
  </si>
  <si>
    <t>Korea</t>
  </si>
  <si>
    <t>e-learning</t>
  </si>
  <si>
    <t>RCT (APE plan)</t>
  </si>
  <si>
    <t>SE</t>
  </si>
  <si>
    <t>Improved SE of pre-service teachers.</t>
  </si>
  <si>
    <t>Increase PD opportunities and develop online resources.</t>
  </si>
  <si>
    <t>Maltagliati et al. 2021</t>
  </si>
  <si>
    <t>France</t>
  </si>
  <si>
    <t>/</t>
  </si>
  <si>
    <t>QT (Intention to promote PA, Behaviors promoting PA, SDM, SE, Engagement)</t>
  </si>
  <si>
    <t>1.SE was positively correlated with PUTDT, followed by motivation, control, and PA-promoting intentions;</t>
  </si>
  <si>
    <t>2.finally changes in SE, PUTDT, and PA-promoting intentions were related to changes in PA-promoting behaviors.</t>
  </si>
  <si>
    <t>Suggested that further research could be done through teachers' emotional relationships (stress, depression).</t>
  </si>
  <si>
    <t>personal gym trainers</t>
  </si>
  <si>
    <t>blended learning, fully online courses</t>
  </si>
  <si>
    <r>
      <t>M (</t>
    </r>
    <r>
      <rPr>
        <sz val="9"/>
        <color rgb="FF000000"/>
        <rFont val="Times New Roman"/>
        <family val="1"/>
      </rPr>
      <t xml:space="preserve">burnout </t>
    </r>
    <r>
      <rPr>
        <sz val="9"/>
        <color theme="1"/>
        <rFont val="Times New Roman"/>
        <family val="1"/>
      </rPr>
      <t>questionnaire</t>
    </r>
    <r>
      <rPr>
        <sz val="9"/>
        <color rgb="FF000000"/>
        <rFont val="Times New Roman"/>
        <family val="1"/>
      </rPr>
      <t>, Focus-Group Interview</t>
    </r>
    <r>
      <rPr>
        <sz val="9"/>
        <color theme="1"/>
        <rFont val="Times New Roman"/>
        <family val="1"/>
      </rPr>
      <t>)</t>
    </r>
  </si>
  <si>
    <t>digital SE, burnout,</t>
  </si>
  <si>
    <t>1.Burnout levels tended to increase in fully online instruction.</t>
  </si>
  <si>
    <t>Increased PD opportunities for coaches, teachers and digital competence.</t>
  </si>
  <si>
    <t>2.it trended downward in blended instruction (environmental factor: period of epidemic).</t>
  </si>
  <si>
    <t>3.Burnout increased and self-achievement decreased.</t>
  </si>
  <si>
    <t xml:space="preserve">Şahin, Tolga </t>
  </si>
  <si>
    <t>distance education</t>
  </si>
  <si>
    <t xml:space="preserve">QT (Teacher Effectiveness) </t>
  </si>
  <si>
    <t>digital SE, teaching technology</t>
  </si>
  <si>
    <t>learning environment, application of PE content, teaching strategies, and total score parameters were lower.</t>
  </si>
  <si>
    <t>Support for future directions in research PD.</t>
  </si>
  <si>
    <t>ŞİRİN, Tayfun et al.</t>
  </si>
  <si>
    <t>high, secondary</t>
  </si>
  <si>
    <t>Digital</t>
  </si>
  <si>
    <t>QT (DB, PF)</t>
  </si>
  <si>
    <t>perceptual Fatigue, burnout</t>
  </si>
  <si>
    <t>moderate PF and DB.</t>
  </si>
  <si>
    <t>Tuning in to PF and adapting to the digital environment.</t>
  </si>
  <si>
    <t>Werner, Danielle.</t>
  </si>
  <si>
    <t>USA</t>
  </si>
  <si>
    <t xml:space="preserve">Computer Technology </t>
  </si>
  <si>
    <r>
      <t xml:space="preserve">QT </t>
    </r>
    <r>
      <rPr>
        <sz val="9"/>
        <color theme="1"/>
        <rFont val="Times New Roman"/>
        <family val="1"/>
      </rPr>
      <t>(CTISPE)</t>
    </r>
  </si>
  <si>
    <t>SE, PD</t>
  </si>
  <si>
    <t xml:space="preserve">1.PD increased computer SE. </t>
  </si>
  <si>
    <t>2.No significant difference with age, teaching experience.</t>
  </si>
  <si>
    <t>PD using SE theory in conjunction with new technology.</t>
  </si>
  <si>
    <t>Vietnam</t>
    <phoneticPr fontId="1" type="noConversion"/>
  </si>
  <si>
    <r>
      <t>注意：</t>
    </r>
    <r>
      <rPr>
        <sz val="9"/>
        <color rgb="FF000000"/>
        <rFont val="Times New Roman"/>
        <family val="1"/>
      </rPr>
      <t xml:space="preserve"> QT</t>
    </r>
    <r>
      <rPr>
        <sz val="9"/>
        <color rgb="FF000000"/>
        <rFont val="等线"/>
        <family val="3"/>
        <charset val="134"/>
        <scheme val="minor"/>
      </rPr>
      <t>是</t>
    </r>
    <r>
      <rPr>
        <sz val="9"/>
        <color rgb="FF000000"/>
        <rFont val="Times New Roman"/>
        <family val="1"/>
      </rPr>
      <t>Quantitative</t>
    </r>
    <r>
      <rPr>
        <sz val="9"/>
        <color rgb="FF000000"/>
        <rFont val="等线"/>
        <family val="3"/>
        <charset val="134"/>
        <scheme val="minor"/>
      </rPr>
      <t>，</t>
    </r>
    <r>
      <rPr>
        <sz val="9"/>
        <color rgb="FF000000"/>
        <rFont val="Times New Roman"/>
        <family val="1"/>
      </rPr>
      <t>QL</t>
    </r>
    <r>
      <rPr>
        <sz val="9"/>
        <color rgb="FF000000"/>
        <rFont val="等线"/>
        <family val="3"/>
        <charset val="134"/>
        <scheme val="minor"/>
      </rPr>
      <t>是</t>
    </r>
    <r>
      <rPr>
        <sz val="9"/>
        <color rgb="FF000000"/>
        <rFont val="Times New Roman"/>
        <family val="1"/>
      </rPr>
      <t xml:space="preserve"> Qualitative</t>
    </r>
    <r>
      <rPr>
        <sz val="9"/>
        <color rgb="FF000000"/>
        <rFont val="等线"/>
        <family val="3"/>
        <charset val="134"/>
        <scheme val="minor"/>
      </rPr>
      <t>，</t>
    </r>
    <r>
      <rPr>
        <sz val="9"/>
        <color rgb="FF000000"/>
        <rFont val="Times New Roman"/>
        <family val="1"/>
      </rPr>
      <t>M</t>
    </r>
    <r>
      <rPr>
        <sz val="9"/>
        <color rgb="FF000000"/>
        <rFont val="等线"/>
        <family val="3"/>
        <charset val="134"/>
        <scheme val="minor"/>
      </rPr>
      <t>是</t>
    </r>
    <r>
      <rPr>
        <sz val="9"/>
        <color theme="1"/>
        <rFont val="Times New Roman"/>
        <family val="1"/>
      </rPr>
      <t xml:space="preserve"> Mix method</t>
    </r>
    <r>
      <rPr>
        <sz val="9"/>
        <color rgb="FF000000"/>
        <rFont val="Times New Roman"/>
        <family val="1"/>
      </rPr>
      <t>,</t>
    </r>
    <r>
      <rPr>
        <sz val="9"/>
        <color theme="1"/>
        <rFont val="Times New Roman"/>
        <family val="1"/>
      </rPr>
      <t xml:space="preserve"> SE</t>
    </r>
    <r>
      <rPr>
        <sz val="9"/>
        <color theme="1"/>
        <rFont val="等线"/>
        <family val="3"/>
        <charset val="134"/>
        <scheme val="minor"/>
      </rPr>
      <t>是</t>
    </r>
    <r>
      <rPr>
        <sz val="9"/>
        <color theme="1"/>
        <rFont val="Times New Roman"/>
        <family val="1"/>
      </rPr>
      <t>self-efficacy</t>
    </r>
    <r>
      <rPr>
        <sz val="9"/>
        <color theme="1"/>
        <rFont val="等线"/>
        <family val="3"/>
        <charset val="134"/>
        <scheme val="minor"/>
      </rPr>
      <t>，</t>
    </r>
    <r>
      <rPr>
        <sz val="9"/>
        <color theme="1"/>
        <rFont val="Times New Roman"/>
        <family val="1"/>
      </rPr>
      <t>PD</t>
    </r>
    <r>
      <rPr>
        <sz val="9"/>
        <color theme="1"/>
        <rFont val="等线"/>
        <family val="3"/>
        <charset val="134"/>
        <scheme val="minor"/>
      </rPr>
      <t>是</t>
    </r>
    <r>
      <rPr>
        <sz val="9"/>
        <color theme="1"/>
        <rFont val="Times New Roman"/>
        <family val="1"/>
      </rPr>
      <t>professional development</t>
    </r>
    <r>
      <rPr>
        <sz val="9"/>
        <color theme="1"/>
        <rFont val="等线"/>
        <family val="3"/>
        <charset val="134"/>
        <scheme val="minor"/>
      </rPr>
      <t>，</t>
    </r>
    <r>
      <rPr>
        <sz val="9"/>
        <color rgb="FF000000"/>
        <rFont val="Times New Roman"/>
        <family val="1"/>
      </rPr>
      <t xml:space="preserve"> PDC</t>
    </r>
    <r>
      <rPr>
        <sz val="9"/>
        <color rgb="FF000000"/>
        <rFont val="等线"/>
        <family val="3"/>
        <charset val="134"/>
        <scheme val="minor"/>
      </rPr>
      <t>是</t>
    </r>
    <r>
      <rPr>
        <sz val="9"/>
        <color rgb="FF000000"/>
        <rFont val="Times New Roman"/>
        <family val="1"/>
      </rPr>
      <t>perceived digital competence</t>
    </r>
    <r>
      <rPr>
        <sz val="9"/>
        <color rgb="FF000000"/>
        <rFont val="等线"/>
        <family val="3"/>
        <charset val="134"/>
        <scheme val="minor"/>
      </rPr>
      <t>，</t>
    </r>
    <r>
      <rPr>
        <sz val="9"/>
        <color theme="1"/>
        <rFont val="Times New Roman"/>
        <family val="1"/>
      </rPr>
      <t xml:space="preserve"> ICT</t>
    </r>
    <r>
      <rPr>
        <sz val="9"/>
        <color theme="1"/>
        <rFont val="等线"/>
        <family val="3"/>
        <charset val="134"/>
        <scheme val="minor"/>
      </rPr>
      <t>是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sz val="9"/>
        <color theme="1"/>
        <rFont val="Times New Roman"/>
        <family val="1"/>
      </rPr>
      <t>Information and communications technology</t>
    </r>
    <r>
      <rPr>
        <sz val="9"/>
        <color theme="1"/>
        <rFont val="等线"/>
        <family val="3"/>
        <charset val="134"/>
        <scheme val="minor"/>
      </rPr>
      <t>，</t>
    </r>
    <r>
      <rPr>
        <sz val="10.5"/>
        <color theme="1"/>
        <rFont val="等线"/>
        <family val="3"/>
        <charset val="134"/>
        <scheme val="minor"/>
      </rPr>
      <t>PUTDT是</t>
    </r>
    <r>
      <rPr>
        <sz val="9"/>
        <color theme="1"/>
        <rFont val="Times New Roman"/>
        <family val="1"/>
      </rPr>
      <t>perceived usefulness toward digital technologies</t>
    </r>
    <r>
      <rPr>
        <sz val="9"/>
        <color theme="1"/>
        <rFont val="等线"/>
        <family val="3"/>
        <charset val="134"/>
        <scheme val="minor"/>
      </rPr>
      <t>，</t>
    </r>
    <r>
      <rPr>
        <sz val="9"/>
        <color theme="1"/>
        <rFont val="Times New Roman"/>
        <family val="1"/>
      </rPr>
      <t xml:space="preserve"> DA</t>
    </r>
    <r>
      <rPr>
        <sz val="9"/>
        <color theme="1"/>
        <rFont val="等线"/>
        <family val="3"/>
        <charset val="134"/>
        <scheme val="minor"/>
      </rPr>
      <t>是</t>
    </r>
    <r>
      <rPr>
        <sz val="9"/>
        <color theme="1"/>
        <rFont val="Times New Roman"/>
        <family val="1"/>
      </rPr>
      <t xml:space="preserve"> decreased Amotivation</t>
    </r>
    <r>
      <rPr>
        <sz val="9"/>
        <color theme="1"/>
        <rFont val="宋体"/>
        <family val="3"/>
        <charset val="134"/>
      </rPr>
      <t>，</t>
    </r>
    <r>
      <rPr>
        <sz val="9"/>
        <color theme="1"/>
        <rFont val="Times New Roman"/>
        <family val="1"/>
      </rPr>
      <t xml:space="preserve">  SDM</t>
    </r>
    <r>
      <rPr>
        <sz val="9"/>
        <color theme="1"/>
        <rFont val="宋体"/>
        <family val="3"/>
        <charset val="134"/>
      </rPr>
      <t>是</t>
    </r>
    <r>
      <rPr>
        <sz val="9"/>
        <color theme="1"/>
        <rFont val="Times New Roman"/>
        <family val="1"/>
      </rPr>
      <t>Self-determined motivation</t>
    </r>
    <r>
      <rPr>
        <sz val="9"/>
        <color theme="1"/>
        <rFont val="宋体"/>
        <family val="3"/>
        <charset val="134"/>
      </rPr>
      <t>，</t>
    </r>
    <r>
      <rPr>
        <sz val="9"/>
        <color theme="1"/>
        <rFont val="Times New Roman"/>
        <family val="1"/>
      </rPr>
      <t xml:space="preserve"> CTIS</t>
    </r>
    <r>
      <rPr>
        <sz val="9"/>
        <color theme="1"/>
        <rFont val="等线"/>
        <family val="3"/>
        <charset val="134"/>
        <scheme val="minor"/>
      </rPr>
      <t>是</t>
    </r>
    <r>
      <rPr>
        <sz val="9"/>
        <color theme="1"/>
        <rFont val="Times New Roman"/>
        <family val="1"/>
      </rPr>
      <t xml:space="preserve"> Computer Technology Integration Survey for Physical Education</t>
    </r>
    <r>
      <rPr>
        <sz val="9"/>
        <color theme="1"/>
        <rFont val="等线"/>
        <family val="3"/>
        <charset val="134"/>
        <scheme val="minor"/>
      </rPr>
      <t>，</t>
    </r>
    <r>
      <rPr>
        <sz val="9"/>
        <color rgb="FF000000"/>
        <rFont val="Times New Roman"/>
        <family val="1"/>
      </rPr>
      <t xml:space="preserve"> DB</t>
    </r>
    <r>
      <rPr>
        <sz val="9"/>
        <color rgb="FF000000"/>
        <rFont val="等线"/>
        <family val="3"/>
        <charset val="134"/>
        <scheme val="minor"/>
      </rPr>
      <t>是</t>
    </r>
    <r>
      <rPr>
        <sz val="9"/>
        <color theme="1"/>
        <rFont val="Times New Roman"/>
        <family val="1"/>
      </rPr>
      <t xml:space="preserve"> digital burnout</t>
    </r>
    <r>
      <rPr>
        <sz val="9"/>
        <color theme="1"/>
        <rFont val="等线"/>
        <family val="3"/>
        <charset val="134"/>
        <scheme val="minor"/>
      </rPr>
      <t>，</t>
    </r>
    <r>
      <rPr>
        <sz val="9"/>
        <color rgb="FF000000"/>
        <rFont val="Times New Roman"/>
        <family val="1"/>
      </rPr>
      <t xml:space="preserve"> PF</t>
    </r>
    <r>
      <rPr>
        <sz val="9"/>
        <color rgb="FF000000"/>
        <rFont val="等线"/>
        <family val="3"/>
        <charset val="134"/>
        <scheme val="minor"/>
      </rPr>
      <t>是</t>
    </r>
    <r>
      <rPr>
        <sz val="9"/>
        <color theme="1"/>
        <rFont val="Times New Roman"/>
        <family val="1"/>
      </rPr>
      <t xml:space="preserve"> perceptual fatigue</t>
    </r>
    <r>
      <rPr>
        <sz val="9"/>
        <color theme="1"/>
        <rFont val="宋体"/>
        <family val="3"/>
        <charset val="134"/>
      </rPr>
      <t>，PA是physical activity，PE是physical education.</t>
    </r>
    <phoneticPr fontId="1" type="noConversion"/>
  </si>
  <si>
    <t>Nguyễn, Hoàng Minh Thuận et al.</t>
    <phoneticPr fontId="1" type="noConversion"/>
  </si>
  <si>
    <t>Digital technology (live Visio-conferences or video tutorials)</t>
    <phoneticPr fontId="1" type="noConversion"/>
  </si>
  <si>
    <t>SE, autonomous, controlled motivation, PUTDT, DA, PA, pressures</t>
    <phoneticPr fontId="1" type="noConversion"/>
  </si>
  <si>
    <t>Israeli</t>
    <phoneticPr fontId="1" type="noConversion"/>
  </si>
  <si>
    <t>2 Was the study design appropriate for the stated aim(s)?</t>
    <phoneticPr fontId="1" type="noConversion"/>
  </si>
  <si>
    <t>3 Was the sample size justified?</t>
    <phoneticPr fontId="1" type="noConversion"/>
  </si>
  <si>
    <t>12 Were the basic data adequately described?</t>
    <phoneticPr fontId="1" type="noConversion"/>
  </si>
  <si>
    <t>14 If appropriate, was information about non-responders described?</t>
    <phoneticPr fontId="1" type="noConversion"/>
  </si>
  <si>
    <t>15 Were the results internally consistent?</t>
    <phoneticPr fontId="1" type="noConversion"/>
  </si>
  <si>
    <t>16 Were the results for the analyses described in the methods, presented?</t>
    <phoneticPr fontId="1" type="noConversion"/>
  </si>
  <si>
    <t>17 Were the authors’ discussions and conclusions justified by the results?</t>
    <phoneticPr fontId="1" type="noConversion"/>
  </si>
  <si>
    <t>18 Were the limitations of the study discussed?</t>
    <phoneticPr fontId="1" type="noConversion"/>
  </si>
  <si>
    <t>20 Was ethical approval or consent of participants attained?</t>
    <phoneticPr fontId="1" type="noConversion"/>
  </si>
  <si>
    <t>excellent ≥70%， medium  50-69%， low &lt;50%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</si>
</sst>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等线"/>
      <family val="2"/>
      <charset val="134"/>
      <scheme val="minor"/>
    </font>
    <font>
      <b/>
      <sz val="11"/>
      <color theme="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 applyAlignment="1">
      <alignment horizontal="center" vertical="center" textRotation="180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textRotation="180" wrapText="1"/>
    </xf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justify" vertical="center" wrapText="1"/>
    </xf>
    <xf numFmtId="0" fontId="3" fillId="5" borderId="3" xfId="0" applyFont="1" applyFill="1" applyBorder="1" applyAlignment="1">
      <alignment horizontal="center" vertical="center" textRotation="180" wrapText="1"/>
    </xf>
    <xf numFmtId="0" fontId="3" fillId="5" borderId="3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9" fontId="4" fillId="5" borderId="3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8" xfId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</cellXfs>
  <cellStyles count="2">
    <cellStyle name="常规" xfId="0" builtinId="0"/>
    <cellStyle name="着色 3" xfId="1" builtinId="37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Risk of bias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数据填充!$W$2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数据填充!$A$4:$V$13</c15:sqref>
                  </c15:fullRef>
                  <c15:levelRef>
                    <c15:sqref>数据填充!$B$4:$B$13</c15:sqref>
                  </c15:levelRef>
                </c:ext>
              </c:extLst>
              <c:f>数据填充!$B$4:$B$13</c:f>
              <c:strCache>
                <c:ptCount val="10"/>
                <c:pt idx="0">
                  <c:v>Ben Amotz et al.2022 (12)</c:v>
                </c:pt>
                <c:pt idx="1">
                  <c:v>Gobbi, E. et al.2021 (13)</c:v>
                </c:pt>
                <c:pt idx="2">
                  <c:v>Kalemoǧlu. 2014 (2)</c:v>
                </c:pt>
                <c:pt idx="3">
                  <c:v>Koh, Koon Teck. et al.2022 (1)</c:v>
                </c:pt>
                <c:pt idx="4">
                  <c:v>Kwon, E. H. et al. 2017(0)</c:v>
                </c:pt>
                <c:pt idx="5">
                  <c:v>Maltagliati et al. 2021(0)</c:v>
                </c:pt>
                <c:pt idx="6">
                  <c:v>Nguyễn, Hoàng Minh Thuận et al.2022(0)</c:v>
                </c:pt>
                <c:pt idx="7">
                  <c:v>Şahin, Tolga 2021(2)</c:v>
                </c:pt>
                <c:pt idx="8">
                  <c:v>ŞİRİN, Tayfun et al. 2022 (1)</c:v>
                </c:pt>
                <c:pt idx="9">
                  <c:v>Werner, Danielle.2020 (0)</c:v>
                </c:pt>
              </c:strCache>
            </c:strRef>
          </c:cat>
          <c:val>
            <c:numRef>
              <c:f>数据填充!$W$4:$W$13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13</c:v>
                </c:pt>
                <c:pt idx="3">
                  <c:v>18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5-4EE9-AED6-F31BAAD6A4DE}"/>
            </c:ext>
          </c:extLst>
        </c:ser>
        <c:ser>
          <c:idx val="1"/>
          <c:order val="1"/>
          <c:tx>
            <c:strRef>
              <c:f>数据填充!$X$2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数据填充!$A$4:$V$13</c15:sqref>
                  </c15:fullRef>
                  <c15:levelRef>
                    <c15:sqref>数据填充!$B$4:$B$13</c15:sqref>
                  </c15:levelRef>
                </c:ext>
              </c:extLst>
              <c:f>数据填充!$B$4:$B$13</c:f>
              <c:strCache>
                <c:ptCount val="10"/>
                <c:pt idx="0">
                  <c:v>Ben Amotz et al.2022 (12)</c:v>
                </c:pt>
                <c:pt idx="1">
                  <c:v>Gobbi, E. et al.2021 (13)</c:v>
                </c:pt>
                <c:pt idx="2">
                  <c:v>Kalemoǧlu. 2014 (2)</c:v>
                </c:pt>
                <c:pt idx="3">
                  <c:v>Koh, Koon Teck. et al.2022 (1)</c:v>
                </c:pt>
                <c:pt idx="4">
                  <c:v>Kwon, E. H. et al. 2017(0)</c:v>
                </c:pt>
                <c:pt idx="5">
                  <c:v>Maltagliati et al. 2021(0)</c:v>
                </c:pt>
                <c:pt idx="6">
                  <c:v>Nguyễn, Hoàng Minh Thuận et al.2022(0)</c:v>
                </c:pt>
                <c:pt idx="7">
                  <c:v>Şahin, Tolga 2021(2)</c:v>
                </c:pt>
                <c:pt idx="8">
                  <c:v>ŞİRİN, Tayfun et al. 2022 (1)</c:v>
                </c:pt>
                <c:pt idx="9">
                  <c:v>Werner, Danielle.2020 (0)</c:v>
                </c:pt>
              </c:strCache>
            </c:strRef>
          </c:cat>
          <c:val>
            <c:numRef>
              <c:f>数据填充!$X$4:$X$13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5-4EE9-AED6-F31BAAD6A4DE}"/>
            </c:ext>
          </c:extLst>
        </c:ser>
        <c:ser>
          <c:idx val="2"/>
          <c:order val="2"/>
          <c:tx>
            <c:strRef>
              <c:f>数据填充!$Y$2</c:f>
              <c:strCache>
                <c:ptCount val="1"/>
                <c:pt idx="0">
                  <c:v>Don't know/comment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数据填充!$A$4:$V$13</c15:sqref>
                  </c15:fullRef>
                  <c15:levelRef>
                    <c15:sqref>数据填充!$B$4:$B$13</c15:sqref>
                  </c15:levelRef>
                </c:ext>
              </c:extLst>
              <c:f>数据填充!$B$4:$B$13</c:f>
              <c:strCache>
                <c:ptCount val="10"/>
                <c:pt idx="0">
                  <c:v>Ben Amotz et al.2022 (12)</c:v>
                </c:pt>
                <c:pt idx="1">
                  <c:v>Gobbi, E. et al.2021 (13)</c:v>
                </c:pt>
                <c:pt idx="2">
                  <c:v>Kalemoǧlu. 2014 (2)</c:v>
                </c:pt>
                <c:pt idx="3">
                  <c:v>Koh, Koon Teck. et al.2022 (1)</c:v>
                </c:pt>
                <c:pt idx="4">
                  <c:v>Kwon, E. H. et al. 2017(0)</c:v>
                </c:pt>
                <c:pt idx="5">
                  <c:v>Maltagliati et al. 2021(0)</c:v>
                </c:pt>
                <c:pt idx="6">
                  <c:v>Nguyễn, Hoàng Minh Thuận et al.2022(0)</c:v>
                </c:pt>
                <c:pt idx="7">
                  <c:v>Şahin, Tolga 2021(2)</c:v>
                </c:pt>
                <c:pt idx="8">
                  <c:v>ŞİRİN, Tayfun et al. 2022 (1)</c:v>
                </c:pt>
                <c:pt idx="9">
                  <c:v>Werner, Danielle.2020 (0)</c:v>
                </c:pt>
              </c:strCache>
            </c:strRef>
          </c:cat>
          <c:val>
            <c:numRef>
              <c:f>数据填充!$Y$4:$Y$13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5-4EE9-AED6-F31BAAD6A4DE}"/>
            </c:ext>
          </c:extLst>
        </c:ser>
        <c:ser>
          <c:idx val="3"/>
          <c:order val="3"/>
          <c:tx>
            <c:strRef>
              <c:f>数据填充!$Z$2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数据填充!$A$4:$V$13</c15:sqref>
                  </c15:fullRef>
                  <c15:levelRef>
                    <c15:sqref>数据填充!$B$4:$B$13</c15:sqref>
                  </c15:levelRef>
                </c:ext>
              </c:extLst>
              <c:f>数据填充!$B$4:$B$13</c:f>
              <c:strCache>
                <c:ptCount val="10"/>
                <c:pt idx="0">
                  <c:v>Ben Amotz et al.2022 (12)</c:v>
                </c:pt>
                <c:pt idx="1">
                  <c:v>Gobbi, E. et al.2021 (13)</c:v>
                </c:pt>
                <c:pt idx="2">
                  <c:v>Kalemoǧlu. 2014 (2)</c:v>
                </c:pt>
                <c:pt idx="3">
                  <c:v>Koh, Koon Teck. et al.2022 (1)</c:v>
                </c:pt>
                <c:pt idx="4">
                  <c:v>Kwon, E. H. et al. 2017(0)</c:v>
                </c:pt>
                <c:pt idx="5">
                  <c:v>Maltagliati et al. 2021(0)</c:v>
                </c:pt>
                <c:pt idx="6">
                  <c:v>Nguyễn, Hoàng Minh Thuận et al.2022(0)</c:v>
                </c:pt>
                <c:pt idx="7">
                  <c:v>Şahin, Tolga 2021(2)</c:v>
                </c:pt>
                <c:pt idx="8">
                  <c:v>ŞİRİN, Tayfun et al. 2022 (1)</c:v>
                </c:pt>
                <c:pt idx="9">
                  <c:v>Werner, Danielle.2020 (0)</c:v>
                </c:pt>
              </c:strCache>
            </c:strRef>
          </c:cat>
          <c:val>
            <c:numRef>
              <c:f>数据填充!$Z$4:$Z$13</c:f>
              <c:numCache>
                <c:formatCode>0%</c:formatCode>
                <c:ptCount val="10"/>
                <c:pt idx="0">
                  <c:v>0.92500000000000004</c:v>
                </c:pt>
                <c:pt idx="1">
                  <c:v>0.9</c:v>
                </c:pt>
                <c:pt idx="2">
                  <c:v>0.67500000000000004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0.85</c:v>
                </c:pt>
                <c:pt idx="7">
                  <c:v>0.75</c:v>
                </c:pt>
                <c:pt idx="8">
                  <c:v>0.75</c:v>
                </c:pt>
                <c:pt idx="9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5-4EE9-AED6-F31BAAD6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84907872"/>
        <c:axId val="2012302416"/>
      </c:barChart>
      <c:catAx>
        <c:axId val="48490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2302416"/>
        <c:crosses val="autoZero"/>
        <c:auto val="1"/>
        <c:lblAlgn val="ctr"/>
        <c:lblOffset val="100"/>
        <c:noMultiLvlLbl val="0"/>
      </c:catAx>
      <c:valAx>
        <c:axId val="2012302416"/>
        <c:scaling>
          <c:orientation val="minMax"/>
          <c:max val="2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84907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2</xdr:row>
      <xdr:rowOff>129540</xdr:rowOff>
    </xdr:from>
    <xdr:to>
      <xdr:col>15</xdr:col>
      <xdr:colOff>327660</xdr:colOff>
      <xdr:row>5</xdr:row>
      <xdr:rowOff>205740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839BC5C0-2C78-4A5D-6E16-172DBF62FF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DEC5-9142-4CD9-9E0A-9A6EB19A6714}">
  <dimension ref="A1:Z13"/>
  <sheetViews>
    <sheetView tabSelected="1" workbookViewId="0">
      <selection activeCell="T3" sqref="T3"/>
    </sheetView>
  </sheetViews>
  <sheetFormatPr defaultRowHeight="13.8" x14ac:dyDescent="0.25"/>
  <cols>
    <col min="1" max="1" width="15" style="2" bestFit="1" customWidth="1"/>
    <col min="2" max="2" width="16.33203125" style="2" bestFit="1" customWidth="1"/>
    <col min="3" max="3" width="12.77734375" style="2" bestFit="1" customWidth="1"/>
    <col min="4" max="4" width="6" style="2" bestFit="1" customWidth="1"/>
    <col min="5" max="5" width="4" style="2" bestFit="1" customWidth="1"/>
    <col min="6" max="6" width="6" style="2" bestFit="1" customWidth="1"/>
    <col min="7" max="8" width="8.5546875" style="2" bestFit="1" customWidth="1"/>
    <col min="9" max="10" width="6" style="2" bestFit="1" customWidth="1"/>
    <col min="11" max="12" width="8.5546875" style="2" bestFit="1" customWidth="1"/>
    <col min="13" max="13" width="6" style="2" bestFit="1" customWidth="1"/>
    <col min="14" max="14" width="5" style="2" bestFit="1" customWidth="1"/>
    <col min="15" max="16" width="6" style="2" bestFit="1" customWidth="1"/>
    <col min="17" max="17" width="5" style="2" bestFit="1" customWidth="1"/>
    <col min="18" max="19" width="6" style="2" bestFit="1" customWidth="1"/>
    <col min="20" max="20" width="5" style="2" bestFit="1" customWidth="1"/>
    <col min="21" max="21" width="8.5546875" style="2" bestFit="1" customWidth="1"/>
    <col min="22" max="22" width="6" style="2" bestFit="1" customWidth="1"/>
    <col min="23" max="23" width="4.6640625" style="2" bestFit="1" customWidth="1"/>
    <col min="24" max="24" width="4" style="2" bestFit="1" customWidth="1"/>
    <col min="25" max="25" width="8.109375" style="2" bestFit="1" customWidth="1"/>
    <col min="26" max="26" width="7.77734375" style="2" bestFit="1" customWidth="1"/>
    <col min="27" max="16384" width="8.88671875" style="2"/>
  </cols>
  <sheetData>
    <row r="1" spans="1:26" ht="14.4" thickBot="1" x14ac:dyDescent="0.3">
      <c r="A1" s="5" t="s">
        <v>46</v>
      </c>
      <c r="B1" s="6" t="s">
        <v>20</v>
      </c>
      <c r="C1" s="6" t="s">
        <v>21</v>
      </c>
      <c r="D1" s="30" t="s">
        <v>22</v>
      </c>
      <c r="E1" s="31"/>
      <c r="F1" s="31"/>
      <c r="G1" s="31"/>
      <c r="H1" s="31"/>
      <c r="I1" s="31"/>
      <c r="J1" s="31"/>
      <c r="K1" s="31"/>
      <c r="L1" s="31"/>
      <c r="M1" s="32"/>
      <c r="N1" s="30" t="s">
        <v>23</v>
      </c>
      <c r="O1" s="31"/>
      <c r="P1" s="31"/>
      <c r="Q1" s="31"/>
      <c r="R1" s="32"/>
      <c r="S1" s="30" t="s">
        <v>24</v>
      </c>
      <c r="T1" s="32"/>
      <c r="U1" s="30" t="s">
        <v>25</v>
      </c>
      <c r="V1" s="32"/>
      <c r="W1" s="30" t="s">
        <v>23</v>
      </c>
      <c r="X1" s="31"/>
      <c r="Y1" s="31"/>
      <c r="Z1" s="31"/>
    </row>
    <row r="2" spans="1:26" ht="42" thickTop="1" x14ac:dyDescent="0.25">
      <c r="A2" s="7"/>
      <c r="B2" s="8" t="s">
        <v>47</v>
      </c>
      <c r="C2" s="8" t="s">
        <v>26</v>
      </c>
      <c r="D2" s="8" t="s">
        <v>27</v>
      </c>
      <c r="E2" s="8" t="s">
        <v>28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  <c r="K2" s="8" t="s">
        <v>34</v>
      </c>
      <c r="L2" s="8" t="s">
        <v>35</v>
      </c>
      <c r="M2" s="8" t="s">
        <v>36</v>
      </c>
      <c r="N2" s="8" t="s">
        <v>37</v>
      </c>
      <c r="O2" s="8" t="s">
        <v>38</v>
      </c>
      <c r="P2" s="8" t="s">
        <v>39</v>
      </c>
      <c r="Q2" s="8" t="s">
        <v>40</v>
      </c>
      <c r="R2" s="8" t="s">
        <v>41</v>
      </c>
      <c r="S2" s="8" t="s">
        <v>42</v>
      </c>
      <c r="T2" s="8" t="s">
        <v>43</v>
      </c>
      <c r="U2" s="8" t="s">
        <v>44</v>
      </c>
      <c r="V2" s="8" t="s">
        <v>45</v>
      </c>
      <c r="W2" s="8" t="s">
        <v>63</v>
      </c>
      <c r="X2" s="8" t="s">
        <v>64</v>
      </c>
      <c r="Y2" s="8" t="s">
        <v>76</v>
      </c>
      <c r="Z2" s="8" t="s">
        <v>65</v>
      </c>
    </row>
    <row r="3" spans="1:26" ht="272.39999999999998" customHeight="1" x14ac:dyDescent="0.25">
      <c r="A3" s="15"/>
      <c r="B3" s="13"/>
      <c r="C3" s="16" t="s">
        <v>19</v>
      </c>
      <c r="D3" s="16" t="s">
        <v>0</v>
      </c>
      <c r="E3" s="16" t="s">
        <v>1</v>
      </c>
      <c r="F3" s="16" t="s">
        <v>11</v>
      </c>
      <c r="G3" s="16" t="s">
        <v>12</v>
      </c>
      <c r="H3" s="16" t="s">
        <v>13</v>
      </c>
      <c r="I3" s="16" t="s">
        <v>50</v>
      </c>
      <c r="J3" s="16" t="s">
        <v>14</v>
      </c>
      <c r="K3" s="16" t="s">
        <v>15</v>
      </c>
      <c r="L3" s="16" t="s">
        <v>16</v>
      </c>
      <c r="M3" s="16" t="s">
        <v>17</v>
      </c>
      <c r="N3" s="16" t="s">
        <v>2</v>
      </c>
      <c r="O3" s="16" t="s">
        <v>3</v>
      </c>
      <c r="P3" s="16" t="s">
        <v>4</v>
      </c>
      <c r="Q3" s="16" t="s">
        <v>5</v>
      </c>
      <c r="R3" s="16" t="s">
        <v>6</v>
      </c>
      <c r="S3" s="16" t="s">
        <v>8</v>
      </c>
      <c r="T3" s="16" t="s">
        <v>9</v>
      </c>
      <c r="U3" s="16" t="s">
        <v>18</v>
      </c>
      <c r="V3" s="16" t="s">
        <v>10</v>
      </c>
      <c r="W3" s="17"/>
      <c r="X3" s="13"/>
      <c r="Y3" s="13"/>
      <c r="Z3" s="13"/>
    </row>
    <row r="4" spans="1:26" ht="26.4" x14ac:dyDescent="0.25">
      <c r="A4" s="10">
        <v>1</v>
      </c>
      <c r="B4" s="18" t="s">
        <v>48</v>
      </c>
      <c r="C4" s="11" t="s">
        <v>49</v>
      </c>
      <c r="D4" s="11" t="s">
        <v>49</v>
      </c>
      <c r="E4" s="11" t="s">
        <v>49</v>
      </c>
      <c r="F4" s="11" t="s">
        <v>49</v>
      </c>
      <c r="G4" s="11" t="s">
        <v>49</v>
      </c>
      <c r="H4" s="11" t="s">
        <v>49</v>
      </c>
      <c r="I4" s="11" t="s">
        <v>49</v>
      </c>
      <c r="J4" s="11" t="s">
        <v>49</v>
      </c>
      <c r="K4" s="11" t="s">
        <v>49</v>
      </c>
      <c r="L4" s="11" t="s">
        <v>49</v>
      </c>
      <c r="M4" s="11" t="s">
        <v>49</v>
      </c>
      <c r="N4" s="11" t="s">
        <v>49</v>
      </c>
      <c r="O4" s="11" t="s">
        <v>52</v>
      </c>
      <c r="P4" s="11" t="s">
        <v>51</v>
      </c>
      <c r="Q4" s="11" t="s">
        <v>49</v>
      </c>
      <c r="R4" s="11" t="s">
        <v>49</v>
      </c>
      <c r="S4" s="11" t="s">
        <v>49</v>
      </c>
      <c r="T4" s="11" t="s">
        <v>49</v>
      </c>
      <c r="U4" s="11" t="s">
        <v>49</v>
      </c>
      <c r="V4" s="11" t="s">
        <v>49</v>
      </c>
      <c r="W4" s="11">
        <f>COUNTIF(C4:V4,"Y")</f>
        <v>18</v>
      </c>
      <c r="X4" s="11">
        <f>COUNTIF(C4:V4,"N")</f>
        <v>1</v>
      </c>
      <c r="Y4" s="11">
        <f>COUNTIF(C4:V4,"UC")</f>
        <v>1</v>
      </c>
      <c r="Z4" s="20">
        <f>((W4*1)+(X4*0)+(Y4*0.5))/20</f>
        <v>0.92500000000000004</v>
      </c>
    </row>
    <row r="5" spans="1:26" ht="26.4" x14ac:dyDescent="0.25">
      <c r="A5" s="12">
        <v>2</v>
      </c>
      <c r="B5" s="19" t="s">
        <v>53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  <c r="H5" s="13" t="s">
        <v>49</v>
      </c>
      <c r="I5" s="13" t="s">
        <v>49</v>
      </c>
      <c r="J5" s="13" t="s">
        <v>49</v>
      </c>
      <c r="K5" s="13" t="s">
        <v>49</v>
      </c>
      <c r="L5" s="13" t="s">
        <v>49</v>
      </c>
      <c r="M5" s="13" t="s">
        <v>49</v>
      </c>
      <c r="N5" s="13" t="s">
        <v>49</v>
      </c>
      <c r="O5" s="13" t="s">
        <v>51</v>
      </c>
      <c r="P5" s="13" t="s">
        <v>51</v>
      </c>
      <c r="Q5" s="13" t="s">
        <v>49</v>
      </c>
      <c r="R5" s="13" t="s">
        <v>49</v>
      </c>
      <c r="S5" s="13" t="s">
        <v>49</v>
      </c>
      <c r="T5" s="13" t="s">
        <v>49</v>
      </c>
      <c r="U5" s="13" t="s">
        <v>49</v>
      </c>
      <c r="V5" s="13" t="s">
        <v>49</v>
      </c>
      <c r="W5" s="13">
        <f t="shared" ref="W5:W13" si="0">COUNTIF(C5:V5,"Y")</f>
        <v>18</v>
      </c>
      <c r="X5" s="13">
        <f t="shared" ref="X5:X13" si="1">COUNTIF(C5:V5,"N")</f>
        <v>2</v>
      </c>
      <c r="Y5" s="13">
        <f t="shared" ref="Y5:Y13" si="2">COUNTIF(C5:V5,"UC")</f>
        <v>0</v>
      </c>
      <c r="Z5" s="21">
        <f t="shared" ref="Z5:Z13" si="3">((W5*1)+(X5*0)+(Y5*0.5))/20</f>
        <v>0.9</v>
      </c>
    </row>
    <row r="6" spans="1:26" ht="27.6" x14ac:dyDescent="0.25">
      <c r="A6" s="10">
        <v>3</v>
      </c>
      <c r="B6" s="11" t="s">
        <v>56</v>
      </c>
      <c r="C6" s="11" t="s">
        <v>49</v>
      </c>
      <c r="D6" s="11" t="s">
        <v>49</v>
      </c>
      <c r="E6" s="11" t="s">
        <v>49</v>
      </c>
      <c r="F6" s="11" t="s">
        <v>49</v>
      </c>
      <c r="G6" s="11" t="s">
        <v>49</v>
      </c>
      <c r="H6" s="11" t="s">
        <v>49</v>
      </c>
      <c r="I6" s="11" t="s">
        <v>51</v>
      </c>
      <c r="J6" s="11" t="s">
        <v>49</v>
      </c>
      <c r="K6" s="11" t="s">
        <v>49</v>
      </c>
      <c r="L6" s="11" t="s">
        <v>49</v>
      </c>
      <c r="M6" s="11" t="s">
        <v>52</v>
      </c>
      <c r="N6" s="11" t="s">
        <v>49</v>
      </c>
      <c r="O6" s="11" t="s">
        <v>51</v>
      </c>
      <c r="P6" s="11" t="s">
        <v>51</v>
      </c>
      <c r="Q6" s="11" t="s">
        <v>49</v>
      </c>
      <c r="R6" s="11" t="s">
        <v>49</v>
      </c>
      <c r="S6" s="11" t="s">
        <v>49</v>
      </c>
      <c r="T6" s="11" t="s">
        <v>51</v>
      </c>
      <c r="U6" s="11" t="s">
        <v>51</v>
      </c>
      <c r="V6" s="11" t="s">
        <v>51</v>
      </c>
      <c r="W6" s="11">
        <f t="shared" si="0"/>
        <v>13</v>
      </c>
      <c r="X6" s="11">
        <f t="shared" si="1"/>
        <v>6</v>
      </c>
      <c r="Y6" s="11">
        <f t="shared" si="2"/>
        <v>1</v>
      </c>
      <c r="Z6" s="20">
        <f t="shared" si="3"/>
        <v>0.67500000000000004</v>
      </c>
    </row>
    <row r="7" spans="1:26" ht="27.6" x14ac:dyDescent="0.25">
      <c r="A7" s="12">
        <v>4</v>
      </c>
      <c r="B7" s="13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  <c r="H7" s="13" t="s">
        <v>49</v>
      </c>
      <c r="I7" s="13" t="s">
        <v>49</v>
      </c>
      <c r="J7" s="13" t="s">
        <v>49</v>
      </c>
      <c r="K7" s="13" t="s">
        <v>49</v>
      </c>
      <c r="L7" s="13" t="s">
        <v>49</v>
      </c>
      <c r="M7" s="13" t="s">
        <v>49</v>
      </c>
      <c r="N7" s="13" t="s">
        <v>49</v>
      </c>
      <c r="O7" s="13" t="s">
        <v>51</v>
      </c>
      <c r="P7" s="13" t="s">
        <v>51</v>
      </c>
      <c r="Q7" s="13" t="s">
        <v>49</v>
      </c>
      <c r="R7" s="13" t="s">
        <v>49</v>
      </c>
      <c r="S7" s="13" t="s">
        <v>49</v>
      </c>
      <c r="T7" s="13" t="s">
        <v>49</v>
      </c>
      <c r="U7" s="13" t="s">
        <v>49</v>
      </c>
      <c r="V7" s="13" t="s">
        <v>49</v>
      </c>
      <c r="W7" s="13">
        <f t="shared" si="0"/>
        <v>18</v>
      </c>
      <c r="X7" s="13">
        <f t="shared" si="1"/>
        <v>2</v>
      </c>
      <c r="Y7" s="13">
        <f t="shared" si="2"/>
        <v>0</v>
      </c>
      <c r="Z7" s="21">
        <f t="shared" si="3"/>
        <v>0.9</v>
      </c>
    </row>
    <row r="8" spans="1:26" ht="27.6" x14ac:dyDescent="0.25">
      <c r="A8" s="10">
        <v>5</v>
      </c>
      <c r="B8" s="11" t="s">
        <v>60</v>
      </c>
      <c r="C8" s="11" t="s">
        <v>49</v>
      </c>
      <c r="D8" s="11" t="s">
        <v>49</v>
      </c>
      <c r="E8" s="11" t="s">
        <v>49</v>
      </c>
      <c r="F8" s="11" t="s">
        <v>49</v>
      </c>
      <c r="G8" s="11" t="s">
        <v>49</v>
      </c>
      <c r="H8" s="11" t="s">
        <v>49</v>
      </c>
      <c r="I8" s="11" t="s">
        <v>49</v>
      </c>
      <c r="J8" s="11" t="s">
        <v>49</v>
      </c>
      <c r="K8" s="11" t="s">
        <v>49</v>
      </c>
      <c r="L8" s="11" t="s">
        <v>49</v>
      </c>
      <c r="M8" s="11" t="s">
        <v>49</v>
      </c>
      <c r="N8" s="11" t="s">
        <v>49</v>
      </c>
      <c r="O8" s="11" t="s">
        <v>51</v>
      </c>
      <c r="P8" s="11" t="s">
        <v>51</v>
      </c>
      <c r="Q8" s="11" t="s">
        <v>49</v>
      </c>
      <c r="R8" s="11" t="s">
        <v>49</v>
      </c>
      <c r="S8" s="11" t="s">
        <v>49</v>
      </c>
      <c r="T8" s="11" t="s">
        <v>51</v>
      </c>
      <c r="U8" s="11" t="s">
        <v>51</v>
      </c>
      <c r="V8" s="11" t="s">
        <v>49</v>
      </c>
      <c r="W8" s="11">
        <f t="shared" si="0"/>
        <v>16</v>
      </c>
      <c r="X8" s="11">
        <f t="shared" si="1"/>
        <v>4</v>
      </c>
      <c r="Y8" s="11">
        <f t="shared" si="2"/>
        <v>0</v>
      </c>
      <c r="Z8" s="20">
        <f t="shared" si="3"/>
        <v>0.8</v>
      </c>
    </row>
    <row r="9" spans="1:26" ht="27.6" x14ac:dyDescent="0.25">
      <c r="A9" s="12">
        <v>6</v>
      </c>
      <c r="B9" s="13" t="s">
        <v>57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  <c r="H9" s="13" t="s">
        <v>49</v>
      </c>
      <c r="I9" s="13" t="s">
        <v>51</v>
      </c>
      <c r="J9" s="13" t="s">
        <v>49</v>
      </c>
      <c r="K9" s="13" t="s">
        <v>49</v>
      </c>
      <c r="L9" s="13" t="s">
        <v>49</v>
      </c>
      <c r="M9" s="13" t="s">
        <v>49</v>
      </c>
      <c r="N9" s="13" t="s">
        <v>49</v>
      </c>
      <c r="O9" s="13" t="s">
        <v>51</v>
      </c>
      <c r="P9" s="13" t="s">
        <v>51</v>
      </c>
      <c r="Q9" s="13" t="s">
        <v>49</v>
      </c>
      <c r="R9" s="13" t="s">
        <v>49</v>
      </c>
      <c r="S9" s="13" t="s">
        <v>49</v>
      </c>
      <c r="T9" s="13" t="s">
        <v>49</v>
      </c>
      <c r="U9" s="13" t="s">
        <v>51</v>
      </c>
      <c r="V9" s="13" t="s">
        <v>49</v>
      </c>
      <c r="W9" s="13">
        <f t="shared" si="0"/>
        <v>16</v>
      </c>
      <c r="X9" s="13">
        <f t="shared" si="1"/>
        <v>4</v>
      </c>
      <c r="Y9" s="13">
        <f t="shared" si="2"/>
        <v>0</v>
      </c>
      <c r="Z9" s="21">
        <f t="shared" si="3"/>
        <v>0.8</v>
      </c>
    </row>
    <row r="10" spans="1:26" ht="41.4" x14ac:dyDescent="0.25">
      <c r="A10" s="10">
        <v>7</v>
      </c>
      <c r="B10" s="11" t="s">
        <v>58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51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 t="s">
        <v>51</v>
      </c>
      <c r="P10" s="11" t="s">
        <v>51</v>
      </c>
      <c r="Q10" s="11" t="s">
        <v>49</v>
      </c>
      <c r="R10" s="11" t="s">
        <v>49</v>
      </c>
      <c r="S10" s="11" t="s">
        <v>49</v>
      </c>
      <c r="T10" s="11" t="s">
        <v>49</v>
      </c>
      <c r="U10" s="11" t="s">
        <v>49</v>
      </c>
      <c r="V10" s="11" t="s">
        <v>49</v>
      </c>
      <c r="W10" s="11">
        <f t="shared" si="0"/>
        <v>17</v>
      </c>
      <c r="X10" s="11">
        <f t="shared" si="1"/>
        <v>3</v>
      </c>
      <c r="Y10" s="11">
        <f t="shared" si="2"/>
        <v>0</v>
      </c>
      <c r="Z10" s="20">
        <f t="shared" si="3"/>
        <v>0.85</v>
      </c>
    </row>
    <row r="11" spans="1:26" ht="27.6" x14ac:dyDescent="0.25">
      <c r="A11" s="12">
        <v>8</v>
      </c>
      <c r="B11" s="13" t="s">
        <v>59</v>
      </c>
      <c r="C11" s="13" t="s">
        <v>49</v>
      </c>
      <c r="D11" s="13" t="s">
        <v>49</v>
      </c>
      <c r="E11" s="13" t="s">
        <v>49</v>
      </c>
      <c r="F11" s="13" t="s">
        <v>49</v>
      </c>
      <c r="G11" s="13" t="s">
        <v>49</v>
      </c>
      <c r="H11" s="13" t="s">
        <v>51</v>
      </c>
      <c r="I11" s="13" t="s">
        <v>51</v>
      </c>
      <c r="J11" s="13" t="s">
        <v>49</v>
      </c>
      <c r="K11" s="13" t="s">
        <v>49</v>
      </c>
      <c r="L11" s="13" t="s">
        <v>49</v>
      </c>
      <c r="M11" s="13" t="s">
        <v>49</v>
      </c>
      <c r="N11" s="13" t="s">
        <v>49</v>
      </c>
      <c r="O11" s="13" t="s">
        <v>51</v>
      </c>
      <c r="P11" s="13" t="s">
        <v>51</v>
      </c>
      <c r="Q11" s="13" t="s">
        <v>49</v>
      </c>
      <c r="R11" s="13" t="s">
        <v>49</v>
      </c>
      <c r="S11" s="13" t="s">
        <v>49</v>
      </c>
      <c r="T11" s="13" t="s">
        <v>49</v>
      </c>
      <c r="U11" s="13" t="s">
        <v>51</v>
      </c>
      <c r="V11" s="13" t="s">
        <v>49</v>
      </c>
      <c r="W11" s="13">
        <f t="shared" si="0"/>
        <v>15</v>
      </c>
      <c r="X11" s="13">
        <f t="shared" si="1"/>
        <v>5</v>
      </c>
      <c r="Y11" s="13">
        <f t="shared" si="2"/>
        <v>0</v>
      </c>
      <c r="Z11" s="21">
        <f t="shared" si="3"/>
        <v>0.75</v>
      </c>
    </row>
    <row r="12" spans="1:26" ht="27.6" x14ac:dyDescent="0.25">
      <c r="A12" s="10">
        <v>9</v>
      </c>
      <c r="B12" s="11" t="s">
        <v>61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51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1" t="s">
        <v>51</v>
      </c>
      <c r="P12" s="11" t="s">
        <v>51</v>
      </c>
      <c r="Q12" s="11" t="s">
        <v>49</v>
      </c>
      <c r="R12" s="11" t="s">
        <v>49</v>
      </c>
      <c r="S12" s="11" t="s">
        <v>49</v>
      </c>
      <c r="T12" s="11" t="s">
        <v>51</v>
      </c>
      <c r="U12" s="11" t="s">
        <v>49</v>
      </c>
      <c r="V12" s="11" t="s">
        <v>51</v>
      </c>
      <c r="W12" s="11">
        <f t="shared" si="0"/>
        <v>15</v>
      </c>
      <c r="X12" s="11">
        <f t="shared" si="1"/>
        <v>5</v>
      </c>
      <c r="Y12" s="11">
        <f t="shared" si="2"/>
        <v>0</v>
      </c>
      <c r="Z12" s="20">
        <f t="shared" si="3"/>
        <v>0.75</v>
      </c>
    </row>
    <row r="13" spans="1:26" ht="27.6" x14ac:dyDescent="0.25">
      <c r="A13" s="12">
        <v>10</v>
      </c>
      <c r="B13" s="13" t="s">
        <v>62</v>
      </c>
      <c r="C13" s="13" t="s">
        <v>49</v>
      </c>
      <c r="D13" s="13" t="s">
        <v>49</v>
      </c>
      <c r="E13" s="13" t="s">
        <v>49</v>
      </c>
      <c r="F13" s="13" t="s">
        <v>49</v>
      </c>
      <c r="G13" s="13" t="s">
        <v>49</v>
      </c>
      <c r="H13" s="13" t="s">
        <v>49</v>
      </c>
      <c r="I13" s="13" t="s">
        <v>49</v>
      </c>
      <c r="J13" s="13" t="s">
        <v>49</v>
      </c>
      <c r="K13" s="13" t="s">
        <v>49</v>
      </c>
      <c r="L13" s="13" t="s">
        <v>49</v>
      </c>
      <c r="M13" s="13" t="s">
        <v>49</v>
      </c>
      <c r="N13" s="13" t="s">
        <v>49</v>
      </c>
      <c r="O13" s="13" t="s">
        <v>51</v>
      </c>
      <c r="P13" s="13" t="s">
        <v>49</v>
      </c>
      <c r="Q13" s="13" t="s">
        <v>49</v>
      </c>
      <c r="R13" s="13" t="s">
        <v>49</v>
      </c>
      <c r="S13" s="13" t="s">
        <v>49</v>
      </c>
      <c r="T13" s="13" t="s">
        <v>49</v>
      </c>
      <c r="U13" s="13" t="s">
        <v>51</v>
      </c>
      <c r="V13" s="13" t="s">
        <v>51</v>
      </c>
      <c r="W13" s="13">
        <f t="shared" si="0"/>
        <v>17</v>
      </c>
      <c r="X13" s="13">
        <f t="shared" si="1"/>
        <v>3</v>
      </c>
      <c r="Y13" s="13">
        <f t="shared" si="2"/>
        <v>0</v>
      </c>
      <c r="Z13" s="21">
        <f t="shared" si="3"/>
        <v>0.85</v>
      </c>
    </row>
  </sheetData>
  <mergeCells count="5">
    <mergeCell ref="D1:M1"/>
    <mergeCell ref="N1:R1"/>
    <mergeCell ref="S1:T1"/>
    <mergeCell ref="U1:V1"/>
    <mergeCell ref="W1:Z1"/>
  </mergeCells>
  <phoneticPr fontId="1" type="noConversion"/>
  <conditionalFormatting sqref="C4:V13">
    <cfRule type="cellIs" dxfId="11" priority="1" operator="equal">
      <formula>"Y"</formula>
    </cfRule>
    <cfRule type="cellIs" dxfId="10" priority="2" operator="equal">
      <formula>"UC"</formula>
    </cfRule>
    <cfRule type="cellIs" dxfId="9" priority="3" operator="equal">
      <formula>"UN"</formula>
    </cfRule>
    <cfRule type="cellIs" dxfId="8" priority="4" operator="equal">
      <formula>"N"</formula>
    </cfRule>
  </conditionalFormatting>
  <pageMargins left="0.7" right="0.7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CBC3-E37F-45FF-88F8-1B3C18F61527}">
  <dimension ref="A1:X31"/>
  <sheetViews>
    <sheetView workbookViewId="0">
      <selection activeCell="B1" sqref="B1"/>
    </sheetView>
  </sheetViews>
  <sheetFormatPr defaultRowHeight="13.8" x14ac:dyDescent="0.25"/>
  <cols>
    <col min="1" max="1" width="12.109375" customWidth="1"/>
    <col min="2" max="11" width="9.44140625" customWidth="1"/>
  </cols>
  <sheetData>
    <row r="1" spans="1:24" ht="28.2" thickBot="1" x14ac:dyDescent="0.3">
      <c r="A1" s="5" t="s">
        <v>46</v>
      </c>
      <c r="B1" s="6" t="s">
        <v>66</v>
      </c>
      <c r="C1" s="6" t="s">
        <v>67</v>
      </c>
      <c r="D1" s="6" t="s">
        <v>68</v>
      </c>
      <c r="E1" s="6" t="s">
        <v>69</v>
      </c>
      <c r="F1" s="6" t="s">
        <v>70</v>
      </c>
      <c r="G1" s="6" t="s">
        <v>71</v>
      </c>
      <c r="H1" s="6" t="s">
        <v>72</v>
      </c>
      <c r="I1" s="6" t="s">
        <v>73</v>
      </c>
      <c r="J1" s="6" t="s">
        <v>74</v>
      </c>
      <c r="K1" s="6" t="s">
        <v>75</v>
      </c>
      <c r="L1" s="4"/>
      <c r="M1" s="4"/>
      <c r="N1" s="4"/>
      <c r="O1" s="4"/>
      <c r="P1" s="4"/>
      <c r="Q1" s="4"/>
      <c r="R1" s="4"/>
      <c r="S1" s="4"/>
      <c r="T1" s="4"/>
      <c r="U1" s="33"/>
      <c r="V1" s="33"/>
      <c r="W1" s="33"/>
      <c r="X1" s="33"/>
    </row>
    <row r="2" spans="1:24" ht="69.599999999999994" thickTop="1" x14ac:dyDescent="0.25">
      <c r="A2" s="8" t="s">
        <v>47</v>
      </c>
      <c r="B2" s="9" t="s">
        <v>48</v>
      </c>
      <c r="C2" s="9" t="s">
        <v>53</v>
      </c>
      <c r="D2" s="8" t="s">
        <v>56</v>
      </c>
      <c r="E2" s="8" t="s">
        <v>55</v>
      </c>
      <c r="F2" s="8" t="s">
        <v>60</v>
      </c>
      <c r="G2" s="8" t="s">
        <v>57</v>
      </c>
      <c r="H2" s="8" t="s">
        <v>58</v>
      </c>
      <c r="I2" s="8" t="s">
        <v>59</v>
      </c>
      <c r="J2" s="8" t="s">
        <v>61</v>
      </c>
      <c r="K2" s="8" t="s">
        <v>62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0" t="s">
        <v>26</v>
      </c>
      <c r="B4" s="11" t="s">
        <v>49</v>
      </c>
      <c r="C4" s="11" t="s">
        <v>49</v>
      </c>
      <c r="D4" s="11" t="s">
        <v>49</v>
      </c>
      <c r="E4" s="11" t="s">
        <v>49</v>
      </c>
      <c r="F4" s="11" t="s">
        <v>49</v>
      </c>
      <c r="G4" s="11" t="s">
        <v>49</v>
      </c>
      <c r="H4" s="11" t="s">
        <v>49</v>
      </c>
      <c r="I4" s="11" t="s">
        <v>49</v>
      </c>
      <c r="J4" s="11" t="s">
        <v>49</v>
      </c>
      <c r="K4" s="11" t="s">
        <v>49</v>
      </c>
      <c r="L4" s="1"/>
      <c r="M4" s="1"/>
      <c r="N4" s="1"/>
      <c r="O4" s="1"/>
      <c r="P4" s="1"/>
      <c r="Q4" s="1"/>
      <c r="R4" s="1"/>
      <c r="S4" s="1"/>
      <c r="T4" s="1"/>
      <c r="U4" s="3"/>
      <c r="V4" s="2"/>
      <c r="W4" s="2"/>
      <c r="X4" s="2"/>
    </row>
    <row r="5" spans="1:24" x14ac:dyDescent="0.25">
      <c r="A5" s="34" t="s">
        <v>22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"/>
      <c r="M5" s="1"/>
      <c r="N5" s="1"/>
      <c r="O5" s="1"/>
      <c r="P5" s="1"/>
      <c r="Q5" s="1"/>
      <c r="R5" s="1"/>
      <c r="S5" s="1"/>
      <c r="T5" s="1"/>
      <c r="U5" s="3"/>
      <c r="V5" s="2"/>
      <c r="W5" s="2"/>
      <c r="X5" s="2"/>
    </row>
    <row r="6" spans="1:24" x14ac:dyDescent="0.25">
      <c r="A6" s="10" t="s">
        <v>27</v>
      </c>
      <c r="B6" s="11" t="s">
        <v>49</v>
      </c>
      <c r="C6" s="11" t="s">
        <v>49</v>
      </c>
      <c r="D6" s="11" t="s">
        <v>49</v>
      </c>
      <c r="E6" s="11" t="s">
        <v>49</v>
      </c>
      <c r="F6" s="11" t="s">
        <v>49</v>
      </c>
      <c r="G6" s="11" t="s">
        <v>49</v>
      </c>
      <c r="H6" s="11" t="s">
        <v>49</v>
      </c>
      <c r="I6" s="11" t="s">
        <v>49</v>
      </c>
      <c r="J6" s="11" t="s">
        <v>49</v>
      </c>
      <c r="K6" s="11" t="s">
        <v>49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2" t="s">
        <v>28</v>
      </c>
      <c r="B7" s="13" t="s">
        <v>49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  <c r="H7" s="13" t="s">
        <v>49</v>
      </c>
      <c r="I7" s="13" t="s">
        <v>49</v>
      </c>
      <c r="J7" s="13" t="s">
        <v>49</v>
      </c>
      <c r="K7" s="13" t="s">
        <v>49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0" t="s">
        <v>29</v>
      </c>
      <c r="B8" s="11" t="s">
        <v>49</v>
      </c>
      <c r="C8" s="11" t="s">
        <v>49</v>
      </c>
      <c r="D8" s="11" t="s">
        <v>49</v>
      </c>
      <c r="E8" s="11" t="s">
        <v>49</v>
      </c>
      <c r="F8" s="11" t="s">
        <v>49</v>
      </c>
      <c r="G8" s="11" t="s">
        <v>49</v>
      </c>
      <c r="H8" s="11" t="s">
        <v>49</v>
      </c>
      <c r="I8" s="11" t="s">
        <v>49</v>
      </c>
      <c r="J8" s="11" t="s">
        <v>49</v>
      </c>
      <c r="K8" s="11" t="s">
        <v>49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2" t="s">
        <v>30</v>
      </c>
      <c r="B9" s="13" t="s">
        <v>49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  <c r="H9" s="13" t="s">
        <v>49</v>
      </c>
      <c r="I9" s="13" t="s">
        <v>49</v>
      </c>
      <c r="J9" s="13" t="s">
        <v>49</v>
      </c>
      <c r="K9" s="13" t="s">
        <v>49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10" t="s">
        <v>31</v>
      </c>
      <c r="B10" s="11" t="s">
        <v>49</v>
      </c>
      <c r="C10" s="11" t="s">
        <v>49</v>
      </c>
      <c r="D10" s="11" t="s">
        <v>49</v>
      </c>
      <c r="E10" s="11" t="s">
        <v>49</v>
      </c>
      <c r="F10" s="11" t="s">
        <v>49</v>
      </c>
      <c r="G10" s="11" t="s">
        <v>49</v>
      </c>
      <c r="H10" s="11" t="s">
        <v>49</v>
      </c>
      <c r="I10" s="11" t="s">
        <v>51</v>
      </c>
      <c r="J10" s="11" t="s">
        <v>49</v>
      </c>
      <c r="K10" s="11" t="s">
        <v>49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12" t="s">
        <v>32</v>
      </c>
      <c r="B11" s="13" t="s">
        <v>49</v>
      </c>
      <c r="C11" s="13" t="s">
        <v>49</v>
      </c>
      <c r="D11" s="13" t="s">
        <v>51</v>
      </c>
      <c r="E11" s="13" t="s">
        <v>49</v>
      </c>
      <c r="F11" s="13" t="s">
        <v>49</v>
      </c>
      <c r="G11" s="13" t="s">
        <v>51</v>
      </c>
      <c r="H11" s="13" t="s">
        <v>51</v>
      </c>
      <c r="I11" s="13" t="s">
        <v>51</v>
      </c>
      <c r="J11" s="13" t="s">
        <v>51</v>
      </c>
      <c r="K11" s="13" t="s">
        <v>49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10" t="s">
        <v>33</v>
      </c>
      <c r="B12" s="11" t="s">
        <v>49</v>
      </c>
      <c r="C12" s="11" t="s">
        <v>49</v>
      </c>
      <c r="D12" s="11" t="s">
        <v>49</v>
      </c>
      <c r="E12" s="11" t="s">
        <v>49</v>
      </c>
      <c r="F12" s="11" t="s">
        <v>49</v>
      </c>
      <c r="G12" s="11" t="s">
        <v>49</v>
      </c>
      <c r="H12" s="11" t="s">
        <v>49</v>
      </c>
      <c r="I12" s="11" t="s">
        <v>49</v>
      </c>
      <c r="J12" s="11" t="s">
        <v>49</v>
      </c>
      <c r="K12" s="11" t="s">
        <v>49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12" t="s">
        <v>34</v>
      </c>
      <c r="B13" s="13" t="s">
        <v>49</v>
      </c>
      <c r="C13" s="13" t="s">
        <v>49</v>
      </c>
      <c r="D13" s="13" t="s">
        <v>49</v>
      </c>
      <c r="E13" s="13" t="s">
        <v>49</v>
      </c>
      <c r="F13" s="13" t="s">
        <v>49</v>
      </c>
      <c r="G13" s="13" t="s">
        <v>49</v>
      </c>
      <c r="H13" s="13" t="s">
        <v>49</v>
      </c>
      <c r="I13" s="13" t="s">
        <v>49</v>
      </c>
      <c r="J13" s="13" t="s">
        <v>49</v>
      </c>
      <c r="K13" s="13" t="s">
        <v>49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10" t="s">
        <v>35</v>
      </c>
      <c r="B14" s="11" t="s">
        <v>49</v>
      </c>
      <c r="C14" s="11" t="s">
        <v>49</v>
      </c>
      <c r="D14" s="11" t="s">
        <v>49</v>
      </c>
      <c r="E14" s="11" t="s">
        <v>49</v>
      </c>
      <c r="F14" s="11" t="s">
        <v>49</v>
      </c>
      <c r="G14" s="11" t="s">
        <v>49</v>
      </c>
      <c r="H14" s="11" t="s">
        <v>49</v>
      </c>
      <c r="I14" s="11" t="s">
        <v>49</v>
      </c>
      <c r="J14" s="11" t="s">
        <v>49</v>
      </c>
      <c r="K14" s="11" t="s">
        <v>49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2" t="s">
        <v>36</v>
      </c>
      <c r="B15" s="13" t="s">
        <v>49</v>
      </c>
      <c r="C15" s="13" t="s">
        <v>49</v>
      </c>
      <c r="D15" s="13" t="s">
        <v>52</v>
      </c>
      <c r="E15" s="13" t="s">
        <v>49</v>
      </c>
      <c r="F15" s="13" t="s">
        <v>49</v>
      </c>
      <c r="G15" s="13" t="s">
        <v>49</v>
      </c>
      <c r="H15" s="13" t="s">
        <v>49</v>
      </c>
      <c r="I15" s="13" t="s">
        <v>49</v>
      </c>
      <c r="J15" s="13" t="s">
        <v>49</v>
      </c>
      <c r="K15" s="13" t="s">
        <v>49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11" x14ac:dyDescent="0.25">
      <c r="A17" s="12" t="s">
        <v>37</v>
      </c>
      <c r="B17" s="13" t="s">
        <v>49</v>
      </c>
      <c r="C17" s="13" t="s">
        <v>49</v>
      </c>
      <c r="D17" s="13" t="s">
        <v>49</v>
      </c>
      <c r="E17" s="13" t="s">
        <v>49</v>
      </c>
      <c r="F17" s="13" t="s">
        <v>49</v>
      </c>
      <c r="G17" s="13" t="s">
        <v>49</v>
      </c>
      <c r="H17" s="13" t="s">
        <v>49</v>
      </c>
      <c r="I17" s="13" t="s">
        <v>49</v>
      </c>
      <c r="J17" s="13" t="s">
        <v>49</v>
      </c>
      <c r="K17" s="13" t="s">
        <v>49</v>
      </c>
    </row>
    <row r="18" spans="1:11" x14ac:dyDescent="0.25">
      <c r="A18" s="10" t="s">
        <v>38</v>
      </c>
      <c r="B18" s="11" t="s">
        <v>52</v>
      </c>
      <c r="C18" s="11" t="s">
        <v>51</v>
      </c>
      <c r="D18" s="11" t="s">
        <v>51</v>
      </c>
      <c r="E18" s="11" t="s">
        <v>51</v>
      </c>
      <c r="F18" s="11" t="s">
        <v>51</v>
      </c>
      <c r="G18" s="11" t="s">
        <v>51</v>
      </c>
      <c r="H18" s="11" t="s">
        <v>51</v>
      </c>
      <c r="I18" s="11" t="s">
        <v>51</v>
      </c>
      <c r="J18" s="11" t="s">
        <v>51</v>
      </c>
      <c r="K18" s="11" t="s">
        <v>51</v>
      </c>
    </row>
    <row r="19" spans="1:11" x14ac:dyDescent="0.25">
      <c r="A19" s="12" t="s">
        <v>39</v>
      </c>
      <c r="B19" s="13" t="s">
        <v>51</v>
      </c>
      <c r="C19" s="13" t="s">
        <v>51</v>
      </c>
      <c r="D19" s="13" t="s">
        <v>51</v>
      </c>
      <c r="E19" s="13" t="s">
        <v>51</v>
      </c>
      <c r="F19" s="13" t="s">
        <v>51</v>
      </c>
      <c r="G19" s="13" t="s">
        <v>51</v>
      </c>
      <c r="H19" s="13" t="s">
        <v>51</v>
      </c>
      <c r="I19" s="13" t="s">
        <v>51</v>
      </c>
      <c r="J19" s="13" t="s">
        <v>51</v>
      </c>
      <c r="K19" s="13" t="s">
        <v>49</v>
      </c>
    </row>
    <row r="20" spans="1:11" x14ac:dyDescent="0.25">
      <c r="A20" s="10" t="s">
        <v>40</v>
      </c>
      <c r="B20" s="11" t="s">
        <v>49</v>
      </c>
      <c r="C20" s="11" t="s">
        <v>49</v>
      </c>
      <c r="D20" s="11" t="s">
        <v>49</v>
      </c>
      <c r="E20" s="11" t="s">
        <v>49</v>
      </c>
      <c r="F20" s="11" t="s">
        <v>49</v>
      </c>
      <c r="G20" s="11" t="s">
        <v>49</v>
      </c>
      <c r="H20" s="11" t="s">
        <v>49</v>
      </c>
      <c r="I20" s="11" t="s">
        <v>49</v>
      </c>
      <c r="J20" s="11" t="s">
        <v>49</v>
      </c>
      <c r="K20" s="11" t="s">
        <v>49</v>
      </c>
    </row>
    <row r="21" spans="1:11" x14ac:dyDescent="0.25">
      <c r="A21" s="12" t="s">
        <v>41</v>
      </c>
      <c r="B21" s="13" t="s">
        <v>49</v>
      </c>
      <c r="C21" s="13" t="s">
        <v>49</v>
      </c>
      <c r="D21" s="13" t="s">
        <v>49</v>
      </c>
      <c r="E21" s="13" t="s">
        <v>49</v>
      </c>
      <c r="F21" s="13" t="s">
        <v>49</v>
      </c>
      <c r="G21" s="13" t="s">
        <v>49</v>
      </c>
      <c r="H21" s="13" t="s">
        <v>49</v>
      </c>
      <c r="I21" s="13" t="s">
        <v>49</v>
      </c>
      <c r="J21" s="13" t="s">
        <v>49</v>
      </c>
      <c r="K21" s="13" t="s">
        <v>49</v>
      </c>
    </row>
    <row r="22" spans="1:11" x14ac:dyDescent="0.25">
      <c r="A22" s="34" t="s">
        <v>24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5">
      <c r="A23" s="12" t="s">
        <v>42</v>
      </c>
      <c r="B23" s="13" t="s">
        <v>49</v>
      </c>
      <c r="C23" s="13" t="s">
        <v>49</v>
      </c>
      <c r="D23" s="13" t="s">
        <v>49</v>
      </c>
      <c r="E23" s="13" t="s">
        <v>49</v>
      </c>
      <c r="F23" s="13" t="s">
        <v>49</v>
      </c>
      <c r="G23" s="13" t="s">
        <v>49</v>
      </c>
      <c r="H23" s="13" t="s">
        <v>49</v>
      </c>
      <c r="I23" s="13" t="s">
        <v>49</v>
      </c>
      <c r="J23" s="13" t="s">
        <v>49</v>
      </c>
      <c r="K23" s="13" t="s">
        <v>49</v>
      </c>
    </row>
    <row r="24" spans="1:11" x14ac:dyDescent="0.25">
      <c r="A24" s="10" t="s">
        <v>43</v>
      </c>
      <c r="B24" s="11" t="s">
        <v>49</v>
      </c>
      <c r="C24" s="11" t="s">
        <v>49</v>
      </c>
      <c r="D24" s="11" t="s">
        <v>51</v>
      </c>
      <c r="E24" s="11" t="s">
        <v>49</v>
      </c>
      <c r="F24" s="11" t="s">
        <v>51</v>
      </c>
      <c r="G24" s="11" t="s">
        <v>49</v>
      </c>
      <c r="H24" s="11" t="s">
        <v>49</v>
      </c>
      <c r="I24" s="11" t="s">
        <v>49</v>
      </c>
      <c r="J24" s="11" t="s">
        <v>51</v>
      </c>
      <c r="K24" s="11" t="s">
        <v>49</v>
      </c>
    </row>
    <row r="25" spans="1:11" x14ac:dyDescent="0.25">
      <c r="A25" s="34" t="s">
        <v>25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5">
      <c r="A26" s="10" t="s">
        <v>44</v>
      </c>
      <c r="B26" s="11" t="s">
        <v>49</v>
      </c>
      <c r="C26" s="11" t="s">
        <v>49</v>
      </c>
      <c r="D26" s="11" t="s">
        <v>51</v>
      </c>
      <c r="E26" s="11" t="s">
        <v>49</v>
      </c>
      <c r="F26" s="11" t="s">
        <v>51</v>
      </c>
      <c r="G26" s="11" t="s">
        <v>51</v>
      </c>
      <c r="H26" s="11" t="s">
        <v>49</v>
      </c>
      <c r="I26" s="11" t="s">
        <v>51</v>
      </c>
      <c r="J26" s="11" t="s">
        <v>49</v>
      </c>
      <c r="K26" s="11" t="s">
        <v>51</v>
      </c>
    </row>
    <row r="27" spans="1:11" x14ac:dyDescent="0.25">
      <c r="A27" s="12" t="s">
        <v>45</v>
      </c>
      <c r="B27" s="13" t="s">
        <v>49</v>
      </c>
      <c r="C27" s="13" t="s">
        <v>49</v>
      </c>
      <c r="D27" s="13" t="s">
        <v>51</v>
      </c>
      <c r="E27" s="13" t="s">
        <v>49</v>
      </c>
      <c r="F27" s="13" t="s">
        <v>49</v>
      </c>
      <c r="G27" s="13" t="s">
        <v>49</v>
      </c>
      <c r="H27" s="13" t="s">
        <v>49</v>
      </c>
      <c r="I27" s="13" t="s">
        <v>49</v>
      </c>
      <c r="J27" s="13" t="s">
        <v>51</v>
      </c>
      <c r="K27" s="13" t="s">
        <v>51</v>
      </c>
    </row>
    <row r="28" spans="1:11" x14ac:dyDescent="0.25">
      <c r="A28" s="10" t="s">
        <v>23</v>
      </c>
      <c r="B28" s="11">
        <f t="shared" ref="B28:K28" si="0">COUNTIF(B4:B27,"Y")</f>
        <v>18</v>
      </c>
      <c r="C28" s="11">
        <f t="shared" si="0"/>
        <v>18</v>
      </c>
      <c r="D28" s="11">
        <f t="shared" si="0"/>
        <v>13</v>
      </c>
      <c r="E28" s="11">
        <f t="shared" si="0"/>
        <v>18</v>
      </c>
      <c r="F28" s="11">
        <f t="shared" si="0"/>
        <v>16</v>
      </c>
      <c r="G28" s="11">
        <f t="shared" si="0"/>
        <v>16</v>
      </c>
      <c r="H28" s="11">
        <f t="shared" si="0"/>
        <v>17</v>
      </c>
      <c r="I28" s="11">
        <f t="shared" si="0"/>
        <v>15</v>
      </c>
      <c r="J28" s="11">
        <f t="shared" si="0"/>
        <v>15</v>
      </c>
      <c r="K28" s="11">
        <f t="shared" si="0"/>
        <v>17</v>
      </c>
    </row>
    <row r="29" spans="1:11" x14ac:dyDescent="0.25">
      <c r="A29" s="12"/>
      <c r="B29" s="13">
        <f t="shared" ref="B29:K29" si="1">COUNTIF(B4:B27,"N")</f>
        <v>1</v>
      </c>
      <c r="C29" s="13">
        <f t="shared" si="1"/>
        <v>2</v>
      </c>
      <c r="D29" s="13">
        <f t="shared" si="1"/>
        <v>6</v>
      </c>
      <c r="E29" s="13">
        <f t="shared" si="1"/>
        <v>2</v>
      </c>
      <c r="F29" s="13">
        <f t="shared" si="1"/>
        <v>4</v>
      </c>
      <c r="G29" s="13">
        <f t="shared" si="1"/>
        <v>4</v>
      </c>
      <c r="H29" s="13">
        <f t="shared" si="1"/>
        <v>3</v>
      </c>
      <c r="I29" s="13">
        <f t="shared" si="1"/>
        <v>5</v>
      </c>
      <c r="J29" s="13">
        <f t="shared" si="1"/>
        <v>5</v>
      </c>
      <c r="K29" s="13">
        <f t="shared" si="1"/>
        <v>3</v>
      </c>
    </row>
    <row r="30" spans="1:11" x14ac:dyDescent="0.25">
      <c r="A30" s="10"/>
      <c r="B30" s="11">
        <f t="shared" ref="B30:K30" si="2">COUNTIF(B4:B27,"UC")</f>
        <v>1</v>
      </c>
      <c r="C30" s="11">
        <f t="shared" si="2"/>
        <v>0</v>
      </c>
      <c r="D30" s="11">
        <f t="shared" si="2"/>
        <v>1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  <c r="I30" s="11">
        <f t="shared" si="2"/>
        <v>0</v>
      </c>
      <c r="J30" s="11">
        <f t="shared" si="2"/>
        <v>0</v>
      </c>
      <c r="K30" s="11">
        <f t="shared" si="2"/>
        <v>0</v>
      </c>
    </row>
    <row r="31" spans="1:11" x14ac:dyDescent="0.25">
      <c r="A31" s="12"/>
      <c r="B31" s="13">
        <v>0.92500000000000004</v>
      </c>
      <c r="C31" s="13">
        <v>0.9</v>
      </c>
      <c r="D31" s="13">
        <v>0.67500000000000004</v>
      </c>
      <c r="E31" s="13">
        <v>0.9</v>
      </c>
      <c r="F31" s="13">
        <v>0.8</v>
      </c>
      <c r="G31" s="13">
        <v>0.8</v>
      </c>
      <c r="H31" s="13">
        <v>0.85</v>
      </c>
      <c r="I31" s="13">
        <v>0.75</v>
      </c>
      <c r="J31" s="13">
        <v>0.75</v>
      </c>
      <c r="K31" s="13">
        <v>0.85</v>
      </c>
    </row>
  </sheetData>
  <mergeCells count="6">
    <mergeCell ref="A25:K25"/>
    <mergeCell ref="U1:X1"/>
    <mergeCell ref="A3:K3"/>
    <mergeCell ref="A5:K5"/>
    <mergeCell ref="A16:K16"/>
    <mergeCell ref="A22:K22"/>
  </mergeCells>
  <phoneticPr fontId="1" type="noConversion"/>
  <conditionalFormatting sqref="B4:K4 B6:K15 B17:K21 B23:K24 B26:K27">
    <cfRule type="cellIs" dxfId="7" priority="1" operator="equal">
      <formula>"Y"</formula>
    </cfRule>
    <cfRule type="cellIs" dxfId="6" priority="2" operator="equal">
      <formula>"UC"</formula>
    </cfRule>
    <cfRule type="cellIs" dxfId="5" priority="3" operator="equal">
      <formula>"UN"</formula>
    </cfRule>
    <cfRule type="cellIs" dxfId="4" priority="4" operator="equal">
      <formula>"N"</formula>
    </cfRule>
  </conditionalFormatting>
  <conditionalFormatting sqref="L6:T16">
    <cfRule type="cellIs" dxfId="3" priority="5" operator="equal">
      <formula>"Y"</formula>
    </cfRule>
    <cfRule type="cellIs" dxfId="2" priority="6" operator="equal">
      <formula>"UC"</formula>
    </cfRule>
    <cfRule type="cellIs" dxfId="1" priority="7" operator="equal">
      <formula>"UN"</formula>
    </cfRule>
    <cfRule type="cellIs" dxfId="0" priority="8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3BE9-1969-4BE8-BDE8-F680FD8E070F}">
  <dimension ref="A1:B30"/>
  <sheetViews>
    <sheetView workbookViewId="0">
      <selection activeCell="D14" sqref="D14"/>
    </sheetView>
  </sheetViews>
  <sheetFormatPr defaultRowHeight="13.8" x14ac:dyDescent="0.25"/>
  <cols>
    <col min="1" max="1" width="15.33203125" customWidth="1"/>
    <col min="2" max="2" width="82" customWidth="1"/>
  </cols>
  <sheetData>
    <row r="1" spans="1:2" ht="14.4" thickBot="1" x14ac:dyDescent="0.3">
      <c r="A1" s="30" t="s">
        <v>21</v>
      </c>
      <c r="B1" s="32"/>
    </row>
    <row r="2" spans="1:2" ht="14.4" thickTop="1" x14ac:dyDescent="0.25">
      <c r="A2" s="8" t="s">
        <v>26</v>
      </c>
      <c r="B2" s="14" t="s">
        <v>19</v>
      </c>
    </row>
    <row r="3" spans="1:2" ht="14.4" thickBot="1" x14ac:dyDescent="0.3">
      <c r="A3" s="30" t="s">
        <v>22</v>
      </c>
      <c r="B3" s="32"/>
    </row>
    <row r="4" spans="1:2" ht="15" thickTop="1" thickBot="1" x14ac:dyDescent="0.3">
      <c r="A4" s="8" t="s">
        <v>27</v>
      </c>
      <c r="B4" s="14" t="s">
        <v>168</v>
      </c>
    </row>
    <row r="5" spans="1:2" ht="15" thickTop="1" thickBot="1" x14ac:dyDescent="0.3">
      <c r="A5" s="8" t="s">
        <v>28</v>
      </c>
      <c r="B5" s="14" t="s">
        <v>169</v>
      </c>
    </row>
    <row r="6" spans="1:2" ht="15" thickTop="1" thickBot="1" x14ac:dyDescent="0.3">
      <c r="A6" s="8" t="s">
        <v>29</v>
      </c>
      <c r="B6" s="14" t="s">
        <v>11</v>
      </c>
    </row>
    <row r="7" spans="1:2" ht="28.8" thickTop="1" thickBot="1" x14ac:dyDescent="0.3">
      <c r="A7" s="8" t="s">
        <v>30</v>
      </c>
      <c r="B7" s="14" t="s">
        <v>12</v>
      </c>
    </row>
    <row r="8" spans="1:2" ht="28.8" thickTop="1" thickBot="1" x14ac:dyDescent="0.3">
      <c r="A8" s="8" t="s">
        <v>31</v>
      </c>
      <c r="B8" s="14" t="s">
        <v>13</v>
      </c>
    </row>
    <row r="9" spans="1:2" ht="15" thickTop="1" thickBot="1" x14ac:dyDescent="0.3">
      <c r="A9" s="8" t="s">
        <v>32</v>
      </c>
      <c r="B9" s="14" t="s">
        <v>50</v>
      </c>
    </row>
    <row r="10" spans="1:2" ht="15" thickTop="1" thickBot="1" x14ac:dyDescent="0.3">
      <c r="A10" s="8" t="s">
        <v>33</v>
      </c>
      <c r="B10" s="14" t="s">
        <v>14</v>
      </c>
    </row>
    <row r="11" spans="1:2" ht="28.8" thickTop="1" thickBot="1" x14ac:dyDescent="0.3">
      <c r="A11" s="8" t="s">
        <v>34</v>
      </c>
      <c r="B11" s="14" t="s">
        <v>15</v>
      </c>
    </row>
    <row r="12" spans="1:2" ht="28.8" thickTop="1" thickBot="1" x14ac:dyDescent="0.3">
      <c r="A12" s="8" t="s">
        <v>35</v>
      </c>
      <c r="B12" s="14" t="s">
        <v>16</v>
      </c>
    </row>
    <row r="13" spans="1:2" ht="28.2" thickTop="1" x14ac:dyDescent="0.25">
      <c r="A13" s="8" t="s">
        <v>36</v>
      </c>
      <c r="B13" s="14" t="s">
        <v>17</v>
      </c>
    </row>
    <row r="14" spans="1:2" ht="14.4" thickBot="1" x14ac:dyDescent="0.3">
      <c r="A14" s="30" t="s">
        <v>23</v>
      </c>
      <c r="B14" s="32"/>
    </row>
    <row r="15" spans="1:2" ht="15" thickTop="1" thickBot="1" x14ac:dyDescent="0.3">
      <c r="A15" s="8" t="s">
        <v>37</v>
      </c>
      <c r="B15" s="14" t="s">
        <v>170</v>
      </c>
    </row>
    <row r="16" spans="1:2" ht="15" thickTop="1" thickBot="1" x14ac:dyDescent="0.3">
      <c r="A16" s="8" t="s">
        <v>38</v>
      </c>
      <c r="B16" s="14" t="s">
        <v>54</v>
      </c>
    </row>
    <row r="17" spans="1:2" ht="15" thickTop="1" thickBot="1" x14ac:dyDescent="0.3">
      <c r="A17" s="8" t="s">
        <v>39</v>
      </c>
      <c r="B17" s="14" t="s">
        <v>171</v>
      </c>
    </row>
    <row r="18" spans="1:2" ht="15" thickTop="1" thickBot="1" x14ac:dyDescent="0.3">
      <c r="A18" s="8" t="s">
        <v>40</v>
      </c>
      <c r="B18" s="14" t="s">
        <v>172</v>
      </c>
    </row>
    <row r="19" spans="1:2" ht="14.4" thickTop="1" x14ac:dyDescent="0.25">
      <c r="A19" s="8" t="s">
        <v>41</v>
      </c>
      <c r="B19" s="14" t="s">
        <v>173</v>
      </c>
    </row>
    <row r="20" spans="1:2" ht="14.4" thickBot="1" x14ac:dyDescent="0.3">
      <c r="A20" s="30" t="s">
        <v>24</v>
      </c>
      <c r="B20" s="32"/>
    </row>
    <row r="21" spans="1:2" ht="15" thickTop="1" thickBot="1" x14ac:dyDescent="0.3">
      <c r="A21" s="8" t="s">
        <v>42</v>
      </c>
      <c r="B21" s="14" t="s">
        <v>174</v>
      </c>
    </row>
    <row r="22" spans="1:2" ht="14.4" thickTop="1" x14ac:dyDescent="0.25">
      <c r="A22" s="8" t="s">
        <v>43</v>
      </c>
      <c r="B22" s="14" t="s">
        <v>175</v>
      </c>
    </row>
    <row r="23" spans="1:2" ht="14.4" thickBot="1" x14ac:dyDescent="0.3">
      <c r="A23" s="30" t="s">
        <v>25</v>
      </c>
      <c r="B23" s="32"/>
    </row>
    <row r="24" spans="1:2" ht="28.8" thickTop="1" thickBot="1" x14ac:dyDescent="0.3">
      <c r="A24" s="8" t="s">
        <v>44</v>
      </c>
      <c r="B24" s="14" t="s">
        <v>18</v>
      </c>
    </row>
    <row r="25" spans="1:2" ht="14.4" thickTop="1" x14ac:dyDescent="0.25">
      <c r="A25" s="8" t="s">
        <v>45</v>
      </c>
      <c r="B25" s="14" t="s">
        <v>176</v>
      </c>
    </row>
    <row r="26" spans="1:2" ht="14.4" thickBot="1" x14ac:dyDescent="0.3">
      <c r="A26" s="30" t="s">
        <v>23</v>
      </c>
      <c r="B26" s="32"/>
    </row>
    <row r="27" spans="1:2" ht="15" thickTop="1" thickBot="1" x14ac:dyDescent="0.3">
      <c r="A27" s="8" t="s">
        <v>63</v>
      </c>
      <c r="B27" s="14">
        <v>1</v>
      </c>
    </row>
    <row r="28" spans="1:2" ht="15" thickTop="1" thickBot="1" x14ac:dyDescent="0.3">
      <c r="A28" s="8" t="s">
        <v>64</v>
      </c>
      <c r="B28" s="13">
        <v>0</v>
      </c>
    </row>
    <row r="29" spans="1:2" ht="28.8" thickTop="1" thickBot="1" x14ac:dyDescent="0.3">
      <c r="A29" s="8" t="s">
        <v>76</v>
      </c>
      <c r="B29" s="13">
        <v>0.5</v>
      </c>
    </row>
    <row r="30" spans="1:2" ht="14.4" thickTop="1" x14ac:dyDescent="0.25">
      <c r="A30" s="8" t="s">
        <v>65</v>
      </c>
      <c r="B30" s="13" t="s">
        <v>177</v>
      </c>
    </row>
  </sheetData>
  <mergeCells count="6">
    <mergeCell ref="A23:B23"/>
    <mergeCell ref="A26:B26"/>
    <mergeCell ref="A1:B1"/>
    <mergeCell ref="A3:B3"/>
    <mergeCell ref="A14:B14"/>
    <mergeCell ref="A20:B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F118-AAB2-48B1-8372-60C30F616266}">
  <dimension ref="A1:J24"/>
  <sheetViews>
    <sheetView workbookViewId="0">
      <selection activeCell="A19" sqref="A19:J19"/>
    </sheetView>
  </sheetViews>
  <sheetFormatPr defaultRowHeight="13.8" x14ac:dyDescent="0.25"/>
  <cols>
    <col min="1" max="1" width="16" customWidth="1"/>
    <col min="2" max="2" width="10.88671875" bestFit="1" customWidth="1"/>
    <col min="4" max="4" width="11.33203125" bestFit="1" customWidth="1"/>
    <col min="5" max="5" width="24.77734375" customWidth="1"/>
    <col min="6" max="6" width="17.88671875" bestFit="1" customWidth="1"/>
    <col min="7" max="7" width="20.77734375" customWidth="1"/>
    <col min="8" max="8" width="16.33203125" bestFit="1" customWidth="1"/>
    <col min="9" max="9" width="21" bestFit="1" customWidth="1"/>
    <col min="10" max="10" width="14.33203125" customWidth="1"/>
  </cols>
  <sheetData>
    <row r="1" spans="1:10" ht="15" thickTop="1" thickBot="1" x14ac:dyDescent="0.3">
      <c r="A1" s="22" t="s">
        <v>77</v>
      </c>
      <c r="B1" s="22" t="s">
        <v>81</v>
      </c>
      <c r="C1" s="22" t="s">
        <v>82</v>
      </c>
      <c r="D1" s="22" t="s">
        <v>83</v>
      </c>
      <c r="E1" s="22" t="s">
        <v>84</v>
      </c>
      <c r="F1" s="22" t="s">
        <v>85</v>
      </c>
      <c r="G1" s="22" t="s">
        <v>79</v>
      </c>
      <c r="H1" s="22" t="s">
        <v>86</v>
      </c>
      <c r="I1" s="22" t="s">
        <v>78</v>
      </c>
      <c r="J1" s="22" t="s">
        <v>7</v>
      </c>
    </row>
    <row r="2" spans="1:10" ht="48" customHeight="1" thickTop="1" x14ac:dyDescent="0.25">
      <c r="A2" s="43" t="s">
        <v>87</v>
      </c>
      <c r="B2" s="43">
        <v>2022</v>
      </c>
      <c r="C2" s="46" t="s">
        <v>167</v>
      </c>
      <c r="D2" s="43">
        <v>757</v>
      </c>
      <c r="E2" s="43" t="s">
        <v>88</v>
      </c>
      <c r="F2" s="43" t="s">
        <v>80</v>
      </c>
      <c r="G2" s="43" t="s">
        <v>89</v>
      </c>
      <c r="H2" s="23" t="s">
        <v>90</v>
      </c>
      <c r="I2" s="47" t="s">
        <v>92</v>
      </c>
      <c r="J2" s="43" t="s">
        <v>93</v>
      </c>
    </row>
    <row r="3" spans="1:10" ht="24" x14ac:dyDescent="0.25">
      <c r="A3" s="37"/>
      <c r="B3" s="37"/>
      <c r="C3" s="42"/>
      <c r="D3" s="37"/>
      <c r="E3" s="37"/>
      <c r="F3" s="37"/>
      <c r="G3" s="37"/>
      <c r="H3" s="23" t="s">
        <v>91</v>
      </c>
      <c r="I3" s="48"/>
      <c r="J3" s="37"/>
    </row>
    <row r="4" spans="1:10" ht="44.4" customHeight="1" x14ac:dyDescent="0.25">
      <c r="A4" s="37" t="s">
        <v>94</v>
      </c>
      <c r="B4" s="37">
        <v>2021</v>
      </c>
      <c r="C4" s="44" t="s">
        <v>95</v>
      </c>
      <c r="D4" s="35">
        <v>622</v>
      </c>
      <c r="E4" s="35" t="s">
        <v>96</v>
      </c>
      <c r="F4" s="37" t="s">
        <v>97</v>
      </c>
      <c r="G4" s="37" t="s">
        <v>98</v>
      </c>
      <c r="H4" s="23" t="s">
        <v>90</v>
      </c>
      <c r="I4" s="45" t="s">
        <v>101</v>
      </c>
      <c r="J4" s="35" t="s">
        <v>102</v>
      </c>
    </row>
    <row r="5" spans="1:10" x14ac:dyDescent="0.25">
      <c r="A5" s="37"/>
      <c r="B5" s="37"/>
      <c r="C5" s="44"/>
      <c r="D5" s="35"/>
      <c r="E5" s="35"/>
      <c r="F5" s="37"/>
      <c r="G5" s="37"/>
      <c r="H5" s="23" t="s">
        <v>99</v>
      </c>
      <c r="I5" s="45"/>
      <c r="J5" s="35"/>
    </row>
    <row r="6" spans="1:10" x14ac:dyDescent="0.25">
      <c r="A6" s="37"/>
      <c r="B6" s="37"/>
      <c r="C6" s="44"/>
      <c r="D6" s="35"/>
      <c r="E6" s="35"/>
      <c r="F6" s="37"/>
      <c r="G6" s="37"/>
      <c r="H6" s="23" t="s">
        <v>100</v>
      </c>
      <c r="I6" s="45"/>
      <c r="J6" s="35"/>
    </row>
    <row r="7" spans="1:10" ht="48" x14ac:dyDescent="0.25">
      <c r="A7" s="23" t="s">
        <v>103</v>
      </c>
      <c r="B7" s="23">
        <v>2014</v>
      </c>
      <c r="C7" s="29" t="s">
        <v>104</v>
      </c>
      <c r="D7" s="24">
        <v>377</v>
      </c>
      <c r="E7" s="23" t="s">
        <v>105</v>
      </c>
      <c r="F7" s="23" t="s">
        <v>106</v>
      </c>
      <c r="G7" s="23" t="s">
        <v>107</v>
      </c>
      <c r="H7" s="23" t="s">
        <v>108</v>
      </c>
      <c r="I7" s="25" t="s">
        <v>109</v>
      </c>
      <c r="J7" s="24" t="s">
        <v>110</v>
      </c>
    </row>
    <row r="8" spans="1:10" ht="84" x14ac:dyDescent="0.25">
      <c r="A8" s="23" t="s">
        <v>111</v>
      </c>
      <c r="B8" s="23">
        <v>2022</v>
      </c>
      <c r="C8" s="27" t="s">
        <v>112</v>
      </c>
      <c r="D8" s="24">
        <v>11</v>
      </c>
      <c r="E8" s="24" t="s">
        <v>113</v>
      </c>
      <c r="F8" s="23" t="s">
        <v>114</v>
      </c>
      <c r="G8" s="23" t="s">
        <v>115</v>
      </c>
      <c r="H8" s="24" t="s">
        <v>116</v>
      </c>
      <c r="I8" s="25" t="s">
        <v>117</v>
      </c>
      <c r="J8" s="24" t="s">
        <v>118</v>
      </c>
    </row>
    <row r="9" spans="1:10" ht="48" x14ac:dyDescent="0.25">
      <c r="A9" s="23" t="s">
        <v>119</v>
      </c>
      <c r="B9" s="23">
        <v>2017</v>
      </c>
      <c r="C9" s="27" t="s">
        <v>120</v>
      </c>
      <c r="D9" s="24">
        <v>74</v>
      </c>
      <c r="E9" s="24" t="s">
        <v>105</v>
      </c>
      <c r="F9" s="23" t="s">
        <v>121</v>
      </c>
      <c r="G9" s="24" t="s">
        <v>122</v>
      </c>
      <c r="H9" s="24" t="s">
        <v>123</v>
      </c>
      <c r="I9" s="25" t="s">
        <v>124</v>
      </c>
      <c r="J9" s="24" t="s">
        <v>125</v>
      </c>
    </row>
    <row r="10" spans="1:10" ht="48" x14ac:dyDescent="0.25">
      <c r="A10" s="37" t="s">
        <v>126</v>
      </c>
      <c r="B10" s="37">
        <v>2021</v>
      </c>
      <c r="C10" s="28" t="s">
        <v>95</v>
      </c>
      <c r="D10" s="35">
        <v>1931</v>
      </c>
      <c r="E10" s="35" t="s">
        <v>128</v>
      </c>
      <c r="F10" s="35" t="s">
        <v>165</v>
      </c>
      <c r="G10" s="37" t="s">
        <v>129</v>
      </c>
      <c r="H10" s="35" t="s">
        <v>166</v>
      </c>
      <c r="I10" s="25" t="s">
        <v>130</v>
      </c>
      <c r="J10" s="35" t="s">
        <v>132</v>
      </c>
    </row>
    <row r="11" spans="1:10" ht="60" x14ac:dyDescent="0.25">
      <c r="A11" s="37"/>
      <c r="B11" s="37"/>
      <c r="C11" s="28" t="s">
        <v>127</v>
      </c>
      <c r="D11" s="35"/>
      <c r="E11" s="35"/>
      <c r="F11" s="35"/>
      <c r="G11" s="37"/>
      <c r="H11" s="35"/>
      <c r="I11" s="25" t="s">
        <v>131</v>
      </c>
      <c r="J11" s="35"/>
    </row>
    <row r="12" spans="1:10" ht="36" x14ac:dyDescent="0.25">
      <c r="A12" s="37" t="s">
        <v>164</v>
      </c>
      <c r="B12" s="37">
        <v>2022</v>
      </c>
      <c r="C12" s="42" t="s">
        <v>162</v>
      </c>
      <c r="D12" s="35">
        <v>60</v>
      </c>
      <c r="E12" s="35" t="s">
        <v>133</v>
      </c>
      <c r="F12" s="37" t="s">
        <v>134</v>
      </c>
      <c r="G12" s="35" t="s">
        <v>135</v>
      </c>
      <c r="H12" s="37" t="s">
        <v>136</v>
      </c>
      <c r="I12" s="25" t="s">
        <v>137</v>
      </c>
      <c r="J12" s="35" t="s">
        <v>138</v>
      </c>
    </row>
    <row r="13" spans="1:10" ht="48" x14ac:dyDescent="0.25">
      <c r="A13" s="37"/>
      <c r="B13" s="37"/>
      <c r="C13" s="42"/>
      <c r="D13" s="35"/>
      <c r="E13" s="35"/>
      <c r="F13" s="37"/>
      <c r="G13" s="35"/>
      <c r="H13" s="37"/>
      <c r="I13" s="25" t="s">
        <v>139</v>
      </c>
      <c r="J13" s="35"/>
    </row>
    <row r="14" spans="1:10" ht="24" x14ac:dyDescent="0.25">
      <c r="A14" s="37"/>
      <c r="B14" s="37"/>
      <c r="C14" s="42"/>
      <c r="D14" s="35"/>
      <c r="E14" s="35"/>
      <c r="F14" s="37"/>
      <c r="G14" s="35"/>
      <c r="H14" s="37"/>
      <c r="I14" s="25" t="s">
        <v>140</v>
      </c>
      <c r="J14" s="35"/>
    </row>
    <row r="15" spans="1:10" ht="48" x14ac:dyDescent="0.25">
      <c r="A15" s="23" t="s">
        <v>141</v>
      </c>
      <c r="B15" s="23">
        <v>2021</v>
      </c>
      <c r="C15" s="29" t="s">
        <v>104</v>
      </c>
      <c r="D15" s="24">
        <v>172</v>
      </c>
      <c r="E15" s="24" t="s">
        <v>128</v>
      </c>
      <c r="F15" s="24" t="s">
        <v>142</v>
      </c>
      <c r="G15" s="23" t="s">
        <v>143</v>
      </c>
      <c r="H15" s="23" t="s">
        <v>144</v>
      </c>
      <c r="I15" s="25" t="s">
        <v>145</v>
      </c>
      <c r="J15" s="24" t="s">
        <v>146</v>
      </c>
    </row>
    <row r="16" spans="1:10" ht="36" x14ac:dyDescent="0.25">
      <c r="A16" s="23" t="s">
        <v>147</v>
      </c>
      <c r="B16" s="23">
        <v>2022</v>
      </c>
      <c r="C16" s="29" t="s">
        <v>104</v>
      </c>
      <c r="D16" s="24">
        <v>504</v>
      </c>
      <c r="E16" s="23" t="s">
        <v>148</v>
      </c>
      <c r="F16" s="24" t="s">
        <v>149</v>
      </c>
      <c r="G16" s="23" t="s">
        <v>150</v>
      </c>
      <c r="H16" s="23" t="s">
        <v>151</v>
      </c>
      <c r="I16" s="25" t="s">
        <v>152</v>
      </c>
      <c r="J16" s="24" t="s">
        <v>153</v>
      </c>
    </row>
    <row r="17" spans="1:10" x14ac:dyDescent="0.25">
      <c r="A17" s="37" t="s">
        <v>154</v>
      </c>
      <c r="B17" s="37">
        <v>2020</v>
      </c>
      <c r="C17" s="40" t="s">
        <v>155</v>
      </c>
      <c r="D17" s="35">
        <v>57</v>
      </c>
      <c r="E17" s="35" t="s">
        <v>88</v>
      </c>
      <c r="F17" s="35" t="s">
        <v>156</v>
      </c>
      <c r="G17" s="37" t="s">
        <v>157</v>
      </c>
      <c r="H17" s="35" t="s">
        <v>158</v>
      </c>
      <c r="I17" s="25" t="s">
        <v>159</v>
      </c>
      <c r="J17" s="35" t="s">
        <v>161</v>
      </c>
    </row>
    <row r="18" spans="1:10" ht="24.6" thickBot="1" x14ac:dyDescent="0.3">
      <c r="A18" s="38"/>
      <c r="B18" s="38"/>
      <c r="C18" s="41"/>
      <c r="D18" s="36"/>
      <c r="E18" s="36"/>
      <c r="F18" s="36"/>
      <c r="G18" s="38"/>
      <c r="H18" s="36"/>
      <c r="I18" s="26" t="s">
        <v>160</v>
      </c>
      <c r="J18" s="36"/>
    </row>
    <row r="19" spans="1:10" ht="37.799999999999997" customHeight="1" thickTop="1" x14ac:dyDescent="0.25">
      <c r="A19" s="39" t="s">
        <v>163</v>
      </c>
      <c r="B19" s="39"/>
      <c r="C19" s="39"/>
      <c r="D19" s="39"/>
      <c r="E19" s="39"/>
      <c r="F19" s="39"/>
      <c r="G19" s="39"/>
      <c r="H19" s="39"/>
      <c r="I19" s="39"/>
      <c r="J19" s="39"/>
    </row>
    <row r="23" spans="1:10" x14ac:dyDescent="0.25">
      <c r="D23">
        <f>SUM(D2:D18)</f>
        <v>4565</v>
      </c>
    </row>
    <row r="24" spans="1:10" x14ac:dyDescent="0.25">
      <c r="D24">
        <f>D23-D17</f>
        <v>4508</v>
      </c>
    </row>
  </sheetData>
  <mergeCells count="45">
    <mergeCell ref="G2:G3"/>
    <mergeCell ref="F10:F11"/>
    <mergeCell ref="I2:I3"/>
    <mergeCell ref="G10:G11"/>
    <mergeCell ref="H10:H11"/>
    <mergeCell ref="J2:J3"/>
    <mergeCell ref="A4:A6"/>
    <mergeCell ref="B4:B6"/>
    <mergeCell ref="C4:C6"/>
    <mergeCell ref="D4:D6"/>
    <mergeCell ref="E4:E6"/>
    <mergeCell ref="F4:F6"/>
    <mergeCell ref="G4:G6"/>
    <mergeCell ref="I4:I6"/>
    <mergeCell ref="J4:J6"/>
    <mergeCell ref="A2:A3"/>
    <mergeCell ref="B2:B3"/>
    <mergeCell ref="C2:C3"/>
    <mergeCell ref="D2:D3"/>
    <mergeCell ref="E2:E3"/>
    <mergeCell ref="F2:F3"/>
    <mergeCell ref="J10:J11"/>
    <mergeCell ref="A12:A14"/>
    <mergeCell ref="B12:B14"/>
    <mergeCell ref="C12:C14"/>
    <mergeCell ref="D12:D14"/>
    <mergeCell ref="E12:E14"/>
    <mergeCell ref="F12:F14"/>
    <mergeCell ref="G12:G14"/>
    <mergeCell ref="H12:H14"/>
    <mergeCell ref="J12:J14"/>
    <mergeCell ref="A10:A11"/>
    <mergeCell ref="B10:B11"/>
    <mergeCell ref="D10:D11"/>
    <mergeCell ref="E10:E11"/>
    <mergeCell ref="F17:F18"/>
    <mergeCell ref="G17:G18"/>
    <mergeCell ref="H17:H18"/>
    <mergeCell ref="J17:J18"/>
    <mergeCell ref="A19:J19"/>
    <mergeCell ref="A17:A18"/>
    <mergeCell ref="B17:B18"/>
    <mergeCell ref="C17:C18"/>
    <mergeCell ref="D17:D18"/>
    <mergeCell ref="E17:E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数据填充</vt:lpstr>
      <vt:lpstr>Sheet2</vt:lpstr>
      <vt:lpstr>Sheet1</vt:lpstr>
      <vt:lpstr>数据提取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露虹 麻</cp:lastModifiedBy>
  <dcterms:created xsi:type="dcterms:W3CDTF">2015-06-05T18:19:34Z</dcterms:created>
  <dcterms:modified xsi:type="dcterms:W3CDTF">2023-10-23T11:22:48Z</dcterms:modified>
</cp:coreProperties>
</file>