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mzi\OneDrive\Bureau\"/>
    </mc:Choice>
  </mc:AlternateContent>
  <bookViews>
    <workbookView xWindow="0" yWindow="0" windowWidth="23040" windowHeight="926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2" i="1" l="1"/>
  <c r="AP32" i="1"/>
  <c r="AM32" i="1"/>
  <c r="AJ32" i="1"/>
  <c r="AG32" i="1"/>
  <c r="AD32" i="1"/>
  <c r="AA32" i="1"/>
  <c r="X32" i="1"/>
  <c r="U32" i="1"/>
  <c r="R32" i="1"/>
  <c r="O32" i="1"/>
  <c r="L32" i="1"/>
  <c r="I32" i="1"/>
  <c r="E32" i="1"/>
  <c r="AS31" i="1"/>
  <c r="AP31" i="1"/>
  <c r="AM31" i="1"/>
  <c r="AJ31" i="1"/>
  <c r="AG31" i="1"/>
  <c r="AD31" i="1"/>
  <c r="AA31" i="1"/>
  <c r="X31" i="1"/>
  <c r="U31" i="1"/>
  <c r="R31" i="1"/>
  <c r="O31" i="1"/>
  <c r="L31" i="1"/>
  <c r="I31" i="1"/>
  <c r="E31" i="1"/>
  <c r="AS30" i="1"/>
  <c r="AP30" i="1"/>
  <c r="AM30" i="1"/>
  <c r="AJ30" i="1"/>
  <c r="AG30" i="1"/>
  <c r="AD30" i="1"/>
  <c r="AA30" i="1"/>
  <c r="X30" i="1"/>
  <c r="U30" i="1"/>
  <c r="R30" i="1"/>
  <c r="O30" i="1"/>
  <c r="L30" i="1"/>
  <c r="I30" i="1"/>
  <c r="E30" i="1"/>
  <c r="AS29" i="1"/>
  <c r="AP29" i="1"/>
  <c r="AM29" i="1"/>
  <c r="AJ29" i="1"/>
  <c r="AG29" i="1"/>
  <c r="AD29" i="1"/>
  <c r="AA29" i="1"/>
  <c r="X29" i="1"/>
  <c r="U29" i="1"/>
  <c r="R29" i="1"/>
  <c r="O29" i="1"/>
  <c r="L29" i="1"/>
  <c r="I29" i="1"/>
  <c r="E29" i="1"/>
  <c r="AS28" i="1"/>
  <c r="AP28" i="1"/>
  <c r="AM28" i="1"/>
  <c r="AJ28" i="1"/>
  <c r="AG28" i="1"/>
  <c r="AD28" i="1"/>
  <c r="AA28" i="1"/>
  <c r="X28" i="1"/>
  <c r="U28" i="1"/>
  <c r="R28" i="1"/>
  <c r="O28" i="1"/>
  <c r="L28" i="1"/>
  <c r="I28" i="1"/>
  <c r="E28" i="1"/>
  <c r="AS27" i="1"/>
  <c r="AP27" i="1"/>
  <c r="AM27" i="1"/>
  <c r="AJ27" i="1"/>
  <c r="AG27" i="1"/>
  <c r="AD27" i="1"/>
  <c r="AA27" i="1"/>
  <c r="X27" i="1"/>
  <c r="U27" i="1"/>
  <c r="R27" i="1"/>
  <c r="O27" i="1"/>
  <c r="L27" i="1"/>
  <c r="I27" i="1"/>
  <c r="E27" i="1"/>
  <c r="AS26" i="1"/>
  <c r="AP26" i="1"/>
  <c r="AM26" i="1"/>
  <c r="AJ26" i="1"/>
  <c r="AG26" i="1"/>
  <c r="AD26" i="1"/>
  <c r="AA26" i="1"/>
  <c r="X26" i="1"/>
  <c r="U26" i="1"/>
  <c r="R26" i="1"/>
  <c r="O26" i="1"/>
  <c r="L26" i="1"/>
  <c r="I26" i="1"/>
  <c r="E26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E25" i="1"/>
  <c r="AS24" i="1"/>
  <c r="AP24" i="1"/>
  <c r="AM24" i="1"/>
  <c r="AJ24" i="1"/>
  <c r="AG24" i="1"/>
  <c r="AD24" i="1"/>
  <c r="AA24" i="1"/>
  <c r="X24" i="1"/>
  <c r="U24" i="1"/>
  <c r="R24" i="1"/>
  <c r="O24" i="1"/>
  <c r="L24" i="1"/>
  <c r="I24" i="1"/>
  <c r="E24" i="1"/>
  <c r="AS23" i="1"/>
  <c r="AP23" i="1"/>
  <c r="AM23" i="1"/>
  <c r="AJ23" i="1"/>
  <c r="AG23" i="1"/>
  <c r="AD23" i="1"/>
  <c r="AA23" i="1"/>
  <c r="X23" i="1"/>
  <c r="U23" i="1"/>
  <c r="R23" i="1"/>
  <c r="O23" i="1"/>
  <c r="L23" i="1"/>
  <c r="I23" i="1"/>
  <c r="E23" i="1"/>
  <c r="AS22" i="1"/>
  <c r="AP22" i="1"/>
  <c r="AM22" i="1"/>
  <c r="AJ22" i="1"/>
  <c r="AG22" i="1"/>
  <c r="AD22" i="1"/>
  <c r="AA22" i="1"/>
  <c r="X22" i="1"/>
  <c r="U22" i="1"/>
  <c r="R22" i="1"/>
  <c r="O22" i="1"/>
  <c r="L22" i="1"/>
  <c r="I22" i="1"/>
  <c r="E22" i="1"/>
  <c r="AR20" i="1"/>
  <c r="AQ20" i="1"/>
  <c r="AO20" i="1"/>
  <c r="AN20" i="1"/>
  <c r="AL20" i="1"/>
  <c r="AK20" i="1"/>
  <c r="AI20" i="1"/>
  <c r="AH20" i="1"/>
  <c r="AF20" i="1"/>
  <c r="AE20" i="1"/>
  <c r="AC20" i="1"/>
  <c r="AB20" i="1"/>
  <c r="Z20" i="1"/>
  <c r="Y20" i="1"/>
  <c r="W20" i="1"/>
  <c r="V20" i="1"/>
  <c r="T20" i="1"/>
  <c r="S20" i="1"/>
  <c r="Q20" i="1"/>
  <c r="P20" i="1"/>
  <c r="N20" i="1"/>
  <c r="M20" i="1"/>
  <c r="K20" i="1"/>
  <c r="J20" i="1"/>
  <c r="H20" i="1"/>
  <c r="G20" i="1"/>
  <c r="F20" i="1"/>
  <c r="D20" i="1"/>
  <c r="C20" i="1"/>
  <c r="B20" i="1"/>
  <c r="AR19" i="1"/>
  <c r="AQ19" i="1"/>
  <c r="AO19" i="1"/>
  <c r="AN19" i="1"/>
  <c r="AL19" i="1"/>
  <c r="AK19" i="1"/>
  <c r="AI19" i="1"/>
  <c r="AH19" i="1"/>
  <c r="AF19" i="1"/>
  <c r="AE19" i="1"/>
  <c r="AC19" i="1"/>
  <c r="AB19" i="1"/>
  <c r="Z19" i="1"/>
  <c r="Y19" i="1"/>
  <c r="W19" i="1"/>
  <c r="V19" i="1"/>
  <c r="T19" i="1"/>
  <c r="S19" i="1"/>
  <c r="Q19" i="1"/>
  <c r="P19" i="1"/>
  <c r="N19" i="1"/>
  <c r="M19" i="1"/>
  <c r="K19" i="1"/>
  <c r="J19" i="1"/>
  <c r="H19" i="1"/>
  <c r="G19" i="1"/>
  <c r="F19" i="1"/>
  <c r="D19" i="1"/>
  <c r="C19" i="1"/>
  <c r="B19" i="1"/>
  <c r="AS18" i="1"/>
  <c r="AP18" i="1"/>
  <c r="AM18" i="1"/>
  <c r="AJ18" i="1"/>
  <c r="AG18" i="1"/>
  <c r="AD18" i="1"/>
  <c r="AA18" i="1"/>
  <c r="X18" i="1"/>
  <c r="U18" i="1"/>
  <c r="R18" i="1"/>
  <c r="O18" i="1"/>
  <c r="L18" i="1"/>
  <c r="I18" i="1"/>
  <c r="E18" i="1"/>
  <c r="AS17" i="1"/>
  <c r="AP17" i="1"/>
  <c r="AM17" i="1"/>
  <c r="AJ17" i="1"/>
  <c r="AG17" i="1"/>
  <c r="AD17" i="1"/>
  <c r="AA17" i="1"/>
  <c r="X17" i="1"/>
  <c r="U17" i="1"/>
  <c r="R17" i="1"/>
  <c r="O17" i="1"/>
  <c r="L17" i="1"/>
  <c r="I17" i="1"/>
  <c r="E17" i="1"/>
  <c r="AS16" i="1"/>
  <c r="AP16" i="1"/>
  <c r="AM16" i="1"/>
  <c r="AJ16" i="1"/>
  <c r="AG16" i="1"/>
  <c r="AD16" i="1"/>
  <c r="AA16" i="1"/>
  <c r="X16" i="1"/>
  <c r="U16" i="1"/>
  <c r="R16" i="1"/>
  <c r="O16" i="1"/>
  <c r="L16" i="1"/>
  <c r="I16" i="1"/>
  <c r="E16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E15" i="1"/>
  <c r="AS14" i="1"/>
  <c r="AP14" i="1"/>
  <c r="AM14" i="1"/>
  <c r="AJ14" i="1"/>
  <c r="AG14" i="1"/>
  <c r="AD14" i="1"/>
  <c r="AA14" i="1"/>
  <c r="X14" i="1"/>
  <c r="U14" i="1"/>
  <c r="R14" i="1"/>
  <c r="O14" i="1"/>
  <c r="L14" i="1"/>
  <c r="I14" i="1"/>
  <c r="E14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E13" i="1"/>
  <c r="AS12" i="1"/>
  <c r="AP12" i="1"/>
  <c r="AM12" i="1"/>
  <c r="AJ12" i="1"/>
  <c r="AG12" i="1"/>
  <c r="AD12" i="1"/>
  <c r="AA12" i="1"/>
  <c r="X12" i="1"/>
  <c r="U12" i="1"/>
  <c r="R12" i="1"/>
  <c r="O12" i="1"/>
  <c r="L12" i="1"/>
  <c r="I12" i="1"/>
  <c r="E12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E11" i="1"/>
  <c r="AS10" i="1"/>
  <c r="AP10" i="1"/>
  <c r="AM10" i="1"/>
  <c r="AJ10" i="1"/>
  <c r="AG10" i="1"/>
  <c r="AD10" i="1"/>
  <c r="AA10" i="1"/>
  <c r="X10" i="1"/>
  <c r="U10" i="1"/>
  <c r="R10" i="1"/>
  <c r="O10" i="1"/>
  <c r="L10" i="1"/>
  <c r="I10" i="1"/>
  <c r="E10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E9" i="1"/>
  <c r="AS8" i="1"/>
  <c r="AP8" i="1"/>
  <c r="AM8" i="1"/>
  <c r="AJ8" i="1"/>
  <c r="AG8" i="1"/>
  <c r="AD8" i="1"/>
  <c r="AA8" i="1"/>
  <c r="X8" i="1"/>
  <c r="U8" i="1"/>
  <c r="R8" i="1"/>
  <c r="O8" i="1"/>
  <c r="L8" i="1"/>
  <c r="I8" i="1"/>
  <c r="E8" i="1"/>
  <c r="AS7" i="1"/>
  <c r="AP7" i="1"/>
  <c r="AM7" i="1"/>
  <c r="AJ7" i="1"/>
  <c r="AG7" i="1"/>
  <c r="AD7" i="1"/>
  <c r="AA7" i="1"/>
  <c r="X7" i="1"/>
  <c r="U7" i="1"/>
  <c r="R7" i="1"/>
  <c r="O7" i="1"/>
  <c r="L7" i="1"/>
  <c r="I7" i="1"/>
  <c r="E7" i="1"/>
  <c r="AS6" i="1"/>
  <c r="AP6" i="1"/>
  <c r="AM6" i="1"/>
  <c r="AJ6" i="1"/>
  <c r="AG6" i="1"/>
  <c r="AD6" i="1"/>
  <c r="AA6" i="1"/>
  <c r="X6" i="1"/>
  <c r="U6" i="1"/>
  <c r="R6" i="1"/>
  <c r="O6" i="1"/>
  <c r="L6" i="1"/>
  <c r="I6" i="1"/>
  <c r="E6" i="1"/>
  <c r="AS5" i="1"/>
  <c r="AP5" i="1"/>
  <c r="AM5" i="1"/>
  <c r="AJ5" i="1"/>
  <c r="AG5" i="1"/>
  <c r="AD5" i="1"/>
  <c r="AA5" i="1"/>
  <c r="X5" i="1"/>
  <c r="X20" i="1" s="1"/>
  <c r="U5" i="1"/>
  <c r="R5" i="1"/>
  <c r="O5" i="1"/>
  <c r="L5" i="1"/>
  <c r="I5" i="1"/>
  <c r="E5" i="1"/>
  <c r="AS4" i="1"/>
  <c r="AP4" i="1"/>
  <c r="AM4" i="1"/>
  <c r="AJ4" i="1"/>
  <c r="AG4" i="1"/>
  <c r="AD4" i="1"/>
  <c r="AA4" i="1"/>
  <c r="X4" i="1"/>
  <c r="U4" i="1"/>
  <c r="R4" i="1"/>
  <c r="O4" i="1"/>
  <c r="L4" i="1"/>
  <c r="I4" i="1"/>
  <c r="E4" i="1"/>
  <c r="AS3" i="1"/>
  <c r="AS20" i="1" s="1"/>
  <c r="AP3" i="1"/>
  <c r="AP19" i="1" s="1"/>
  <c r="AM3" i="1"/>
  <c r="AM20" i="1" s="1"/>
  <c r="AJ3" i="1"/>
  <c r="AJ20" i="1" s="1"/>
  <c r="AG3" i="1"/>
  <c r="AG19" i="1" s="1"/>
  <c r="AD3" i="1"/>
  <c r="AD20" i="1" s="1"/>
  <c r="AA3" i="1"/>
  <c r="AA19" i="1" s="1"/>
  <c r="X3" i="1"/>
  <c r="X19" i="1" s="1"/>
  <c r="U3" i="1"/>
  <c r="U20" i="1" s="1"/>
  <c r="R3" i="1"/>
  <c r="R19" i="1" s="1"/>
  <c r="O3" i="1"/>
  <c r="O20" i="1" s="1"/>
  <c r="L3" i="1"/>
  <c r="L20" i="1" s="1"/>
  <c r="I3" i="1"/>
  <c r="I19" i="1" s="1"/>
  <c r="E3" i="1"/>
  <c r="E20" i="1" s="1"/>
  <c r="AJ19" i="1" l="1"/>
  <c r="E19" i="1"/>
  <c r="U19" i="1"/>
  <c r="AS19" i="1"/>
  <c r="I20" i="1"/>
  <c r="AG20" i="1"/>
  <c r="AD19" i="1"/>
  <c r="R20" i="1"/>
  <c r="AP20" i="1"/>
  <c r="O19" i="1"/>
  <c r="AM19" i="1"/>
  <c r="AA20" i="1"/>
  <c r="L19" i="1"/>
</calcChain>
</file>

<file path=xl/sharedStrings.xml><?xml version="1.0" encoding="utf-8"?>
<sst xmlns="http://schemas.openxmlformats.org/spreadsheetml/2006/main" count="61" uniqueCount="22">
  <si>
    <t>LDL(mmol\L)</t>
  </si>
  <si>
    <t>Test</t>
  </si>
  <si>
    <t>Age</t>
  </si>
  <si>
    <t xml:space="preserve"> Body Weight (Kg)</t>
  </si>
  <si>
    <t>Retest</t>
  </si>
  <si>
    <t>Body height (m)</t>
  </si>
  <si>
    <t>BMI (kg/m2)</t>
  </si>
  <si>
    <t>MBT (m)</t>
  </si>
  <si>
    <t>CMJ (cm)</t>
  </si>
  <si>
    <t>SJ (cm)</t>
  </si>
  <si>
    <t>HDL (mmol/L)</t>
  </si>
  <si>
    <t>Resting Diastolic BP (mm Hg)</t>
  </si>
  <si>
    <t>Resting Systolic BP (mm Hg)</t>
  </si>
  <si>
    <t>Resting HR (bpm)</t>
  </si>
  <si>
    <t>Festing Glycemia (mmol/L)</t>
  </si>
  <si>
    <t>Total Cholesterol (mmol/L)</t>
  </si>
  <si>
    <t>TG (mmol/L)</t>
  </si>
  <si>
    <t xml:space="preserve">Body Fat (%) </t>
  </si>
  <si>
    <t>1 = Experimental group</t>
  </si>
  <si>
    <t>2 = Control Group</t>
  </si>
  <si>
    <r>
      <rPr>
        <b/>
        <sz val="11"/>
        <color theme="1"/>
        <rFont val="Calibri"/>
        <family val="2"/>
      </rPr>
      <t>Δ change (</t>
    </r>
    <r>
      <rPr>
        <b/>
        <sz val="11"/>
        <color theme="1"/>
        <rFont val="Calibri"/>
        <family val="2"/>
        <scheme val="minor"/>
      </rPr>
      <t>%)</t>
    </r>
  </si>
  <si>
    <t>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</si>
</sst>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tabSelected="1" workbookViewId="0">
      <selection sqref="A1:A2"/>
    </sheetView>
  </sheetViews>
  <sheetFormatPr baseColWidth="10" defaultRowHeight="14.4" x14ac:dyDescent="0.3"/>
  <cols>
    <col min="6" max="6" width="13.44140625" customWidth="1"/>
  </cols>
  <sheetData>
    <row r="1" spans="1:45" x14ac:dyDescent="0.3">
      <c r="A1" s="2" t="s">
        <v>21</v>
      </c>
      <c r="B1" s="2" t="s">
        <v>2</v>
      </c>
      <c r="C1" s="2" t="s">
        <v>3</v>
      </c>
      <c r="D1" s="2"/>
      <c r="E1" s="2"/>
      <c r="F1" s="2" t="s">
        <v>5</v>
      </c>
      <c r="G1" s="2" t="s">
        <v>6</v>
      </c>
      <c r="H1" s="2"/>
      <c r="I1" s="2"/>
      <c r="J1" s="2" t="s">
        <v>9</v>
      </c>
      <c r="K1" s="2"/>
      <c r="L1" s="2"/>
      <c r="M1" s="2" t="s">
        <v>8</v>
      </c>
      <c r="N1" s="2"/>
      <c r="O1" s="2"/>
      <c r="P1" s="2" t="s">
        <v>7</v>
      </c>
      <c r="Q1" s="2"/>
      <c r="R1" s="2"/>
      <c r="S1" s="2" t="s">
        <v>13</v>
      </c>
      <c r="T1" s="2"/>
      <c r="U1" s="2"/>
      <c r="V1" s="2" t="s">
        <v>12</v>
      </c>
      <c r="W1" s="2"/>
      <c r="X1" s="2"/>
      <c r="Y1" s="2" t="s">
        <v>11</v>
      </c>
      <c r="Z1" s="2"/>
      <c r="AA1" s="2"/>
      <c r="AB1" s="2" t="s">
        <v>14</v>
      </c>
      <c r="AC1" s="2"/>
      <c r="AD1" s="2"/>
      <c r="AE1" s="2" t="s">
        <v>15</v>
      </c>
      <c r="AF1" s="2"/>
      <c r="AG1" s="2"/>
      <c r="AH1" s="2" t="s">
        <v>10</v>
      </c>
      <c r="AI1" s="2"/>
      <c r="AJ1" s="2"/>
      <c r="AK1" s="2" t="s">
        <v>0</v>
      </c>
      <c r="AL1" s="2"/>
      <c r="AM1" s="2"/>
      <c r="AN1" s="2" t="s">
        <v>16</v>
      </c>
      <c r="AO1" s="2"/>
      <c r="AP1" s="2"/>
      <c r="AQ1" s="2" t="s">
        <v>17</v>
      </c>
      <c r="AR1" s="2"/>
      <c r="AS1" s="2"/>
    </row>
    <row r="2" spans="1:45" x14ac:dyDescent="0.3">
      <c r="A2" s="2"/>
      <c r="B2" s="2"/>
      <c r="C2" s="3" t="s">
        <v>1</v>
      </c>
      <c r="D2" s="5" t="s">
        <v>4</v>
      </c>
      <c r="E2" s="7" t="s">
        <v>20</v>
      </c>
      <c r="F2" s="2"/>
      <c r="G2" s="3" t="s">
        <v>1</v>
      </c>
      <c r="H2" s="5" t="s">
        <v>4</v>
      </c>
      <c r="I2" s="7" t="s">
        <v>20</v>
      </c>
      <c r="J2" s="3" t="s">
        <v>1</v>
      </c>
      <c r="K2" s="5" t="s">
        <v>4</v>
      </c>
      <c r="L2" s="7" t="s">
        <v>20</v>
      </c>
      <c r="M2" s="3" t="s">
        <v>1</v>
      </c>
      <c r="N2" s="5" t="s">
        <v>4</v>
      </c>
      <c r="O2" s="7" t="s">
        <v>20</v>
      </c>
      <c r="P2" s="3" t="s">
        <v>1</v>
      </c>
      <c r="Q2" s="5" t="s">
        <v>4</v>
      </c>
      <c r="R2" s="7" t="s">
        <v>20</v>
      </c>
      <c r="S2" s="3" t="s">
        <v>1</v>
      </c>
      <c r="T2" s="5" t="s">
        <v>4</v>
      </c>
      <c r="U2" s="7" t="s">
        <v>20</v>
      </c>
      <c r="V2" s="3" t="s">
        <v>1</v>
      </c>
      <c r="W2" s="1" t="s">
        <v>4</v>
      </c>
      <c r="X2" s="7" t="s">
        <v>20</v>
      </c>
      <c r="Y2" s="3" t="s">
        <v>1</v>
      </c>
      <c r="Z2" s="5" t="s">
        <v>4</v>
      </c>
      <c r="AA2" s="7" t="s">
        <v>20</v>
      </c>
      <c r="AB2" s="3" t="s">
        <v>1</v>
      </c>
      <c r="AC2" s="5" t="s">
        <v>4</v>
      </c>
      <c r="AD2" s="7" t="s">
        <v>20</v>
      </c>
      <c r="AE2" s="3" t="s">
        <v>1</v>
      </c>
      <c r="AF2" s="5" t="s">
        <v>4</v>
      </c>
      <c r="AG2" s="7" t="s">
        <v>20</v>
      </c>
      <c r="AH2" s="3" t="s">
        <v>1</v>
      </c>
      <c r="AI2" s="5" t="s">
        <v>4</v>
      </c>
      <c r="AJ2" s="7" t="s">
        <v>20</v>
      </c>
      <c r="AK2" s="3" t="s">
        <v>1</v>
      </c>
      <c r="AL2" s="5" t="s">
        <v>4</v>
      </c>
      <c r="AM2" s="7" t="s">
        <v>20</v>
      </c>
      <c r="AN2" s="3" t="s">
        <v>1</v>
      </c>
      <c r="AO2" s="5" t="s">
        <v>4</v>
      </c>
      <c r="AP2" s="7" t="s">
        <v>20</v>
      </c>
      <c r="AQ2" s="3" t="s">
        <v>1</v>
      </c>
      <c r="AR2" s="5" t="s">
        <v>4</v>
      </c>
      <c r="AS2" s="7" t="s">
        <v>20</v>
      </c>
    </row>
    <row r="3" spans="1:45" x14ac:dyDescent="0.3">
      <c r="A3">
        <v>1</v>
      </c>
      <c r="B3">
        <v>25</v>
      </c>
      <c r="C3" s="4">
        <v>76.400000000000006</v>
      </c>
      <c r="D3" s="6">
        <v>75</v>
      </c>
      <c r="E3" s="8">
        <f>((D3/C3)-1)*100</f>
        <v>-1.8324607329842979</v>
      </c>
      <c r="F3">
        <v>1.51</v>
      </c>
      <c r="G3" s="4">
        <v>33.51</v>
      </c>
      <c r="H3" s="6">
        <v>32.89</v>
      </c>
      <c r="I3" s="8">
        <f>((H3-G3)/G3)*100</f>
        <v>-1.8501939719486646</v>
      </c>
      <c r="J3" s="4">
        <v>13.5</v>
      </c>
      <c r="K3" s="6">
        <v>13.8</v>
      </c>
      <c r="L3" s="8">
        <f>((K3-J3)/J3)*100</f>
        <v>2.2222222222222276</v>
      </c>
      <c r="M3" s="4">
        <v>12.8</v>
      </c>
      <c r="N3" s="6">
        <v>13.2</v>
      </c>
      <c r="O3" s="8">
        <f>((N3-M3)/M3)*100</f>
        <v>3.1249999999999889</v>
      </c>
      <c r="P3" s="4">
        <v>2.1800000000000002</v>
      </c>
      <c r="Q3" s="6">
        <v>3.2</v>
      </c>
      <c r="R3" s="8">
        <f>((Q3-P3)/P3)*100</f>
        <v>46.788990825688067</v>
      </c>
      <c r="S3" s="4">
        <v>74</v>
      </c>
      <c r="T3" s="6">
        <v>72</v>
      </c>
      <c r="U3" s="8">
        <f>((T3-S3)/S3)*100</f>
        <v>-2.7027027027027026</v>
      </c>
      <c r="V3" s="4">
        <v>109</v>
      </c>
      <c r="W3" s="6">
        <v>114</v>
      </c>
      <c r="X3" s="8">
        <f>((W3-V3)/V3)*100</f>
        <v>4.5871559633027523</v>
      </c>
      <c r="Y3" s="4">
        <v>60</v>
      </c>
      <c r="Z3" s="6">
        <v>65</v>
      </c>
      <c r="AA3" s="8">
        <f>((Z3-Y3)/Y3)*100</f>
        <v>8.3333333333333321</v>
      </c>
      <c r="AB3" s="4">
        <v>5.19</v>
      </c>
      <c r="AC3" s="6">
        <v>4.9800000000000004</v>
      </c>
      <c r="AD3" s="8">
        <f>((AC3-AB3)/AB3)*100</f>
        <v>-4.0462427745664726</v>
      </c>
      <c r="AE3" s="4">
        <v>4.33</v>
      </c>
      <c r="AF3" s="6">
        <v>4.05</v>
      </c>
      <c r="AG3" s="8">
        <f>((AF3-AE3)/AE3)*100</f>
        <v>-6.4665127020785276</v>
      </c>
      <c r="AH3" s="4">
        <v>3.25</v>
      </c>
      <c r="AI3" s="6">
        <v>3.53</v>
      </c>
      <c r="AJ3" s="8">
        <f>((AI3-AH3)/AH3)*100</f>
        <v>8.6153846153846096</v>
      </c>
      <c r="AK3" s="4">
        <v>0.73</v>
      </c>
      <c r="AL3" s="6">
        <v>0.62</v>
      </c>
      <c r="AM3" s="8">
        <f>((AL3-AK3)/AK3)*100</f>
        <v>-15.068493150684931</v>
      </c>
      <c r="AN3" s="4">
        <v>0.78</v>
      </c>
      <c r="AO3" s="6">
        <v>0.62</v>
      </c>
      <c r="AP3" s="8">
        <f>((AO3-AN3)/AN3)*100</f>
        <v>-20.512820512820515</v>
      </c>
      <c r="AQ3" s="4">
        <v>40.299999999999997</v>
      </c>
      <c r="AR3" s="6">
        <v>39.82</v>
      </c>
      <c r="AS3" s="8">
        <f>((AR3-AQ3)/AQ3)*100</f>
        <v>-1.1910669975186028</v>
      </c>
    </row>
    <row r="4" spans="1:45" x14ac:dyDescent="0.3">
      <c r="A4">
        <v>1</v>
      </c>
      <c r="B4">
        <v>22</v>
      </c>
      <c r="C4" s="4">
        <v>80</v>
      </c>
      <c r="D4" s="6">
        <v>76</v>
      </c>
      <c r="E4" s="8">
        <f t="shared" ref="E4:E18" si="0">((D4/C4)-1)*100</f>
        <v>-5.0000000000000044</v>
      </c>
      <c r="F4">
        <v>1.76</v>
      </c>
      <c r="G4" s="4">
        <v>25.83</v>
      </c>
      <c r="H4" s="6">
        <v>25.34</v>
      </c>
      <c r="I4" s="8">
        <f t="shared" ref="I4:I18" si="1">((H4-G4)/G4)*100</f>
        <v>-1.897018970189696</v>
      </c>
      <c r="J4" s="4">
        <v>24.3</v>
      </c>
      <c r="K4" s="6">
        <v>25.9</v>
      </c>
      <c r="L4" s="8">
        <f t="shared" ref="L4:L18" si="2">((K4-J4)/J4)*100</f>
        <v>6.5843621399176859</v>
      </c>
      <c r="M4" s="4">
        <v>27.6</v>
      </c>
      <c r="N4" s="6">
        <v>27.98</v>
      </c>
      <c r="O4" s="8">
        <f t="shared" ref="O4:O18" si="3">((N4-M4)/M4)*100</f>
        <v>1.3768115942028949</v>
      </c>
      <c r="P4" s="4">
        <v>2.91</v>
      </c>
      <c r="Q4" s="6">
        <v>3.45</v>
      </c>
      <c r="R4" s="8">
        <f t="shared" ref="R4:R18" si="4">((Q4-P4)/P4)*100</f>
        <v>18.556701030927837</v>
      </c>
      <c r="S4" s="4">
        <v>74</v>
      </c>
      <c r="T4" s="6">
        <v>72</v>
      </c>
      <c r="U4" s="8">
        <f t="shared" ref="U4:U18" si="5">((T4-S4)/S4)*100</f>
        <v>-2.7027027027027026</v>
      </c>
      <c r="V4" s="4">
        <v>114</v>
      </c>
      <c r="W4" s="6">
        <v>118</v>
      </c>
      <c r="X4" s="8">
        <f t="shared" ref="X4:X18" si="6">((W4-V4)/V4)*100</f>
        <v>3.5087719298245612</v>
      </c>
      <c r="Y4" s="4">
        <v>71</v>
      </c>
      <c r="Z4" s="6">
        <v>75</v>
      </c>
      <c r="AA4" s="8">
        <f t="shared" ref="AA4:AA18" si="7">((Z4-Y4)/Y4)*100</f>
        <v>5.6338028169014089</v>
      </c>
      <c r="AB4" s="4">
        <v>5.23</v>
      </c>
      <c r="AC4" s="6">
        <v>5.03</v>
      </c>
      <c r="AD4" s="8">
        <f t="shared" ref="AD4:AD18" si="8">((AC4-AB4)/AB4)*100</f>
        <v>-3.8240917782026798</v>
      </c>
      <c r="AE4" s="4">
        <v>3.96</v>
      </c>
      <c r="AF4" s="6">
        <v>3.81</v>
      </c>
      <c r="AG4" s="8">
        <f t="shared" ref="AG4:AG18" si="9">((AF4-AE4)/AE4)*100</f>
        <v>-3.7878787878787858</v>
      </c>
      <c r="AH4" s="4">
        <v>2.86</v>
      </c>
      <c r="AI4" s="6">
        <v>2.93</v>
      </c>
      <c r="AJ4" s="8">
        <f t="shared" ref="AJ4:AJ18" si="10">((AI4-AH4)/AH4)*100</f>
        <v>2.4475524475524577</v>
      </c>
      <c r="AK4" s="4">
        <v>0.66</v>
      </c>
      <c r="AL4" s="6">
        <v>0.62</v>
      </c>
      <c r="AM4" s="8">
        <f t="shared" ref="AM4:AM18" si="11">((AL4-AK4)/AK4)*100</f>
        <v>-6.0606060606060659</v>
      </c>
      <c r="AN4" s="4">
        <v>0.97</v>
      </c>
      <c r="AO4" s="6">
        <v>0.57999999999999996</v>
      </c>
      <c r="AP4" s="8">
        <f t="shared" ref="AP4:AP18" si="12">((AO4-AN4)/AN4)*100</f>
        <v>-40.206185567010309</v>
      </c>
      <c r="AQ4" s="4">
        <v>30.7</v>
      </c>
      <c r="AR4" s="6">
        <v>29.1</v>
      </c>
      <c r="AS4" s="8">
        <f t="shared" ref="AS4:AS18" si="13">((AR4-AQ4)/AQ4)*100</f>
        <v>-5.2117263843648143</v>
      </c>
    </row>
    <row r="5" spans="1:45" x14ac:dyDescent="0.3">
      <c r="A5">
        <v>1</v>
      </c>
      <c r="B5">
        <v>23</v>
      </c>
      <c r="C5" s="4">
        <v>74</v>
      </c>
      <c r="D5" s="6">
        <v>72</v>
      </c>
      <c r="E5" s="8">
        <f t="shared" si="0"/>
        <v>-2.7027027027026973</v>
      </c>
      <c r="F5">
        <v>1.67</v>
      </c>
      <c r="G5" s="4">
        <v>26.53</v>
      </c>
      <c r="H5" s="6">
        <v>26.07</v>
      </c>
      <c r="I5" s="8">
        <f t="shared" si="1"/>
        <v>-1.7338861666038479</v>
      </c>
      <c r="J5" s="4">
        <v>18.7</v>
      </c>
      <c r="K5" s="6">
        <v>19.2</v>
      </c>
      <c r="L5" s="8">
        <f t="shared" si="2"/>
        <v>2.6737967914438503</v>
      </c>
      <c r="M5" s="4">
        <v>20.3</v>
      </c>
      <c r="N5" s="6">
        <v>21.4</v>
      </c>
      <c r="O5" s="8">
        <f t="shared" si="3"/>
        <v>5.4187192118226495</v>
      </c>
      <c r="P5" s="4">
        <v>2.48</v>
      </c>
      <c r="Q5" s="6">
        <v>3.95</v>
      </c>
      <c r="R5" s="8">
        <f t="shared" si="4"/>
        <v>59.274193548387103</v>
      </c>
      <c r="S5" s="4">
        <v>72</v>
      </c>
      <c r="T5" s="6">
        <v>71</v>
      </c>
      <c r="U5" s="8">
        <f t="shared" si="5"/>
        <v>-1.3888888888888888</v>
      </c>
      <c r="V5" s="4">
        <v>102</v>
      </c>
      <c r="W5" s="6">
        <v>109</v>
      </c>
      <c r="X5" s="8">
        <f t="shared" si="6"/>
        <v>6.8627450980392162</v>
      </c>
      <c r="Y5" s="4">
        <v>66</v>
      </c>
      <c r="Z5" s="6">
        <v>69</v>
      </c>
      <c r="AA5" s="8">
        <f t="shared" si="7"/>
        <v>4.5454545454545459</v>
      </c>
      <c r="AB5" s="4">
        <v>5.28</v>
      </c>
      <c r="AC5" s="6">
        <v>5.0999999999999996</v>
      </c>
      <c r="AD5" s="8">
        <f t="shared" si="8"/>
        <v>-3.4090909090909207</v>
      </c>
      <c r="AE5" s="4">
        <v>3.8</v>
      </c>
      <c r="AF5" s="6">
        <v>3.56</v>
      </c>
      <c r="AG5" s="8">
        <f t="shared" si="9"/>
        <v>-6.3157894736842053</v>
      </c>
      <c r="AH5" s="4">
        <v>3.41</v>
      </c>
      <c r="AI5" s="6">
        <v>3.2</v>
      </c>
      <c r="AJ5" s="8">
        <f t="shared" si="10"/>
        <v>-6.158357771260996</v>
      </c>
      <c r="AK5" s="4">
        <v>0.15</v>
      </c>
      <c r="AL5" s="6">
        <v>0.13</v>
      </c>
      <c r="AM5" s="8">
        <f t="shared" si="11"/>
        <v>-13.333333333333327</v>
      </c>
      <c r="AN5" s="4">
        <v>0.53</v>
      </c>
      <c r="AO5" s="6">
        <v>0.51</v>
      </c>
      <c r="AP5" s="8">
        <f t="shared" si="12"/>
        <v>-3.7735849056603805</v>
      </c>
      <c r="AQ5" s="4">
        <v>31.7</v>
      </c>
      <c r="AR5" s="6">
        <v>30.87</v>
      </c>
      <c r="AS5" s="8">
        <f t="shared" si="13"/>
        <v>-2.6182965299684486</v>
      </c>
    </row>
    <row r="6" spans="1:45" x14ac:dyDescent="0.3">
      <c r="A6">
        <v>1</v>
      </c>
      <c r="B6">
        <v>21</v>
      </c>
      <c r="C6" s="4">
        <v>77.5</v>
      </c>
      <c r="D6" s="6">
        <v>74</v>
      </c>
      <c r="E6" s="8">
        <f t="shared" si="0"/>
        <v>-4.5161290322580649</v>
      </c>
      <c r="F6">
        <v>1.56</v>
      </c>
      <c r="G6" s="4">
        <v>31.85</v>
      </c>
      <c r="H6" s="6">
        <v>30.81</v>
      </c>
      <c r="I6" s="8">
        <f t="shared" si="1"/>
        <v>-3.2653061224489881</v>
      </c>
      <c r="J6" s="4">
        <v>13.8</v>
      </c>
      <c r="K6" s="6">
        <v>14.5</v>
      </c>
      <c r="L6" s="8">
        <f t="shared" si="2"/>
        <v>5.072463768115937</v>
      </c>
      <c r="M6" s="4">
        <v>16.7</v>
      </c>
      <c r="N6" s="6">
        <v>17.2</v>
      </c>
      <c r="O6" s="8">
        <f t="shared" si="3"/>
        <v>2.9940119760479043</v>
      </c>
      <c r="P6" s="4">
        <v>2.0699999999999998</v>
      </c>
      <c r="Q6" s="6">
        <v>3.1</v>
      </c>
      <c r="R6" s="8">
        <f t="shared" si="4"/>
        <v>49.758454106280212</v>
      </c>
      <c r="S6" s="4">
        <v>75</v>
      </c>
      <c r="T6" s="6">
        <v>71</v>
      </c>
      <c r="U6" s="8">
        <f t="shared" si="5"/>
        <v>-5.3333333333333339</v>
      </c>
      <c r="V6" s="4">
        <v>110</v>
      </c>
      <c r="W6" s="6">
        <v>115</v>
      </c>
      <c r="X6" s="8">
        <f t="shared" si="6"/>
        <v>4.5454545454545459</v>
      </c>
      <c r="Y6" s="4">
        <v>69</v>
      </c>
      <c r="Z6" s="6">
        <v>73</v>
      </c>
      <c r="AA6" s="8">
        <f t="shared" si="7"/>
        <v>5.7971014492753623</v>
      </c>
      <c r="AB6" s="4">
        <v>5.21</v>
      </c>
      <c r="AC6" s="6">
        <v>4.91</v>
      </c>
      <c r="AD6" s="8">
        <f t="shared" si="8"/>
        <v>-5.7581573896353131</v>
      </c>
      <c r="AE6" s="4">
        <v>4.37</v>
      </c>
      <c r="AF6" s="6">
        <v>4.12</v>
      </c>
      <c r="AG6" s="8">
        <f t="shared" si="9"/>
        <v>-5.7208237986270021</v>
      </c>
      <c r="AH6" s="4">
        <v>3.14</v>
      </c>
      <c r="AI6" s="6">
        <v>3.25</v>
      </c>
      <c r="AJ6" s="8">
        <f t="shared" si="10"/>
        <v>3.5031847133757918</v>
      </c>
      <c r="AK6" s="4">
        <v>0.95</v>
      </c>
      <c r="AL6" s="6">
        <v>0.59</v>
      </c>
      <c r="AM6" s="8">
        <f t="shared" si="11"/>
        <v>-37.894736842105267</v>
      </c>
      <c r="AN6" s="4">
        <v>0.62</v>
      </c>
      <c r="AO6" s="6">
        <v>0.61</v>
      </c>
      <c r="AP6" s="8">
        <f t="shared" si="12"/>
        <v>-1.6129032258064528</v>
      </c>
      <c r="AQ6" s="4">
        <v>37.9</v>
      </c>
      <c r="AR6" s="6">
        <v>35.92</v>
      </c>
      <c r="AS6" s="8">
        <f t="shared" si="13"/>
        <v>-5.2242744063324453</v>
      </c>
    </row>
    <row r="7" spans="1:45" x14ac:dyDescent="0.3">
      <c r="A7">
        <v>1</v>
      </c>
      <c r="B7">
        <v>26</v>
      </c>
      <c r="C7" s="4">
        <v>67.5</v>
      </c>
      <c r="D7" s="6">
        <v>65</v>
      </c>
      <c r="E7" s="8">
        <f t="shared" si="0"/>
        <v>-3.703703703703709</v>
      </c>
      <c r="F7">
        <v>1.62</v>
      </c>
      <c r="G7" s="4">
        <v>25.72</v>
      </c>
      <c r="H7" s="6">
        <v>24.77</v>
      </c>
      <c r="I7" s="8">
        <f t="shared" si="1"/>
        <v>-3.693623639191288</v>
      </c>
      <c r="J7" s="4">
        <v>11.1</v>
      </c>
      <c r="K7" s="6">
        <v>12.07</v>
      </c>
      <c r="L7" s="8">
        <f t="shared" si="2"/>
        <v>8.7387387387387445</v>
      </c>
      <c r="M7" s="4">
        <v>20.6</v>
      </c>
      <c r="N7" s="6">
        <v>21.84</v>
      </c>
      <c r="O7" s="8">
        <f t="shared" si="3"/>
        <v>6.0194174757281473</v>
      </c>
      <c r="P7" s="4">
        <v>1.8</v>
      </c>
      <c r="Q7" s="6">
        <v>2.65</v>
      </c>
      <c r="R7" s="8">
        <f t="shared" si="4"/>
        <v>47.222222222222214</v>
      </c>
      <c r="S7" s="4">
        <v>90</v>
      </c>
      <c r="T7" s="6">
        <v>86</v>
      </c>
      <c r="U7" s="8">
        <f t="shared" si="5"/>
        <v>-4.4444444444444446</v>
      </c>
      <c r="V7" s="4">
        <v>127</v>
      </c>
      <c r="W7" s="6">
        <v>122</v>
      </c>
      <c r="X7" s="8">
        <f t="shared" si="6"/>
        <v>-3.9370078740157481</v>
      </c>
      <c r="Y7" s="4">
        <v>88</v>
      </c>
      <c r="Z7" s="6">
        <v>83</v>
      </c>
      <c r="AA7" s="8">
        <f t="shared" si="7"/>
        <v>-5.6818181818181817</v>
      </c>
      <c r="AB7" s="4">
        <v>5.08</v>
      </c>
      <c r="AC7" s="6">
        <v>4.8099999999999996</v>
      </c>
      <c r="AD7" s="8">
        <f t="shared" si="8"/>
        <v>-5.3149606299212691</v>
      </c>
      <c r="AE7" s="4">
        <v>5.89</v>
      </c>
      <c r="AF7" s="6">
        <v>5.15</v>
      </c>
      <c r="AG7" s="8">
        <f t="shared" si="9"/>
        <v>-12.563667232597611</v>
      </c>
      <c r="AH7" s="4">
        <v>3.52</v>
      </c>
      <c r="AI7" s="6">
        <v>3.67</v>
      </c>
      <c r="AJ7" s="8">
        <f t="shared" si="10"/>
        <v>4.261363636363634</v>
      </c>
      <c r="AK7" s="4">
        <v>1.93</v>
      </c>
      <c r="AL7" s="6">
        <v>1.1499999999999999</v>
      </c>
      <c r="AM7" s="8">
        <f t="shared" si="11"/>
        <v>-40.414507772020727</v>
      </c>
      <c r="AN7" s="4">
        <v>0.97</v>
      </c>
      <c r="AO7" s="6">
        <v>0.7</v>
      </c>
      <c r="AP7" s="8">
        <f t="shared" si="12"/>
        <v>-27.835051546391753</v>
      </c>
      <c r="AQ7" s="4">
        <v>36.299999999999997</v>
      </c>
      <c r="AR7" s="6">
        <v>34.9</v>
      </c>
      <c r="AS7" s="8">
        <f t="shared" si="13"/>
        <v>-3.8567493112947626</v>
      </c>
    </row>
    <row r="8" spans="1:45" x14ac:dyDescent="0.3">
      <c r="A8">
        <v>1</v>
      </c>
      <c r="B8">
        <v>29</v>
      </c>
      <c r="C8" s="4">
        <v>77</v>
      </c>
      <c r="D8" s="6">
        <v>72</v>
      </c>
      <c r="E8" s="8">
        <f t="shared" si="0"/>
        <v>-6.4935064935064961</v>
      </c>
      <c r="F8">
        <v>1.6</v>
      </c>
      <c r="G8" s="4">
        <v>30.08</v>
      </c>
      <c r="H8" s="6">
        <v>29.3</v>
      </c>
      <c r="I8" s="8">
        <f t="shared" si="1"/>
        <v>-2.5930851063829707</v>
      </c>
      <c r="J8" s="4">
        <v>11.7</v>
      </c>
      <c r="K8" s="6">
        <v>12.3</v>
      </c>
      <c r="L8" s="8">
        <f t="shared" si="2"/>
        <v>5.1282051282051402</v>
      </c>
      <c r="M8" s="4">
        <v>22.2</v>
      </c>
      <c r="N8" s="6">
        <v>23.95</v>
      </c>
      <c r="O8" s="8">
        <f t="shared" si="3"/>
        <v>7.8828828828828827</v>
      </c>
      <c r="P8" s="4">
        <v>2.1</v>
      </c>
      <c r="Q8" s="6">
        <v>2.5</v>
      </c>
      <c r="R8" s="8">
        <f t="shared" si="4"/>
        <v>19.047619047619044</v>
      </c>
      <c r="S8" s="4">
        <v>85</v>
      </c>
      <c r="T8" s="6">
        <v>82</v>
      </c>
      <c r="U8" s="8">
        <f t="shared" si="5"/>
        <v>-3.5294117647058822</v>
      </c>
      <c r="V8" s="4">
        <v>114</v>
      </c>
      <c r="W8" s="6">
        <v>115</v>
      </c>
      <c r="X8" s="8">
        <f t="shared" si="6"/>
        <v>0.8771929824561403</v>
      </c>
      <c r="Y8" s="4">
        <v>62</v>
      </c>
      <c r="Z8" s="6">
        <v>62</v>
      </c>
      <c r="AA8" s="8">
        <f t="shared" si="7"/>
        <v>0</v>
      </c>
      <c r="AB8" s="4">
        <v>4.72</v>
      </c>
      <c r="AC8" s="6">
        <v>4.91</v>
      </c>
      <c r="AD8" s="8">
        <f t="shared" si="8"/>
        <v>4.0254237288135677</v>
      </c>
      <c r="AE8" s="4">
        <v>5.0999999999999996</v>
      </c>
      <c r="AF8" s="6">
        <v>4.8600000000000003</v>
      </c>
      <c r="AG8" s="8">
        <f t="shared" si="9"/>
        <v>-4.7058823529411633</v>
      </c>
      <c r="AH8" s="4">
        <v>2.86</v>
      </c>
      <c r="AI8" s="6">
        <v>3.2</v>
      </c>
      <c r="AJ8" s="8">
        <f t="shared" si="10"/>
        <v>11.888111888111899</v>
      </c>
      <c r="AK8" s="4">
        <v>1.73</v>
      </c>
      <c r="AL8" s="6">
        <v>1.31</v>
      </c>
      <c r="AM8" s="8">
        <f t="shared" si="11"/>
        <v>-24.277456647398839</v>
      </c>
      <c r="AN8" s="4">
        <v>1.1200000000000001</v>
      </c>
      <c r="AO8" s="6">
        <v>0.77</v>
      </c>
      <c r="AP8" s="8">
        <f t="shared" si="12"/>
        <v>-31.250000000000007</v>
      </c>
      <c r="AQ8" s="4">
        <v>39.700000000000003</v>
      </c>
      <c r="AR8" s="6">
        <v>37.32</v>
      </c>
      <c r="AS8" s="8">
        <f t="shared" si="13"/>
        <v>-5.9949622166246916</v>
      </c>
    </row>
    <row r="9" spans="1:45" x14ac:dyDescent="0.3">
      <c r="A9">
        <v>1</v>
      </c>
      <c r="B9">
        <v>28</v>
      </c>
      <c r="C9" s="4">
        <v>71</v>
      </c>
      <c r="D9" s="6">
        <v>67</v>
      </c>
      <c r="E9" s="8">
        <f t="shared" si="0"/>
        <v>-5.6338028169014116</v>
      </c>
      <c r="F9">
        <v>1.63</v>
      </c>
      <c r="G9" s="4">
        <v>26.72</v>
      </c>
      <c r="H9" s="6">
        <v>26.08</v>
      </c>
      <c r="I9" s="8">
        <f t="shared" si="1"/>
        <v>-2.3952095808383254</v>
      </c>
      <c r="J9" s="4">
        <v>19.8</v>
      </c>
      <c r="K9" s="6">
        <v>20.6</v>
      </c>
      <c r="L9" s="8">
        <f t="shared" si="2"/>
        <v>4.0404040404040433</v>
      </c>
      <c r="M9" s="4">
        <v>24.9</v>
      </c>
      <c r="N9" s="6">
        <v>26.01</v>
      </c>
      <c r="O9" s="8">
        <f t="shared" si="3"/>
        <v>4.4578313253012167</v>
      </c>
      <c r="P9" s="4">
        <v>3.06</v>
      </c>
      <c r="Q9" s="6">
        <v>3.75</v>
      </c>
      <c r="R9" s="8">
        <f t="shared" si="4"/>
        <v>22.549019607843135</v>
      </c>
      <c r="S9" s="4">
        <v>64</v>
      </c>
      <c r="T9" s="6">
        <v>63</v>
      </c>
      <c r="U9" s="8">
        <f t="shared" si="5"/>
        <v>-1.5625</v>
      </c>
      <c r="V9" s="4">
        <v>110</v>
      </c>
      <c r="W9" s="6">
        <v>113</v>
      </c>
      <c r="X9" s="8">
        <f t="shared" si="6"/>
        <v>2.7272727272727271</v>
      </c>
      <c r="Y9" s="4">
        <v>62</v>
      </c>
      <c r="Z9" s="6">
        <v>65</v>
      </c>
      <c r="AA9" s="8">
        <f t="shared" si="7"/>
        <v>4.838709677419355</v>
      </c>
      <c r="AB9" s="4">
        <v>4.8899999999999997</v>
      </c>
      <c r="AC9" s="6">
        <v>4.54</v>
      </c>
      <c r="AD9" s="8">
        <f t="shared" si="8"/>
        <v>-7.1574642126789296</v>
      </c>
      <c r="AE9" s="4">
        <v>4.5599999999999996</v>
      </c>
      <c r="AF9" s="6">
        <v>4.51</v>
      </c>
      <c r="AG9" s="8">
        <f t="shared" si="9"/>
        <v>-1.0964912280701715</v>
      </c>
      <c r="AH9" s="4">
        <v>3.19</v>
      </c>
      <c r="AI9" s="6">
        <v>3.75</v>
      </c>
      <c r="AJ9" s="8">
        <f t="shared" si="10"/>
        <v>17.554858934169282</v>
      </c>
      <c r="AK9" s="4">
        <v>0.85</v>
      </c>
      <c r="AL9" s="6">
        <v>0.51</v>
      </c>
      <c r="AM9" s="8">
        <f t="shared" si="11"/>
        <v>-40</v>
      </c>
      <c r="AN9" s="4">
        <v>1.1599999999999999</v>
      </c>
      <c r="AO9" s="6">
        <v>0.54</v>
      </c>
      <c r="AP9" s="8">
        <f t="shared" si="12"/>
        <v>-53.448275862068961</v>
      </c>
      <c r="AQ9" s="4">
        <v>33.1</v>
      </c>
      <c r="AR9" s="6">
        <v>31.3</v>
      </c>
      <c r="AS9" s="8">
        <f t="shared" si="13"/>
        <v>-5.4380664652567994</v>
      </c>
    </row>
    <row r="10" spans="1:45" x14ac:dyDescent="0.3">
      <c r="A10">
        <v>1</v>
      </c>
      <c r="B10">
        <v>28</v>
      </c>
      <c r="C10" s="4">
        <v>97</v>
      </c>
      <c r="D10" s="6">
        <v>92</v>
      </c>
      <c r="E10" s="8">
        <f t="shared" si="0"/>
        <v>-5.1546391752577359</v>
      </c>
      <c r="F10">
        <v>1.73</v>
      </c>
      <c r="G10" s="4">
        <v>32.68</v>
      </c>
      <c r="H10" s="6">
        <v>31.41</v>
      </c>
      <c r="I10" s="8">
        <f t="shared" si="1"/>
        <v>-3.8861689106487138</v>
      </c>
      <c r="J10" s="4">
        <v>13.7</v>
      </c>
      <c r="K10" s="6">
        <v>14.8</v>
      </c>
      <c r="L10" s="8">
        <f t="shared" si="2"/>
        <v>8.029197080291981</v>
      </c>
      <c r="M10" s="4">
        <v>25.2</v>
      </c>
      <c r="N10" s="6">
        <v>25.97</v>
      </c>
      <c r="O10" s="8">
        <f t="shared" si="3"/>
        <v>3.055555555555554</v>
      </c>
      <c r="P10" s="4">
        <v>3.26</v>
      </c>
      <c r="Q10" s="6">
        <v>3.9</v>
      </c>
      <c r="R10" s="8">
        <f t="shared" si="4"/>
        <v>19.631901840490805</v>
      </c>
      <c r="S10" s="4">
        <v>80</v>
      </c>
      <c r="T10" s="6">
        <v>77</v>
      </c>
      <c r="U10" s="8">
        <f t="shared" si="5"/>
        <v>-3.75</v>
      </c>
      <c r="V10" s="4">
        <v>113</v>
      </c>
      <c r="W10" s="6">
        <v>117</v>
      </c>
      <c r="X10" s="8">
        <f t="shared" si="6"/>
        <v>3.5398230088495577</v>
      </c>
      <c r="Y10" s="4">
        <v>69</v>
      </c>
      <c r="Z10" s="6">
        <v>71</v>
      </c>
      <c r="AA10" s="8">
        <f t="shared" si="7"/>
        <v>2.8985507246376812</v>
      </c>
      <c r="AB10" s="4">
        <v>5.25</v>
      </c>
      <c r="AC10" s="6">
        <v>5.01</v>
      </c>
      <c r="AD10" s="8">
        <f t="shared" si="8"/>
        <v>-4.5714285714285756</v>
      </c>
      <c r="AE10" s="4">
        <v>4.99</v>
      </c>
      <c r="AF10" s="6">
        <v>4.6900000000000004</v>
      </c>
      <c r="AG10" s="8">
        <f t="shared" si="9"/>
        <v>-6.0120240480961886</v>
      </c>
      <c r="AH10" s="4">
        <v>2.81</v>
      </c>
      <c r="AI10" s="6">
        <v>3.32</v>
      </c>
      <c r="AJ10" s="8">
        <f t="shared" si="10"/>
        <v>18.149466192170809</v>
      </c>
      <c r="AK10" s="4">
        <v>1.74</v>
      </c>
      <c r="AL10" s="6">
        <v>1.1200000000000001</v>
      </c>
      <c r="AM10" s="8">
        <f t="shared" si="11"/>
        <v>-35.632183908045974</v>
      </c>
      <c r="AN10" s="4">
        <v>0.97</v>
      </c>
      <c r="AO10" s="6">
        <v>0.54</v>
      </c>
      <c r="AP10" s="8">
        <f t="shared" si="12"/>
        <v>-44.329896907216487</v>
      </c>
      <c r="AQ10" s="4">
        <v>39.93</v>
      </c>
      <c r="AR10" s="6">
        <v>37.93</v>
      </c>
      <c r="AS10" s="8">
        <f t="shared" si="13"/>
        <v>-5.008765339343852</v>
      </c>
    </row>
    <row r="11" spans="1:45" x14ac:dyDescent="0.3">
      <c r="A11">
        <v>1</v>
      </c>
      <c r="B11">
        <v>34</v>
      </c>
      <c r="C11" s="4">
        <v>86.5</v>
      </c>
      <c r="D11" s="6">
        <v>81</v>
      </c>
      <c r="E11" s="8">
        <f t="shared" si="0"/>
        <v>-6.3583815028901753</v>
      </c>
      <c r="F11">
        <v>1.76</v>
      </c>
      <c r="G11" s="4">
        <v>27.92</v>
      </c>
      <c r="H11" s="6">
        <v>27.18</v>
      </c>
      <c r="I11" s="8">
        <f t="shared" si="1"/>
        <v>-2.650429799426941</v>
      </c>
      <c r="J11" s="4">
        <v>9.08</v>
      </c>
      <c r="K11" s="6">
        <v>10.199999999999999</v>
      </c>
      <c r="L11" s="8">
        <f t="shared" si="2"/>
        <v>12.334801762114529</v>
      </c>
      <c r="M11" s="4">
        <v>18.5</v>
      </c>
      <c r="N11" s="6">
        <v>19.7</v>
      </c>
      <c r="O11" s="8">
        <f t="shared" si="3"/>
        <v>6.4864864864864824</v>
      </c>
      <c r="P11" s="4">
        <v>2.23</v>
      </c>
      <c r="Q11" s="6">
        <v>3.49</v>
      </c>
      <c r="R11" s="8">
        <f t="shared" si="4"/>
        <v>56.502242152466373</v>
      </c>
      <c r="S11" s="4">
        <v>71</v>
      </c>
      <c r="T11" s="6">
        <v>69</v>
      </c>
      <c r="U11" s="8">
        <f t="shared" si="5"/>
        <v>-2.8169014084507045</v>
      </c>
      <c r="V11" s="4">
        <v>113</v>
      </c>
      <c r="W11" s="6">
        <v>114</v>
      </c>
      <c r="X11" s="8">
        <f t="shared" si="6"/>
        <v>0.88495575221238942</v>
      </c>
      <c r="Y11" s="4">
        <v>66</v>
      </c>
      <c r="Z11" s="6">
        <v>68</v>
      </c>
      <c r="AA11" s="8">
        <f t="shared" si="7"/>
        <v>3.0303030303030303</v>
      </c>
      <c r="AB11" s="4">
        <v>5.97</v>
      </c>
      <c r="AC11" s="6">
        <v>4.96</v>
      </c>
      <c r="AD11" s="8">
        <f t="shared" si="8"/>
        <v>-16.917922948073699</v>
      </c>
      <c r="AE11" s="4">
        <v>4.78</v>
      </c>
      <c r="AF11" s="6">
        <v>4.6500000000000004</v>
      </c>
      <c r="AG11" s="8">
        <f t="shared" si="9"/>
        <v>-2.7196652719665249</v>
      </c>
      <c r="AH11" s="4">
        <v>2.59</v>
      </c>
      <c r="AI11" s="6">
        <v>3.28</v>
      </c>
      <c r="AJ11" s="8">
        <f t="shared" si="10"/>
        <v>26.640926640926637</v>
      </c>
      <c r="AK11" s="4">
        <v>1.64</v>
      </c>
      <c r="AL11" s="6">
        <v>1.1299999999999999</v>
      </c>
      <c r="AM11" s="8">
        <f t="shared" si="11"/>
        <v>-31.097560975609756</v>
      </c>
      <c r="AN11" s="4">
        <v>1.21</v>
      </c>
      <c r="AO11" s="6">
        <v>0.52</v>
      </c>
      <c r="AP11" s="8">
        <f t="shared" si="12"/>
        <v>-57.02479338842975</v>
      </c>
      <c r="AQ11" s="4">
        <v>36.1</v>
      </c>
      <c r="AR11" s="6">
        <v>33.799999999999997</v>
      </c>
      <c r="AS11" s="8">
        <f t="shared" si="13"/>
        <v>-6.3711911357340831</v>
      </c>
    </row>
    <row r="12" spans="1:45" x14ac:dyDescent="0.3">
      <c r="A12">
        <v>1</v>
      </c>
      <c r="B12">
        <v>21</v>
      </c>
      <c r="C12" s="4">
        <v>89.5</v>
      </c>
      <c r="D12" s="6">
        <v>86</v>
      </c>
      <c r="E12" s="8">
        <f t="shared" si="0"/>
        <v>-3.9106145251396662</v>
      </c>
      <c r="F12">
        <v>1.65</v>
      </c>
      <c r="G12" s="4">
        <v>32.869999999999997</v>
      </c>
      <c r="H12" s="6">
        <v>31.59</v>
      </c>
      <c r="I12" s="8">
        <f t="shared" si="1"/>
        <v>-3.8941283845451711</v>
      </c>
      <c r="J12" s="4">
        <v>9.8699999999999992</v>
      </c>
      <c r="K12" s="6">
        <v>10.09</v>
      </c>
      <c r="L12" s="8">
        <f t="shared" si="2"/>
        <v>2.2289766970618103</v>
      </c>
      <c r="M12" s="4">
        <v>17</v>
      </c>
      <c r="N12" s="6">
        <v>17.45</v>
      </c>
      <c r="O12" s="8">
        <f t="shared" si="3"/>
        <v>2.6470588235294077</v>
      </c>
      <c r="P12" s="4">
        <v>1.9</v>
      </c>
      <c r="Q12" s="6">
        <v>2.9</v>
      </c>
      <c r="R12" s="8">
        <f t="shared" si="4"/>
        <v>52.631578947368418</v>
      </c>
      <c r="S12" s="4">
        <v>75</v>
      </c>
      <c r="T12" s="6">
        <v>73</v>
      </c>
      <c r="U12" s="8">
        <f t="shared" si="5"/>
        <v>-2.666666666666667</v>
      </c>
      <c r="V12" s="4">
        <v>114</v>
      </c>
      <c r="W12" s="6">
        <v>116</v>
      </c>
      <c r="X12" s="8">
        <f t="shared" si="6"/>
        <v>1.7543859649122806</v>
      </c>
      <c r="Y12" s="4">
        <v>72</v>
      </c>
      <c r="Z12" s="6">
        <v>75</v>
      </c>
      <c r="AA12" s="8">
        <f t="shared" si="7"/>
        <v>4.1666666666666661</v>
      </c>
      <c r="AB12" s="4">
        <v>4.92</v>
      </c>
      <c r="AC12" s="6">
        <v>4.6100000000000003</v>
      </c>
      <c r="AD12" s="8">
        <f t="shared" si="8"/>
        <v>-6.3008130081300742</v>
      </c>
      <c r="AE12" s="4">
        <v>4.1500000000000004</v>
      </c>
      <c r="AF12" s="6">
        <v>4.17</v>
      </c>
      <c r="AG12" s="8">
        <f t="shared" si="9"/>
        <v>0.48192771084336322</v>
      </c>
      <c r="AH12" s="4">
        <v>3.08</v>
      </c>
      <c r="AI12" s="6">
        <v>2.98</v>
      </c>
      <c r="AJ12" s="8">
        <f t="shared" si="10"/>
        <v>-3.2467532467532494</v>
      </c>
      <c r="AK12" s="4">
        <v>0.7</v>
      </c>
      <c r="AL12" s="6">
        <v>0.64</v>
      </c>
      <c r="AM12" s="8">
        <f t="shared" si="11"/>
        <v>-8.5714285714285623</v>
      </c>
      <c r="AN12" s="4">
        <v>0.82</v>
      </c>
      <c r="AO12" s="6">
        <v>1.2</v>
      </c>
      <c r="AP12" s="8">
        <f t="shared" si="12"/>
        <v>46.341463414634148</v>
      </c>
      <c r="AQ12" s="4">
        <v>39.1</v>
      </c>
      <c r="AR12" s="6">
        <v>37.340000000000003</v>
      </c>
      <c r="AS12" s="8">
        <f t="shared" si="13"/>
        <v>-4.5012787723785115</v>
      </c>
    </row>
    <row r="13" spans="1:45" x14ac:dyDescent="0.3">
      <c r="A13">
        <v>1</v>
      </c>
      <c r="B13">
        <v>26</v>
      </c>
      <c r="C13" s="4">
        <v>86</v>
      </c>
      <c r="D13" s="6">
        <v>80</v>
      </c>
      <c r="E13" s="8">
        <f t="shared" si="0"/>
        <v>-6.9767441860465134</v>
      </c>
      <c r="F13">
        <v>1.58</v>
      </c>
      <c r="G13" s="4">
        <v>34.770000000000003</v>
      </c>
      <c r="H13" s="6">
        <v>33.65</v>
      </c>
      <c r="I13" s="8">
        <f t="shared" si="1"/>
        <v>-3.2211676732815775</v>
      </c>
      <c r="J13" s="4">
        <v>15.1</v>
      </c>
      <c r="K13" s="6">
        <v>16.8</v>
      </c>
      <c r="L13" s="8">
        <f t="shared" si="2"/>
        <v>11.258278145695371</v>
      </c>
      <c r="M13" s="4">
        <v>22</v>
      </c>
      <c r="N13" s="6">
        <v>22.75</v>
      </c>
      <c r="O13" s="8">
        <f t="shared" si="3"/>
        <v>3.4090909090909087</v>
      </c>
      <c r="P13" s="4">
        <v>1.85</v>
      </c>
      <c r="Q13" s="6">
        <v>2.2999999999999998</v>
      </c>
      <c r="R13" s="8">
        <f t="shared" si="4"/>
        <v>24.324324324324309</v>
      </c>
      <c r="S13" s="4">
        <v>82</v>
      </c>
      <c r="T13" s="6">
        <v>81</v>
      </c>
      <c r="U13" s="8">
        <f t="shared" si="5"/>
        <v>-1.2195121951219512</v>
      </c>
      <c r="V13" s="4">
        <v>122</v>
      </c>
      <c r="W13" s="6">
        <v>120</v>
      </c>
      <c r="X13" s="8">
        <f t="shared" si="6"/>
        <v>-1.639344262295082</v>
      </c>
      <c r="Y13" s="4">
        <v>74</v>
      </c>
      <c r="Z13" s="6">
        <v>72</v>
      </c>
      <c r="AA13" s="8">
        <f t="shared" si="7"/>
        <v>-2.7027027027027026</v>
      </c>
      <c r="AB13" s="4">
        <v>5.07</v>
      </c>
      <c r="AC13" s="6">
        <v>4.8600000000000003</v>
      </c>
      <c r="AD13" s="8">
        <f t="shared" si="8"/>
        <v>-4.1420118343195256</v>
      </c>
      <c r="AE13" s="4">
        <v>3.94</v>
      </c>
      <c r="AF13" s="6">
        <v>3.69</v>
      </c>
      <c r="AG13" s="8">
        <f t="shared" si="9"/>
        <v>-6.345177664974619</v>
      </c>
      <c r="AH13" s="4">
        <v>2.7</v>
      </c>
      <c r="AI13" s="6">
        <v>3.1</v>
      </c>
      <c r="AJ13" s="8">
        <f t="shared" si="10"/>
        <v>14.814814814814811</v>
      </c>
      <c r="AK13" s="4">
        <v>0.91</v>
      </c>
      <c r="AL13" s="6">
        <v>0.45</v>
      </c>
      <c r="AM13" s="8">
        <f t="shared" si="11"/>
        <v>-50.549450549450547</v>
      </c>
      <c r="AN13" s="4">
        <v>0.74</v>
      </c>
      <c r="AO13" s="6">
        <v>0.31</v>
      </c>
      <c r="AP13" s="8">
        <f t="shared" si="12"/>
        <v>-58.108108108108105</v>
      </c>
      <c r="AQ13" s="4">
        <v>41.92</v>
      </c>
      <c r="AR13" s="6">
        <v>39.04</v>
      </c>
      <c r="AS13" s="8">
        <f t="shared" si="13"/>
        <v>-6.8702290076335935</v>
      </c>
    </row>
    <row r="14" spans="1:45" x14ac:dyDescent="0.3">
      <c r="A14">
        <v>1</v>
      </c>
      <c r="B14">
        <v>21</v>
      </c>
      <c r="C14" s="4">
        <v>79</v>
      </c>
      <c r="D14" s="6">
        <v>75</v>
      </c>
      <c r="E14" s="8">
        <f t="shared" si="0"/>
        <v>-5.0632911392405111</v>
      </c>
      <c r="F14">
        <v>1.68</v>
      </c>
      <c r="G14" s="4">
        <v>27.99</v>
      </c>
      <c r="H14" s="6">
        <v>27.25</v>
      </c>
      <c r="I14" s="8">
        <f t="shared" si="1"/>
        <v>-2.6438013576277188</v>
      </c>
      <c r="J14" s="4">
        <v>9.8000000000000007</v>
      </c>
      <c r="K14" s="6">
        <v>10.5</v>
      </c>
      <c r="L14" s="8">
        <f t="shared" si="2"/>
        <v>7.1428571428571352</v>
      </c>
      <c r="M14" s="4">
        <v>14.4</v>
      </c>
      <c r="N14" s="6">
        <v>15.2</v>
      </c>
      <c r="O14" s="8">
        <f t="shared" si="3"/>
        <v>5.5555555555555483</v>
      </c>
      <c r="P14" s="4">
        <v>2.15</v>
      </c>
      <c r="Q14" s="6">
        <v>2.83</v>
      </c>
      <c r="R14" s="8">
        <f t="shared" si="4"/>
        <v>31.627906976744196</v>
      </c>
      <c r="S14" s="4">
        <v>85</v>
      </c>
      <c r="T14" s="6">
        <v>83</v>
      </c>
      <c r="U14" s="8">
        <f t="shared" si="5"/>
        <v>-2.3529411764705883</v>
      </c>
      <c r="V14" s="4">
        <v>115</v>
      </c>
      <c r="W14" s="6">
        <v>117</v>
      </c>
      <c r="X14" s="8">
        <f t="shared" si="6"/>
        <v>1.7391304347826086</v>
      </c>
      <c r="Y14" s="4">
        <v>74</v>
      </c>
      <c r="Z14" s="6">
        <v>76</v>
      </c>
      <c r="AA14" s="8">
        <f t="shared" si="7"/>
        <v>2.7027027027027026</v>
      </c>
      <c r="AB14" s="4">
        <v>5.79</v>
      </c>
      <c r="AC14" s="6">
        <v>4.93</v>
      </c>
      <c r="AD14" s="8">
        <f t="shared" si="8"/>
        <v>-14.853195164076</v>
      </c>
      <c r="AE14" s="4">
        <v>5.35</v>
      </c>
      <c r="AF14" s="6">
        <v>4.9800000000000004</v>
      </c>
      <c r="AG14" s="8">
        <f t="shared" si="9"/>
        <v>-6.9158878504672758</v>
      </c>
      <c r="AH14" s="4">
        <v>2.59</v>
      </c>
      <c r="AI14" s="6">
        <v>2.95</v>
      </c>
      <c r="AJ14" s="8">
        <f t="shared" si="10"/>
        <v>13.899613899613913</v>
      </c>
      <c r="AK14" s="4">
        <v>2.2400000000000002</v>
      </c>
      <c r="AL14" s="6">
        <v>1.58</v>
      </c>
      <c r="AM14" s="8">
        <f t="shared" si="11"/>
        <v>-29.464285714285715</v>
      </c>
      <c r="AN14" s="4">
        <v>1.1599999999999999</v>
      </c>
      <c r="AO14" s="6">
        <v>0.98</v>
      </c>
      <c r="AP14" s="8">
        <f t="shared" si="12"/>
        <v>-15.51724137931034</v>
      </c>
      <c r="AQ14" s="4">
        <v>33</v>
      </c>
      <c r="AR14" s="6">
        <v>31.32</v>
      </c>
      <c r="AS14" s="8">
        <f t="shared" si="13"/>
        <v>-5.0909090909090899</v>
      </c>
    </row>
    <row r="15" spans="1:45" x14ac:dyDescent="0.3">
      <c r="A15">
        <v>1</v>
      </c>
      <c r="B15">
        <v>27</v>
      </c>
      <c r="C15" s="4">
        <v>79.2</v>
      </c>
      <c r="D15" s="6">
        <v>75</v>
      </c>
      <c r="E15" s="8">
        <f t="shared" si="0"/>
        <v>-5.3030303030303099</v>
      </c>
      <c r="F15">
        <v>1.65</v>
      </c>
      <c r="G15" s="4">
        <v>29.09</v>
      </c>
      <c r="H15" s="6">
        <v>27.55</v>
      </c>
      <c r="I15" s="8">
        <f t="shared" si="1"/>
        <v>-5.293915434857337</v>
      </c>
      <c r="J15" s="4">
        <v>8.25</v>
      </c>
      <c r="K15" s="6">
        <v>9.8000000000000007</v>
      </c>
      <c r="L15" s="8">
        <f t="shared" si="2"/>
        <v>18.787878787878796</v>
      </c>
      <c r="M15" s="4">
        <v>16.2</v>
      </c>
      <c r="N15" s="6">
        <v>17.059999999999999</v>
      </c>
      <c r="O15" s="8">
        <f t="shared" si="3"/>
        <v>5.3086419753086389</v>
      </c>
      <c r="P15" s="4">
        <v>1.98</v>
      </c>
      <c r="Q15" s="6">
        <v>2.4500000000000002</v>
      </c>
      <c r="R15" s="8">
        <f t="shared" si="4"/>
        <v>23.737373737373748</v>
      </c>
      <c r="S15" s="4">
        <v>77</v>
      </c>
      <c r="T15" s="6">
        <v>74</v>
      </c>
      <c r="U15" s="8">
        <f t="shared" si="5"/>
        <v>-3.8961038961038961</v>
      </c>
      <c r="V15" s="4">
        <v>136</v>
      </c>
      <c r="W15" s="6">
        <v>125</v>
      </c>
      <c r="X15" s="8">
        <f t="shared" si="6"/>
        <v>-8.0882352941176467</v>
      </c>
      <c r="Y15" s="4">
        <v>88</v>
      </c>
      <c r="Z15" s="6">
        <v>86</v>
      </c>
      <c r="AA15" s="8">
        <f t="shared" si="7"/>
        <v>-2.2727272727272729</v>
      </c>
      <c r="AB15" s="4">
        <v>4.87</v>
      </c>
      <c r="AC15" s="6">
        <v>4.91</v>
      </c>
      <c r="AD15" s="8">
        <f t="shared" si="8"/>
        <v>0.82135523613963113</v>
      </c>
      <c r="AE15" s="4">
        <v>4.2</v>
      </c>
      <c r="AF15" s="6">
        <v>4.2300000000000004</v>
      </c>
      <c r="AG15" s="8">
        <f t="shared" si="9"/>
        <v>0.71428571428572019</v>
      </c>
      <c r="AH15" s="4">
        <v>2.86</v>
      </c>
      <c r="AI15" s="6">
        <v>3.18</v>
      </c>
      <c r="AJ15" s="8">
        <f t="shared" si="10"/>
        <v>11.188811188811201</v>
      </c>
      <c r="AK15" s="4">
        <v>1.3</v>
      </c>
      <c r="AL15" s="6">
        <v>0.75</v>
      </c>
      <c r="AM15" s="8">
        <f t="shared" si="11"/>
        <v>-42.307692307692307</v>
      </c>
      <c r="AN15" s="4">
        <v>0.87</v>
      </c>
      <c r="AO15" s="6">
        <v>0.65</v>
      </c>
      <c r="AP15" s="8">
        <f t="shared" si="12"/>
        <v>-25.287356321839077</v>
      </c>
      <c r="AQ15" s="4">
        <v>35.6</v>
      </c>
      <c r="AR15" s="6">
        <v>33.869999999999997</v>
      </c>
      <c r="AS15" s="8">
        <f t="shared" si="13"/>
        <v>-4.8595505617977635</v>
      </c>
    </row>
    <row r="16" spans="1:45" x14ac:dyDescent="0.3">
      <c r="A16">
        <v>1</v>
      </c>
      <c r="B16">
        <v>28</v>
      </c>
      <c r="C16" s="4">
        <v>78.8</v>
      </c>
      <c r="D16" s="6">
        <v>73.2</v>
      </c>
      <c r="E16" s="8">
        <f t="shared" si="0"/>
        <v>-7.106598984771562</v>
      </c>
      <c r="F16">
        <v>1.68</v>
      </c>
      <c r="G16" s="4">
        <v>27.92</v>
      </c>
      <c r="H16" s="6">
        <v>25.94</v>
      </c>
      <c r="I16" s="8">
        <f t="shared" si="1"/>
        <v>-7.0916905444126082</v>
      </c>
      <c r="J16" s="4">
        <v>16.3</v>
      </c>
      <c r="K16" s="6">
        <v>17.75</v>
      </c>
      <c r="L16" s="8">
        <f t="shared" si="2"/>
        <v>8.8957055214723884</v>
      </c>
      <c r="M16" s="4">
        <v>17.899999999999999</v>
      </c>
      <c r="N16" s="6">
        <v>18.95</v>
      </c>
      <c r="O16" s="8">
        <f t="shared" si="3"/>
        <v>5.8659217877095013</v>
      </c>
      <c r="P16" s="4">
        <v>2.1</v>
      </c>
      <c r="Q16" s="6">
        <v>2.4500000000000002</v>
      </c>
      <c r="R16" s="8">
        <f t="shared" si="4"/>
        <v>16.666666666666671</v>
      </c>
      <c r="S16" s="4">
        <v>78</v>
      </c>
      <c r="T16" s="6">
        <v>77</v>
      </c>
      <c r="U16" s="8">
        <f t="shared" si="5"/>
        <v>-1.2820512820512819</v>
      </c>
      <c r="V16" s="4">
        <v>132</v>
      </c>
      <c r="W16" s="6">
        <v>127</v>
      </c>
      <c r="X16" s="8">
        <f t="shared" si="6"/>
        <v>-3.7878787878787881</v>
      </c>
      <c r="Y16" s="4">
        <v>94</v>
      </c>
      <c r="Z16" s="6">
        <v>89</v>
      </c>
      <c r="AA16" s="8">
        <f t="shared" si="7"/>
        <v>-5.3191489361702127</v>
      </c>
      <c r="AB16" s="4">
        <v>5.44</v>
      </c>
      <c r="AC16" s="6">
        <v>4.97</v>
      </c>
      <c r="AD16" s="8">
        <f t="shared" si="8"/>
        <v>-8.6397058823529527</v>
      </c>
      <c r="AE16" s="4">
        <v>4.55</v>
      </c>
      <c r="AF16" s="6">
        <v>4.32</v>
      </c>
      <c r="AG16" s="8">
        <f t="shared" si="9"/>
        <v>-5.054945054945045</v>
      </c>
      <c r="AH16" s="4">
        <v>3.25</v>
      </c>
      <c r="AI16" s="6">
        <v>3.41</v>
      </c>
      <c r="AJ16" s="8">
        <f t="shared" si="10"/>
        <v>4.9230769230769269</v>
      </c>
      <c r="AK16" s="4">
        <v>0.77</v>
      </c>
      <c r="AL16" s="6">
        <v>0.61</v>
      </c>
      <c r="AM16" s="8">
        <f t="shared" si="11"/>
        <v>-20.779220779220783</v>
      </c>
      <c r="AN16" s="4">
        <v>1.18</v>
      </c>
      <c r="AO16" s="6">
        <v>0.65</v>
      </c>
      <c r="AP16" s="8">
        <f t="shared" si="12"/>
        <v>-44.915254237288131</v>
      </c>
      <c r="AQ16" s="4">
        <v>36.93</v>
      </c>
      <c r="AR16" s="6">
        <v>34.380000000000003</v>
      </c>
      <c r="AS16" s="8">
        <f t="shared" si="13"/>
        <v>-6.9049553208773276</v>
      </c>
    </row>
    <row r="17" spans="1:45" x14ac:dyDescent="0.3">
      <c r="A17">
        <v>1</v>
      </c>
      <c r="B17">
        <v>33</v>
      </c>
      <c r="C17" s="4">
        <v>84.5</v>
      </c>
      <c r="D17" s="6">
        <v>82.2</v>
      </c>
      <c r="E17" s="8">
        <f t="shared" si="0"/>
        <v>-2.7218934911242609</v>
      </c>
      <c r="F17">
        <v>1.65</v>
      </c>
      <c r="G17" s="4">
        <v>31.04</v>
      </c>
      <c r="H17" s="6">
        <v>30.19</v>
      </c>
      <c r="I17" s="8">
        <f t="shared" si="1"/>
        <v>-2.738402061855663</v>
      </c>
      <c r="J17" s="4">
        <v>5.76</v>
      </c>
      <c r="K17" s="6">
        <v>6.8</v>
      </c>
      <c r="L17" s="8">
        <f t="shared" si="2"/>
        <v>18.055555555555557</v>
      </c>
      <c r="M17" s="4">
        <v>12.6</v>
      </c>
      <c r="N17" s="6">
        <v>13.03</v>
      </c>
      <c r="O17" s="8">
        <f t="shared" si="3"/>
        <v>3.4126984126984103</v>
      </c>
      <c r="P17" s="4">
        <v>1.89</v>
      </c>
      <c r="Q17" s="6">
        <v>2.8</v>
      </c>
      <c r="R17" s="8">
        <f t="shared" si="4"/>
        <v>48.148148148148145</v>
      </c>
      <c r="S17" s="4">
        <v>70</v>
      </c>
      <c r="T17" s="6">
        <v>69</v>
      </c>
      <c r="U17" s="8">
        <f t="shared" si="5"/>
        <v>-1.4285714285714286</v>
      </c>
      <c r="V17" s="4">
        <v>124</v>
      </c>
      <c r="W17" s="6">
        <v>121</v>
      </c>
      <c r="X17" s="8">
        <f t="shared" si="6"/>
        <v>-2.4193548387096775</v>
      </c>
      <c r="Y17" s="4">
        <v>76</v>
      </c>
      <c r="Z17" s="6">
        <v>74</v>
      </c>
      <c r="AA17" s="8">
        <f t="shared" si="7"/>
        <v>-2.6315789473684208</v>
      </c>
      <c r="AB17" s="4">
        <v>4.57</v>
      </c>
      <c r="AC17" s="6">
        <v>4.6100000000000003</v>
      </c>
      <c r="AD17" s="8">
        <f t="shared" si="8"/>
        <v>0.87527352297593064</v>
      </c>
      <c r="AE17" s="4">
        <v>4.54</v>
      </c>
      <c r="AF17" s="6">
        <v>4.4800000000000004</v>
      </c>
      <c r="AG17" s="8">
        <f t="shared" si="9"/>
        <v>-1.3215859030836918</v>
      </c>
      <c r="AH17" s="4">
        <v>2.75</v>
      </c>
      <c r="AI17" s="6">
        <v>2.98</v>
      </c>
      <c r="AJ17" s="8">
        <f t="shared" si="10"/>
        <v>8.3636363636363633</v>
      </c>
      <c r="AK17" s="4">
        <v>1.06</v>
      </c>
      <c r="AL17" s="6">
        <v>0.99</v>
      </c>
      <c r="AM17" s="8">
        <f t="shared" si="11"/>
        <v>-6.6037735849056656</v>
      </c>
      <c r="AN17" s="4">
        <v>1.62</v>
      </c>
      <c r="AO17" s="6">
        <v>1.1200000000000001</v>
      </c>
      <c r="AP17" s="8">
        <f t="shared" si="12"/>
        <v>-30.864197530864196</v>
      </c>
      <c r="AQ17" s="4">
        <v>41.51</v>
      </c>
      <c r="AR17" s="6">
        <v>39.75</v>
      </c>
      <c r="AS17" s="8">
        <f t="shared" si="13"/>
        <v>-4.2399421826065966</v>
      </c>
    </row>
    <row r="18" spans="1:45" x14ac:dyDescent="0.3">
      <c r="A18">
        <v>1</v>
      </c>
      <c r="B18">
        <v>30</v>
      </c>
      <c r="C18" s="4">
        <v>95.8</v>
      </c>
      <c r="D18" s="6">
        <v>90.7</v>
      </c>
      <c r="E18" s="8">
        <f t="shared" si="0"/>
        <v>-5.3235908141962334</v>
      </c>
      <c r="F18">
        <v>1.67</v>
      </c>
      <c r="G18" s="4">
        <v>34.35</v>
      </c>
      <c r="H18" s="6">
        <v>32.520000000000003</v>
      </c>
      <c r="I18" s="8">
        <f t="shared" si="1"/>
        <v>-5.3275109170305628</v>
      </c>
      <c r="J18" s="4">
        <v>10.9</v>
      </c>
      <c r="K18" s="6">
        <v>11.7</v>
      </c>
      <c r="L18" s="8">
        <f t="shared" si="2"/>
        <v>7.3394495412843934</v>
      </c>
      <c r="M18" s="4">
        <v>18.2</v>
      </c>
      <c r="N18" s="6">
        <v>18.95</v>
      </c>
      <c r="O18" s="8">
        <f t="shared" si="3"/>
        <v>4.1208791208791204</v>
      </c>
      <c r="P18" s="4">
        <v>1.96</v>
      </c>
      <c r="Q18" s="6">
        <v>2.4500000000000002</v>
      </c>
      <c r="R18" s="8">
        <f t="shared" si="4"/>
        <v>25.000000000000011</v>
      </c>
      <c r="S18" s="4">
        <v>78</v>
      </c>
      <c r="T18" s="6">
        <v>76</v>
      </c>
      <c r="U18" s="8">
        <f t="shared" si="5"/>
        <v>-2.5641025641025639</v>
      </c>
      <c r="V18" s="4">
        <v>123</v>
      </c>
      <c r="W18" s="6">
        <v>120</v>
      </c>
      <c r="X18" s="8">
        <f t="shared" si="6"/>
        <v>-2.4390243902439024</v>
      </c>
      <c r="Y18" s="4">
        <v>67</v>
      </c>
      <c r="Z18" s="6">
        <v>72</v>
      </c>
      <c r="AA18" s="8">
        <f t="shared" si="7"/>
        <v>7.4626865671641784</v>
      </c>
      <c r="AB18" s="4">
        <v>5.62</v>
      </c>
      <c r="AC18" s="6">
        <v>4.97</v>
      </c>
      <c r="AD18" s="8">
        <f t="shared" si="8"/>
        <v>-11.565836298932391</v>
      </c>
      <c r="AE18" s="4">
        <v>5.95</v>
      </c>
      <c r="AF18" s="6">
        <v>5.61</v>
      </c>
      <c r="AG18" s="8">
        <f t="shared" si="9"/>
        <v>-5.7142857142857117</v>
      </c>
      <c r="AH18" s="4">
        <v>4.07</v>
      </c>
      <c r="AI18" s="6">
        <v>4.2699999999999996</v>
      </c>
      <c r="AJ18" s="8">
        <f t="shared" si="10"/>
        <v>4.914004914004896</v>
      </c>
      <c r="AK18" s="4">
        <v>1.54</v>
      </c>
      <c r="AL18" s="6">
        <v>1.04</v>
      </c>
      <c r="AM18" s="8">
        <f t="shared" si="11"/>
        <v>-32.467532467532465</v>
      </c>
      <c r="AN18" s="4">
        <v>0.75</v>
      </c>
      <c r="AO18" s="6">
        <v>0.65</v>
      </c>
      <c r="AP18" s="8">
        <f t="shared" si="12"/>
        <v>-13.33333333333333</v>
      </c>
      <c r="AQ18" s="4">
        <v>45.11</v>
      </c>
      <c r="AR18" s="6">
        <v>38.22</v>
      </c>
      <c r="AS18" s="8">
        <f t="shared" si="13"/>
        <v>-15.273775216138329</v>
      </c>
    </row>
    <row r="19" spans="1:45" x14ac:dyDescent="0.3">
      <c r="B19" s="1">
        <f>AVERAGE(B3:B18)</f>
        <v>26.375</v>
      </c>
      <c r="C19" s="3">
        <f t="shared" ref="C19:AS19" si="14">AVERAGE(C3:C18)</f>
        <v>81.231249999999989</v>
      </c>
      <c r="D19" s="5">
        <f t="shared" si="14"/>
        <v>77.256250000000009</v>
      </c>
      <c r="E19" s="7">
        <f t="shared" si="14"/>
        <v>-4.8625681002346033</v>
      </c>
      <c r="F19" s="1">
        <f t="shared" si="14"/>
        <v>1.65</v>
      </c>
      <c r="G19" s="3">
        <f t="shared" si="14"/>
        <v>29.929375</v>
      </c>
      <c r="H19" s="5">
        <f t="shared" si="14"/>
        <v>28.908750000000001</v>
      </c>
      <c r="I19" s="7">
        <f t="shared" si="14"/>
        <v>-3.3859711650806297</v>
      </c>
      <c r="J19" s="3">
        <f t="shared" si="14"/>
        <v>13.228750000000002</v>
      </c>
      <c r="K19" s="5">
        <f t="shared" si="14"/>
        <v>14.175625000000002</v>
      </c>
      <c r="L19" s="7">
        <f t="shared" si="14"/>
        <v>8.0333058164537245</v>
      </c>
      <c r="M19" s="3">
        <f t="shared" si="14"/>
        <v>19.193749999999998</v>
      </c>
      <c r="N19" s="5">
        <f t="shared" si="14"/>
        <v>20.039999999999996</v>
      </c>
      <c r="O19" s="7">
        <f t="shared" si="14"/>
        <v>4.446035193299954</v>
      </c>
      <c r="P19" s="3">
        <f t="shared" si="14"/>
        <v>2.2450000000000001</v>
      </c>
      <c r="Q19" s="5">
        <f t="shared" si="14"/>
        <v>3.0106250000000001</v>
      </c>
      <c r="R19" s="7">
        <f t="shared" si="14"/>
        <v>35.091708948909393</v>
      </c>
      <c r="S19" s="3">
        <f t="shared" si="14"/>
        <v>76.875</v>
      </c>
      <c r="T19" s="5">
        <f t="shared" si="14"/>
        <v>74.75</v>
      </c>
      <c r="U19" s="7">
        <f t="shared" si="14"/>
        <v>-2.7275521533948153</v>
      </c>
      <c r="V19" s="3">
        <f t="shared" si="14"/>
        <v>117.375</v>
      </c>
      <c r="W19" s="5">
        <f t="shared" si="14"/>
        <v>117.6875</v>
      </c>
      <c r="X19" s="7">
        <f t="shared" si="14"/>
        <v>0.54475268499037055</v>
      </c>
      <c r="Y19" s="3">
        <f t="shared" si="14"/>
        <v>72.375</v>
      </c>
      <c r="Z19" s="5">
        <f t="shared" si="14"/>
        <v>73.4375</v>
      </c>
      <c r="AA19" s="7">
        <f t="shared" si="14"/>
        <v>1.9250834670669672</v>
      </c>
      <c r="AB19" s="3">
        <f t="shared" si="14"/>
        <v>5.1937499999999996</v>
      </c>
      <c r="AC19" s="5">
        <f t="shared" si="14"/>
        <v>4.881875</v>
      </c>
      <c r="AD19" s="7">
        <f t="shared" si="14"/>
        <v>-5.6736793070924803</v>
      </c>
      <c r="AE19" s="3">
        <f t="shared" si="14"/>
        <v>4.6537500000000005</v>
      </c>
      <c r="AF19" s="5">
        <f t="shared" si="14"/>
        <v>4.43</v>
      </c>
      <c r="AG19" s="7">
        <f t="shared" si="14"/>
        <v>-4.5965252286604645</v>
      </c>
      <c r="AH19" s="3">
        <f t="shared" si="14"/>
        <v>3.058125</v>
      </c>
      <c r="AI19" s="5">
        <f t="shared" si="14"/>
        <v>3.3125</v>
      </c>
      <c r="AJ19" s="7">
        <f t="shared" si="14"/>
        <v>8.8599810096249367</v>
      </c>
      <c r="AK19" s="3">
        <f t="shared" si="14"/>
        <v>1.1812499999999999</v>
      </c>
      <c r="AL19" s="5">
        <f t="shared" si="14"/>
        <v>0.8274999999999999</v>
      </c>
      <c r="AM19" s="7">
        <f t="shared" si="14"/>
        <v>-27.157641416520057</v>
      </c>
      <c r="AN19" s="3">
        <f t="shared" si="14"/>
        <v>0.96687499999999993</v>
      </c>
      <c r="AO19" s="5">
        <f t="shared" si="14"/>
        <v>0.68437500000000007</v>
      </c>
      <c r="AP19" s="7">
        <f t="shared" si="14"/>
        <v>-26.354846213219602</v>
      </c>
      <c r="AQ19" s="3">
        <f t="shared" si="14"/>
        <v>37.431249999999999</v>
      </c>
      <c r="AR19" s="5">
        <f t="shared" si="14"/>
        <v>35.305000000000007</v>
      </c>
      <c r="AS19" s="7">
        <f t="shared" si="14"/>
        <v>-5.5409836836737325</v>
      </c>
    </row>
    <row r="20" spans="1:45" x14ac:dyDescent="0.3">
      <c r="B20" s="1">
        <f>STDEV(B3:B18)</f>
        <v>4.080441152620633</v>
      </c>
      <c r="C20" s="3">
        <f t="shared" ref="C20:AS20" si="15">STDEV(C3:C18)</f>
        <v>8.1962364330628397</v>
      </c>
      <c r="D20" s="5">
        <f t="shared" si="15"/>
        <v>7.6381471357042257</v>
      </c>
      <c r="E20" s="7">
        <f t="shared" si="15"/>
        <v>1.5566401184024239</v>
      </c>
      <c r="F20" s="1">
        <f t="shared" si="15"/>
        <v>6.8117545463705576E-2</v>
      </c>
      <c r="G20" s="3">
        <f t="shared" si="15"/>
        <v>3.1184728500768726</v>
      </c>
      <c r="H20" s="5">
        <f t="shared" si="15"/>
        <v>2.9726640689231383</v>
      </c>
      <c r="I20" s="7">
        <f t="shared" si="15"/>
        <v>1.4654558028084557</v>
      </c>
      <c r="J20" s="3">
        <f t="shared" si="15"/>
        <v>4.7774203290060173</v>
      </c>
      <c r="K20" s="5">
        <f t="shared" si="15"/>
        <v>4.8847517422416917</v>
      </c>
      <c r="L20" s="7">
        <f t="shared" si="15"/>
        <v>5.0263142805755789</v>
      </c>
      <c r="M20" s="3">
        <f t="shared" si="15"/>
        <v>4.3961299268030487</v>
      </c>
      <c r="N20" s="5">
        <f t="shared" si="15"/>
        <v>4.524513970214568</v>
      </c>
      <c r="O20" s="7">
        <f t="shared" si="15"/>
        <v>1.7142638039477791</v>
      </c>
      <c r="P20" s="3">
        <f t="shared" si="15"/>
        <v>0.44934025711777315</v>
      </c>
      <c r="Q20" s="5">
        <f t="shared" si="15"/>
        <v>0.55465867882870012</v>
      </c>
      <c r="R20" s="7">
        <f t="shared" si="15"/>
        <v>15.590027800893163</v>
      </c>
      <c r="S20" s="3">
        <f t="shared" si="15"/>
        <v>6.5204805548875511</v>
      </c>
      <c r="T20" s="5">
        <f t="shared" si="15"/>
        <v>6.0497933849016698</v>
      </c>
      <c r="U20" s="7">
        <f t="shared" si="15"/>
        <v>1.2157865724468966</v>
      </c>
      <c r="V20" s="3">
        <f t="shared" si="15"/>
        <v>9.1058589197651578</v>
      </c>
      <c r="W20" s="5">
        <f t="shared" si="15"/>
        <v>4.6435439052516774</v>
      </c>
      <c r="X20" s="7">
        <f t="shared" si="15"/>
        <v>3.9475259471593227</v>
      </c>
      <c r="Y20" s="3">
        <f t="shared" si="15"/>
        <v>9.9255562396606596</v>
      </c>
      <c r="Z20" s="5">
        <f t="shared" si="15"/>
        <v>7.465197027987049</v>
      </c>
      <c r="AA20" s="7">
        <f t="shared" si="15"/>
        <v>4.4533352988409529</v>
      </c>
      <c r="AB20" s="3">
        <f t="shared" si="15"/>
        <v>0.3765080787092534</v>
      </c>
      <c r="AC20" s="5">
        <f t="shared" si="15"/>
        <v>0.16170832796530085</v>
      </c>
      <c r="AD20" s="7">
        <f t="shared" si="15"/>
        <v>5.4823826138907554</v>
      </c>
      <c r="AE20" s="3">
        <f t="shared" si="15"/>
        <v>0.65414447945388243</v>
      </c>
      <c r="AF20" s="5">
        <f t="shared" si="15"/>
        <v>0.55209902493423924</v>
      </c>
      <c r="AG20" s="7">
        <f t="shared" si="15"/>
        <v>3.3090971397926472</v>
      </c>
      <c r="AH20" s="3">
        <f t="shared" si="15"/>
        <v>0.39158172837863986</v>
      </c>
      <c r="AI20" s="5">
        <f t="shared" si="15"/>
        <v>0.35446673562785186</v>
      </c>
      <c r="AJ20" s="7">
        <f t="shared" si="15"/>
        <v>8.3585081027467094</v>
      </c>
      <c r="AK20" s="3">
        <f t="shared" si="15"/>
        <v>0.56798914308872772</v>
      </c>
      <c r="AL20" s="5">
        <f t="shared" si="15"/>
        <v>0.37527767497325681</v>
      </c>
      <c r="AM20" s="7">
        <f t="shared" si="15"/>
        <v>14.030313532219665</v>
      </c>
      <c r="AN20" s="3">
        <f t="shared" si="15"/>
        <v>0.2713845672350097</v>
      </c>
      <c r="AO20" s="5">
        <f t="shared" si="15"/>
        <v>0.23295117514191666</v>
      </c>
      <c r="AP20" s="7">
        <f t="shared" si="15"/>
        <v>26.22723854778916</v>
      </c>
      <c r="AQ20" s="3">
        <f t="shared" si="15"/>
        <v>4.0131681167543007</v>
      </c>
      <c r="AR20" s="5">
        <f t="shared" si="15"/>
        <v>3.400944966721259</v>
      </c>
      <c r="AS20" s="7">
        <f t="shared" si="15"/>
        <v>2.9832150606881194</v>
      </c>
    </row>
    <row r="21" spans="1:45" x14ac:dyDescent="0.3">
      <c r="C21" s="4"/>
      <c r="D21" s="6"/>
      <c r="E21" s="8"/>
      <c r="G21" s="4"/>
      <c r="H21" s="6"/>
      <c r="I21" s="8"/>
      <c r="J21" s="4"/>
      <c r="K21" s="6"/>
      <c r="L21" s="8"/>
      <c r="M21" s="4"/>
      <c r="N21" s="6"/>
      <c r="O21" s="8"/>
      <c r="P21" s="4"/>
      <c r="Q21" s="6"/>
      <c r="R21" s="8"/>
      <c r="S21" s="4"/>
      <c r="T21" s="6"/>
      <c r="U21" s="8"/>
      <c r="V21" s="4"/>
      <c r="W21" s="6"/>
      <c r="X21" s="8"/>
      <c r="Y21" s="4"/>
      <c r="Z21" s="6"/>
      <c r="AA21" s="8"/>
      <c r="AB21" s="4"/>
      <c r="AC21" s="6"/>
      <c r="AD21" s="8"/>
      <c r="AE21" s="4"/>
      <c r="AF21" s="6"/>
      <c r="AG21" s="8"/>
      <c r="AH21" s="4"/>
      <c r="AI21" s="6"/>
      <c r="AJ21" s="8"/>
      <c r="AK21" s="4"/>
      <c r="AL21" s="6"/>
      <c r="AM21" s="8"/>
      <c r="AN21" s="4"/>
      <c r="AO21" s="6"/>
      <c r="AP21" s="8"/>
      <c r="AQ21" s="4"/>
      <c r="AR21" s="6"/>
      <c r="AS21" s="8"/>
    </row>
    <row r="22" spans="1:45" x14ac:dyDescent="0.3">
      <c r="A22">
        <v>2</v>
      </c>
      <c r="B22">
        <v>25</v>
      </c>
      <c r="C22" s="4">
        <v>86</v>
      </c>
      <c r="D22" s="6">
        <v>87</v>
      </c>
      <c r="E22" s="8">
        <f>((D22-C22)/C22)*100</f>
        <v>1.1627906976744187</v>
      </c>
      <c r="F22">
        <v>1.63</v>
      </c>
      <c r="G22" s="4">
        <v>32.369999999999997</v>
      </c>
      <c r="H22" s="6">
        <v>32.74</v>
      </c>
      <c r="I22" s="8">
        <f>((H22-G22)/G22)*100</f>
        <v>1.1430336731541693</v>
      </c>
      <c r="J22" s="4">
        <v>9.6999999999999993</v>
      </c>
      <c r="K22" s="6">
        <v>9.75</v>
      </c>
      <c r="L22" s="8">
        <f>((K22-J22)/J22)*100</f>
        <v>0.51546391752578058</v>
      </c>
      <c r="M22" s="4">
        <v>10.7</v>
      </c>
      <c r="N22" s="6">
        <v>10.75</v>
      </c>
      <c r="O22" s="8">
        <f>((N22-M22)/M22)*100</f>
        <v>0.46728971962617488</v>
      </c>
      <c r="P22" s="4">
        <v>2.13</v>
      </c>
      <c r="Q22" s="6">
        <v>2.23</v>
      </c>
      <c r="R22" s="8">
        <f>((Q22-P22)/P22)*100</f>
        <v>4.6948356807511784</v>
      </c>
      <c r="S22" s="4">
        <v>85</v>
      </c>
      <c r="T22" s="6">
        <v>84</v>
      </c>
      <c r="U22" s="8">
        <f>((T22-S22)/S22)*100</f>
        <v>-1.1764705882352942</v>
      </c>
      <c r="V22" s="4">
        <v>126</v>
      </c>
      <c r="W22" s="6">
        <v>125</v>
      </c>
      <c r="X22" s="8">
        <f>((W22-V22)/V22)*100</f>
        <v>-0.79365079365079361</v>
      </c>
      <c r="Y22" s="4">
        <v>77</v>
      </c>
      <c r="Z22" s="6">
        <v>78</v>
      </c>
      <c r="AA22" s="8">
        <f>((Z22-Y22)/Y22)*100</f>
        <v>1.2987012987012987</v>
      </c>
      <c r="AB22" s="4">
        <v>5.44</v>
      </c>
      <c r="AC22" s="6">
        <v>5.51</v>
      </c>
      <c r="AD22" s="8">
        <f>((AC22-AB22)/AB22)*100</f>
        <v>1.2867647058823417</v>
      </c>
      <c r="AE22" s="4">
        <v>4.17</v>
      </c>
      <c r="AF22" s="6">
        <v>4.1900000000000004</v>
      </c>
      <c r="AG22" s="8">
        <f>((AF22-AE22)/AE22)*100</f>
        <v>0.47961630695444751</v>
      </c>
      <c r="AH22" s="4">
        <v>3.14</v>
      </c>
      <c r="AI22" s="6">
        <v>2.98</v>
      </c>
      <c r="AJ22" s="8">
        <f>((AI22-AH22)/AH22)*100</f>
        <v>-5.0955414012738895</v>
      </c>
      <c r="AK22" s="4">
        <v>0.7</v>
      </c>
      <c r="AL22" s="6">
        <v>0.87</v>
      </c>
      <c r="AM22" s="8">
        <f>((AL22-AK22)/AK22)*100</f>
        <v>24.285714285714295</v>
      </c>
      <c r="AN22" s="4">
        <v>0.73</v>
      </c>
      <c r="AO22" s="6">
        <v>0.75</v>
      </c>
      <c r="AP22" s="8">
        <f>((AO22-AN22)/AN22)*100</f>
        <v>2.7397260273972628</v>
      </c>
      <c r="AQ22" s="4">
        <v>39.19</v>
      </c>
      <c r="AR22" s="6">
        <v>39.64</v>
      </c>
      <c r="AS22" s="8">
        <f>((AR22-AQ22)/AQ22)*100</f>
        <v>1.1482521051288668</v>
      </c>
    </row>
    <row r="23" spans="1:45" x14ac:dyDescent="0.3">
      <c r="A23">
        <v>2</v>
      </c>
      <c r="B23">
        <v>25</v>
      </c>
      <c r="C23" s="4">
        <v>76.8</v>
      </c>
      <c r="D23" s="6">
        <v>77.2</v>
      </c>
      <c r="E23" s="8">
        <f t="shared" ref="E23:E32" si="16">((D23-C23)/C23)*100</f>
        <v>0.52083333333334081</v>
      </c>
      <c r="F23">
        <v>1.59</v>
      </c>
      <c r="G23" s="4">
        <v>30.38</v>
      </c>
      <c r="H23" s="6">
        <v>30.54</v>
      </c>
      <c r="I23" s="8">
        <f t="shared" ref="I23:I32" si="17">((H23-G23)/G23)*100</f>
        <v>0.52666227781435204</v>
      </c>
      <c r="J23" s="4">
        <v>10.7</v>
      </c>
      <c r="K23" s="6">
        <v>10.86</v>
      </c>
      <c r="L23" s="8">
        <f t="shared" ref="L23:L32" si="18">((K23-J23)/J23)*100</f>
        <v>1.4953271028037398</v>
      </c>
      <c r="M23" s="4">
        <v>11.2</v>
      </c>
      <c r="N23" s="6">
        <v>11.29</v>
      </c>
      <c r="O23" s="8">
        <f t="shared" ref="O23:O32" si="19">((N23-M23)/M23)*100</f>
        <v>0.80357142857142727</v>
      </c>
      <c r="P23" s="4">
        <v>2.2000000000000002</v>
      </c>
      <c r="Q23" s="6">
        <v>2.4500000000000002</v>
      </c>
      <c r="R23" s="8">
        <f t="shared" ref="R23:R32" si="20">((Q23-P23)/P23)*100</f>
        <v>11.363636363636363</v>
      </c>
      <c r="S23" s="4">
        <v>82</v>
      </c>
      <c r="T23" s="6">
        <v>83</v>
      </c>
      <c r="U23" s="8">
        <f t="shared" ref="U23:U32" si="21">((T23-S23)/S23)*100</f>
        <v>1.2195121951219512</v>
      </c>
      <c r="V23" s="4">
        <v>110</v>
      </c>
      <c r="W23" s="6">
        <v>108</v>
      </c>
      <c r="X23" s="8">
        <f t="shared" ref="X23:X32" si="22">((W23-V23)/V23)*100</f>
        <v>-1.8181818181818181</v>
      </c>
      <c r="Y23" s="4">
        <v>67</v>
      </c>
      <c r="Z23" s="6">
        <v>66</v>
      </c>
      <c r="AA23" s="8">
        <f t="shared" ref="AA23:AA32" si="23">((Z23-Y23)/Y23)*100</f>
        <v>-1.4925373134328357</v>
      </c>
      <c r="AB23" s="4">
        <v>5.2</v>
      </c>
      <c r="AC23" s="6">
        <v>5.21</v>
      </c>
      <c r="AD23" s="8">
        <f t="shared" ref="AD23:AD32" si="24">((AC23-AB23)/AB23)*100</f>
        <v>0.19230769230768821</v>
      </c>
      <c r="AE23" s="4">
        <v>4.28</v>
      </c>
      <c r="AF23" s="6">
        <v>4.3099999999999996</v>
      </c>
      <c r="AG23" s="8">
        <f t="shared" ref="AG23:AG32" si="25">((AF23-AE23)/AE23)*100</f>
        <v>0.70093457943923732</v>
      </c>
      <c r="AH23" s="4">
        <v>3.19</v>
      </c>
      <c r="AI23" s="6">
        <v>3.02</v>
      </c>
      <c r="AJ23" s="8">
        <f t="shared" ref="AJ23:AJ32" si="26">((AI23-AH23)/AH23)*100</f>
        <v>-5.329153605015672</v>
      </c>
      <c r="AK23" s="4">
        <v>0.68</v>
      </c>
      <c r="AL23" s="6">
        <v>0.84</v>
      </c>
      <c r="AM23" s="8">
        <f t="shared" ref="AM23:AM32" si="27">((AL23-AK23)/AK23)*100</f>
        <v>23.52941176470587</v>
      </c>
      <c r="AN23" s="4">
        <v>0.91</v>
      </c>
      <c r="AO23" s="6">
        <v>0.98</v>
      </c>
      <c r="AP23" s="8">
        <f t="shared" ref="AP23:AP32" si="28">((AO23-AN23)/AN23)*100</f>
        <v>7.6923076923076872</v>
      </c>
      <c r="AQ23" s="4">
        <v>36.9</v>
      </c>
      <c r="AR23" s="6">
        <v>36.9</v>
      </c>
      <c r="AS23" s="8">
        <f t="shared" ref="AS23:AS32" si="29">((AR23-AQ23)/AQ23)*100</f>
        <v>0</v>
      </c>
    </row>
    <row r="24" spans="1:45" x14ac:dyDescent="0.3">
      <c r="A24">
        <v>2</v>
      </c>
      <c r="B24">
        <v>25</v>
      </c>
      <c r="C24" s="4">
        <v>87.3</v>
      </c>
      <c r="D24" s="6">
        <v>88.5</v>
      </c>
      <c r="E24" s="8">
        <f t="shared" si="16"/>
        <v>1.3745704467353985</v>
      </c>
      <c r="F24">
        <v>1.61</v>
      </c>
      <c r="G24" s="4">
        <v>33.68</v>
      </c>
      <c r="H24" s="6">
        <v>34.14</v>
      </c>
      <c r="I24" s="8">
        <f t="shared" si="17"/>
        <v>1.3657957244655607</v>
      </c>
      <c r="J24" s="4">
        <v>13.2</v>
      </c>
      <c r="K24" s="6">
        <v>13.45</v>
      </c>
      <c r="L24" s="8">
        <f t="shared" si="18"/>
        <v>1.893939393939394</v>
      </c>
      <c r="M24" s="4">
        <v>12.4</v>
      </c>
      <c r="N24" s="6">
        <v>12.35</v>
      </c>
      <c r="O24" s="8">
        <f t="shared" si="19"/>
        <v>-0.4032258064516186</v>
      </c>
      <c r="P24" s="4">
        <v>2.14</v>
      </c>
      <c r="Q24" s="6">
        <v>2.1</v>
      </c>
      <c r="R24" s="8">
        <f t="shared" si="20"/>
        <v>-1.8691588785046744</v>
      </c>
      <c r="S24" s="4">
        <v>80</v>
      </c>
      <c r="T24" s="6">
        <v>81</v>
      </c>
      <c r="U24" s="8">
        <f t="shared" si="21"/>
        <v>1.25</v>
      </c>
      <c r="V24" s="4">
        <v>115</v>
      </c>
      <c r="W24" s="6">
        <v>114</v>
      </c>
      <c r="X24" s="8">
        <f t="shared" si="22"/>
        <v>-0.86956521739130432</v>
      </c>
      <c r="Y24" s="4">
        <v>66</v>
      </c>
      <c r="Z24" s="6">
        <v>66</v>
      </c>
      <c r="AA24" s="8">
        <f t="shared" si="23"/>
        <v>0</v>
      </c>
      <c r="AB24" s="4">
        <v>5.36</v>
      </c>
      <c r="AC24" s="6">
        <v>5.29</v>
      </c>
      <c r="AD24" s="8">
        <f t="shared" si="24"/>
        <v>-1.3059701492537366</v>
      </c>
      <c r="AE24" s="4">
        <v>4.45</v>
      </c>
      <c r="AF24" s="6">
        <v>4.43</v>
      </c>
      <c r="AG24" s="8">
        <f t="shared" si="25"/>
        <v>-0.44943820224720138</v>
      </c>
      <c r="AH24" s="4">
        <v>3.03</v>
      </c>
      <c r="AI24" s="6">
        <v>2.75</v>
      </c>
      <c r="AJ24" s="8">
        <f t="shared" si="26"/>
        <v>-9.2409240924092355</v>
      </c>
      <c r="AK24" s="4">
        <v>1.03</v>
      </c>
      <c r="AL24" s="6">
        <v>1.17</v>
      </c>
      <c r="AM24" s="8">
        <f t="shared" si="27"/>
        <v>13.592233009708728</v>
      </c>
      <c r="AN24" s="4">
        <v>0.87</v>
      </c>
      <c r="AO24" s="6">
        <v>1.1299999999999999</v>
      </c>
      <c r="AP24" s="8">
        <f t="shared" si="28"/>
        <v>29.885057471264354</v>
      </c>
      <c r="AQ24" s="4">
        <v>40.630000000000003</v>
      </c>
      <c r="AR24" s="6">
        <v>41.09</v>
      </c>
      <c r="AS24" s="8">
        <f t="shared" si="29"/>
        <v>1.1321683485109546</v>
      </c>
    </row>
    <row r="25" spans="1:45" x14ac:dyDescent="0.3">
      <c r="A25">
        <v>2</v>
      </c>
      <c r="B25">
        <v>23</v>
      </c>
      <c r="C25" s="4">
        <v>76.5</v>
      </c>
      <c r="D25" s="6">
        <v>77.8</v>
      </c>
      <c r="E25" s="8">
        <f t="shared" si="16"/>
        <v>1.6993464052287546</v>
      </c>
      <c r="F25">
        <v>1.62</v>
      </c>
      <c r="G25" s="4">
        <v>29.15</v>
      </c>
      <c r="H25" s="6">
        <v>29.64</v>
      </c>
      <c r="I25" s="8">
        <f t="shared" si="17"/>
        <v>1.6809605488850841</v>
      </c>
      <c r="J25" s="4">
        <v>12.2</v>
      </c>
      <c r="K25" s="6">
        <v>12.6</v>
      </c>
      <c r="L25" s="8">
        <f t="shared" si="18"/>
        <v>3.2786885245901667</v>
      </c>
      <c r="M25" s="4">
        <v>13.1</v>
      </c>
      <c r="N25" s="6">
        <v>13.15</v>
      </c>
      <c r="O25" s="8">
        <f t="shared" si="19"/>
        <v>0.38167938931298256</v>
      </c>
      <c r="P25" s="4">
        <v>2.4</v>
      </c>
      <c r="Q25" s="6">
        <v>2.35</v>
      </c>
      <c r="R25" s="8">
        <f t="shared" si="20"/>
        <v>-2.0833333333333259</v>
      </c>
      <c r="S25" s="4">
        <v>78</v>
      </c>
      <c r="T25" s="6">
        <v>79</v>
      </c>
      <c r="U25" s="8">
        <f t="shared" si="21"/>
        <v>1.2820512820512819</v>
      </c>
      <c r="V25" s="4">
        <v>120</v>
      </c>
      <c r="W25" s="6">
        <v>119</v>
      </c>
      <c r="X25" s="8">
        <f t="shared" si="22"/>
        <v>-0.83333333333333337</v>
      </c>
      <c r="Y25" s="4">
        <v>78</v>
      </c>
      <c r="Z25" s="6">
        <v>77</v>
      </c>
      <c r="AA25" s="8">
        <f t="shared" si="23"/>
        <v>-1.2820512820512819</v>
      </c>
      <c r="AB25" s="4">
        <v>5.86</v>
      </c>
      <c r="AC25" s="6">
        <v>5.91</v>
      </c>
      <c r="AD25" s="8">
        <f t="shared" si="24"/>
        <v>0.85324232081910956</v>
      </c>
      <c r="AE25" s="4">
        <v>4.5</v>
      </c>
      <c r="AF25" s="6">
        <v>4.41</v>
      </c>
      <c r="AG25" s="8">
        <f t="shared" si="25"/>
        <v>-1.9999999999999969</v>
      </c>
      <c r="AH25" s="4">
        <v>3.47</v>
      </c>
      <c r="AI25" s="6">
        <v>3.12</v>
      </c>
      <c r="AJ25" s="8">
        <f t="shared" si="26"/>
        <v>-10.086455331412106</v>
      </c>
      <c r="AK25" s="4">
        <v>0.8</v>
      </c>
      <c r="AL25" s="6">
        <v>0.99</v>
      </c>
      <c r="AM25" s="8">
        <f t="shared" si="27"/>
        <v>23.749999999999993</v>
      </c>
      <c r="AN25" s="4">
        <v>0.53</v>
      </c>
      <c r="AO25" s="6">
        <v>0.67</v>
      </c>
      <c r="AP25" s="8">
        <f t="shared" si="28"/>
        <v>26.415094339622641</v>
      </c>
      <c r="AQ25" s="4">
        <v>35.1</v>
      </c>
      <c r="AR25" s="6">
        <v>35.1</v>
      </c>
      <c r="AS25" s="8">
        <f t="shared" si="29"/>
        <v>0</v>
      </c>
    </row>
    <row r="26" spans="1:45" x14ac:dyDescent="0.3">
      <c r="A26">
        <v>2</v>
      </c>
      <c r="B26">
        <v>23</v>
      </c>
      <c r="C26" s="4">
        <v>88.3</v>
      </c>
      <c r="D26" s="6">
        <v>90</v>
      </c>
      <c r="E26" s="8">
        <f t="shared" si="16"/>
        <v>1.9252548131370359</v>
      </c>
      <c r="F26">
        <v>1.6</v>
      </c>
      <c r="G26" s="4">
        <v>34.49</v>
      </c>
      <c r="H26" s="6">
        <v>35.159999999999997</v>
      </c>
      <c r="I26" s="8">
        <f t="shared" si="17"/>
        <v>1.9425920556682938</v>
      </c>
      <c r="J26" s="4">
        <v>13.2</v>
      </c>
      <c r="K26" s="6">
        <v>13.41</v>
      </c>
      <c r="L26" s="8">
        <f t="shared" si="18"/>
        <v>1.5909090909090973</v>
      </c>
      <c r="M26" s="4">
        <v>12.2</v>
      </c>
      <c r="N26" s="6">
        <v>12.16</v>
      </c>
      <c r="O26" s="8">
        <f t="shared" si="19"/>
        <v>-0.32786885245900943</v>
      </c>
      <c r="P26" s="4">
        <v>2.37</v>
      </c>
      <c r="Q26" s="6">
        <v>2.1</v>
      </c>
      <c r="R26" s="8">
        <f t="shared" si="20"/>
        <v>-11.39240506329114</v>
      </c>
      <c r="S26" s="4">
        <v>78</v>
      </c>
      <c r="T26" s="6">
        <v>78</v>
      </c>
      <c r="U26" s="8">
        <f t="shared" si="21"/>
        <v>0</v>
      </c>
      <c r="V26" s="4">
        <v>113</v>
      </c>
      <c r="W26" s="6">
        <v>113</v>
      </c>
      <c r="X26" s="8">
        <f t="shared" si="22"/>
        <v>0</v>
      </c>
      <c r="Y26" s="4">
        <v>65</v>
      </c>
      <c r="Z26" s="6">
        <v>66</v>
      </c>
      <c r="AA26" s="8">
        <f t="shared" si="23"/>
        <v>1.5384615384615385</v>
      </c>
      <c r="AB26" s="4">
        <v>5.1100000000000003</v>
      </c>
      <c r="AC26" s="6">
        <v>5.21</v>
      </c>
      <c r="AD26" s="8">
        <f t="shared" si="24"/>
        <v>1.9569471624266075</v>
      </c>
      <c r="AE26" s="4">
        <v>3.9</v>
      </c>
      <c r="AF26" s="6">
        <v>4.2300000000000004</v>
      </c>
      <c r="AG26" s="8">
        <f t="shared" si="25"/>
        <v>8.4615384615384741</v>
      </c>
      <c r="AH26" s="4">
        <v>2.92</v>
      </c>
      <c r="AI26" s="6">
        <v>2.99</v>
      </c>
      <c r="AJ26" s="8">
        <f t="shared" si="26"/>
        <v>2.3972602739726128</v>
      </c>
      <c r="AK26" s="4">
        <v>0.7</v>
      </c>
      <c r="AL26" s="6">
        <v>0.94</v>
      </c>
      <c r="AM26" s="8">
        <f t="shared" si="27"/>
        <v>34.285714285714285</v>
      </c>
      <c r="AN26" s="4">
        <v>0.62</v>
      </c>
      <c r="AO26" s="6">
        <v>0.67</v>
      </c>
      <c r="AP26" s="8">
        <f t="shared" si="28"/>
        <v>8.0645161290322651</v>
      </c>
      <c r="AQ26" s="4">
        <v>41.14</v>
      </c>
      <c r="AR26" s="6">
        <v>42.08</v>
      </c>
      <c r="AS26" s="8">
        <f t="shared" si="29"/>
        <v>2.2848808945065571</v>
      </c>
    </row>
    <row r="27" spans="1:45" x14ac:dyDescent="0.3">
      <c r="A27">
        <v>2</v>
      </c>
      <c r="B27">
        <v>24</v>
      </c>
      <c r="C27" s="4">
        <v>73.400000000000006</v>
      </c>
      <c r="D27" s="6">
        <v>75</v>
      </c>
      <c r="E27" s="8">
        <f t="shared" si="16"/>
        <v>2.1798365122615722</v>
      </c>
      <c r="F27">
        <v>1.62</v>
      </c>
      <c r="G27" s="4">
        <v>27.97</v>
      </c>
      <c r="H27" s="6">
        <v>28.58</v>
      </c>
      <c r="I27" s="8">
        <f t="shared" si="17"/>
        <v>2.1809081158383963</v>
      </c>
      <c r="J27" s="4">
        <v>14.6</v>
      </c>
      <c r="K27" s="6">
        <v>14.7</v>
      </c>
      <c r="L27" s="8">
        <f t="shared" si="18"/>
        <v>0.6849315068493127</v>
      </c>
      <c r="M27" s="4">
        <v>15.2</v>
      </c>
      <c r="N27" s="6">
        <v>15.23</v>
      </c>
      <c r="O27" s="8">
        <f t="shared" si="19"/>
        <v>0.19736842105263908</v>
      </c>
      <c r="P27" s="4">
        <v>2.41</v>
      </c>
      <c r="Q27" s="6">
        <v>2.33</v>
      </c>
      <c r="R27" s="8">
        <f t="shared" si="20"/>
        <v>-3.3195020746887995</v>
      </c>
      <c r="S27" s="4">
        <v>76</v>
      </c>
      <c r="T27" s="6">
        <v>77</v>
      </c>
      <c r="U27" s="8">
        <f t="shared" si="21"/>
        <v>1.3157894736842104</v>
      </c>
      <c r="V27" s="4">
        <v>118</v>
      </c>
      <c r="W27" s="6">
        <v>117</v>
      </c>
      <c r="X27" s="8">
        <f t="shared" si="22"/>
        <v>-0.84745762711864403</v>
      </c>
      <c r="Y27" s="4">
        <v>77</v>
      </c>
      <c r="Z27" s="6">
        <v>76</v>
      </c>
      <c r="AA27" s="8">
        <f t="shared" si="23"/>
        <v>-1.2987012987012987</v>
      </c>
      <c r="AB27" s="4">
        <v>5.0999999999999996</v>
      </c>
      <c r="AC27" s="6">
        <v>5.12</v>
      </c>
      <c r="AD27" s="8">
        <f t="shared" si="24"/>
        <v>0.39215686274510714</v>
      </c>
      <c r="AE27" s="4">
        <v>4.8899999999999997</v>
      </c>
      <c r="AF27" s="6">
        <v>5.0999999999999996</v>
      </c>
      <c r="AG27" s="8">
        <f t="shared" si="25"/>
        <v>4.2944785276073612</v>
      </c>
      <c r="AH27" s="4">
        <v>3.63</v>
      </c>
      <c r="AI27" s="6">
        <v>3.61</v>
      </c>
      <c r="AJ27" s="8">
        <f t="shared" si="26"/>
        <v>-0.55096418732782426</v>
      </c>
      <c r="AK27" s="4">
        <v>1.02</v>
      </c>
      <c r="AL27" s="6">
        <v>1.17</v>
      </c>
      <c r="AM27" s="8">
        <f t="shared" si="27"/>
        <v>14.705882352941169</v>
      </c>
      <c r="AN27" s="4">
        <v>0.53</v>
      </c>
      <c r="AO27" s="6">
        <v>0.71</v>
      </c>
      <c r="AP27" s="8">
        <f t="shared" si="28"/>
        <v>33.962264150943383</v>
      </c>
      <c r="AQ27" s="4">
        <v>33.5</v>
      </c>
      <c r="AR27" s="6">
        <v>34.409999999999997</v>
      </c>
      <c r="AS27" s="8">
        <f t="shared" si="29"/>
        <v>2.7164179104477508</v>
      </c>
    </row>
    <row r="28" spans="1:45" x14ac:dyDescent="0.3">
      <c r="A28">
        <v>2</v>
      </c>
      <c r="B28">
        <v>23</v>
      </c>
      <c r="C28" s="4">
        <v>68.5</v>
      </c>
      <c r="D28" s="6">
        <v>68</v>
      </c>
      <c r="E28" s="8">
        <f t="shared" si="16"/>
        <v>-0.72992700729927007</v>
      </c>
      <c r="F28">
        <v>1.6</v>
      </c>
      <c r="G28" s="4">
        <v>26.76</v>
      </c>
      <c r="H28" s="6">
        <v>26.56</v>
      </c>
      <c r="I28" s="8">
        <f t="shared" si="17"/>
        <v>-0.74738415545591486</v>
      </c>
      <c r="J28" s="4">
        <v>15.2</v>
      </c>
      <c r="K28" s="6">
        <v>15.33</v>
      </c>
      <c r="L28" s="8">
        <f t="shared" si="18"/>
        <v>0.85526315789474205</v>
      </c>
      <c r="M28" s="4">
        <v>17.7</v>
      </c>
      <c r="N28" s="6">
        <v>17.899999999999999</v>
      </c>
      <c r="O28" s="8">
        <f t="shared" si="19"/>
        <v>1.1299435028248548</v>
      </c>
      <c r="P28" s="4">
        <v>2.34</v>
      </c>
      <c r="Q28" s="6">
        <v>2.4500000000000002</v>
      </c>
      <c r="R28" s="8">
        <f t="shared" si="20"/>
        <v>4.7008547008547144</v>
      </c>
      <c r="S28" s="4">
        <v>78</v>
      </c>
      <c r="T28" s="6">
        <v>79</v>
      </c>
      <c r="U28" s="8">
        <f t="shared" si="21"/>
        <v>1.2820512820512819</v>
      </c>
      <c r="V28" s="4">
        <v>125</v>
      </c>
      <c r="W28" s="6">
        <v>128</v>
      </c>
      <c r="X28" s="8">
        <f t="shared" si="22"/>
        <v>2.4</v>
      </c>
      <c r="Y28" s="4">
        <v>68</v>
      </c>
      <c r="Z28" s="6">
        <v>67</v>
      </c>
      <c r="AA28" s="8">
        <f t="shared" si="23"/>
        <v>-1.4705882352941175</v>
      </c>
      <c r="AB28" s="4">
        <v>5.0999999999999996</v>
      </c>
      <c r="AC28" s="6">
        <v>5.16</v>
      </c>
      <c r="AD28" s="8">
        <f t="shared" si="24"/>
        <v>1.1764705882353039</v>
      </c>
      <c r="AE28" s="4">
        <v>4.8899999999999997</v>
      </c>
      <c r="AF28" s="6">
        <v>4.88</v>
      </c>
      <c r="AG28" s="8">
        <f t="shared" si="25"/>
        <v>-0.20449897750510812</v>
      </c>
      <c r="AH28" s="4">
        <v>2.97</v>
      </c>
      <c r="AI28" s="6">
        <v>2.79</v>
      </c>
      <c r="AJ28" s="8">
        <f t="shared" si="26"/>
        <v>-6.0606060606060659</v>
      </c>
      <c r="AK28" s="4">
        <v>1.4</v>
      </c>
      <c r="AL28" s="6">
        <v>1.72</v>
      </c>
      <c r="AM28" s="8">
        <f t="shared" si="27"/>
        <v>22.857142857142861</v>
      </c>
      <c r="AN28" s="4">
        <v>1.1499999999999999</v>
      </c>
      <c r="AO28" s="6">
        <v>0.81</v>
      </c>
      <c r="AP28" s="8">
        <f t="shared" si="28"/>
        <v>-29.565217391304337</v>
      </c>
      <c r="AQ28" s="4">
        <v>32.229999999999997</v>
      </c>
      <c r="AR28" s="6">
        <v>31.77</v>
      </c>
      <c r="AS28" s="8">
        <f t="shared" si="29"/>
        <v>-1.4272417002792348</v>
      </c>
    </row>
    <row r="29" spans="1:45" x14ac:dyDescent="0.3">
      <c r="A29">
        <v>2</v>
      </c>
      <c r="B29">
        <v>23</v>
      </c>
      <c r="C29" s="4">
        <v>69.5</v>
      </c>
      <c r="D29" s="6">
        <v>71</v>
      </c>
      <c r="E29" s="8">
        <f t="shared" si="16"/>
        <v>2.1582733812949639</v>
      </c>
      <c r="F29">
        <v>1.61</v>
      </c>
      <c r="G29" s="4">
        <v>26.81</v>
      </c>
      <c r="H29" s="6">
        <v>27.39</v>
      </c>
      <c r="I29" s="8">
        <f t="shared" si="17"/>
        <v>2.1633718761656167</v>
      </c>
      <c r="J29" s="4">
        <v>22.3</v>
      </c>
      <c r="K29" s="6">
        <v>22.41</v>
      </c>
      <c r="L29" s="8">
        <f t="shared" si="18"/>
        <v>0.49327354260089429</v>
      </c>
      <c r="M29" s="4">
        <v>23.6</v>
      </c>
      <c r="N29" s="6">
        <v>22.96</v>
      </c>
      <c r="O29" s="8">
        <f t="shared" si="19"/>
        <v>-2.7118644067796636</v>
      </c>
      <c r="P29" s="4">
        <v>2.5299999999999998</v>
      </c>
      <c r="Q29" s="6">
        <v>2.63</v>
      </c>
      <c r="R29" s="8">
        <f t="shared" si="20"/>
        <v>3.9525691699604777</v>
      </c>
      <c r="S29" s="4">
        <v>75</v>
      </c>
      <c r="T29" s="6">
        <v>77</v>
      </c>
      <c r="U29" s="8">
        <f t="shared" si="21"/>
        <v>2.666666666666667</v>
      </c>
      <c r="V29" s="4">
        <v>128</v>
      </c>
      <c r="W29" s="6">
        <v>130</v>
      </c>
      <c r="X29" s="8">
        <f t="shared" si="22"/>
        <v>1.5625</v>
      </c>
      <c r="Y29" s="4">
        <v>73</v>
      </c>
      <c r="Z29" s="6">
        <v>70</v>
      </c>
      <c r="AA29" s="8">
        <f t="shared" si="23"/>
        <v>-4.10958904109589</v>
      </c>
      <c r="AB29" s="4">
        <v>5.51</v>
      </c>
      <c r="AC29" s="6">
        <v>5.61</v>
      </c>
      <c r="AD29" s="8">
        <f t="shared" si="24"/>
        <v>1.8148820326678865</v>
      </c>
      <c r="AE29" s="4">
        <v>4.62</v>
      </c>
      <c r="AF29" s="6">
        <v>4.8</v>
      </c>
      <c r="AG29" s="8">
        <f t="shared" si="25"/>
        <v>3.8961038961038899</v>
      </c>
      <c r="AH29" s="4">
        <v>3.03</v>
      </c>
      <c r="AI29" s="6">
        <v>2.87</v>
      </c>
      <c r="AJ29" s="8">
        <f t="shared" si="26"/>
        <v>-5.2805280528052707</v>
      </c>
      <c r="AK29" s="4">
        <v>1.08</v>
      </c>
      <c r="AL29" s="6">
        <v>1.53</v>
      </c>
      <c r="AM29" s="8">
        <f t="shared" si="27"/>
        <v>41.666666666666657</v>
      </c>
      <c r="AN29" s="4">
        <v>1.1499999999999999</v>
      </c>
      <c r="AO29" s="6">
        <v>0.89</v>
      </c>
      <c r="AP29" s="8">
        <f t="shared" si="28"/>
        <v>-22.608695652173903</v>
      </c>
      <c r="AQ29" s="4">
        <v>31.83</v>
      </c>
      <c r="AR29" s="6">
        <v>32.76</v>
      </c>
      <c r="AS29" s="8">
        <f t="shared" si="29"/>
        <v>2.9217719132893492</v>
      </c>
    </row>
    <row r="30" spans="1:45" x14ac:dyDescent="0.3">
      <c r="A30">
        <v>2</v>
      </c>
      <c r="B30">
        <v>21</v>
      </c>
      <c r="C30" s="4">
        <v>87.2</v>
      </c>
      <c r="D30" s="6">
        <v>88.5</v>
      </c>
      <c r="E30" s="8">
        <f t="shared" si="16"/>
        <v>1.4908256880733912</v>
      </c>
      <c r="F30">
        <v>1.62</v>
      </c>
      <c r="G30" s="4">
        <v>33.229999999999997</v>
      </c>
      <c r="H30" s="6">
        <v>33.72</v>
      </c>
      <c r="I30" s="8">
        <f t="shared" si="17"/>
        <v>1.4745711706289557</v>
      </c>
      <c r="J30" s="4">
        <v>13.2</v>
      </c>
      <c r="K30" s="6">
        <v>13.33</v>
      </c>
      <c r="L30" s="8">
        <f t="shared" si="18"/>
        <v>0.98484848484849086</v>
      </c>
      <c r="M30" s="4">
        <v>13</v>
      </c>
      <c r="N30" s="6">
        <v>12.75</v>
      </c>
      <c r="O30" s="8">
        <f t="shared" si="19"/>
        <v>-1.9230769230769231</v>
      </c>
      <c r="P30" s="4">
        <v>2.67</v>
      </c>
      <c r="Q30" s="6">
        <v>2.48</v>
      </c>
      <c r="R30" s="8">
        <f t="shared" si="20"/>
        <v>-7.1161048689138555</v>
      </c>
      <c r="S30" s="4">
        <v>75</v>
      </c>
      <c r="T30" s="6">
        <v>75</v>
      </c>
      <c r="U30" s="8">
        <f t="shared" si="21"/>
        <v>0</v>
      </c>
      <c r="V30" s="4">
        <v>131</v>
      </c>
      <c r="W30" s="6">
        <v>132</v>
      </c>
      <c r="X30" s="8">
        <f t="shared" si="22"/>
        <v>0.76335877862595414</v>
      </c>
      <c r="Y30" s="4">
        <v>79</v>
      </c>
      <c r="Z30" s="6">
        <v>77</v>
      </c>
      <c r="AA30" s="8">
        <f t="shared" si="23"/>
        <v>-2.5316455696202533</v>
      </c>
      <c r="AB30" s="4">
        <v>5.31</v>
      </c>
      <c r="AC30" s="6">
        <v>5.26</v>
      </c>
      <c r="AD30" s="8">
        <f t="shared" si="24"/>
        <v>-0.94161958568737891</v>
      </c>
      <c r="AE30" s="4">
        <v>3.15</v>
      </c>
      <c r="AF30" s="6">
        <v>3.96</v>
      </c>
      <c r="AG30" s="8">
        <f t="shared" si="25"/>
        <v>25.714285714285719</v>
      </c>
      <c r="AH30" s="4">
        <v>2.86</v>
      </c>
      <c r="AI30" s="6">
        <v>2.99</v>
      </c>
      <c r="AJ30" s="8">
        <f t="shared" si="26"/>
        <v>4.5454545454545574</v>
      </c>
      <c r="AK30" s="4">
        <v>0.13</v>
      </c>
      <c r="AL30" s="6">
        <v>0.78</v>
      </c>
      <c r="AM30" s="8">
        <f t="shared" si="27"/>
        <v>500</v>
      </c>
      <c r="AN30" s="4">
        <v>0.35</v>
      </c>
      <c r="AO30" s="6">
        <v>0.41</v>
      </c>
      <c r="AP30" s="8">
        <f t="shared" si="28"/>
        <v>17.142857142857142</v>
      </c>
      <c r="AQ30" s="4">
        <v>39.21</v>
      </c>
      <c r="AR30" s="6">
        <v>40.130000000000003</v>
      </c>
      <c r="AS30" s="8">
        <f t="shared" si="29"/>
        <v>2.3463402193318075</v>
      </c>
    </row>
    <row r="31" spans="1:45" x14ac:dyDescent="0.3">
      <c r="A31">
        <v>2</v>
      </c>
      <c r="B31">
        <v>23</v>
      </c>
      <c r="C31" s="4">
        <v>80.400000000000006</v>
      </c>
      <c r="D31" s="6">
        <v>82</v>
      </c>
      <c r="E31" s="8">
        <f t="shared" si="16"/>
        <v>1.9900497512437738</v>
      </c>
      <c r="F31">
        <v>1.61</v>
      </c>
      <c r="G31" s="4">
        <v>31.02</v>
      </c>
      <c r="H31" s="6">
        <v>31.63</v>
      </c>
      <c r="I31" s="8">
        <f t="shared" si="17"/>
        <v>1.966473243068986</v>
      </c>
      <c r="J31" s="4">
        <v>12.7</v>
      </c>
      <c r="K31" s="6">
        <v>12.64</v>
      </c>
      <c r="L31" s="8">
        <f t="shared" si="18"/>
        <v>-0.47244094488187971</v>
      </c>
      <c r="M31" s="4">
        <v>11.9</v>
      </c>
      <c r="N31" s="6">
        <v>12.03</v>
      </c>
      <c r="O31" s="8">
        <f t="shared" si="19"/>
        <v>1.0924369747899076</v>
      </c>
      <c r="P31" s="4">
        <v>2.7</v>
      </c>
      <c r="Q31" s="6">
        <v>2.65</v>
      </c>
      <c r="R31" s="8">
        <f t="shared" si="20"/>
        <v>-1.8518518518518614</v>
      </c>
      <c r="S31" s="4">
        <v>74</v>
      </c>
      <c r="T31" s="6">
        <v>74</v>
      </c>
      <c r="U31" s="8">
        <f t="shared" si="21"/>
        <v>0</v>
      </c>
      <c r="V31" s="4">
        <v>120</v>
      </c>
      <c r="W31" s="6">
        <v>120</v>
      </c>
      <c r="X31" s="8">
        <f t="shared" si="22"/>
        <v>0</v>
      </c>
      <c r="Y31" s="4">
        <v>77</v>
      </c>
      <c r="Z31" s="6">
        <v>76</v>
      </c>
      <c r="AA31" s="8">
        <f t="shared" si="23"/>
        <v>-1.2987012987012987</v>
      </c>
      <c r="AB31" s="4">
        <v>5.63</v>
      </c>
      <c r="AC31" s="6">
        <v>5.81</v>
      </c>
      <c r="AD31" s="8">
        <f t="shared" si="24"/>
        <v>3.1971580817051461</v>
      </c>
      <c r="AE31" s="4">
        <v>3.98</v>
      </c>
      <c r="AF31" s="6">
        <v>4.3499999999999996</v>
      </c>
      <c r="AG31" s="8">
        <f t="shared" si="25"/>
        <v>9.2964824120602927</v>
      </c>
      <c r="AH31" s="4">
        <v>3.08</v>
      </c>
      <c r="AI31" s="6">
        <v>3.12</v>
      </c>
      <c r="AJ31" s="8">
        <f t="shared" si="26"/>
        <v>1.2987012987012998</v>
      </c>
      <c r="AK31" s="4">
        <v>0.16</v>
      </c>
      <c r="AL31" s="6">
        <v>0.91</v>
      </c>
      <c r="AM31" s="8">
        <f t="shared" si="27"/>
        <v>468.75</v>
      </c>
      <c r="AN31" s="4">
        <v>1.63</v>
      </c>
      <c r="AO31" s="6">
        <v>0.7</v>
      </c>
      <c r="AP31" s="8">
        <f t="shared" si="28"/>
        <v>-57.055214723926383</v>
      </c>
      <c r="AQ31" s="4">
        <v>36.93</v>
      </c>
      <c r="AR31" s="6">
        <v>37.85</v>
      </c>
      <c r="AS31" s="8">
        <f t="shared" si="29"/>
        <v>2.4911995667479059</v>
      </c>
    </row>
    <row r="32" spans="1:45" x14ac:dyDescent="0.3">
      <c r="A32">
        <v>2</v>
      </c>
      <c r="B32">
        <v>21</v>
      </c>
      <c r="C32" s="4">
        <v>67</v>
      </c>
      <c r="D32" s="6">
        <v>68</v>
      </c>
      <c r="E32" s="8">
        <f t="shared" si="16"/>
        <v>1.4925373134328357</v>
      </c>
      <c r="F32">
        <v>1.62</v>
      </c>
      <c r="G32" s="4">
        <v>25.53</v>
      </c>
      <c r="H32" s="6">
        <v>25.91</v>
      </c>
      <c r="I32" s="8">
        <f t="shared" si="17"/>
        <v>1.4884449667058324</v>
      </c>
      <c r="J32" s="4">
        <v>18.600000000000001</v>
      </c>
      <c r="K32" s="6">
        <v>18.559999999999999</v>
      </c>
      <c r="L32" s="8">
        <f t="shared" si="18"/>
        <v>-0.21505376344087471</v>
      </c>
      <c r="M32" s="4">
        <v>18.399999999999999</v>
      </c>
      <c r="N32" s="6">
        <v>18.09</v>
      </c>
      <c r="O32" s="8">
        <f t="shared" si="19"/>
        <v>-1.6847826086956452</v>
      </c>
      <c r="P32" s="4">
        <v>2.82</v>
      </c>
      <c r="Q32" s="6">
        <v>2.83</v>
      </c>
      <c r="R32" s="8">
        <f t="shared" si="20"/>
        <v>0.35460992907802236</v>
      </c>
      <c r="S32" s="4">
        <v>76</v>
      </c>
      <c r="T32" s="6">
        <v>77</v>
      </c>
      <c r="U32" s="8">
        <f t="shared" si="21"/>
        <v>1.3157894736842104</v>
      </c>
      <c r="V32" s="4">
        <v>131</v>
      </c>
      <c r="W32" s="6">
        <v>132</v>
      </c>
      <c r="X32" s="8">
        <f t="shared" si="22"/>
        <v>0.76335877862595414</v>
      </c>
      <c r="Y32" s="4">
        <v>79</v>
      </c>
      <c r="Z32" s="6">
        <v>78</v>
      </c>
      <c r="AA32" s="8">
        <f t="shared" si="23"/>
        <v>-1.2658227848101267</v>
      </c>
      <c r="AB32" s="4">
        <v>5.49</v>
      </c>
      <c r="AC32" s="6">
        <v>5.57</v>
      </c>
      <c r="AD32" s="8">
        <f t="shared" si="24"/>
        <v>1.4571948998178519</v>
      </c>
      <c r="AE32" s="4">
        <v>4.33</v>
      </c>
      <c r="AF32" s="6">
        <v>4.75</v>
      </c>
      <c r="AG32" s="8">
        <f t="shared" si="25"/>
        <v>9.6997690531177803</v>
      </c>
      <c r="AH32" s="4">
        <v>3.08</v>
      </c>
      <c r="AI32" s="6">
        <v>3.15</v>
      </c>
      <c r="AJ32" s="8">
        <f t="shared" si="26"/>
        <v>2.2727272727272676</v>
      </c>
      <c r="AK32" s="4">
        <v>0.69</v>
      </c>
      <c r="AL32" s="6">
        <v>1.1499999999999999</v>
      </c>
      <c r="AM32" s="8">
        <f t="shared" si="27"/>
        <v>66.666666666666657</v>
      </c>
      <c r="AN32" s="4">
        <v>1.24</v>
      </c>
      <c r="AO32" s="6">
        <v>0.98</v>
      </c>
      <c r="AP32" s="8">
        <f t="shared" si="28"/>
        <v>-20.967741935483872</v>
      </c>
      <c r="AQ32" s="4">
        <v>33.979999999999997</v>
      </c>
      <c r="AR32" s="6">
        <v>30.52</v>
      </c>
      <c r="AS32" s="8">
        <f t="shared" si="29"/>
        <v>-10.182460270747491</v>
      </c>
    </row>
    <row r="35" spans="1:2" x14ac:dyDescent="0.3">
      <c r="A35" s="1" t="s">
        <v>18</v>
      </c>
      <c r="B35" s="1"/>
    </row>
    <row r="36" spans="1:2" x14ac:dyDescent="0.3">
      <c r="A36" s="1" t="s">
        <v>19</v>
      </c>
      <c r="B36" s="1"/>
    </row>
  </sheetData>
  <mergeCells count="17">
    <mergeCell ref="AE1:AG1"/>
    <mergeCell ref="AH1:AJ1"/>
    <mergeCell ref="AK1:AM1"/>
    <mergeCell ref="AN1:AP1"/>
    <mergeCell ref="AQ1:AS1"/>
    <mergeCell ref="A1:A2"/>
    <mergeCell ref="M1:O1"/>
    <mergeCell ref="P1:R1"/>
    <mergeCell ref="S1:U1"/>
    <mergeCell ref="V1:X1"/>
    <mergeCell ref="Y1:AA1"/>
    <mergeCell ref="AB1:AD1"/>
    <mergeCell ref="B1:B2"/>
    <mergeCell ref="C1:E1"/>
    <mergeCell ref="F1:F2"/>
    <mergeCell ref="G1:I1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 marzougui</dc:creator>
  <cp:lastModifiedBy>hamza marzougui</cp:lastModifiedBy>
  <dcterms:created xsi:type="dcterms:W3CDTF">2024-03-07T12:34:30Z</dcterms:created>
  <dcterms:modified xsi:type="dcterms:W3CDTF">2024-03-07T13:05:39Z</dcterms:modified>
</cp:coreProperties>
</file>