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ew folder\Submitted Manuscripts\Ms-Na3ema Master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E3" i="1"/>
  <c r="E4" i="1"/>
  <c r="E5" i="1"/>
  <c r="E6" i="1"/>
  <c r="E7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H3" i="1"/>
  <c r="H4" i="1"/>
  <c r="H5" i="1"/>
  <c r="H6" i="1"/>
  <c r="H7" i="1"/>
  <c r="J3" i="1" l="1"/>
  <c r="J15" i="1"/>
  <c r="J6" i="1"/>
  <c r="J2" i="1"/>
  <c r="J18" i="1"/>
  <c r="J14" i="1"/>
  <c r="J10" i="1"/>
  <c r="J7" i="1"/>
  <c r="J5" i="1"/>
  <c r="J17" i="1"/>
  <c r="J9" i="1"/>
  <c r="J19" i="1"/>
  <c r="J11" i="1"/>
  <c r="J21" i="1"/>
  <c r="J13" i="1"/>
  <c r="J4" i="1"/>
  <c r="J20" i="1"/>
  <c r="J16" i="1"/>
  <c r="J12" i="1"/>
  <c r="J8" i="1"/>
</calcChain>
</file>

<file path=xl/sharedStrings.xml><?xml version="1.0" encoding="utf-8"?>
<sst xmlns="http://schemas.openxmlformats.org/spreadsheetml/2006/main" count="44" uniqueCount="28">
  <si>
    <t>No.</t>
  </si>
  <si>
    <t>Groups</t>
  </si>
  <si>
    <t>Insulin</t>
  </si>
  <si>
    <t>Glucose</t>
  </si>
  <si>
    <t>TC</t>
  </si>
  <si>
    <t>TG</t>
  </si>
  <si>
    <t>HDL</t>
  </si>
  <si>
    <t>LDL</t>
  </si>
  <si>
    <t>Lipase</t>
  </si>
  <si>
    <t>Incretin</t>
  </si>
  <si>
    <t>GSH</t>
  </si>
  <si>
    <t>SOD</t>
  </si>
  <si>
    <t>CAT</t>
  </si>
  <si>
    <t>MDA</t>
  </si>
  <si>
    <t>GPx</t>
  </si>
  <si>
    <t>NO</t>
  </si>
  <si>
    <t>AGE</t>
  </si>
  <si>
    <t>IL-1ß</t>
  </si>
  <si>
    <t>IL-6</t>
  </si>
  <si>
    <t>TNF-α</t>
  </si>
  <si>
    <t>Caspase-3</t>
  </si>
  <si>
    <t>STZ</t>
  </si>
  <si>
    <t>STZ+SA</t>
  </si>
  <si>
    <t>SA</t>
  </si>
  <si>
    <t>Control</t>
  </si>
  <si>
    <t>VLDL</t>
  </si>
  <si>
    <t>HOMA-IR</t>
  </si>
  <si>
    <t>miR-146a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</si>
</sst>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3" fillId="0" borderId="0" xfId="0" applyFont="1"/>
    <xf numFmtId="0" fontId="4" fillId="0" borderId="0" xfId="0" applyFo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" fillId="5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workbookViewId="0">
      <selection activeCell="M24" sqref="M24"/>
    </sheetView>
  </sheetViews>
  <sheetFormatPr defaultRowHeight="15" x14ac:dyDescent="0.25"/>
  <cols>
    <col min="5" max="5" width="14.5703125" customWidth="1"/>
    <col min="8" max="8" width="12.42578125" customWidth="1"/>
    <col min="10" max="10" width="12" customWidth="1"/>
    <col min="23" max="23" width="10.42578125" customWidth="1"/>
  </cols>
  <sheetData>
    <row r="1" spans="1:24" x14ac:dyDescent="0.25">
      <c r="A1" s="19" t="s">
        <v>0</v>
      </c>
      <c r="B1" s="5" t="s">
        <v>1</v>
      </c>
      <c r="C1" s="5" t="s">
        <v>2</v>
      </c>
      <c r="D1" s="5" t="s">
        <v>3</v>
      </c>
      <c r="E1" s="5" t="s">
        <v>26</v>
      </c>
      <c r="F1" s="5" t="s">
        <v>4</v>
      </c>
      <c r="G1" s="5" t="s">
        <v>5</v>
      </c>
      <c r="H1" s="5" t="s">
        <v>25</v>
      </c>
      <c r="I1" s="5" t="s">
        <v>6</v>
      </c>
      <c r="J1" s="6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27</v>
      </c>
    </row>
    <row r="2" spans="1:24" x14ac:dyDescent="0.25">
      <c r="A2" s="19">
        <v>1</v>
      </c>
      <c r="B2" s="4" t="s">
        <v>24</v>
      </c>
      <c r="C2" s="16">
        <v>2.9</v>
      </c>
      <c r="D2" s="16">
        <v>82.1</v>
      </c>
      <c r="E2" s="16">
        <f>D2*C2/405</f>
        <v>0.58787654320987648</v>
      </c>
      <c r="F2" s="16">
        <v>80.7</v>
      </c>
      <c r="G2" s="16">
        <v>110</v>
      </c>
      <c r="H2" s="16">
        <f>G2/5</f>
        <v>22</v>
      </c>
      <c r="I2" s="16">
        <v>38</v>
      </c>
      <c r="J2" s="17">
        <f>F2-(I2+H2)</f>
        <v>20.700000000000003</v>
      </c>
      <c r="K2" s="16">
        <v>32.9</v>
      </c>
      <c r="L2" s="16">
        <v>15.8</v>
      </c>
      <c r="M2" s="16">
        <v>41</v>
      </c>
      <c r="N2" s="16">
        <v>34.6</v>
      </c>
      <c r="O2" s="16">
        <v>49.5</v>
      </c>
      <c r="P2" s="16">
        <v>6.3</v>
      </c>
      <c r="Q2" s="16">
        <v>10</v>
      </c>
      <c r="R2" s="16">
        <v>7.3</v>
      </c>
      <c r="S2" s="16">
        <v>42</v>
      </c>
      <c r="T2" s="16">
        <v>19.7</v>
      </c>
      <c r="U2" s="16">
        <v>3.1</v>
      </c>
      <c r="V2" s="16">
        <v>31</v>
      </c>
      <c r="W2" s="16">
        <v>10.5</v>
      </c>
      <c r="X2" s="18">
        <v>0.99976297336581477</v>
      </c>
    </row>
    <row r="3" spans="1:24" x14ac:dyDescent="0.25">
      <c r="A3" s="19">
        <v>1</v>
      </c>
      <c r="B3" s="4" t="s">
        <v>24</v>
      </c>
      <c r="C3" s="16">
        <v>3.1</v>
      </c>
      <c r="D3" s="16">
        <v>101.2</v>
      </c>
      <c r="E3" s="16">
        <f>D3*C3/405</f>
        <v>0.77461728395061735</v>
      </c>
      <c r="F3" s="16">
        <v>64.3</v>
      </c>
      <c r="G3" s="16">
        <v>89.6</v>
      </c>
      <c r="H3" s="16">
        <f>G3/5</f>
        <v>17.919999999999998</v>
      </c>
      <c r="I3" s="16">
        <v>41</v>
      </c>
      <c r="J3" s="17">
        <f>F3-(I3+H3)</f>
        <v>5.3799999999999955</v>
      </c>
      <c r="K3" s="16">
        <v>31</v>
      </c>
      <c r="L3" s="16">
        <v>13.7</v>
      </c>
      <c r="M3" s="16">
        <v>67</v>
      </c>
      <c r="N3" s="16">
        <v>35.9</v>
      </c>
      <c r="O3" s="16">
        <v>47.8</v>
      </c>
      <c r="P3" s="16">
        <v>4.4000000000000004</v>
      </c>
      <c r="Q3" s="16">
        <v>10.8</v>
      </c>
      <c r="R3" s="16">
        <v>8.9</v>
      </c>
      <c r="S3" s="16">
        <v>44</v>
      </c>
      <c r="T3" s="16">
        <v>21</v>
      </c>
      <c r="U3" s="16">
        <v>2.5</v>
      </c>
      <c r="V3" s="16">
        <v>36</v>
      </c>
      <c r="W3" s="16">
        <v>8.9</v>
      </c>
      <c r="X3" s="18">
        <v>1.368522942739848</v>
      </c>
    </row>
    <row r="4" spans="1:24" x14ac:dyDescent="0.25">
      <c r="A4" s="19">
        <v>1</v>
      </c>
      <c r="B4" s="4" t="s">
        <v>24</v>
      </c>
      <c r="C4" s="16">
        <v>2.7</v>
      </c>
      <c r="D4" s="16">
        <v>95.4</v>
      </c>
      <c r="E4" s="16">
        <f>D4*C4/405</f>
        <v>0.63600000000000012</v>
      </c>
      <c r="F4" s="16">
        <v>63.8</v>
      </c>
      <c r="G4" s="16">
        <v>95.7</v>
      </c>
      <c r="H4" s="16">
        <f>G4/5</f>
        <v>19.14</v>
      </c>
      <c r="I4" s="16">
        <v>34</v>
      </c>
      <c r="J4" s="17">
        <f>F4-(I4+H4)</f>
        <v>10.659999999999997</v>
      </c>
      <c r="K4" s="16">
        <v>28.7</v>
      </c>
      <c r="L4" s="16">
        <v>14.1</v>
      </c>
      <c r="M4" s="16">
        <v>42</v>
      </c>
      <c r="N4" s="16">
        <v>33.5</v>
      </c>
      <c r="O4" s="16">
        <v>43</v>
      </c>
      <c r="P4" s="16">
        <v>5.7</v>
      </c>
      <c r="Q4" s="16">
        <v>9.6999999999999993</v>
      </c>
      <c r="R4" s="16">
        <v>9.1999999999999993</v>
      </c>
      <c r="S4" s="16">
        <v>41</v>
      </c>
      <c r="T4" s="16">
        <v>22.3</v>
      </c>
      <c r="U4" s="16">
        <v>2.1</v>
      </c>
      <c r="V4" s="16">
        <v>33.5</v>
      </c>
      <c r="W4" s="16">
        <v>9.5</v>
      </c>
      <c r="X4" s="18">
        <v>0.9999986153129099</v>
      </c>
    </row>
    <row r="5" spans="1:24" x14ac:dyDescent="0.25">
      <c r="A5" s="19">
        <v>1</v>
      </c>
      <c r="B5" s="4" t="s">
        <v>24</v>
      </c>
      <c r="C5" s="16">
        <v>2.5</v>
      </c>
      <c r="D5" s="16">
        <v>92.9</v>
      </c>
      <c r="E5" s="16">
        <f>D5*C5/405</f>
        <v>0.57345679012345674</v>
      </c>
      <c r="F5" s="16">
        <v>81.5</v>
      </c>
      <c r="G5" s="16">
        <v>108.6</v>
      </c>
      <c r="H5" s="16">
        <f>G5/5</f>
        <v>21.72</v>
      </c>
      <c r="I5" s="16">
        <v>46</v>
      </c>
      <c r="J5" s="17">
        <f>F5-(I5+H5)</f>
        <v>13.780000000000001</v>
      </c>
      <c r="K5" s="16">
        <v>29.9</v>
      </c>
      <c r="L5" s="16">
        <v>12.8</v>
      </c>
      <c r="M5" s="16">
        <v>43</v>
      </c>
      <c r="N5" s="16">
        <v>32</v>
      </c>
      <c r="O5" s="16">
        <v>38.1</v>
      </c>
      <c r="P5" s="16">
        <v>4.7</v>
      </c>
      <c r="Q5" s="16">
        <v>11.6</v>
      </c>
      <c r="R5" s="16">
        <v>10.9</v>
      </c>
      <c r="S5" s="16">
        <v>39</v>
      </c>
      <c r="T5" s="16">
        <v>23.4</v>
      </c>
      <c r="U5" s="16">
        <v>1.9</v>
      </c>
      <c r="V5" s="16">
        <v>34.799999999999997</v>
      </c>
      <c r="W5" s="16">
        <v>7</v>
      </c>
      <c r="X5" s="18">
        <v>0.91908727605195473</v>
      </c>
    </row>
    <row r="6" spans="1:24" x14ac:dyDescent="0.25">
      <c r="A6" s="19">
        <v>1</v>
      </c>
      <c r="B6" s="4" t="s">
        <v>24</v>
      </c>
      <c r="C6" s="16">
        <v>2.7</v>
      </c>
      <c r="D6" s="16">
        <v>79.599999999999994</v>
      </c>
      <c r="E6" s="16">
        <f>D6*C6/405</f>
        <v>0.53066666666666662</v>
      </c>
      <c r="F6" s="16">
        <v>87.4</v>
      </c>
      <c r="G6" s="16">
        <v>112</v>
      </c>
      <c r="H6" s="16">
        <f>G6/5</f>
        <v>22.4</v>
      </c>
      <c r="I6" s="16">
        <v>48</v>
      </c>
      <c r="J6" s="17">
        <f>F6-(I6+H6)</f>
        <v>17</v>
      </c>
      <c r="K6" s="16">
        <v>30.6</v>
      </c>
      <c r="L6" s="16">
        <v>13.8</v>
      </c>
      <c r="M6" s="16">
        <v>37</v>
      </c>
      <c r="N6" s="16">
        <v>36.5</v>
      </c>
      <c r="O6" s="16">
        <v>40</v>
      </c>
      <c r="P6" s="16">
        <v>2.9</v>
      </c>
      <c r="Q6" s="16">
        <v>9.4</v>
      </c>
      <c r="R6" s="16">
        <v>8.1</v>
      </c>
      <c r="S6" s="16">
        <v>47</v>
      </c>
      <c r="T6" s="16">
        <v>20.7</v>
      </c>
      <c r="U6" s="16">
        <v>2.7</v>
      </c>
      <c r="V6" s="16">
        <v>32.700000000000003</v>
      </c>
      <c r="W6" s="16">
        <v>10.6</v>
      </c>
      <c r="X6" s="18">
        <v>0.79523359111306502</v>
      </c>
    </row>
    <row r="7" spans="1:24" x14ac:dyDescent="0.25">
      <c r="A7" s="19">
        <v>2</v>
      </c>
      <c r="B7" s="1" t="s">
        <v>21</v>
      </c>
      <c r="C7" s="7">
        <v>0.81</v>
      </c>
      <c r="D7" s="7">
        <v>455.8</v>
      </c>
      <c r="E7" s="7">
        <f>D7*C7/405</f>
        <v>0.91160000000000008</v>
      </c>
      <c r="F7" s="7">
        <v>165.8</v>
      </c>
      <c r="G7" s="7">
        <v>277.3</v>
      </c>
      <c r="H7" s="7">
        <f>G7/5</f>
        <v>55.46</v>
      </c>
      <c r="I7" s="7">
        <v>15.7</v>
      </c>
      <c r="J7" s="8">
        <f>F7-(I7+H7)</f>
        <v>94.640000000000015</v>
      </c>
      <c r="K7" s="7">
        <v>10.199999999999999</v>
      </c>
      <c r="L7" s="7">
        <v>3.4</v>
      </c>
      <c r="M7" s="7">
        <v>11.5</v>
      </c>
      <c r="N7" s="7">
        <v>11.2</v>
      </c>
      <c r="O7" s="7">
        <v>19.100000000000001</v>
      </c>
      <c r="P7" s="7">
        <v>19.100000000000001</v>
      </c>
      <c r="Q7" s="7">
        <v>3.5</v>
      </c>
      <c r="R7" s="7">
        <v>23.7</v>
      </c>
      <c r="S7" s="7">
        <v>78</v>
      </c>
      <c r="T7" s="7">
        <v>43.3</v>
      </c>
      <c r="U7" s="7">
        <v>9.1999999999999993</v>
      </c>
      <c r="V7" s="7">
        <v>62.3</v>
      </c>
      <c r="W7" s="7">
        <v>19.899999999999999</v>
      </c>
      <c r="X7" s="9">
        <v>0.31856463062592461</v>
      </c>
    </row>
    <row r="8" spans="1:24" x14ac:dyDescent="0.25">
      <c r="A8" s="19">
        <v>2</v>
      </c>
      <c r="B8" s="1" t="s">
        <v>21</v>
      </c>
      <c r="C8" s="7">
        <v>0.95</v>
      </c>
      <c r="D8" s="7">
        <v>369.8</v>
      </c>
      <c r="E8" s="7">
        <f>D8*C8/405</f>
        <v>0.86743209876543215</v>
      </c>
      <c r="F8" s="7">
        <v>142.30000000000001</v>
      </c>
      <c r="G8" s="7">
        <v>297.7</v>
      </c>
      <c r="H8" s="7">
        <f>G8/5</f>
        <v>59.54</v>
      </c>
      <c r="I8" s="7">
        <v>17.7</v>
      </c>
      <c r="J8" s="8">
        <f>F8-(I8+H8)</f>
        <v>65.060000000000016</v>
      </c>
      <c r="K8" s="7">
        <v>16.7</v>
      </c>
      <c r="L8" s="7">
        <v>4.8</v>
      </c>
      <c r="M8" s="7">
        <v>18.8</v>
      </c>
      <c r="N8" s="7">
        <v>15.9</v>
      </c>
      <c r="O8" s="7">
        <v>12.8</v>
      </c>
      <c r="P8" s="7">
        <v>16.2</v>
      </c>
      <c r="Q8" s="7">
        <v>3.9</v>
      </c>
      <c r="R8" s="7">
        <v>22.9</v>
      </c>
      <c r="S8" s="7">
        <v>83</v>
      </c>
      <c r="T8" s="7">
        <v>38.799999999999997</v>
      </c>
      <c r="U8" s="7">
        <v>8.1999999999999993</v>
      </c>
      <c r="V8" s="7">
        <v>65.099999999999994</v>
      </c>
      <c r="W8" s="7">
        <v>18</v>
      </c>
      <c r="X8" s="9">
        <v>0.51459594048223056</v>
      </c>
    </row>
    <row r="9" spans="1:24" x14ac:dyDescent="0.25">
      <c r="A9" s="19">
        <v>2</v>
      </c>
      <c r="B9" s="1" t="s">
        <v>21</v>
      </c>
      <c r="C9" s="7">
        <v>1</v>
      </c>
      <c r="D9" s="7">
        <v>420.1</v>
      </c>
      <c r="E9" s="7">
        <f>D9*C9/405</f>
        <v>1.037283950617284</v>
      </c>
      <c r="F9" s="7">
        <v>195.7</v>
      </c>
      <c r="G9" s="7">
        <v>362.5</v>
      </c>
      <c r="H9" s="7">
        <f>G9/5</f>
        <v>72.5</v>
      </c>
      <c r="I9" s="7">
        <v>15.2</v>
      </c>
      <c r="J9" s="8">
        <f>F9-(I9+H9)</f>
        <v>107.99999999999999</v>
      </c>
      <c r="K9" s="7">
        <v>17.899999999999999</v>
      </c>
      <c r="L9" s="7">
        <v>5.9</v>
      </c>
      <c r="M9" s="7">
        <v>14.1</v>
      </c>
      <c r="N9" s="7">
        <v>16.100000000000001</v>
      </c>
      <c r="O9" s="7">
        <v>16.899999999999999</v>
      </c>
      <c r="P9" s="7">
        <v>15.9</v>
      </c>
      <c r="Q9" s="7">
        <v>4.2</v>
      </c>
      <c r="R9" s="7">
        <v>18.899999999999999</v>
      </c>
      <c r="S9" s="7">
        <v>82</v>
      </c>
      <c r="T9" s="7">
        <v>39.9</v>
      </c>
      <c r="U9" s="7">
        <v>11.3</v>
      </c>
      <c r="V9" s="7">
        <v>68</v>
      </c>
      <c r="W9" s="7">
        <v>17.899999999999999</v>
      </c>
      <c r="X9" s="9">
        <v>0.27659185954384657</v>
      </c>
    </row>
    <row r="10" spans="1:24" x14ac:dyDescent="0.25">
      <c r="A10" s="19">
        <v>2</v>
      </c>
      <c r="B10" s="1" t="s">
        <v>21</v>
      </c>
      <c r="C10" s="7">
        <v>0.78</v>
      </c>
      <c r="D10" s="7">
        <v>424</v>
      </c>
      <c r="E10" s="7">
        <f>D10*C10/405</f>
        <v>0.81659259259259265</v>
      </c>
      <c r="F10" s="7">
        <v>129.30000000000001</v>
      </c>
      <c r="G10" s="7">
        <v>184.6</v>
      </c>
      <c r="H10" s="7">
        <f>G10/5</f>
        <v>36.92</v>
      </c>
      <c r="I10" s="7">
        <v>21</v>
      </c>
      <c r="J10" s="8">
        <f>F10-(I10+H10)</f>
        <v>71.38000000000001</v>
      </c>
      <c r="K10" s="7">
        <v>11.7</v>
      </c>
      <c r="L10" s="7">
        <v>4.2</v>
      </c>
      <c r="M10" s="7">
        <v>12</v>
      </c>
      <c r="N10" s="7">
        <v>12.3</v>
      </c>
      <c r="O10" s="7">
        <v>15.9</v>
      </c>
      <c r="P10" s="7">
        <v>16.100000000000001</v>
      </c>
      <c r="Q10" s="7">
        <v>4.4000000000000004</v>
      </c>
      <c r="R10" s="7">
        <v>19.899999999999999</v>
      </c>
      <c r="S10" s="7">
        <v>75</v>
      </c>
      <c r="T10" s="7">
        <v>41</v>
      </c>
      <c r="U10" s="7">
        <v>10.8</v>
      </c>
      <c r="V10" s="7">
        <v>59.1</v>
      </c>
      <c r="W10" s="7">
        <v>21</v>
      </c>
      <c r="X10" s="9">
        <v>0.3202902978880639</v>
      </c>
    </row>
    <row r="11" spans="1:24" x14ac:dyDescent="0.25">
      <c r="A11" s="19">
        <v>2</v>
      </c>
      <c r="B11" s="1" t="s">
        <v>21</v>
      </c>
      <c r="C11" s="7">
        <v>0.42</v>
      </c>
      <c r="D11" s="7">
        <v>555.4</v>
      </c>
      <c r="E11" s="7">
        <f>D11*C11/405</f>
        <v>0.57597037037037035</v>
      </c>
      <c r="F11" s="7">
        <v>169.3</v>
      </c>
      <c r="G11" s="7">
        <v>261.10000000000002</v>
      </c>
      <c r="H11" s="7">
        <f>G11/5</f>
        <v>52.220000000000006</v>
      </c>
      <c r="I11" s="7">
        <v>23</v>
      </c>
      <c r="J11" s="8">
        <f>F11-(I11+H11)</f>
        <v>94.080000000000013</v>
      </c>
      <c r="K11" s="7">
        <v>13.4</v>
      </c>
      <c r="L11" s="7">
        <v>5</v>
      </c>
      <c r="M11" s="7">
        <v>10.199999999999999</v>
      </c>
      <c r="N11" s="7">
        <v>14</v>
      </c>
      <c r="O11" s="7">
        <v>14.8</v>
      </c>
      <c r="P11" s="7">
        <v>16.600000000000001</v>
      </c>
      <c r="Q11" s="7">
        <v>3.1</v>
      </c>
      <c r="R11" s="7">
        <v>19.5</v>
      </c>
      <c r="S11" s="7">
        <v>79</v>
      </c>
      <c r="T11" s="7">
        <v>40.5</v>
      </c>
      <c r="U11" s="7">
        <v>10</v>
      </c>
      <c r="V11" s="7">
        <v>63</v>
      </c>
      <c r="W11" s="7">
        <v>18.600000000000001</v>
      </c>
      <c r="X11" s="9">
        <v>0.22948834452549891</v>
      </c>
    </row>
    <row r="12" spans="1:24" x14ac:dyDescent="0.25">
      <c r="A12" s="19">
        <v>3</v>
      </c>
      <c r="B12" s="2" t="s">
        <v>22</v>
      </c>
      <c r="C12" s="10">
        <v>1.62</v>
      </c>
      <c r="D12" s="10">
        <v>248.5</v>
      </c>
      <c r="E12" s="10">
        <f>D12*C12/405</f>
        <v>0.99400000000000011</v>
      </c>
      <c r="F12" s="10">
        <v>109.3</v>
      </c>
      <c r="G12" s="10">
        <v>172.6</v>
      </c>
      <c r="H12" s="10">
        <f>G12/5</f>
        <v>34.519999999999996</v>
      </c>
      <c r="I12" s="10">
        <v>26</v>
      </c>
      <c r="J12" s="11">
        <f>F12-(I12+H12)</f>
        <v>48.78</v>
      </c>
      <c r="K12" s="10">
        <v>22</v>
      </c>
      <c r="L12" s="10">
        <v>8.9</v>
      </c>
      <c r="M12" s="10">
        <v>25.8</v>
      </c>
      <c r="N12" s="10">
        <v>26.3</v>
      </c>
      <c r="O12" s="10">
        <v>21.8</v>
      </c>
      <c r="P12" s="10">
        <v>12</v>
      </c>
      <c r="Q12" s="10">
        <v>6.2</v>
      </c>
      <c r="R12" s="10">
        <v>13.7</v>
      </c>
      <c r="S12" s="10">
        <v>54</v>
      </c>
      <c r="T12" s="10">
        <v>31</v>
      </c>
      <c r="U12" s="10">
        <v>7.2</v>
      </c>
      <c r="V12" s="10">
        <v>50.5</v>
      </c>
      <c r="W12" s="10">
        <v>13.9</v>
      </c>
      <c r="X12" s="12">
        <v>0.72614684127338924</v>
      </c>
    </row>
    <row r="13" spans="1:24" x14ac:dyDescent="0.25">
      <c r="A13" s="19">
        <v>3</v>
      </c>
      <c r="B13" s="2" t="s">
        <v>22</v>
      </c>
      <c r="C13" s="10">
        <v>1.8</v>
      </c>
      <c r="D13" s="10">
        <v>251</v>
      </c>
      <c r="E13" s="10">
        <f>D13*C13/405</f>
        <v>1.1155555555555556</v>
      </c>
      <c r="F13" s="10">
        <v>107.8</v>
      </c>
      <c r="G13" s="10">
        <v>148.6</v>
      </c>
      <c r="H13" s="10">
        <f>G13/5</f>
        <v>29.72</v>
      </c>
      <c r="I13" s="10">
        <v>28</v>
      </c>
      <c r="J13" s="11">
        <f>F13-(I13+H13)</f>
        <v>50.08</v>
      </c>
      <c r="K13" s="10">
        <v>24.5</v>
      </c>
      <c r="L13" s="10">
        <v>7.8</v>
      </c>
      <c r="M13" s="10">
        <v>23.4</v>
      </c>
      <c r="N13" s="10">
        <v>26.1</v>
      </c>
      <c r="O13" s="10">
        <v>28</v>
      </c>
      <c r="P13" s="10">
        <v>10.8</v>
      </c>
      <c r="Q13" s="10">
        <v>6.9</v>
      </c>
      <c r="R13" s="10">
        <v>17.3</v>
      </c>
      <c r="S13" s="10">
        <v>49</v>
      </c>
      <c r="T13" s="10">
        <v>29.8</v>
      </c>
      <c r="U13" s="10">
        <v>6.3</v>
      </c>
      <c r="V13" s="10">
        <v>42.3</v>
      </c>
      <c r="W13" s="10">
        <v>14</v>
      </c>
      <c r="X13" s="12">
        <v>1.2191806155287865</v>
      </c>
    </row>
    <row r="14" spans="1:24" x14ac:dyDescent="0.25">
      <c r="A14" s="19">
        <v>3</v>
      </c>
      <c r="B14" s="2" t="s">
        <v>22</v>
      </c>
      <c r="C14" s="10">
        <v>1.35</v>
      </c>
      <c r="D14" s="10">
        <v>187.4</v>
      </c>
      <c r="E14" s="10">
        <f>D14*C14/405</f>
        <v>0.62466666666666681</v>
      </c>
      <c r="F14" s="10">
        <v>90.3</v>
      </c>
      <c r="G14" s="10">
        <v>145</v>
      </c>
      <c r="H14" s="10">
        <f>G14/5</f>
        <v>29</v>
      </c>
      <c r="I14" s="10">
        <v>31</v>
      </c>
      <c r="J14" s="11">
        <f>F14-(I14+H14)</f>
        <v>30.299999999999997</v>
      </c>
      <c r="K14" s="10">
        <v>26.7</v>
      </c>
      <c r="L14" s="10">
        <v>6.9</v>
      </c>
      <c r="M14" s="10">
        <v>29.3</v>
      </c>
      <c r="N14" s="10">
        <v>25</v>
      </c>
      <c r="O14" s="10">
        <v>32</v>
      </c>
      <c r="P14" s="10">
        <v>9.5</v>
      </c>
      <c r="Q14" s="10">
        <v>7.6</v>
      </c>
      <c r="R14" s="10">
        <v>12.4</v>
      </c>
      <c r="S14" s="10">
        <v>66</v>
      </c>
      <c r="T14" s="10">
        <v>30.8</v>
      </c>
      <c r="U14" s="10">
        <v>8</v>
      </c>
      <c r="V14" s="10">
        <v>45.8</v>
      </c>
      <c r="W14" s="10">
        <v>16.3</v>
      </c>
      <c r="X14" s="12">
        <v>0.68135684437261179</v>
      </c>
    </row>
    <row r="15" spans="1:24" x14ac:dyDescent="0.25">
      <c r="A15" s="19">
        <v>3</v>
      </c>
      <c r="B15" s="2" t="s">
        <v>22</v>
      </c>
      <c r="C15" s="10">
        <v>1.55</v>
      </c>
      <c r="D15" s="10">
        <v>241.4</v>
      </c>
      <c r="E15" s="10">
        <f>D15*C15/405</f>
        <v>0.92387654320987656</v>
      </c>
      <c r="F15" s="10">
        <v>103.1</v>
      </c>
      <c r="G15" s="10">
        <v>167.4</v>
      </c>
      <c r="H15" s="10">
        <f>G15/5</f>
        <v>33.480000000000004</v>
      </c>
      <c r="I15" s="10">
        <v>30</v>
      </c>
      <c r="J15" s="11">
        <f>F15-(I15+H15)</f>
        <v>39.61999999999999</v>
      </c>
      <c r="K15" s="10">
        <v>21.3</v>
      </c>
      <c r="L15" s="10">
        <v>7.5</v>
      </c>
      <c r="M15" s="10">
        <v>22.7</v>
      </c>
      <c r="N15" s="10">
        <v>22.9</v>
      </c>
      <c r="O15" s="10">
        <v>28.9</v>
      </c>
      <c r="P15" s="10">
        <v>11</v>
      </c>
      <c r="Q15" s="10">
        <v>7</v>
      </c>
      <c r="R15" s="10">
        <v>15.3</v>
      </c>
      <c r="S15" s="10">
        <v>62</v>
      </c>
      <c r="T15" s="10">
        <v>27</v>
      </c>
      <c r="U15" s="10">
        <v>6.1</v>
      </c>
      <c r="V15" s="10">
        <v>40.1</v>
      </c>
      <c r="W15" s="10">
        <v>14.2</v>
      </c>
      <c r="X15" s="12">
        <v>2.1869783364062467</v>
      </c>
    </row>
    <row r="16" spans="1:24" x14ac:dyDescent="0.25">
      <c r="A16" s="19">
        <v>3</v>
      </c>
      <c r="B16" s="2" t="s">
        <v>22</v>
      </c>
      <c r="C16" s="10">
        <v>2</v>
      </c>
      <c r="D16" s="10">
        <v>195.2</v>
      </c>
      <c r="E16" s="10">
        <f>D16*C16/405</f>
        <v>0.96395061728395059</v>
      </c>
      <c r="F16" s="10">
        <v>109.7</v>
      </c>
      <c r="G16" s="10">
        <v>178.4</v>
      </c>
      <c r="H16" s="10">
        <f>G16/5</f>
        <v>35.68</v>
      </c>
      <c r="I16" s="10">
        <v>29</v>
      </c>
      <c r="J16" s="11">
        <f>F16-(I16+H16)</f>
        <v>45.019999999999996</v>
      </c>
      <c r="K16" s="10">
        <v>24.9</v>
      </c>
      <c r="L16" s="10">
        <v>8.3000000000000007</v>
      </c>
      <c r="M16" s="10">
        <v>24.3</v>
      </c>
      <c r="N16" s="10">
        <v>24</v>
      </c>
      <c r="O16" s="10">
        <v>33</v>
      </c>
      <c r="P16" s="10">
        <v>7.9</v>
      </c>
      <c r="Q16" s="10">
        <v>5.9</v>
      </c>
      <c r="R16" s="10">
        <v>13.2</v>
      </c>
      <c r="S16" s="10">
        <v>59</v>
      </c>
      <c r="T16" s="10">
        <v>26.9</v>
      </c>
      <c r="U16" s="10">
        <v>6.9</v>
      </c>
      <c r="V16" s="10">
        <v>42.9</v>
      </c>
      <c r="W16" s="10">
        <v>15</v>
      </c>
      <c r="X16" s="12">
        <v>0.97137432186959927</v>
      </c>
    </row>
    <row r="17" spans="1:24" x14ac:dyDescent="0.25">
      <c r="A17" s="19">
        <v>4</v>
      </c>
      <c r="B17" s="3" t="s">
        <v>23</v>
      </c>
      <c r="C17" s="13">
        <v>2.6</v>
      </c>
      <c r="D17" s="13">
        <v>78.599999999999994</v>
      </c>
      <c r="E17" s="13">
        <f>D17*C17/405</f>
        <v>0.50459259259259259</v>
      </c>
      <c r="F17" s="13">
        <v>73.2</v>
      </c>
      <c r="G17" s="13">
        <v>104.2</v>
      </c>
      <c r="H17" s="13">
        <f>G17/5</f>
        <v>20.84</v>
      </c>
      <c r="I17" s="13">
        <v>43</v>
      </c>
      <c r="J17" s="14">
        <f>F17-(I17+H17)</f>
        <v>9.36</v>
      </c>
      <c r="K17" s="13">
        <v>31</v>
      </c>
      <c r="L17" s="13">
        <v>13.3</v>
      </c>
      <c r="M17" s="13">
        <v>45</v>
      </c>
      <c r="N17" s="13">
        <v>36.6</v>
      </c>
      <c r="O17" s="13">
        <v>42</v>
      </c>
      <c r="P17" s="13">
        <v>6.2</v>
      </c>
      <c r="Q17" s="13">
        <v>9.9</v>
      </c>
      <c r="R17" s="13">
        <v>10.1</v>
      </c>
      <c r="S17" s="13">
        <v>39</v>
      </c>
      <c r="T17" s="13">
        <v>19.8</v>
      </c>
      <c r="U17" s="13">
        <v>2.1</v>
      </c>
      <c r="V17" s="13">
        <v>31</v>
      </c>
      <c r="W17" s="13">
        <v>12</v>
      </c>
      <c r="X17" s="15">
        <v>1.1644575135867317</v>
      </c>
    </row>
    <row r="18" spans="1:24" x14ac:dyDescent="0.25">
      <c r="A18" s="19">
        <v>4</v>
      </c>
      <c r="B18" s="3" t="s">
        <v>23</v>
      </c>
      <c r="C18" s="13">
        <v>2.7</v>
      </c>
      <c r="D18" s="13">
        <v>72.7</v>
      </c>
      <c r="E18" s="13">
        <f>D18*C18/405</f>
        <v>0.48466666666666669</v>
      </c>
      <c r="F18" s="13">
        <v>77.900000000000006</v>
      </c>
      <c r="G18" s="13">
        <v>99.7</v>
      </c>
      <c r="H18" s="13">
        <f>G18/5</f>
        <v>19.940000000000001</v>
      </c>
      <c r="I18" s="13">
        <v>47</v>
      </c>
      <c r="J18" s="14">
        <f>F18-(I18+H18)</f>
        <v>10.960000000000008</v>
      </c>
      <c r="K18" s="13">
        <v>29.8</v>
      </c>
      <c r="L18" s="13">
        <v>12.8</v>
      </c>
      <c r="M18" s="13">
        <v>40</v>
      </c>
      <c r="N18" s="13">
        <v>39.6</v>
      </c>
      <c r="O18" s="13">
        <v>40.6</v>
      </c>
      <c r="P18" s="13">
        <v>6.7</v>
      </c>
      <c r="Q18" s="13">
        <v>11</v>
      </c>
      <c r="R18" s="13">
        <v>6.6</v>
      </c>
      <c r="S18" s="13">
        <v>43</v>
      </c>
      <c r="T18" s="13">
        <v>22.3</v>
      </c>
      <c r="U18" s="13">
        <v>3</v>
      </c>
      <c r="V18" s="13">
        <v>32.9</v>
      </c>
      <c r="W18" s="13">
        <v>10.6</v>
      </c>
      <c r="X18" s="15">
        <v>1.1559703533462702</v>
      </c>
    </row>
    <row r="19" spans="1:24" x14ac:dyDescent="0.25">
      <c r="A19" s="19">
        <v>4</v>
      </c>
      <c r="B19" s="3" t="s">
        <v>23</v>
      </c>
      <c r="C19" s="13">
        <v>2.9</v>
      </c>
      <c r="D19" s="13">
        <v>104.7</v>
      </c>
      <c r="E19" s="13">
        <f>D19*C19/405</f>
        <v>0.74970370370370365</v>
      </c>
      <c r="F19" s="13">
        <v>79.5</v>
      </c>
      <c r="G19" s="13">
        <v>109.5</v>
      </c>
      <c r="H19" s="13">
        <f>G19/5</f>
        <v>21.9</v>
      </c>
      <c r="I19" s="13">
        <v>39</v>
      </c>
      <c r="J19" s="14">
        <f>F19-(I19+H19)</f>
        <v>18.600000000000001</v>
      </c>
      <c r="K19" s="13">
        <v>34</v>
      </c>
      <c r="L19" s="13">
        <v>15</v>
      </c>
      <c r="M19" s="13">
        <v>43</v>
      </c>
      <c r="N19" s="13">
        <v>29.3</v>
      </c>
      <c r="O19" s="13">
        <v>39.5</v>
      </c>
      <c r="P19" s="13">
        <v>4.5</v>
      </c>
      <c r="Q19" s="13">
        <v>12.1</v>
      </c>
      <c r="R19" s="13">
        <v>8.6</v>
      </c>
      <c r="S19" s="13">
        <v>46</v>
      </c>
      <c r="T19" s="13">
        <v>21.6</v>
      </c>
      <c r="U19" s="13">
        <v>2.7</v>
      </c>
      <c r="V19" s="13">
        <v>36</v>
      </c>
      <c r="W19" s="13">
        <v>10.9</v>
      </c>
      <c r="X19" s="15">
        <v>1.1068535226997991</v>
      </c>
    </row>
    <row r="20" spans="1:24" x14ac:dyDescent="0.25">
      <c r="A20" s="19">
        <v>4</v>
      </c>
      <c r="B20" s="3" t="s">
        <v>23</v>
      </c>
      <c r="C20" s="13">
        <v>2.2999999999999998</v>
      </c>
      <c r="D20" s="13">
        <v>86.9</v>
      </c>
      <c r="E20" s="13">
        <f>D20*C20/405</f>
        <v>0.49350617283950621</v>
      </c>
      <c r="F20" s="13">
        <v>67.900000000000006</v>
      </c>
      <c r="G20" s="13">
        <v>82.1</v>
      </c>
      <c r="H20" s="13">
        <f>G20/5</f>
        <v>16.419999999999998</v>
      </c>
      <c r="I20" s="13">
        <v>36</v>
      </c>
      <c r="J20" s="14">
        <f>F20-(I20+H20)</f>
        <v>15.480000000000004</v>
      </c>
      <c r="K20" s="13">
        <v>31.5</v>
      </c>
      <c r="L20" s="13">
        <v>14.2</v>
      </c>
      <c r="M20" s="13">
        <v>35</v>
      </c>
      <c r="N20" s="13">
        <v>31</v>
      </c>
      <c r="O20" s="13">
        <v>47.1</v>
      </c>
      <c r="P20" s="13">
        <v>4.2</v>
      </c>
      <c r="Q20" s="13">
        <v>8.9</v>
      </c>
      <c r="R20" s="13">
        <v>8.8000000000000007</v>
      </c>
      <c r="S20" s="13">
        <v>41</v>
      </c>
      <c r="T20" s="13">
        <v>20.7</v>
      </c>
      <c r="U20" s="13">
        <v>2.2000000000000002</v>
      </c>
      <c r="V20" s="13">
        <v>33.5</v>
      </c>
      <c r="W20" s="13">
        <v>11.4</v>
      </c>
      <c r="X20" s="15">
        <v>1.2471938931429012</v>
      </c>
    </row>
    <row r="21" spans="1:24" x14ac:dyDescent="0.25">
      <c r="A21" s="19">
        <v>4</v>
      </c>
      <c r="B21" s="3" t="s">
        <v>23</v>
      </c>
      <c r="C21" s="13">
        <v>2.5499999999999998</v>
      </c>
      <c r="D21" s="13">
        <v>102.2</v>
      </c>
      <c r="E21" s="13">
        <f>D21*C21/405</f>
        <v>0.64348148148148154</v>
      </c>
      <c r="F21" s="13">
        <v>77.2</v>
      </c>
      <c r="G21" s="13">
        <v>98.5</v>
      </c>
      <c r="H21" s="13">
        <f>G21/5</f>
        <v>19.7</v>
      </c>
      <c r="I21" s="13">
        <v>42</v>
      </c>
      <c r="J21" s="14">
        <f>F21-(I21+H21)</f>
        <v>15.5</v>
      </c>
      <c r="K21" s="13">
        <v>32.4</v>
      </c>
      <c r="L21" s="13">
        <v>13.3</v>
      </c>
      <c r="M21" s="13">
        <v>39</v>
      </c>
      <c r="N21" s="13">
        <v>33.9</v>
      </c>
      <c r="O21" s="13">
        <v>48.1</v>
      </c>
      <c r="P21" s="13">
        <v>4</v>
      </c>
      <c r="Q21" s="13">
        <v>9.5</v>
      </c>
      <c r="R21" s="13">
        <v>7.9</v>
      </c>
      <c r="S21" s="13">
        <v>47</v>
      </c>
      <c r="T21" s="13">
        <v>18</v>
      </c>
      <c r="U21" s="13">
        <v>1.9</v>
      </c>
      <c r="V21" s="13">
        <v>35.1</v>
      </c>
      <c r="W21" s="13">
        <v>11.6</v>
      </c>
      <c r="X21" s="15">
        <v>1.1675448756659821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2024-06-20T12:23:34Z</dcterms:created>
  <dcterms:modified xsi:type="dcterms:W3CDTF">2024-08-15T23:31:54Z</dcterms:modified>
</cp:coreProperties>
</file>