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ae/Documents/JAAE-GoogleDrive/Research/Fungal antibacterial Bp/Trichoderma Manuscript prep./PeerJ revision/Revision Final/"/>
    </mc:Choice>
  </mc:AlternateContent>
  <xr:revisionPtr revIDLastSave="0" documentId="13_ncr:1_{3CE53864-A003-AD49-9D74-E1CC5626CAC8}" xr6:coauthVersionLast="47" xr6:coauthVersionMax="47" xr10:uidLastSave="{00000000-0000-0000-0000-000000000000}"/>
  <bookViews>
    <workbookView xWindow="20" yWindow="500" windowWidth="28780" windowHeight="16240" tabRatio="658" xr2:uid="{1BA58CEE-E38E-4DC7-AE4E-63A75085A435}"/>
  </bookViews>
  <sheets>
    <sheet name="Crystalviolet uptake Final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24" l="1"/>
  <c r="I18" i="24"/>
  <c r="C15" i="24"/>
  <c r="C19" i="24"/>
  <c r="I7" i="24"/>
  <c r="I10" i="24"/>
  <c r="J11" i="24" l="1"/>
  <c r="J10" i="24"/>
  <c r="J9" i="24"/>
  <c r="J7" i="24"/>
  <c r="J8" i="24"/>
  <c r="D15" i="24"/>
  <c r="E15" i="24"/>
  <c r="F15" i="24"/>
  <c r="D18" i="24"/>
  <c r="E18" i="24"/>
  <c r="F18" i="24"/>
  <c r="H16" i="24"/>
  <c r="H17" i="24"/>
  <c r="H19" i="24"/>
  <c r="G16" i="24"/>
  <c r="G17" i="24"/>
  <c r="G19" i="24"/>
  <c r="F16" i="24"/>
  <c r="F17" i="24"/>
  <c r="F19" i="24"/>
  <c r="E16" i="24"/>
  <c r="E17" i="24"/>
  <c r="E19" i="24"/>
  <c r="D16" i="24"/>
  <c r="D17" i="24"/>
  <c r="D19" i="24"/>
  <c r="C16" i="24"/>
  <c r="C17" i="24"/>
  <c r="C18" i="24"/>
  <c r="I8" i="24"/>
  <c r="I9" i="24"/>
  <c r="I11" i="24"/>
  <c r="I15" i="24" l="1"/>
  <c r="J17" i="24"/>
  <c r="J15" i="24"/>
  <c r="J19" i="24"/>
  <c r="J16" i="24"/>
  <c r="I19" i="24"/>
  <c r="I16" i="24"/>
  <c r="I17" i="24"/>
</calcChain>
</file>

<file path=xl/sharedStrings.xml><?xml version="1.0" encoding="utf-8"?>
<sst xmlns="http://schemas.openxmlformats.org/spreadsheetml/2006/main" count="25" uniqueCount="11">
  <si>
    <t>Mean</t>
  </si>
  <si>
    <t xml:space="preserve">crystal violet </t>
  </si>
  <si>
    <t>0.25M EDTA</t>
  </si>
  <si>
    <t>3.91 mg/mL</t>
  </si>
  <si>
    <t>7.81 mg/mL</t>
  </si>
  <si>
    <t>Untreated</t>
  </si>
  <si>
    <t>na</t>
  </si>
  <si>
    <t>% CV uptake</t>
  </si>
  <si>
    <t>SE</t>
  </si>
  <si>
    <t>OD 590 nm</t>
  </si>
  <si>
    <r>
      <t xml:space="preserve">Crystal violet uptake (%) by </t>
    </r>
    <r>
      <rPr>
        <b/>
        <i/>
        <sz val="16"/>
        <color theme="1"/>
        <rFont val="Calibri"/>
        <family val="2"/>
        <scheme val="minor"/>
      </rPr>
      <t xml:space="preserve">B. pseudomallei </t>
    </r>
    <r>
      <rPr>
        <b/>
        <sz val="16"/>
        <color theme="1"/>
        <rFont val="Calibri"/>
        <family val="2"/>
        <scheme val="minor"/>
      </rPr>
      <t>K96243 cells treated with different concentrations of TD7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</si>
</sst>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2" borderId="1" xfId="0" applyNumberFormat="1" applyFont="1" applyFill="1" applyBorder="1"/>
    <xf numFmtId="2" fontId="2" fillId="3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9B614-4884-4F48-B4C1-3C4F8B158AAF}">
  <dimension ref="A3:J19"/>
  <sheetViews>
    <sheetView tabSelected="1" workbookViewId="0">
      <selection activeCell="K21" sqref="K21"/>
    </sheetView>
  </sheetViews>
  <sheetFormatPr baseColWidth="10" defaultColWidth="8.83203125" defaultRowHeight="15" x14ac:dyDescent="0.2"/>
  <cols>
    <col min="1" max="1" width="7.6640625" customWidth="1"/>
    <col min="2" max="2" width="15.6640625" customWidth="1"/>
    <col min="3" max="3" width="10.5" customWidth="1"/>
    <col min="4" max="4" width="12.1640625" customWidth="1"/>
    <col min="5" max="5" width="12.83203125" customWidth="1"/>
    <col min="6" max="6" width="11.5" customWidth="1"/>
    <col min="7" max="7" width="11" customWidth="1"/>
    <col min="8" max="8" width="11.6640625" customWidth="1"/>
    <col min="9" max="9" width="12.5" customWidth="1"/>
  </cols>
  <sheetData>
    <row r="3" spans="1:10" ht="21" x14ac:dyDescent="0.25">
      <c r="B3" s="1" t="s">
        <v>10</v>
      </c>
    </row>
    <row r="5" spans="1:10" ht="21" x14ac:dyDescent="0.25">
      <c r="C5" s="15" t="s">
        <v>9</v>
      </c>
      <c r="D5" s="15"/>
      <c r="E5" s="15"/>
      <c r="F5" s="15"/>
      <c r="G5" s="15"/>
      <c r="H5" s="15"/>
      <c r="I5" s="15"/>
      <c r="J5" s="15"/>
    </row>
    <row r="6" spans="1:10" ht="21" x14ac:dyDescent="0.25">
      <c r="A6" s="2"/>
      <c r="B6" s="2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8" t="s">
        <v>0</v>
      </c>
      <c r="J6" s="8" t="s">
        <v>8</v>
      </c>
    </row>
    <row r="7" spans="1:10" ht="21" x14ac:dyDescent="0.25">
      <c r="B7" s="5" t="s">
        <v>5</v>
      </c>
      <c r="C7" s="10">
        <v>8.1699999999999995E-2</v>
      </c>
      <c r="D7" s="10">
        <v>8.6699999999999999E-2</v>
      </c>
      <c r="E7" s="10">
        <v>7.0000000000000007E-2</v>
      </c>
      <c r="F7" s="10">
        <v>7.7899999999999997E-2</v>
      </c>
      <c r="G7" s="10" t="s">
        <v>6</v>
      </c>
      <c r="H7" s="10" t="s">
        <v>6</v>
      </c>
      <c r="I7" s="6">
        <f>AVERAGE(C7:F7)</f>
        <v>7.9075000000000006E-2</v>
      </c>
      <c r="J7" s="6">
        <f>STDEV(C7:F7)/SQRT(4)</f>
        <v>3.5209787938393854E-3</v>
      </c>
    </row>
    <row r="8" spans="1:10" ht="21" x14ac:dyDescent="0.25">
      <c r="B8" s="5" t="s">
        <v>3</v>
      </c>
      <c r="C8" s="10">
        <v>0.10050000000000001</v>
      </c>
      <c r="D8" s="10">
        <v>0.1004</v>
      </c>
      <c r="E8" s="10">
        <v>0.10100000000000001</v>
      </c>
      <c r="F8" s="10">
        <v>0.11509999999999999</v>
      </c>
      <c r="G8" s="10">
        <v>0.1113</v>
      </c>
      <c r="H8" s="10">
        <v>0.11269999999999999</v>
      </c>
      <c r="I8" s="6">
        <f t="shared" ref="I8:I11" si="0">AVERAGE(C8:H8)</f>
        <v>0.10683333333333334</v>
      </c>
      <c r="J8" s="6">
        <f>STDEV(C8:H8)/SQRT(6)</f>
        <v>2.8179977131131775E-3</v>
      </c>
    </row>
    <row r="9" spans="1:10" ht="21" x14ac:dyDescent="0.25">
      <c r="B9" s="5" t="s">
        <v>4</v>
      </c>
      <c r="C9" s="10">
        <v>0.1736</v>
      </c>
      <c r="D9" s="10">
        <v>0.1741</v>
      </c>
      <c r="E9" s="10">
        <v>0.17349999999999999</v>
      </c>
      <c r="F9" s="10">
        <v>0.14960000000000001</v>
      </c>
      <c r="G9" s="10">
        <v>0.1474</v>
      </c>
      <c r="H9" s="10">
        <v>0.14369999999999999</v>
      </c>
      <c r="I9" s="6">
        <f t="shared" si="0"/>
        <v>0.16031666666666666</v>
      </c>
      <c r="J9" s="6">
        <f>STDEV(C9:H9)/SQRT(6)</f>
        <v>6.0498714403237073E-3</v>
      </c>
    </row>
    <row r="10" spans="1:10" ht="21" x14ac:dyDescent="0.25">
      <c r="B10" s="5" t="s">
        <v>2</v>
      </c>
      <c r="C10" s="10">
        <v>0.19370000000000001</v>
      </c>
      <c r="D10" s="10">
        <v>0.17710000000000001</v>
      </c>
      <c r="E10" s="10">
        <v>0.17519999999999999</v>
      </c>
      <c r="F10" s="10">
        <v>0.18</v>
      </c>
      <c r="G10" s="10" t="s">
        <v>6</v>
      </c>
      <c r="H10" s="10" t="s">
        <v>6</v>
      </c>
      <c r="I10" s="6">
        <f>AVERAGE(C10:F10)</f>
        <v>0.18149999999999999</v>
      </c>
      <c r="J10" s="6">
        <f>STDEV(C10:H10)/SQRT(4)</f>
        <v>4.1846943337198106E-3</v>
      </c>
    </row>
    <row r="11" spans="1:10" ht="21" x14ac:dyDescent="0.25">
      <c r="B11" s="5" t="s">
        <v>1</v>
      </c>
      <c r="C11" s="10">
        <v>0.55130000000000001</v>
      </c>
      <c r="D11" s="10">
        <v>0.5383</v>
      </c>
      <c r="E11" s="10">
        <v>0.53559999999999997</v>
      </c>
      <c r="F11" s="10">
        <v>0.67520000000000002</v>
      </c>
      <c r="G11" s="10">
        <v>0.67269999999999996</v>
      </c>
      <c r="H11" s="10">
        <v>0.67069999999999996</v>
      </c>
      <c r="I11" s="6">
        <f t="shared" si="0"/>
        <v>0.60729999999999995</v>
      </c>
      <c r="J11" s="6">
        <f>STDEV(C11:H11)/SQRT(6)</f>
        <v>2.9408060119634115E-2</v>
      </c>
    </row>
    <row r="12" spans="1:10" ht="21" x14ac:dyDescent="0.25">
      <c r="B12" s="2"/>
      <c r="C12" s="9"/>
      <c r="D12" s="9"/>
      <c r="E12" s="9"/>
      <c r="F12" s="9"/>
      <c r="G12" s="7"/>
      <c r="H12" s="7"/>
      <c r="I12" s="3"/>
      <c r="J12" s="3"/>
    </row>
    <row r="13" spans="1:10" ht="21" x14ac:dyDescent="0.25">
      <c r="B13" s="2"/>
      <c r="C13" s="15" t="s">
        <v>7</v>
      </c>
      <c r="D13" s="15"/>
      <c r="E13" s="15"/>
      <c r="F13" s="15"/>
      <c r="G13" s="15"/>
      <c r="H13" s="15"/>
      <c r="I13" s="15"/>
      <c r="J13" s="15"/>
    </row>
    <row r="14" spans="1:10" ht="21" x14ac:dyDescent="0.25">
      <c r="B14" s="2"/>
      <c r="C14" s="4">
        <v>1</v>
      </c>
      <c r="D14" s="4">
        <v>2</v>
      </c>
      <c r="E14" s="4">
        <v>3</v>
      </c>
      <c r="F14" s="4">
        <v>4</v>
      </c>
      <c r="G14" s="4">
        <v>5</v>
      </c>
      <c r="H14" s="4">
        <v>6</v>
      </c>
      <c r="I14" s="13" t="s">
        <v>0</v>
      </c>
      <c r="J14" s="14" t="s">
        <v>8</v>
      </c>
    </row>
    <row r="15" spans="1:10" ht="21" x14ac:dyDescent="0.25">
      <c r="B15" s="5" t="s">
        <v>5</v>
      </c>
      <c r="C15" s="10">
        <f>C7/C$11*100</f>
        <v>14.819517504081261</v>
      </c>
      <c r="D15" s="10">
        <f t="shared" ref="C15:F19" si="1">D7/D$11*100</f>
        <v>16.10626044956344</v>
      </c>
      <c r="E15" s="10">
        <f t="shared" si="1"/>
        <v>13.069454817027633</v>
      </c>
      <c r="F15" s="10">
        <f t="shared" si="1"/>
        <v>11.537322274881516</v>
      </c>
      <c r="G15" s="10" t="s">
        <v>6</v>
      </c>
      <c r="H15" s="10" t="s">
        <v>6</v>
      </c>
      <c r="I15" s="11">
        <f>AVERAGE(C15:F15)</f>
        <v>13.883138761388462</v>
      </c>
      <c r="J15" s="12">
        <f>STDEV(C15:H15)/SQRT(4)</f>
        <v>0.99933360045079567</v>
      </c>
    </row>
    <row r="16" spans="1:10" ht="21" x14ac:dyDescent="0.25">
      <c r="B16" s="5" t="s">
        <v>3</v>
      </c>
      <c r="C16" s="10">
        <f t="shared" si="1"/>
        <v>18.229639035008162</v>
      </c>
      <c r="D16" s="10">
        <f t="shared" si="1"/>
        <v>18.651309678617871</v>
      </c>
      <c r="E16" s="10">
        <f t="shared" si="1"/>
        <v>18.857356235997017</v>
      </c>
      <c r="F16" s="10">
        <f t="shared" si="1"/>
        <v>17.046800947867297</v>
      </c>
      <c r="G16" s="10">
        <f>G8/G$11*100</f>
        <v>16.545265348595215</v>
      </c>
      <c r="H16" s="10">
        <f>H8/H$11*100</f>
        <v>16.803339794244817</v>
      </c>
      <c r="I16" s="11">
        <f t="shared" ref="I16:I19" si="2">AVERAGE(C16:H16)</f>
        <v>17.688951840055065</v>
      </c>
      <c r="J16" s="12">
        <f>STDEV(C16:H16)/SQRT(6)</f>
        <v>0.41183853387201408</v>
      </c>
    </row>
    <row r="17" spans="2:10" ht="21" x14ac:dyDescent="0.25">
      <c r="B17" s="5" t="s">
        <v>4</v>
      </c>
      <c r="C17" s="10">
        <f t="shared" si="1"/>
        <v>31.489207328133499</v>
      </c>
      <c r="D17" s="10">
        <f t="shared" si="1"/>
        <v>32.342559910830396</v>
      </c>
      <c r="E17" s="10">
        <f t="shared" si="1"/>
        <v>32.393577296489916</v>
      </c>
      <c r="F17" s="10">
        <f t="shared" si="1"/>
        <v>22.156398104265403</v>
      </c>
      <c r="G17" s="10">
        <f>G9/G$11*100</f>
        <v>21.911699122937417</v>
      </c>
      <c r="H17" s="10">
        <f>H9/H$11*100</f>
        <v>21.425376472342329</v>
      </c>
      <c r="I17" s="11">
        <f t="shared" si="2"/>
        <v>26.953136372499827</v>
      </c>
      <c r="J17" s="12">
        <f>STDEV(C17:H17)/SQRT(6)</f>
        <v>2.2963822294099172</v>
      </c>
    </row>
    <row r="18" spans="2:10" ht="21" x14ac:dyDescent="0.25">
      <c r="B18" s="5" t="s">
        <v>2</v>
      </c>
      <c r="C18" s="10">
        <f t="shared" si="1"/>
        <v>35.135135135135137</v>
      </c>
      <c r="D18" s="10">
        <f t="shared" si="1"/>
        <v>32.899869960988298</v>
      </c>
      <c r="E18" s="10">
        <f t="shared" si="1"/>
        <v>32.710978342046303</v>
      </c>
      <c r="F18" s="10">
        <f t="shared" si="1"/>
        <v>26.658767772511847</v>
      </c>
      <c r="G18" s="10" t="s">
        <v>6</v>
      </c>
      <c r="H18" s="10" t="s">
        <v>6</v>
      </c>
      <c r="I18" s="11">
        <f>AVERAGE(C18:F18)</f>
        <v>31.851187802670395</v>
      </c>
      <c r="J18" s="12">
        <f>STDEV(C18:H18)/SQRT(4)</f>
        <v>1.8162348850660028</v>
      </c>
    </row>
    <row r="19" spans="2:10" ht="21" x14ac:dyDescent="0.25">
      <c r="B19" s="5" t="s">
        <v>1</v>
      </c>
      <c r="C19" s="10">
        <f>C11/C$11*100</f>
        <v>100</v>
      </c>
      <c r="D19" s="10">
        <f t="shared" si="1"/>
        <v>100</v>
      </c>
      <c r="E19" s="10">
        <f t="shared" si="1"/>
        <v>100</v>
      </c>
      <c r="F19" s="10">
        <f t="shared" si="1"/>
        <v>100</v>
      </c>
      <c r="G19" s="10">
        <f>G11/G$11*100</f>
        <v>100</v>
      </c>
      <c r="H19" s="10">
        <f>H11/H$11*100</f>
        <v>100</v>
      </c>
      <c r="I19" s="11">
        <f t="shared" si="2"/>
        <v>100</v>
      </c>
      <c r="J19" s="12">
        <f>STDEV(C19:H19)/SQRT(6)</f>
        <v>0</v>
      </c>
    </row>
  </sheetData>
  <mergeCells count="2">
    <mergeCell ref="C5:J5"/>
    <mergeCell ref="C13:J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2B043564C3740A82CEC755B0AA5C7" ma:contentTypeVersion="10" ma:contentTypeDescription="Create a new document." ma:contentTypeScope="" ma:versionID="ca292a63a9669a88fd116d3fd2c3edac">
  <xsd:schema xmlns:xsd="http://www.w3.org/2001/XMLSchema" xmlns:xs="http://www.w3.org/2001/XMLSchema" xmlns:p="http://schemas.microsoft.com/office/2006/metadata/properties" xmlns:ns3="31b03f08-7279-49b1-8d45-f284a0f67a52" targetNamespace="http://schemas.microsoft.com/office/2006/metadata/properties" ma:root="true" ma:fieldsID="8680490f57b10303da4fb4aae1f81711" ns3:_="">
    <xsd:import namespace="31b03f08-7279-49b1-8d45-f284a0f67a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03f08-7279-49b1-8d45-f284a0f67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24292F-9848-4F12-81BD-A786E009DB75}">
  <ds:schemaRefs>
    <ds:schemaRef ds:uri="http://purl.org/dc/dcmitype/"/>
    <ds:schemaRef ds:uri="http://www.w3.org/XML/1998/namespace"/>
    <ds:schemaRef ds:uri="http://purl.org/dc/elements/1.1/"/>
    <ds:schemaRef ds:uri="31b03f08-7279-49b1-8d45-f284a0f67a5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EF8087-B77B-43A0-BACB-B8E7CA6ACD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BB2AE-4826-439E-A835-05FBF16A4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b03f08-7279-49b1-8d45-f284a0f67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Crystalviolet uptake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tchaia</dc:creator>
  <cp:lastModifiedBy>Thotsapol Chaianunporn</cp:lastModifiedBy>
  <dcterms:created xsi:type="dcterms:W3CDTF">2018-12-04T03:37:00Z</dcterms:created>
  <dcterms:modified xsi:type="dcterms:W3CDTF">2024-12-20T13:24:16Z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0x0101000382B043564C3740A82CEC755B0AA5C7</vt:lpwstr>
  </property>
</Properties>
</file>