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92" firstSheet="1" activeTab="3"/>
  </bookViews>
  <sheets>
    <sheet name="Data of qRT-PCR" sheetId="11" r:id="rId1"/>
    <sheet name="Zm00001d020430" sheetId="1" r:id="rId2"/>
    <sheet name="Zm00001d031451" sheetId="2" r:id="rId3"/>
    <sheet name="Zm00001d020941" sheetId="3" r:id="rId4"/>
    <sheet name="Zm00001d031068" sheetId="4" r:id="rId5"/>
    <sheet name="Zm00001d052442" sheetId="7" r:id="rId6"/>
    <sheet name="Zm00001d017391" sheetId="8" r:id="rId7"/>
    <sheet name="Zm00001d034633" sheetId="9" r:id="rId8"/>
    <sheet name="Zm00001d013895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<sst xmlns="http://schemas.openxmlformats.org/spreadsheetml/2006/main" count="377" uniqueCount="38">
  <si>
    <t>Supplemental Dataset 6. Data of qRT-PCR</t>
  </si>
  <si>
    <t>Gene</t>
  </si>
  <si>
    <t>Stage</t>
  </si>
  <si>
    <t>PHG35_qRT-PCR</t>
  </si>
  <si>
    <t>Dan598_qRT-PCR</t>
  </si>
  <si>
    <t>mean</t>
  </si>
  <si>
    <t>SD</t>
  </si>
  <si>
    <t>Zm00001d031451</t>
  </si>
  <si>
    <t>V6</t>
  </si>
  <si>
    <t>V7</t>
  </si>
  <si>
    <t>V8</t>
  </si>
  <si>
    <t>V9</t>
  </si>
  <si>
    <t>V10</t>
  </si>
  <si>
    <t>Zm00001d020430</t>
  </si>
  <si>
    <t>Zm00001d031068</t>
  </si>
  <si>
    <t>Zm00001d013895</t>
  </si>
  <si>
    <t>Zm00001d034633</t>
  </si>
  <si>
    <t>Zm00001d017391</t>
  </si>
  <si>
    <t>Zm00001d052442</t>
  </si>
  <si>
    <t>Zm00001d020941</t>
  </si>
  <si>
    <t>CT</t>
  </si>
  <si>
    <t>CT Mean</t>
  </si>
  <si>
    <r>
      <rPr>
        <b/>
        <sz val="10"/>
        <rFont val="Arial"/>
        <charset val="134"/>
      </rPr>
      <t xml:space="preserve">Δ </t>
    </r>
    <r>
      <rPr>
        <b/>
        <sz val="10"/>
        <rFont val="Arial"/>
        <charset val="0"/>
      </rPr>
      <t>CT</t>
    </r>
  </si>
  <si>
    <t>Δ Δ CT</t>
  </si>
  <si>
    <t>Results</t>
  </si>
  <si>
    <t>PV6</t>
  </si>
  <si>
    <t>Actin Ct</t>
  </si>
  <si>
    <r>
      <rPr>
        <sz val="10"/>
        <rFont val="Arial"/>
        <charset val="134"/>
      </rPr>
      <t xml:space="preserve">Target </t>
    </r>
    <r>
      <rPr>
        <sz val="10"/>
        <rFont val="Arial"/>
        <charset val="0"/>
      </rPr>
      <t>Ct</t>
    </r>
  </si>
  <si>
    <t>PV7</t>
  </si>
  <si>
    <t>PV8</t>
  </si>
  <si>
    <t>PV9</t>
  </si>
  <si>
    <t>/</t>
  </si>
  <si>
    <t>PV10</t>
  </si>
  <si>
    <t>DV6</t>
  </si>
  <si>
    <t>DV7</t>
  </si>
  <si>
    <t>DV8</t>
  </si>
  <si>
    <t>DV9</t>
  </si>
  <si>
    <t>DV10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</si>
</sst>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color theme="1"/>
      <name val="Arial"/>
      <charset val="134"/>
    </font>
    <font>
      <sz val="10"/>
      <color rgb="FF0070C0"/>
      <name val="Arial"/>
      <charset val="134"/>
    </font>
    <font>
      <sz val="11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/>
    </xf>
    <xf numFmtId="176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/>
    </xf>
    <xf numFmtId="176" fontId="4" fillId="0" borderId="0" xfId="0" applyNumberFormat="1" applyFont="1" applyFill="1" applyBorder="1" applyAlignment="1"/>
    <xf numFmtId="0" fontId="1" fillId="0" borderId="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22" workbookViewId="0">
      <selection activeCell="E4" sqref="E4"/>
    </sheetView>
  </sheetViews>
  <sheetFormatPr defaultColWidth="9" defaultRowHeight="15" outlineLevelCol="5"/>
  <cols>
    <col min="1" max="1" width="18.875" style="31" customWidth="1"/>
    <col min="2" max="2" width="9" style="31"/>
    <col min="3" max="5" width="14.125" style="31"/>
    <col min="6" max="6" width="17.625" style="31" customWidth="1"/>
  </cols>
  <sheetData>
    <row r="1" spans="1:1">
      <c r="A1" s="31" t="s">
        <v>0</v>
      </c>
    </row>
    <row r="2" spans="1:5">
      <c r="A2" s="31" t="s">
        <v>1</v>
      </c>
      <c r="B2" s="31" t="s">
        <v>2</v>
      </c>
      <c r="C2" s="31" t="s">
        <v>3</v>
      </c>
      <c r="E2" s="31" t="s">
        <v>4</v>
      </c>
    </row>
    <row r="3" spans="3:6">
      <c r="C3" s="31" t="s">
        <v>5</v>
      </c>
      <c r="D3" s="31" t="s">
        <v>6</v>
      </c>
      <c r="E3" s="31" t="s">
        <v>5</v>
      </c>
      <c r="F3" s="31" t="s">
        <v>6</v>
      </c>
    </row>
    <row r="4" spans="1:6">
      <c r="A4" s="31" t="s">
        <v>7</v>
      </c>
      <c r="B4" s="31" t="s">
        <v>8</v>
      </c>
      <c r="C4" s="31">
        <v>1</v>
      </c>
      <c r="D4" s="31">
        <v>0.156937859276272</v>
      </c>
      <c r="E4" s="31">
        <v>0.497349900897859</v>
      </c>
      <c r="F4" s="31">
        <v>0.210279243740659</v>
      </c>
    </row>
    <row r="5" spans="2:6">
      <c r="B5" s="31" t="s">
        <v>9</v>
      </c>
      <c r="C5" s="31">
        <v>0.880157374473256</v>
      </c>
      <c r="D5" s="31">
        <v>0.135864320952595</v>
      </c>
      <c r="E5" s="31">
        <v>0.398044094295498</v>
      </c>
      <c r="F5" s="31">
        <v>0.124937054867509</v>
      </c>
    </row>
    <row r="6" spans="2:6">
      <c r="B6" s="31" t="s">
        <v>10</v>
      </c>
      <c r="C6" s="31">
        <v>1.34040333899363</v>
      </c>
      <c r="D6" s="31">
        <v>0.143846887208863</v>
      </c>
      <c r="E6" s="31">
        <v>0.499769351419541</v>
      </c>
      <c r="F6" s="31">
        <v>0.0362425853030228</v>
      </c>
    </row>
    <row r="7" spans="2:6">
      <c r="B7" s="31" t="s">
        <v>11</v>
      </c>
      <c r="C7" s="31">
        <v>1.88100016721454</v>
      </c>
      <c r="D7" s="31">
        <v>0.261607502010104</v>
      </c>
      <c r="E7" s="31">
        <v>0.618566171739622</v>
      </c>
      <c r="F7" s="31">
        <v>0.158400625388203</v>
      </c>
    </row>
    <row r="8" spans="2:6">
      <c r="B8" s="31" t="s">
        <v>12</v>
      </c>
      <c r="C8" s="31">
        <v>0.962372404931744</v>
      </c>
      <c r="D8" s="31">
        <v>0.186508865302863</v>
      </c>
      <c r="E8" s="31">
        <v>0.504759276381093</v>
      </c>
      <c r="F8" s="31">
        <v>0.0347008852018419</v>
      </c>
    </row>
    <row r="9" spans="1:6">
      <c r="A9" s="31" t="s">
        <v>13</v>
      </c>
      <c r="B9" s="31" t="s">
        <v>8</v>
      </c>
      <c r="C9" s="31">
        <v>1</v>
      </c>
      <c r="D9" s="31">
        <v>0.318484003868439</v>
      </c>
      <c r="E9" s="31">
        <v>0.266769581404121</v>
      </c>
      <c r="F9" s="31">
        <v>0.0874650264702995</v>
      </c>
    </row>
    <row r="10" spans="2:6">
      <c r="B10" s="31" t="s">
        <v>9</v>
      </c>
      <c r="C10" s="31">
        <v>1.94890913605558</v>
      </c>
      <c r="D10" s="31">
        <v>0.338319653747803</v>
      </c>
      <c r="E10" s="31">
        <v>0.293005589512622</v>
      </c>
      <c r="F10" s="31">
        <v>0.0913618746568823</v>
      </c>
    </row>
    <row r="11" spans="2:6">
      <c r="B11" s="31" t="s">
        <v>10</v>
      </c>
      <c r="C11" s="31">
        <v>9.26420220707759</v>
      </c>
      <c r="D11" s="31">
        <v>1.53097802777356</v>
      </c>
      <c r="E11" s="31">
        <v>0.331634619684654</v>
      </c>
      <c r="F11" s="31">
        <v>0.116227817373025</v>
      </c>
    </row>
    <row r="12" spans="2:6">
      <c r="B12" s="31" t="s">
        <v>11</v>
      </c>
      <c r="C12" s="31">
        <v>0.0092992785403208</v>
      </c>
      <c r="D12" s="31">
        <v>0.0014262201391451</v>
      </c>
      <c r="E12" s="31">
        <v>0.113151905009398</v>
      </c>
      <c r="F12" s="31">
        <v>0.172820239746582</v>
      </c>
    </row>
    <row r="13" spans="2:6">
      <c r="B13" s="31" t="s">
        <v>12</v>
      </c>
      <c r="C13" s="31">
        <v>0.270994036264511</v>
      </c>
      <c r="D13" s="31">
        <v>0.151464170686536</v>
      </c>
      <c r="E13" s="31">
        <v>0.549808227788072</v>
      </c>
      <c r="F13" s="31">
        <v>0.0460705981101089</v>
      </c>
    </row>
    <row r="14" spans="1:6">
      <c r="A14" s="31" t="s">
        <v>14</v>
      </c>
      <c r="B14" s="31" t="s">
        <v>8</v>
      </c>
      <c r="C14" s="31">
        <v>1</v>
      </c>
      <c r="D14" s="31">
        <v>0.292292152357402</v>
      </c>
      <c r="E14" s="31">
        <v>0.227972281316485</v>
      </c>
      <c r="F14" s="31">
        <v>0.033366988830974</v>
      </c>
    </row>
    <row r="15" spans="2:6">
      <c r="B15" s="31" t="s">
        <v>9</v>
      </c>
      <c r="C15" s="31">
        <v>0.291807892149412</v>
      </c>
      <c r="D15" s="31">
        <v>0.0285679931858133</v>
      </c>
      <c r="E15" s="31">
        <v>0.191145404956938</v>
      </c>
      <c r="F15" s="31">
        <v>0.0196221403225767</v>
      </c>
    </row>
    <row r="16" spans="2:6">
      <c r="B16" s="31" t="s">
        <v>10</v>
      </c>
      <c r="C16" s="31">
        <v>0.449711885622179</v>
      </c>
      <c r="D16" s="31">
        <v>0.0176623489326881</v>
      </c>
      <c r="E16" s="31">
        <v>0.227562048947026</v>
      </c>
      <c r="F16" s="31">
        <v>0.0346798352707994</v>
      </c>
    </row>
    <row r="17" spans="2:6">
      <c r="B17" s="31" t="s">
        <v>11</v>
      </c>
      <c r="C17" s="31">
        <v>0.21830310819056</v>
      </c>
      <c r="D17" s="31">
        <v>0.0920479212583804</v>
      </c>
      <c r="E17" s="31">
        <v>0.307066880342503</v>
      </c>
      <c r="F17" s="31">
        <v>0.0401451852815811</v>
      </c>
    </row>
    <row r="18" spans="2:6">
      <c r="B18" s="31" t="s">
        <v>12</v>
      </c>
      <c r="C18" s="31">
        <v>0.516362799436921</v>
      </c>
      <c r="D18" s="31">
        <v>0.0856816616077068</v>
      </c>
      <c r="E18" s="31">
        <v>0.472056759136304</v>
      </c>
      <c r="F18" s="31">
        <v>0.0543540712529314</v>
      </c>
    </row>
    <row r="19" spans="1:6">
      <c r="A19" s="31" t="s">
        <v>15</v>
      </c>
      <c r="B19" s="31" t="s">
        <v>8</v>
      </c>
      <c r="C19" s="32">
        <v>1</v>
      </c>
      <c r="D19" s="32">
        <v>0.0816799070231024</v>
      </c>
      <c r="E19" s="33">
        <v>1.10624131014169</v>
      </c>
      <c r="F19" s="31">
        <v>0.177088481105361</v>
      </c>
    </row>
    <row r="20" spans="2:6">
      <c r="B20" s="31" t="s">
        <v>9</v>
      </c>
      <c r="C20" s="31">
        <v>0.756283562701889</v>
      </c>
      <c r="D20" s="31">
        <v>0.0651893565383291</v>
      </c>
      <c r="E20" s="32">
        <v>0.995619457858282</v>
      </c>
      <c r="F20" s="32">
        <v>0.253289261129024</v>
      </c>
    </row>
    <row r="21" spans="2:6">
      <c r="B21" s="31" t="s">
        <v>10</v>
      </c>
      <c r="C21" s="32">
        <v>0.157781482876013</v>
      </c>
      <c r="D21" s="32">
        <v>0.0177315842184377</v>
      </c>
      <c r="E21" s="32">
        <v>0.47270105504233</v>
      </c>
      <c r="F21" s="32">
        <v>0.0386438871856768</v>
      </c>
    </row>
    <row r="22" spans="2:6">
      <c r="B22" s="31" t="s">
        <v>11</v>
      </c>
      <c r="C22" s="32">
        <v>0.268284019192676</v>
      </c>
      <c r="D22" s="32">
        <v>0.0479089388349959</v>
      </c>
      <c r="E22" s="32">
        <v>0.217687932757198</v>
      </c>
      <c r="F22" s="31">
        <v>0.0403509665627172</v>
      </c>
    </row>
    <row r="23" spans="2:6">
      <c r="B23" s="31" t="s">
        <v>12</v>
      </c>
      <c r="C23" s="32">
        <v>0.377312971883876</v>
      </c>
      <c r="D23" s="32">
        <v>0.0543927044136634</v>
      </c>
      <c r="E23" s="31">
        <v>0.334481906384906</v>
      </c>
      <c r="F23" s="31">
        <v>0.0538871612240165</v>
      </c>
    </row>
    <row r="24" spans="1:6">
      <c r="A24" s="31" t="s">
        <v>16</v>
      </c>
      <c r="B24" s="31" t="s">
        <v>8</v>
      </c>
      <c r="C24" s="32">
        <v>1</v>
      </c>
      <c r="D24" s="32">
        <v>0.0578730594773785</v>
      </c>
      <c r="E24" s="32">
        <v>0.747377484453796</v>
      </c>
      <c r="F24" s="32">
        <v>0.118736362209778</v>
      </c>
    </row>
    <row r="25" spans="2:6">
      <c r="B25" s="31" t="s">
        <v>9</v>
      </c>
      <c r="C25" s="32">
        <v>0.699102770157785</v>
      </c>
      <c r="D25" s="32">
        <v>0.0574878265611725</v>
      </c>
      <c r="E25" s="32">
        <v>0.552958581509579</v>
      </c>
      <c r="F25" s="32">
        <v>0.0361863070276409</v>
      </c>
    </row>
    <row r="26" spans="2:6">
      <c r="B26" s="31" t="s">
        <v>10</v>
      </c>
      <c r="C26" s="32">
        <v>1.09233088232614</v>
      </c>
      <c r="D26" s="32">
        <v>0.0879821500200389</v>
      </c>
      <c r="E26" s="32">
        <v>0.521681949578423</v>
      </c>
      <c r="F26" s="32">
        <v>0.0544790111531497</v>
      </c>
    </row>
    <row r="27" spans="2:6">
      <c r="B27" s="31" t="s">
        <v>11</v>
      </c>
      <c r="C27" s="32">
        <v>0.622254178226841</v>
      </c>
      <c r="D27" s="32">
        <v>0.0677920347640409</v>
      </c>
      <c r="E27" s="32">
        <v>0.492402408594094</v>
      </c>
      <c r="F27" s="32">
        <v>0.0425735379447561</v>
      </c>
    </row>
    <row r="28" spans="2:6">
      <c r="B28" s="31" t="s">
        <v>12</v>
      </c>
      <c r="C28" s="32">
        <v>0.49149337876815</v>
      </c>
      <c r="D28" s="32">
        <v>0.0557564421812206</v>
      </c>
      <c r="E28" s="32">
        <v>0.35459478279581</v>
      </c>
      <c r="F28" s="32">
        <v>0.026208501626374</v>
      </c>
    </row>
    <row r="29" spans="1:6">
      <c r="A29" s="31" t="s">
        <v>17</v>
      </c>
      <c r="B29" s="31" t="s">
        <v>8</v>
      </c>
      <c r="C29" s="31">
        <v>1</v>
      </c>
      <c r="D29" s="31">
        <v>0.0549805952281606</v>
      </c>
      <c r="E29" s="31">
        <v>5.87260343440976</v>
      </c>
      <c r="F29" s="31">
        <v>0.561240056640626</v>
      </c>
    </row>
    <row r="30" spans="2:6">
      <c r="B30" s="31" t="s">
        <v>9</v>
      </c>
      <c r="C30" s="31">
        <v>2.30830445498293</v>
      </c>
      <c r="D30" s="31">
        <v>0.209606256488786</v>
      </c>
      <c r="E30" s="31">
        <v>2.38556913356765</v>
      </c>
      <c r="F30" s="31">
        <v>0.102720244028295</v>
      </c>
    </row>
    <row r="31" spans="2:6">
      <c r="B31" s="31" t="s">
        <v>10</v>
      </c>
      <c r="C31" s="31">
        <v>4.0783939815315</v>
      </c>
      <c r="D31" s="31">
        <v>0.335366822368963</v>
      </c>
      <c r="E31" s="31">
        <v>3.14923201730389</v>
      </c>
      <c r="F31" s="31">
        <v>0.356354459675452</v>
      </c>
    </row>
    <row r="32" spans="2:6">
      <c r="B32" s="31" t="s">
        <v>11</v>
      </c>
      <c r="C32" s="31">
        <v>0.928088140750631</v>
      </c>
      <c r="D32" s="31">
        <v>0.561351810187625</v>
      </c>
      <c r="E32" s="31">
        <v>0.049195410334092</v>
      </c>
      <c r="F32" s="31">
        <v>0.0139511320533612</v>
      </c>
    </row>
    <row r="33" spans="2:6">
      <c r="B33" s="31" t="s">
        <v>12</v>
      </c>
      <c r="C33" s="31">
        <v>0.38720444291829</v>
      </c>
      <c r="D33" s="31">
        <v>0.0458062425589958</v>
      </c>
      <c r="E33" s="31">
        <v>1.98251795708734</v>
      </c>
      <c r="F33" s="31">
        <v>0.0687622728550222</v>
      </c>
    </row>
    <row r="34" spans="1:6">
      <c r="A34" s="31" t="s">
        <v>18</v>
      </c>
      <c r="B34" s="31" t="s">
        <v>8</v>
      </c>
      <c r="C34" s="31">
        <v>1</v>
      </c>
      <c r="D34" s="31">
        <v>0.190432756176531</v>
      </c>
      <c r="E34" s="31">
        <v>0.860750028841051</v>
      </c>
      <c r="F34" s="31">
        <v>0.0514870820023688</v>
      </c>
    </row>
    <row r="35" spans="2:6">
      <c r="B35" s="31" t="s">
        <v>9</v>
      </c>
      <c r="C35" s="31">
        <v>0.501156607423718</v>
      </c>
      <c r="D35" s="31">
        <v>0.0574922825132383</v>
      </c>
      <c r="E35" s="31">
        <v>0.250346843936403</v>
      </c>
      <c r="F35" s="31">
        <v>0.0225191690784421</v>
      </c>
    </row>
    <row r="36" spans="2:6">
      <c r="B36" s="31" t="s">
        <v>10</v>
      </c>
      <c r="C36" s="31">
        <v>0.401925346586611</v>
      </c>
      <c r="D36" s="31">
        <v>0.0983973550449884</v>
      </c>
      <c r="E36" s="31">
        <v>0.152019900725577</v>
      </c>
      <c r="F36" s="31">
        <v>0.014451743132138</v>
      </c>
    </row>
    <row r="37" spans="2:6">
      <c r="B37" s="31" t="s">
        <v>11</v>
      </c>
      <c r="C37" s="31">
        <v>0.0610301714282937</v>
      </c>
      <c r="D37" s="31">
        <v>0.0319019403806855</v>
      </c>
      <c r="E37" s="31">
        <v>0.00587172444088987</v>
      </c>
      <c r="F37" s="31">
        <v>0.00123828968459928</v>
      </c>
    </row>
    <row r="38" spans="2:6">
      <c r="B38" s="31" t="s">
        <v>12</v>
      </c>
      <c r="C38" s="31">
        <v>0.525100689545042</v>
      </c>
      <c r="D38" s="31">
        <v>0.17734300335299</v>
      </c>
      <c r="E38" s="31">
        <v>0.132923333128473</v>
      </c>
      <c r="F38" s="31">
        <v>0.00609308678484023</v>
      </c>
    </row>
    <row r="39" spans="1:6">
      <c r="A39" s="31" t="s">
        <v>19</v>
      </c>
      <c r="B39" s="31" t="s">
        <v>8</v>
      </c>
      <c r="C39" s="31">
        <v>1</v>
      </c>
      <c r="D39" s="31">
        <v>0.325393526690291</v>
      </c>
      <c r="E39" s="31">
        <v>0.365921881691074</v>
      </c>
      <c r="F39" s="31">
        <v>0.145486045269985</v>
      </c>
    </row>
    <row r="40" spans="2:6">
      <c r="B40" s="31" t="s">
        <v>9</v>
      </c>
      <c r="C40" s="31">
        <v>0.718313100756911</v>
      </c>
      <c r="D40" s="31">
        <v>0.0926899894294083</v>
      </c>
      <c r="E40" s="31">
        <v>0.419543125915352</v>
      </c>
      <c r="F40" s="31">
        <v>0.133401900211826</v>
      </c>
    </row>
    <row r="41" spans="2:6">
      <c r="B41" s="31" t="s">
        <v>10</v>
      </c>
      <c r="C41" s="31">
        <v>0.857461737597405</v>
      </c>
      <c r="D41" s="31">
        <v>0.0770674258966293</v>
      </c>
      <c r="E41" s="31">
        <v>0.500963617094335</v>
      </c>
      <c r="F41" s="31">
        <v>0.115215011369984</v>
      </c>
    </row>
    <row r="42" spans="2:6">
      <c r="B42" s="31" t="s">
        <v>11</v>
      </c>
      <c r="C42" s="31">
        <v>0.357566861638669</v>
      </c>
      <c r="D42" s="31">
        <v>0.0671852267875884</v>
      </c>
      <c r="E42" s="31">
        <v>0.112183801704905</v>
      </c>
      <c r="F42" s="31">
        <v>0.0241807597355218</v>
      </c>
    </row>
    <row r="43" spans="2:6">
      <c r="B43" s="31" t="s">
        <v>12</v>
      </c>
      <c r="C43" s="31">
        <v>0.325073295466561</v>
      </c>
      <c r="D43" s="31">
        <v>0.0387949133248002</v>
      </c>
      <c r="E43" s="31">
        <v>0.194297364078462</v>
      </c>
      <c r="F43" s="31">
        <v>0.0149962407725712</v>
      </c>
    </row>
  </sheetData>
  <mergeCells count="13">
    <mergeCell ref="A1:F1"/>
    <mergeCell ref="C2:D2"/>
    <mergeCell ref="E2:F2"/>
    <mergeCell ref="A2:A3"/>
    <mergeCell ref="A4:A8"/>
    <mergeCell ref="A9:A13"/>
    <mergeCell ref="A14:A18"/>
    <mergeCell ref="A19:A23"/>
    <mergeCell ref="A24:A28"/>
    <mergeCell ref="A29:A33"/>
    <mergeCell ref="A34:A38"/>
    <mergeCell ref="A39:A43"/>
    <mergeCell ref="B2:B3"/>
  </mergeCells>
  <conditionalFormatting sqref="A9">
    <cfRule type="duplicateValues" dxfId="0" priority="7"/>
  </conditionalFormatting>
  <conditionalFormatting sqref="A14">
    <cfRule type="duplicateValues" dxfId="0" priority="6"/>
  </conditionalFormatting>
  <conditionalFormatting sqref="A19">
    <cfRule type="duplicateValues" dxfId="0" priority="5"/>
  </conditionalFormatting>
  <conditionalFormatting sqref="A24">
    <cfRule type="duplicateValues" dxfId="0" priority="2"/>
  </conditionalFormatting>
  <conditionalFormatting sqref="A29">
    <cfRule type="duplicateValues" dxfId="0" priority="4"/>
  </conditionalFormatting>
  <conditionalFormatting sqref="A34">
    <cfRule type="duplicateValues" dxfId="0" priority="3"/>
  </conditionalFormatting>
  <conditionalFormatting sqref="A39">
    <cfRule type="duplicateValues" dxfId="0" priority="1"/>
  </conditionalFormatting>
  <conditionalFormatting sqref="B4:B8">
    <cfRule type="duplicateValues" dxfId="0" priority="9"/>
  </conditionalFormatting>
  <conditionalFormatting sqref="B9:B13">
    <cfRule type="duplicateValues" dxfId="0" priority="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workbookViewId="0">
      <selection activeCell="B20" sqref="B20:B22"/>
    </sheetView>
  </sheetViews>
  <sheetFormatPr defaultColWidth="9" defaultRowHeight="12.75"/>
  <cols>
    <col min="1" max="1" width="8" style="20" customWidth="1"/>
    <col min="2" max="2" width="11.5" style="14" customWidth="1"/>
    <col min="3" max="3" width="9" style="21"/>
    <col min="4" max="5" width="12.625" style="14"/>
    <col min="6" max="6" width="11" style="14" customWidth="1"/>
    <col min="7" max="7" width="11.125" style="14"/>
    <col min="8" max="10" width="8.25" style="14" customWidth="1"/>
    <col min="11" max="11" width="7.625" style="16" customWidth="1"/>
    <col min="12" max="16384" width="9" style="14"/>
  </cols>
  <sheetData>
    <row r="1" s="19" customFormat="1" spans="1:11">
      <c r="A1" s="22" t="s">
        <v>2</v>
      </c>
      <c r="B1" s="4"/>
      <c r="C1" s="23" t="s">
        <v>20</v>
      </c>
      <c r="D1" s="4" t="s">
        <v>21</v>
      </c>
      <c r="E1" s="4" t="s">
        <v>22</v>
      </c>
      <c r="F1" s="4" t="s">
        <v>23</v>
      </c>
      <c r="G1" s="5" t="s">
        <v>24</v>
      </c>
      <c r="H1" s="5"/>
      <c r="I1" s="5"/>
      <c r="J1" s="5"/>
      <c r="K1" s="4" t="s">
        <v>6</v>
      </c>
    </row>
    <row r="2" s="14" customFormat="1" spans="1:11">
      <c r="A2" s="24" t="s">
        <v>25</v>
      </c>
      <c r="B2" s="1" t="s">
        <v>26</v>
      </c>
      <c r="C2" s="25">
        <v>21.7220001220703</v>
      </c>
      <c r="D2" s="1"/>
      <c r="E2" s="1"/>
      <c r="F2" s="1"/>
      <c r="G2" s="8"/>
      <c r="H2" s="8">
        <f>POWER(0.5,C5-C2-$E$7)</f>
        <v>0.822449578685032</v>
      </c>
      <c r="I2" s="8">
        <f>POWER(0.5,C5-C3-$E$7)</f>
        <v>0.670820421861719</v>
      </c>
      <c r="J2" s="8">
        <f>POWER(0.5,C5-C4-$E$7)</f>
        <v>0.590086782639158</v>
      </c>
      <c r="K2" s="1"/>
    </row>
    <row r="3" s="14" customFormat="1" spans="1:11">
      <c r="A3" s="24"/>
      <c r="B3" s="1"/>
      <c r="C3" s="25">
        <v>21.42799949646</v>
      </c>
      <c r="D3" s="1"/>
      <c r="E3" s="1"/>
      <c r="F3" s="1"/>
      <c r="G3" s="8"/>
      <c r="H3" s="8">
        <f>POWER(0.5,C6-C2-$E$7)</f>
        <v>1.33145229857093</v>
      </c>
      <c r="I3" s="8">
        <f>POWER(0.5,C6-C3-$E$7)</f>
        <v>1.08598194438148</v>
      </c>
      <c r="J3" s="8">
        <f>POWER(0.5,C6-C4-$E$7)</f>
        <v>0.955283367470863</v>
      </c>
      <c r="K3" s="1"/>
    </row>
    <row r="4" s="14" customFormat="1" spans="1:11">
      <c r="A4" s="24"/>
      <c r="B4" s="1"/>
      <c r="C4" s="25">
        <v>21.2430000305176</v>
      </c>
      <c r="D4" s="1">
        <f>AVERAGE(C2:C4)</f>
        <v>21.4643332163493</v>
      </c>
      <c r="E4" s="1"/>
      <c r="F4" s="1"/>
      <c r="G4" s="8"/>
      <c r="H4" s="8">
        <f>POWER(0.5,C7-C2-$E$7)</f>
        <v>1.56049186260284</v>
      </c>
      <c r="I4" s="8">
        <f>POWER(0.5,C7-C3-$E$7)</f>
        <v>1.27279511925424</v>
      </c>
      <c r="J4" s="8">
        <f>POWER(0.5,C7-C4-$E$7)</f>
        <v>1.11961346494961</v>
      </c>
      <c r="K4" s="1"/>
    </row>
    <row r="5" s="14" customFormat="1" spans="1:11">
      <c r="A5" s="24"/>
      <c r="B5" s="1" t="s">
        <v>27</v>
      </c>
      <c r="C5" s="25">
        <v>31.193000793457</v>
      </c>
      <c r="D5" s="1"/>
      <c r="E5" s="1"/>
      <c r="F5" s="1"/>
      <c r="G5" s="8"/>
      <c r="H5" s="1"/>
      <c r="I5" s="8"/>
      <c r="J5" s="8"/>
      <c r="K5" s="1"/>
    </row>
    <row r="6" s="14" customFormat="1" spans="1:11">
      <c r="A6" s="24"/>
      <c r="B6" s="1"/>
      <c r="C6" s="25">
        <v>30.4979991912842</v>
      </c>
      <c r="D6" s="1"/>
      <c r="E6" s="1"/>
      <c r="F6" s="1"/>
      <c r="G6" s="8"/>
      <c r="H6" s="1"/>
      <c r="I6" s="8"/>
      <c r="J6" s="8"/>
      <c r="K6" s="1"/>
    </row>
    <row r="7" s="14" customFormat="1" spans="1:11">
      <c r="A7" s="24"/>
      <c r="B7" s="1"/>
      <c r="C7" s="25">
        <v>30.2689990997314</v>
      </c>
      <c r="D7" s="1">
        <f>AVERAGE(C5:C7)</f>
        <v>30.6533330281576</v>
      </c>
      <c r="E7" s="1">
        <f>D7-D4</f>
        <v>9.18899981180827</v>
      </c>
      <c r="F7" s="1">
        <f>E7-$E$7</f>
        <v>0</v>
      </c>
      <c r="G7" s="8">
        <f>POWER(0.5,F7)</f>
        <v>1</v>
      </c>
      <c r="H7" s="1"/>
      <c r="I7" s="8"/>
      <c r="J7" s="8"/>
      <c r="K7" s="1">
        <f>STDEV(H2:J4)</f>
        <v>0.318484003868439</v>
      </c>
    </row>
    <row r="8" s="14" customFormat="1" spans="1:11">
      <c r="A8" s="24" t="s">
        <v>28</v>
      </c>
      <c r="B8" s="1" t="s">
        <v>26</v>
      </c>
      <c r="C8" s="25">
        <v>18.4710006713867</v>
      </c>
      <c r="D8" s="1"/>
      <c r="E8" s="1"/>
      <c r="F8" s="1"/>
      <c r="G8" s="8"/>
      <c r="H8" s="8">
        <f>POWER(0.5,C11-C8-$E$7)</f>
        <v>2.59008568724048</v>
      </c>
      <c r="I8" s="8">
        <f>POWER(0.5,C11-C9-$E$7)</f>
        <v>2.1199031602361</v>
      </c>
      <c r="J8" s="8">
        <f>POWER(0.5,C11-C10-$E$7)</f>
        <v>1.85317615644787</v>
      </c>
      <c r="K8" s="1"/>
    </row>
    <row r="9" s="14" customFormat="1" spans="1:11">
      <c r="A9" s="24"/>
      <c r="B9" s="1"/>
      <c r="C9" s="25">
        <v>18.181999206543</v>
      </c>
      <c r="D9" s="1"/>
      <c r="E9" s="1"/>
      <c r="F9" s="1"/>
      <c r="G9" s="8"/>
      <c r="H9" s="8">
        <f>POWER(0.5,C12-C8-$E$7)</f>
        <v>2.28786334181278</v>
      </c>
      <c r="I9" s="8">
        <f>POWER(0.5,C12-C9-$E$7)</f>
        <v>1.87254373567252</v>
      </c>
      <c r="J9" s="8">
        <f>POWER(0.5,C12-C10-$E$7)</f>
        <v>1.63693958664964</v>
      </c>
      <c r="K9" s="1"/>
    </row>
    <row r="10" s="14" customFormat="1" spans="1:11">
      <c r="A10" s="24"/>
      <c r="B10" s="1"/>
      <c r="C10" s="25">
        <v>17.988000869751</v>
      </c>
      <c r="D10" s="1">
        <f>AVERAGE(C8:C10)</f>
        <v>18.2136669158936</v>
      </c>
      <c r="E10" s="1"/>
      <c r="F10" s="1"/>
      <c r="G10" s="8"/>
      <c r="H10" s="8">
        <f>POWER(0.5,C13-C8-$E$7)</f>
        <v>2.13317311089902</v>
      </c>
      <c r="I10" s="8">
        <f>POWER(0.5,C13-C9-$E$7)</f>
        <v>1.74593467752931</v>
      </c>
      <c r="J10" s="8">
        <f>POWER(0.5,C13-C10-$E$7)</f>
        <v>1.5262605272745</v>
      </c>
      <c r="K10" s="1"/>
    </row>
    <row r="11" s="14" customFormat="1" spans="1:11">
      <c r="A11" s="24"/>
      <c r="B11" s="1" t="s">
        <v>27</v>
      </c>
      <c r="C11" s="25">
        <v>26.2870006561279</v>
      </c>
      <c r="D11" s="1"/>
      <c r="E11" s="1"/>
      <c r="F11" s="1"/>
      <c r="G11" s="8"/>
      <c r="H11" s="1"/>
      <c r="I11" s="8"/>
      <c r="J11" s="8"/>
      <c r="K11" s="1"/>
    </row>
    <row r="12" s="14" customFormat="1" spans="1:11">
      <c r="A12" s="24"/>
      <c r="B12" s="1"/>
      <c r="C12" s="25">
        <v>26.4659996032715</v>
      </c>
      <c r="D12" s="1"/>
      <c r="E12" s="1"/>
      <c r="F12" s="1"/>
      <c r="G12" s="8"/>
      <c r="H12" s="1"/>
      <c r="I12" s="8"/>
      <c r="J12" s="8"/>
      <c r="K12" s="1"/>
    </row>
    <row r="13" s="14" customFormat="1" spans="1:11">
      <c r="A13" s="24"/>
      <c r="B13" s="1"/>
      <c r="C13" s="25">
        <v>26.5669994354248</v>
      </c>
      <c r="D13" s="1">
        <f>AVERAGE(C11:C13)</f>
        <v>26.4399998982747</v>
      </c>
      <c r="E13" s="1">
        <f>D13-D10</f>
        <v>8.22633298238118</v>
      </c>
      <c r="F13" s="1">
        <f>E13-$E$7</f>
        <v>-0.962666829427082</v>
      </c>
      <c r="G13" s="8">
        <f>POWER(0.5,F13)</f>
        <v>1.94890913605558</v>
      </c>
      <c r="H13" s="1"/>
      <c r="I13" s="8"/>
      <c r="J13" s="8"/>
      <c r="K13" s="1">
        <f>STDEV(H8:J10)</f>
        <v>0.338319653747803</v>
      </c>
    </row>
    <row r="14" s="14" customFormat="1" spans="1:11">
      <c r="A14" s="24" t="s">
        <v>29</v>
      </c>
      <c r="B14" s="1" t="s">
        <v>26</v>
      </c>
      <c r="C14" s="25">
        <v>19.6749992370605</v>
      </c>
      <c r="D14" s="1"/>
      <c r="E14" s="1"/>
      <c r="F14" s="1"/>
      <c r="G14" s="8"/>
      <c r="H14" s="8">
        <f>POWER(0.5,C17-C14-$E$7)</f>
        <v>8.10042934870189</v>
      </c>
      <c r="I14" s="8">
        <f>POWER(0.5,C17-C15-$E$7)</f>
        <v>7.79743693717202</v>
      </c>
      <c r="J14" s="8">
        <f>POWER(0.5,C17-C16-$E$7)</f>
        <v>9.50047618978429</v>
      </c>
      <c r="K14" s="1"/>
    </row>
    <row r="15" s="14" customFormat="1" spans="1:11">
      <c r="A15" s="24"/>
      <c r="B15" s="1"/>
      <c r="C15" s="25">
        <v>19.6200008392334</v>
      </c>
      <c r="D15" s="1"/>
      <c r="E15" s="1"/>
      <c r="F15" s="1"/>
      <c r="G15" s="8"/>
      <c r="H15" s="8">
        <f>POWER(0.5,C18-C14-$E$7)</f>
        <v>10.5633805681126</v>
      </c>
      <c r="I15" s="8">
        <f>POWER(0.5,C18-C15-$E$7)</f>
        <v>10.1682627275066</v>
      </c>
      <c r="J15" s="8">
        <f>POWER(0.5,C18-C16-$E$7)</f>
        <v>12.3891143605945</v>
      </c>
      <c r="K15" s="1"/>
    </row>
    <row r="16" s="14" customFormat="1" spans="1:11">
      <c r="A16" s="24"/>
      <c r="B16" s="1"/>
      <c r="C16" s="25">
        <v>19.9050006866455</v>
      </c>
      <c r="D16" s="1">
        <f>AVERAGE(C14:C16)</f>
        <v>19.7333335876465</v>
      </c>
      <c r="E16" s="1"/>
      <c r="F16" s="1"/>
      <c r="G16" s="8"/>
      <c r="H16" s="8">
        <f>POWER(0.5,C19-C14-$E$7)</f>
        <v>8.23060849807685</v>
      </c>
      <c r="I16" s="8">
        <f>POWER(0.5,C19-C15-$E$7)</f>
        <v>7.92274680212981</v>
      </c>
      <c r="J16" s="8">
        <f>POWER(0.5,C19-C16-$E$7)</f>
        <v>9.6531549992404</v>
      </c>
      <c r="K16" s="1"/>
    </row>
    <row r="17" s="14" customFormat="1" spans="1:11">
      <c r="A17" s="24"/>
      <c r="B17" s="1" t="s">
        <v>27</v>
      </c>
      <c r="C17" s="25">
        <v>25.8460006713867</v>
      </c>
      <c r="D17" s="1"/>
      <c r="E17" s="1"/>
      <c r="F17" s="1"/>
      <c r="G17" s="8"/>
      <c r="H17" s="1"/>
      <c r="I17" s="8"/>
      <c r="J17" s="8"/>
      <c r="K17" s="1"/>
    </row>
    <row r="18" s="14" customFormat="1" spans="1:11">
      <c r="A18" s="24"/>
      <c r="B18" s="1"/>
      <c r="C18" s="25">
        <v>25.4629993438721</v>
      </c>
      <c r="D18" s="1"/>
      <c r="E18" s="1"/>
      <c r="F18" s="1"/>
      <c r="G18" s="8"/>
      <c r="H18" s="1"/>
      <c r="I18" s="8"/>
      <c r="J18" s="8"/>
      <c r="K18" s="1"/>
    </row>
    <row r="19" s="14" customFormat="1" spans="1:11">
      <c r="A19" s="24"/>
      <c r="B19" s="1"/>
      <c r="C19" s="25">
        <v>25.8229999542236</v>
      </c>
      <c r="D19" s="1">
        <f>AVERAGE(C17:C19)</f>
        <v>25.7106666564941</v>
      </c>
      <c r="E19" s="1">
        <f>D19-D16</f>
        <v>5.97733306884766</v>
      </c>
      <c r="F19" s="1">
        <f>E19-$E$7</f>
        <v>-3.21166674296061</v>
      </c>
      <c r="G19" s="8">
        <f>POWER(0.5,F19)</f>
        <v>9.26420220707759</v>
      </c>
      <c r="H19" s="1"/>
      <c r="I19" s="8"/>
      <c r="J19" s="8"/>
      <c r="K19" s="1">
        <f>STDEV(H14:J16)</f>
        <v>1.53097802777356</v>
      </c>
    </row>
    <row r="20" s="14" customFormat="1" spans="1:11">
      <c r="A20" s="24" t="s">
        <v>30</v>
      </c>
      <c r="B20" s="1" t="s">
        <v>26</v>
      </c>
      <c r="C20" s="25">
        <v>19.5109996795654</v>
      </c>
      <c r="D20" s="1"/>
      <c r="E20" s="1"/>
      <c r="F20" s="1"/>
      <c r="G20" s="8"/>
      <c r="H20" s="8">
        <f>POWER(0.5,C23-C20-$E$7)</f>
        <v>0.0108587437490785</v>
      </c>
      <c r="I20" s="8">
        <f>POWER(0.5,C23-C21-$E$7)</f>
        <v>0.0092393124744617</v>
      </c>
      <c r="J20" s="8">
        <f>POWER(0.5,C23-C22-$E$7)</f>
        <v>0.00801546143816333</v>
      </c>
      <c r="K20" s="1"/>
    </row>
    <row r="21" s="14" customFormat="1" spans="1:11">
      <c r="A21" s="24"/>
      <c r="B21" s="1"/>
      <c r="C21" s="25">
        <v>19.2779998779297</v>
      </c>
      <c r="D21" s="1"/>
      <c r="E21" s="1"/>
      <c r="F21" s="1"/>
      <c r="G21" s="8"/>
      <c r="H21" s="8"/>
      <c r="I21" s="8"/>
      <c r="J21" s="8"/>
      <c r="K21" s="1"/>
    </row>
    <row r="22" s="14" customFormat="1" spans="1:11">
      <c r="A22" s="24"/>
      <c r="B22" s="1"/>
      <c r="C22" s="25">
        <v>19.0729999542236</v>
      </c>
      <c r="D22" s="1">
        <f>AVERAGE(C20:C22)</f>
        <v>19.2873331705729</v>
      </c>
      <c r="E22" s="1"/>
      <c r="F22" s="1"/>
      <c r="G22" s="8"/>
      <c r="H22" s="8"/>
      <c r="I22" s="8"/>
      <c r="J22" s="8"/>
      <c r="K22" s="1"/>
    </row>
    <row r="23" s="14" customFormat="1" spans="1:11">
      <c r="A23" s="24"/>
      <c r="B23" s="1" t="s">
        <v>27</v>
      </c>
      <c r="C23" s="25">
        <v>35.2249984741211</v>
      </c>
      <c r="D23" s="1"/>
      <c r="E23" s="1"/>
      <c r="F23" s="1"/>
      <c r="G23" s="8"/>
      <c r="H23" s="1"/>
      <c r="I23" s="8"/>
      <c r="J23" s="8"/>
      <c r="K23" s="1"/>
    </row>
    <row r="24" s="14" customFormat="1" spans="1:11">
      <c r="A24" s="24"/>
      <c r="B24" s="1"/>
      <c r="C24" s="26" t="s">
        <v>31</v>
      </c>
      <c r="D24" s="1"/>
      <c r="E24" s="1"/>
      <c r="F24" s="1"/>
      <c r="G24" s="8"/>
      <c r="H24" s="1"/>
      <c r="I24" s="8"/>
      <c r="J24" s="8"/>
      <c r="K24" s="1"/>
    </row>
    <row r="25" s="14" customFormat="1" spans="1:11">
      <c r="A25" s="24"/>
      <c r="B25" s="1"/>
      <c r="C25" s="26" t="s">
        <v>31</v>
      </c>
      <c r="D25" s="1">
        <f>AVERAGE(C23:C25)</f>
        <v>35.2249984741211</v>
      </c>
      <c r="E25" s="1">
        <f>D25-D22</f>
        <v>15.9376653035482</v>
      </c>
      <c r="F25" s="1">
        <f>E25-$E$7</f>
        <v>6.74866549173993</v>
      </c>
      <c r="G25" s="8">
        <f>POWER(0.5,F25)</f>
        <v>0.00929927854032066</v>
      </c>
      <c r="H25" s="1"/>
      <c r="I25" s="8"/>
      <c r="J25" s="8"/>
      <c r="K25" s="1">
        <f>STDEV(H20:J22)</f>
        <v>0.0014262201391451</v>
      </c>
    </row>
    <row r="26" s="14" customFormat="1" spans="1:11">
      <c r="A26" s="24" t="s">
        <v>32</v>
      </c>
      <c r="B26" s="1" t="s">
        <v>26</v>
      </c>
      <c r="C26" s="25">
        <v>20.1849994659424</v>
      </c>
      <c r="D26" s="1"/>
      <c r="E26" s="1"/>
      <c r="F26" s="1"/>
      <c r="G26" s="8"/>
      <c r="H26" s="8">
        <f>POWER(0.5,C29-C26-$E$7)</f>
        <v>0.476648771872991</v>
      </c>
      <c r="I26" s="8">
        <f>POWER(0.5,C29-C27-$E$7)</f>
        <v>0.534032685196448</v>
      </c>
      <c r="J26" s="8">
        <f>POWER(0.5,C29-C28-$E$7)</f>
        <v>0.491069681635898</v>
      </c>
      <c r="K26" s="1"/>
    </row>
    <row r="27" s="14" customFormat="1" spans="1:11">
      <c r="A27" s="24"/>
      <c r="B27" s="1"/>
      <c r="C27" s="25">
        <v>20.3490009307861</v>
      </c>
      <c r="D27" s="1"/>
      <c r="E27" s="1"/>
      <c r="F27" s="1"/>
      <c r="G27" s="8"/>
      <c r="H27" s="8">
        <f>POWER(0.5,C30-C26-$E$7)</f>
        <v>0.197373351989685</v>
      </c>
      <c r="I27" s="8">
        <f>POWER(0.5,C30-C27-$E$7)</f>
        <v>0.221135199268616</v>
      </c>
      <c r="J27" s="8">
        <f>POWER(0.5,C30-C28-$E$7)</f>
        <v>0.203344841830015</v>
      </c>
      <c r="K27" s="1"/>
    </row>
    <row r="28" s="14" customFormat="1" spans="1:11">
      <c r="A28" s="24"/>
      <c r="B28" s="1"/>
      <c r="C28" s="25">
        <v>20.2280006408691</v>
      </c>
      <c r="D28" s="1">
        <f>AVERAGE(C26:C28)</f>
        <v>20.2540003458659</v>
      </c>
      <c r="E28" s="1"/>
      <c r="F28" s="1"/>
      <c r="G28" s="8"/>
      <c r="H28" s="8">
        <f>POWER(0.5,C31-C26-$E$7)</f>
        <v>0.183264438937504</v>
      </c>
      <c r="I28" s="8">
        <f>POWER(0.5,C31-C27-$E$7)</f>
        <v>0.205327709210785</v>
      </c>
      <c r="J28" s="8">
        <f>POWER(0.5,C31-C28-$E$7)</f>
        <v>0.188809066538835</v>
      </c>
      <c r="K28" s="1"/>
    </row>
    <row r="29" s="14" customFormat="1" spans="1:11">
      <c r="A29" s="24"/>
      <c r="B29" s="1" t="s">
        <v>27</v>
      </c>
      <c r="C29" s="25">
        <v>30.443000793457</v>
      </c>
      <c r="D29" s="1"/>
      <c r="E29" s="1"/>
      <c r="F29" s="1"/>
      <c r="G29" s="8"/>
      <c r="H29" s="1"/>
      <c r="I29" s="8"/>
      <c r="J29" s="8"/>
      <c r="K29" s="1"/>
    </row>
    <row r="30" s="14" customFormat="1" spans="1:11">
      <c r="A30" s="24"/>
      <c r="B30" s="1"/>
      <c r="C30" s="25">
        <v>31.7150001525879</v>
      </c>
      <c r="D30" s="1"/>
      <c r="E30" s="1"/>
      <c r="F30" s="1"/>
      <c r="G30" s="8"/>
      <c r="H30" s="1"/>
      <c r="I30" s="8"/>
      <c r="J30" s="8"/>
      <c r="K30" s="1"/>
    </row>
    <row r="31" s="14" customFormat="1" spans="1:11">
      <c r="A31" s="24"/>
      <c r="B31" s="1"/>
      <c r="C31" s="25">
        <v>31.82200050354</v>
      </c>
      <c r="D31" s="1">
        <f>AVERAGE(C29:C31)</f>
        <v>31.3266671498617</v>
      </c>
      <c r="E31" s="1">
        <f>D31-D28</f>
        <v>11.0726668039958</v>
      </c>
      <c r="F31" s="1">
        <f>E31-$E$7</f>
        <v>1.8836669921875</v>
      </c>
      <c r="G31" s="8">
        <f>POWER(0.5,F31)</f>
        <v>0.270994036264511</v>
      </c>
      <c r="H31" s="1"/>
      <c r="I31" s="8"/>
      <c r="J31" s="8"/>
      <c r="K31" s="1">
        <f>STDEV(H26:J28)</f>
        <v>0.151464170686536</v>
      </c>
    </row>
    <row r="32" s="14" customFormat="1" spans="1:11">
      <c r="A32" s="24" t="s">
        <v>33</v>
      </c>
      <c r="B32" s="1" t="s">
        <v>26</v>
      </c>
      <c r="C32" s="25">
        <v>18.2360000610352</v>
      </c>
      <c r="D32" s="1"/>
      <c r="E32" s="1"/>
      <c r="F32" s="1"/>
      <c r="G32" s="8"/>
      <c r="H32" s="8">
        <f>POWER(0.5,C35-C32-$E$7)</f>
        <v>0.382358962977289</v>
      </c>
      <c r="I32" s="8">
        <f>POWER(0.5,C35-C33-$E$7)</f>
        <v>0.373711963012507</v>
      </c>
      <c r="J32" s="8">
        <f>POWER(0.5,C35-C34-$E$7)</f>
        <v>0.388772954892281</v>
      </c>
      <c r="K32" s="1"/>
    </row>
    <row r="33" s="14" customFormat="1" spans="1:11">
      <c r="A33" s="24"/>
      <c r="B33" s="1"/>
      <c r="C33" s="25">
        <v>18.2029991149902</v>
      </c>
      <c r="D33" s="1"/>
      <c r="E33" s="1"/>
      <c r="F33" s="1"/>
      <c r="G33" s="8"/>
      <c r="H33" s="8">
        <f>POWER(0.5,C36-C32-$E$7)</f>
        <v>0.277007980516851</v>
      </c>
      <c r="I33" s="8">
        <f>POWER(0.5,C36-C33-$E$7)</f>
        <v>0.270743479799718</v>
      </c>
      <c r="J33" s="8">
        <f>POWER(0.5,C36-C34-$E$7)</f>
        <v>0.281654731657686</v>
      </c>
      <c r="K33" s="1"/>
    </row>
    <row r="34" s="14" customFormat="1" spans="1:11">
      <c r="A34" s="24"/>
      <c r="B34" s="1"/>
      <c r="C34" s="25">
        <v>18.2600002288818</v>
      </c>
      <c r="D34" s="1">
        <f>AVERAGE(C32:C34)</f>
        <v>18.2329998016357</v>
      </c>
      <c r="E34" s="1"/>
      <c r="F34" s="1"/>
      <c r="G34" s="8"/>
      <c r="H34" s="8">
        <f>POWER(0.5,C37-C32-$E$7)</f>
        <v>0.180366081406502</v>
      </c>
      <c r="I34" s="8">
        <f>POWER(0.5,C37-C33-$E$7)</f>
        <v>0.176287125109975</v>
      </c>
      <c r="J34" s="8">
        <f>POWER(0.5,C37-C34-$E$7)</f>
        <v>0.183391684831284</v>
      </c>
      <c r="K34" s="1"/>
    </row>
    <row r="35" s="14" customFormat="1" spans="1:11">
      <c r="A35" s="24"/>
      <c r="B35" s="1" t="s">
        <v>27</v>
      </c>
      <c r="C35" s="25">
        <v>28.8120002746582</v>
      </c>
      <c r="D35" s="1"/>
      <c r="E35" s="1"/>
      <c r="F35" s="1"/>
      <c r="G35" s="8"/>
      <c r="H35" s="1"/>
      <c r="I35" s="8"/>
      <c r="J35" s="8"/>
      <c r="K35" s="1"/>
    </row>
    <row r="36" s="14" customFormat="1" spans="1:11">
      <c r="A36" s="24"/>
      <c r="B36" s="1"/>
      <c r="C36" s="25">
        <v>29.2770004272461</v>
      </c>
      <c r="D36" s="1"/>
      <c r="E36" s="1"/>
      <c r="F36" s="1"/>
      <c r="G36" s="8"/>
      <c r="H36" s="1"/>
      <c r="I36" s="8"/>
      <c r="J36" s="8"/>
      <c r="K36" s="1"/>
    </row>
    <row r="37" s="14" customFormat="1" spans="1:11">
      <c r="A37" s="24"/>
      <c r="B37" s="1"/>
      <c r="C37" s="25">
        <v>29.8959999084473</v>
      </c>
      <c r="D37" s="1">
        <f>AVERAGE(C35:C37)</f>
        <v>29.3283335367839</v>
      </c>
      <c r="E37" s="1">
        <f>D37-D34</f>
        <v>11.0953337351481</v>
      </c>
      <c r="F37" s="1">
        <f>E37-$E$7</f>
        <v>1.90633392333985</v>
      </c>
      <c r="G37" s="8">
        <f>POWER(0.5,F37)</f>
        <v>0.266769581404121</v>
      </c>
      <c r="H37" s="1"/>
      <c r="I37" s="8"/>
      <c r="J37" s="8"/>
      <c r="K37" s="1">
        <f>STDEV(H32:J34)</f>
        <v>0.0874650264702995</v>
      </c>
    </row>
    <row r="38" s="14" customFormat="1" spans="1:11">
      <c r="A38" s="24" t="s">
        <v>34</v>
      </c>
      <c r="B38" s="1" t="s">
        <v>26</v>
      </c>
      <c r="C38" s="25">
        <v>19.6889991760254</v>
      </c>
      <c r="D38" s="1"/>
      <c r="E38" s="1"/>
      <c r="F38" s="1"/>
      <c r="G38" s="8"/>
      <c r="H38" s="8">
        <f>POWER(0.5,C41-C38-$E$7)</f>
        <v>0.451250338276876</v>
      </c>
      <c r="I38" s="8">
        <f>POWER(0.5,C41-C39-$E$7)</f>
        <v>0.278548561973504</v>
      </c>
      <c r="J38" s="8">
        <f>POWER(0.5,C41-C40-$E$7)</f>
        <v>0.244516045943736</v>
      </c>
      <c r="K38" s="1"/>
    </row>
    <row r="39" s="14" customFormat="1" spans="1:11">
      <c r="A39" s="24"/>
      <c r="B39" s="1"/>
      <c r="C39" s="25">
        <v>18.9930000305176</v>
      </c>
      <c r="D39" s="1"/>
      <c r="E39" s="1"/>
      <c r="F39" s="1"/>
      <c r="G39" s="8"/>
      <c r="H39" s="8">
        <f>POWER(0.5,C42-C38-$E$7)</f>
        <v>0.404160300464153</v>
      </c>
      <c r="I39" s="8">
        <f>POWER(0.5,C42-C39-$E$7)</f>
        <v>0.24948074483657</v>
      </c>
      <c r="J39" s="8">
        <f>POWER(0.5,C42-C40-$E$7)</f>
        <v>0.218999677594239</v>
      </c>
      <c r="K39" s="1"/>
    </row>
    <row r="40" s="14" customFormat="1" spans="1:11">
      <c r="A40" s="24"/>
      <c r="B40" s="1"/>
      <c r="C40" s="25">
        <v>18.8050003051758</v>
      </c>
      <c r="D40" s="1">
        <f>AVERAGE(C38:C40)</f>
        <v>19.1623331705729</v>
      </c>
      <c r="E40" s="1"/>
      <c r="F40" s="1"/>
      <c r="G40" s="8"/>
      <c r="H40" s="8">
        <f>POWER(0.5,C43-C38-$E$7)</f>
        <v>0.412366445743892</v>
      </c>
      <c r="I40" s="8">
        <f>POWER(0.5,C43-C39-$E$7)</f>
        <v>0.254546247891361</v>
      </c>
      <c r="J40" s="8">
        <f>POWER(0.5,C43-C40-$E$7)</f>
        <v>0.223446287438131</v>
      </c>
      <c r="K40" s="1"/>
    </row>
    <row r="41" s="14" customFormat="1" spans="1:11">
      <c r="A41" s="24"/>
      <c r="B41" s="1" t="s">
        <v>27</v>
      </c>
      <c r="C41" s="25">
        <v>30.0259990692139</v>
      </c>
      <c r="D41" s="1"/>
      <c r="E41" s="1"/>
      <c r="F41" s="1"/>
      <c r="G41" s="8"/>
      <c r="H41" s="1"/>
      <c r="I41" s="8"/>
      <c r="J41" s="8"/>
      <c r="K41" s="1"/>
    </row>
    <row r="42" s="14" customFormat="1" spans="1:11">
      <c r="A42" s="24"/>
      <c r="B42" s="1"/>
      <c r="C42" s="25">
        <v>30.1849994659424</v>
      </c>
      <c r="D42" s="1"/>
      <c r="E42" s="1"/>
      <c r="F42" s="1"/>
      <c r="G42" s="8"/>
      <c r="H42" s="1"/>
      <c r="I42" s="8"/>
      <c r="J42" s="8"/>
      <c r="K42" s="1"/>
    </row>
    <row r="43" s="14" customFormat="1" spans="1:11">
      <c r="A43" s="24"/>
      <c r="B43" s="1"/>
      <c r="C43" s="25">
        <v>30.1560001373291</v>
      </c>
      <c r="D43" s="1">
        <f>AVERAGE(C41:C43)</f>
        <v>30.1223328908284</v>
      </c>
      <c r="E43" s="1">
        <f>D43-D40</f>
        <v>10.9599997202555</v>
      </c>
      <c r="F43" s="1">
        <f>E43-$E$7</f>
        <v>1.77099990844727</v>
      </c>
      <c r="G43" s="8">
        <f>POWER(0.5,F43)</f>
        <v>0.293005589512622</v>
      </c>
      <c r="H43" s="1"/>
      <c r="I43" s="8"/>
      <c r="J43" s="8"/>
      <c r="K43" s="1">
        <f>STDEV(H38:J40)</f>
        <v>0.0913618746568823</v>
      </c>
    </row>
    <row r="44" s="14" customFormat="1" spans="1:11">
      <c r="A44" s="24" t="s">
        <v>35</v>
      </c>
      <c r="B44" s="1" t="s">
        <v>26</v>
      </c>
      <c r="C44" s="25">
        <v>19.8139991760254</v>
      </c>
      <c r="D44" s="1"/>
      <c r="E44" s="1"/>
      <c r="F44" s="1"/>
      <c r="G44" s="8"/>
      <c r="H44" s="8">
        <f>POWER(0.5,C47-C44-$E$7)</f>
        <v>0.270181020933914</v>
      </c>
      <c r="I44" s="8">
        <f>POWER(0.5,C47-C45-$E$7)</f>
        <v>0.238489861571998</v>
      </c>
      <c r="J44" s="8">
        <f>POWER(0.5,C47-C46-$E$7)</f>
        <v>0.276816145145147</v>
      </c>
      <c r="K44" s="1"/>
    </row>
    <row r="45" s="14" customFormat="1" spans="1:11">
      <c r="A45" s="24"/>
      <c r="B45" s="1"/>
      <c r="C45" s="25">
        <v>19.6340007781982</v>
      </c>
      <c r="D45" s="1"/>
      <c r="E45" s="1"/>
      <c r="F45" s="1"/>
      <c r="G45" s="8"/>
      <c r="H45" s="8">
        <f>POWER(0.5,C48-C44-$E$7)</f>
        <v>0.514056786465474</v>
      </c>
      <c r="I45" s="8">
        <f>POWER(0.5,C48-C45-$E$7)</f>
        <v>0.45375996959566</v>
      </c>
      <c r="J45" s="8">
        <f>POWER(0.5,C48-C46-$E$7)</f>
        <v>0.526681028605192</v>
      </c>
      <c r="K45" s="1"/>
    </row>
    <row r="46" s="14" customFormat="1" spans="1:11">
      <c r="A46" s="24"/>
      <c r="B46" s="1"/>
      <c r="C46" s="25">
        <v>19.8490009307861</v>
      </c>
      <c r="D46" s="1">
        <f>AVERAGE(C44:C46)</f>
        <v>19.7656669616699</v>
      </c>
      <c r="E46" s="1"/>
      <c r="F46" s="1"/>
      <c r="G46" s="8"/>
      <c r="H46" s="8">
        <f>POWER(0.5,C49-C44-$E$7)</f>
        <v>0.290376847197153</v>
      </c>
      <c r="I46" s="8">
        <f>POWER(0.5,C49-C45-$E$7)</f>
        <v>0.256316797724668</v>
      </c>
      <c r="J46" s="8">
        <f>POWER(0.5,C49-C46-$E$7)</f>
        <v>0.297507941907506</v>
      </c>
      <c r="K46" s="1"/>
    </row>
    <row r="47" s="14" customFormat="1" spans="1:11">
      <c r="A47" s="24"/>
      <c r="B47" s="1" t="s">
        <v>27</v>
      </c>
      <c r="C47" s="25">
        <v>30.8910007476807</v>
      </c>
      <c r="D47" s="1"/>
      <c r="E47" s="1"/>
      <c r="F47" s="1"/>
      <c r="G47" s="8"/>
      <c r="H47" s="1"/>
      <c r="I47" s="8"/>
      <c r="J47" s="8"/>
      <c r="K47" s="1"/>
    </row>
    <row r="48" s="14" customFormat="1" spans="1:11">
      <c r="A48" s="24"/>
      <c r="B48" s="1"/>
      <c r="C48" s="25">
        <v>29.9629993438721</v>
      </c>
      <c r="D48" s="1"/>
      <c r="E48" s="1"/>
      <c r="F48" s="1"/>
      <c r="G48" s="8"/>
      <c r="H48" s="1"/>
      <c r="I48" s="8"/>
      <c r="J48" s="8"/>
      <c r="K48" s="1"/>
    </row>
    <row r="49" s="14" customFormat="1" spans="1:11">
      <c r="A49" s="24"/>
      <c r="B49" s="1"/>
      <c r="C49" s="25">
        <v>30.7870006561279</v>
      </c>
      <c r="D49" s="1">
        <f>AVERAGE(C47:C49)</f>
        <v>30.5470002492269</v>
      </c>
      <c r="E49" s="1">
        <f>D49-D46</f>
        <v>10.781333287557</v>
      </c>
      <c r="F49" s="1">
        <f>E49-$E$7</f>
        <v>1.5923334757487</v>
      </c>
      <c r="G49" s="8">
        <f>POWER(0.5,F49)</f>
        <v>0.331634619684654</v>
      </c>
      <c r="H49" s="1"/>
      <c r="I49" s="8"/>
      <c r="J49" s="8"/>
      <c r="K49" s="1">
        <f>STDEV(H44:J46)</f>
        <v>0.116227817373025</v>
      </c>
    </row>
    <row r="50" s="14" customFormat="1" spans="1:11">
      <c r="A50" s="24" t="s">
        <v>36</v>
      </c>
      <c r="B50" s="1" t="s">
        <v>26</v>
      </c>
      <c r="C50" s="25">
        <v>22.4769992828369</v>
      </c>
      <c r="D50" s="1"/>
      <c r="E50" s="1"/>
      <c r="F50" s="1"/>
      <c r="G50" s="8"/>
      <c r="H50" s="8">
        <f>POWER(0.5,C53-C50-$E$7)</f>
        <v>0.117603057791007</v>
      </c>
      <c r="I50" s="8">
        <f>POWER(0.5,C53-C51-$E$7)</f>
        <v>0.11351845696455</v>
      </c>
      <c r="J50" s="8">
        <f>POWER(0.5,C53-C52-$E$7)</f>
        <v>0.112110953160414</v>
      </c>
      <c r="K50" s="1"/>
    </row>
    <row r="51" s="14" customFormat="1" spans="1:11">
      <c r="A51" s="24"/>
      <c r="B51" s="1"/>
      <c r="C51" s="25">
        <v>22.4260005950928</v>
      </c>
      <c r="D51" s="1"/>
      <c r="E51" s="1"/>
      <c r="F51" s="1"/>
      <c r="G51" s="8"/>
      <c r="H51" s="8">
        <f>POWER(0.5,C54-C50-$E$7)</f>
        <v>0.0317301485906931</v>
      </c>
      <c r="I51" s="8">
        <f>POWER(0.5,C54-C51-$E$7)</f>
        <v>0.0306280939877637</v>
      </c>
      <c r="J51" s="8">
        <f>POWER(0.5,C54-C52-$E$7)</f>
        <v>0.0302483393650005</v>
      </c>
      <c r="K51" s="1"/>
    </row>
    <row r="52" s="14" customFormat="1" spans="1:11">
      <c r="A52" s="24"/>
      <c r="B52" s="1"/>
      <c r="C52" s="25">
        <v>22.4080009460449</v>
      </c>
      <c r="D52" s="1">
        <f>AVERAGE(C50:C52)</f>
        <v>22.4370002746582</v>
      </c>
      <c r="E52" s="1"/>
      <c r="F52" s="1"/>
      <c r="G52" s="8"/>
      <c r="H52" s="8">
        <f>POWER(0.5,C55-C50-$E$7)</f>
        <v>0.421907838567073</v>
      </c>
      <c r="I52" s="8">
        <f>POWER(0.5,C55-C51-$E$7)</f>
        <v>0.40725409453635</v>
      </c>
      <c r="J52" s="8">
        <f>POWER(0.5,C55-C52-$E$7)</f>
        <v>0.402204592432132</v>
      </c>
      <c r="K52" s="1"/>
    </row>
    <row r="53" s="14" customFormat="1" spans="1:11">
      <c r="A53" s="24"/>
      <c r="B53" s="1" t="s">
        <v>27</v>
      </c>
      <c r="C53" s="25">
        <v>34.7540016174316</v>
      </c>
      <c r="D53" s="1"/>
      <c r="E53" s="1"/>
      <c r="F53" s="1"/>
      <c r="G53" s="8"/>
      <c r="H53" s="1"/>
      <c r="I53" s="8"/>
      <c r="J53" s="8"/>
      <c r="K53" s="1"/>
    </row>
    <row r="54" s="14" customFormat="1" spans="1:11">
      <c r="A54" s="24"/>
      <c r="B54" s="1"/>
      <c r="C54" s="25">
        <v>36.6440010070801</v>
      </c>
      <c r="D54" s="1"/>
      <c r="E54" s="1"/>
      <c r="F54" s="1"/>
      <c r="G54" s="8"/>
      <c r="H54" s="1"/>
      <c r="I54" s="8"/>
      <c r="J54" s="8"/>
      <c r="K54" s="1"/>
    </row>
    <row r="55" s="14" customFormat="1" spans="1:11">
      <c r="A55" s="24"/>
      <c r="B55" s="1"/>
      <c r="C55" s="25">
        <v>32.9109992980957</v>
      </c>
      <c r="D55" s="1">
        <f>AVERAGE(C53:C55)</f>
        <v>34.7696673075358</v>
      </c>
      <c r="E55" s="1">
        <f>D55-D52</f>
        <v>12.3326670328776</v>
      </c>
      <c r="F55" s="1">
        <f>E55-$E$7</f>
        <v>3.14366722106934</v>
      </c>
      <c r="G55" s="8">
        <f>POWER(0.5,F55)</f>
        <v>0.113151905009398</v>
      </c>
      <c r="H55" s="1"/>
      <c r="I55" s="8"/>
      <c r="J55" s="8"/>
      <c r="K55" s="1">
        <f>STDEV(H50:J52)</f>
        <v>0.172820239746582</v>
      </c>
    </row>
    <row r="56" s="14" customFormat="1" spans="1:11">
      <c r="A56" s="24" t="s">
        <v>37</v>
      </c>
      <c r="B56" s="1" t="s">
        <v>26</v>
      </c>
      <c r="C56" s="25">
        <v>18.8250007629395</v>
      </c>
      <c r="D56" s="1"/>
      <c r="E56" s="1"/>
      <c r="F56" s="1"/>
      <c r="G56" s="8"/>
      <c r="H56" s="8">
        <f>POWER(0.5,C59-C56-$E$7)</f>
        <v>0.520871949556741</v>
      </c>
      <c r="I56" s="8">
        <f>POWER(0.5,C59-C57-$E$7)</f>
        <v>0.561360887176143</v>
      </c>
      <c r="J56" s="8">
        <f>POWER(0.5,C59-C58-$E$7)</f>
        <v>0.48869277810846</v>
      </c>
      <c r="K56" s="1"/>
    </row>
    <row r="57" s="14" customFormat="1" spans="1:11">
      <c r="A57" s="24"/>
      <c r="B57" s="1"/>
      <c r="C57" s="25">
        <v>18.9330005645752</v>
      </c>
      <c r="D57" s="1"/>
      <c r="E57" s="1"/>
      <c r="F57" s="1"/>
      <c r="G57" s="8"/>
      <c r="H57" s="8">
        <f>POWER(0.5,C60-C56-$E$7)</f>
        <v>0.534773824861271</v>
      </c>
      <c r="I57" s="8">
        <f>POWER(0.5,C60-C57-$E$7)</f>
        <v>0.576343396910069</v>
      </c>
      <c r="J57" s="8">
        <f>POWER(0.5,C60-C58-$E$7)</f>
        <v>0.501735803499383</v>
      </c>
      <c r="K57" s="1"/>
    </row>
    <row r="58" s="14" customFormat="1" spans="1:11">
      <c r="A58" s="24"/>
      <c r="B58" s="1"/>
      <c r="C58" s="25">
        <v>18.7329998016357</v>
      </c>
      <c r="D58" s="1">
        <f>AVERAGE(C56:C58)</f>
        <v>18.8303337097168</v>
      </c>
      <c r="E58" s="1"/>
      <c r="F58" s="1"/>
      <c r="G58" s="8"/>
      <c r="H58" s="8">
        <f>POWER(0.5,C61-C56-$E$7)</f>
        <v>0.590087562777669</v>
      </c>
      <c r="I58" s="8">
        <f>POWER(0.5,C61-C57-$E$7)</f>
        <v>0.635956837442243</v>
      </c>
      <c r="J58" s="8">
        <f>POWER(0.5,C61-C58-$E$7)</f>
        <v>0.553632290290295</v>
      </c>
      <c r="K58" s="1"/>
    </row>
    <row r="59" s="14" customFormat="1" spans="1:11">
      <c r="A59" s="24"/>
      <c r="B59" s="1" t="s">
        <v>27</v>
      </c>
      <c r="C59" s="25">
        <v>28.9549999237061</v>
      </c>
      <c r="D59" s="1"/>
      <c r="E59" s="1"/>
      <c r="F59" s="1"/>
      <c r="G59" s="8"/>
      <c r="H59" s="1"/>
      <c r="I59" s="8"/>
      <c r="J59" s="8"/>
      <c r="K59" s="1"/>
    </row>
    <row r="60" s="14" customFormat="1" spans="1:11">
      <c r="A60" s="24"/>
      <c r="B60" s="1"/>
      <c r="C60" s="25">
        <v>28.9169998168945</v>
      </c>
      <c r="D60" s="1"/>
      <c r="E60" s="1"/>
      <c r="F60" s="1"/>
      <c r="G60" s="8"/>
      <c r="H60" s="1"/>
      <c r="I60" s="8"/>
      <c r="J60" s="8"/>
      <c r="K60" s="1"/>
    </row>
    <row r="61" s="14" customFormat="1" spans="1:11">
      <c r="A61" s="24"/>
      <c r="B61" s="1"/>
      <c r="C61" s="25">
        <v>28.7749996185303</v>
      </c>
      <c r="D61" s="1">
        <f>AVERAGE(C59:C61)</f>
        <v>28.8823331197103</v>
      </c>
      <c r="E61" s="1">
        <f>D61-D58</f>
        <v>10.0519994099935</v>
      </c>
      <c r="F61" s="1">
        <f>E61-$E$7</f>
        <v>0.862999598185223</v>
      </c>
      <c r="G61" s="8">
        <f>POWER(0.5,F61)</f>
        <v>0.549808227788072</v>
      </c>
      <c r="H61" s="1"/>
      <c r="I61" s="8"/>
      <c r="J61" s="8"/>
      <c r="K61" s="1">
        <f>STDEV(H56:J58)</f>
        <v>0.0460705981101089</v>
      </c>
    </row>
    <row r="62" spans="1:11">
      <c r="A62" s="27"/>
      <c r="B62" s="28"/>
      <c r="C62" s="29"/>
      <c r="D62" s="28"/>
      <c r="E62" s="28"/>
      <c r="F62" s="28"/>
      <c r="G62" s="28"/>
      <c r="H62" s="28"/>
      <c r="I62" s="28"/>
      <c r="J62" s="28"/>
      <c r="K62" s="30"/>
    </row>
  </sheetData>
  <mergeCells count="30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selection activeCell="D8" sqref="D8"/>
    </sheetView>
  </sheetViews>
  <sheetFormatPr defaultColWidth="9" defaultRowHeight="12.75"/>
  <cols>
    <col min="1" max="1" width="7.5" style="2" customWidth="1"/>
    <col min="2" max="3" width="9" style="1"/>
    <col min="4" max="5" width="12.625" style="1"/>
    <col min="6" max="6" width="13.75" style="1"/>
    <col min="7" max="10" width="11.125" style="1"/>
    <col min="11" max="11" width="7.875" style="1" customWidth="1"/>
    <col min="12" max="16384" width="9" style="1"/>
  </cols>
  <sheetData>
    <row r="1" s="1" customFormat="1" spans="1:11">
      <c r="A1" s="3" t="s">
        <v>2</v>
      </c>
      <c r="B1" s="4"/>
      <c r="C1" s="4" t="s">
        <v>20</v>
      </c>
      <c r="D1" s="4" t="s">
        <v>21</v>
      </c>
      <c r="E1" s="4" t="s">
        <v>22</v>
      </c>
      <c r="F1" s="4" t="s">
        <v>23</v>
      </c>
      <c r="G1" s="5" t="s">
        <v>24</v>
      </c>
      <c r="H1" s="5"/>
      <c r="I1" s="5"/>
      <c r="J1" s="5"/>
      <c r="K1" s="4" t="s">
        <v>6</v>
      </c>
    </row>
    <row r="2" s="1" customFormat="1" spans="1:10">
      <c r="A2" s="6" t="s">
        <v>25</v>
      </c>
      <c r="B2" s="1" t="s">
        <v>26</v>
      </c>
      <c r="C2" s="7">
        <v>21.7220001220703</v>
      </c>
      <c r="G2" s="8"/>
      <c r="H2" s="8">
        <f>POWER(0.5,C5-C2-$E$7)</f>
        <v>1.13027006668891</v>
      </c>
      <c r="I2" s="8">
        <f>POWER(0.5,C5-C3-$E$7)</f>
        <v>0.921890244221639</v>
      </c>
      <c r="J2" s="8">
        <f>POWER(0.5,C5-C4-$E$7)</f>
        <v>0.810940201625692</v>
      </c>
    </row>
    <row r="3" s="1" customFormat="1" spans="1:10">
      <c r="A3" s="6"/>
      <c r="C3" s="7">
        <v>21.42799949646</v>
      </c>
      <c r="G3" s="8"/>
      <c r="H3" s="8">
        <f>POWER(0.5,C6-C2-$E$7)</f>
        <v>1.19388683724712</v>
      </c>
      <c r="I3" s="8">
        <f>POWER(0.5,C6-C3-$E$7)</f>
        <v>0.973778444993254</v>
      </c>
      <c r="J3" s="8">
        <f>POWER(0.5,C6-C4-$E$7)</f>
        <v>0.856583626382026</v>
      </c>
    </row>
    <row r="4" s="1" customFormat="1" spans="1:10">
      <c r="A4" s="6"/>
      <c r="C4" s="7">
        <v>21.2430000305176</v>
      </c>
      <c r="D4" s="1">
        <f>AVERAGE(C2:C4)</f>
        <v>21.4643332163493</v>
      </c>
      <c r="G4" s="8"/>
      <c r="H4" s="8">
        <f>POWER(0.5,C7-C2-$E$7)</f>
        <v>1.26634200343103</v>
      </c>
      <c r="I4" s="8">
        <f>POWER(0.5,C7-C3-$E$7)</f>
        <v>1.03287556949207</v>
      </c>
      <c r="J4" s="8">
        <f>POWER(0.5,C7-C4-$E$7)</f>
        <v>0.908568376580821</v>
      </c>
    </row>
    <row r="5" s="1" customFormat="1" spans="1:10">
      <c r="A5" s="6"/>
      <c r="B5" s="1" t="s">
        <v>27</v>
      </c>
      <c r="C5" s="7">
        <v>23.8449993133545</v>
      </c>
      <c r="G5" s="8"/>
      <c r="I5" s="8"/>
      <c r="J5" s="8"/>
    </row>
    <row r="6" s="1" customFormat="1" spans="1:10">
      <c r="A6" s="6"/>
      <c r="C6" s="7">
        <v>23.7660007476807</v>
      </c>
      <c r="G6" s="8"/>
      <c r="I6" s="8"/>
      <c r="J6" s="8"/>
    </row>
    <row r="7" s="1" customFormat="1" spans="1:11">
      <c r="A7" s="6"/>
      <c r="C7" s="7">
        <v>23.6809997558594</v>
      </c>
      <c r="D7" s="1">
        <f>AVERAGE(C5:C7)</f>
        <v>23.7639999389648</v>
      </c>
      <c r="E7" s="1">
        <f>D7-D4</f>
        <v>2.29966672261556</v>
      </c>
      <c r="F7" s="1">
        <f>E7-$E$7</f>
        <v>0</v>
      </c>
      <c r="G7" s="8">
        <f>POWER(0.5,F7)</f>
        <v>1</v>
      </c>
      <c r="I7" s="8"/>
      <c r="J7" s="8"/>
      <c r="K7" s="1">
        <f>STDEV(H2:J4)</f>
        <v>0.156937859276272</v>
      </c>
    </row>
    <row r="8" s="1" customFormat="1" spans="1:10">
      <c r="A8" s="6" t="s">
        <v>28</v>
      </c>
      <c r="B8" s="1" t="s">
        <v>26</v>
      </c>
      <c r="C8" s="7">
        <v>18.4710006713867</v>
      </c>
      <c r="G8" s="8"/>
      <c r="H8" s="8"/>
      <c r="I8" s="8"/>
      <c r="J8" s="8"/>
    </row>
    <row r="9" s="1" customFormat="1" spans="1:10">
      <c r="A9" s="6"/>
      <c r="C9" s="7">
        <v>18.181999206543</v>
      </c>
      <c r="G9" s="8"/>
      <c r="H9" s="8">
        <f>POWER(0.5,C12-C8-$E$7)</f>
        <v>1.04222513369607</v>
      </c>
      <c r="I9" s="8">
        <f>POWER(0.5,C12-C9-$E$7)</f>
        <v>0.853028286084904</v>
      </c>
      <c r="J9" s="8">
        <f>POWER(0.5,C12-C10-$E$7)</f>
        <v>0.745699949978883</v>
      </c>
    </row>
    <row r="10" s="1" customFormat="1" spans="1:10">
      <c r="A10" s="6"/>
      <c r="C10" s="7">
        <v>17.988000869751</v>
      </c>
      <c r="D10" s="1">
        <f>AVERAGE(C8:C10)</f>
        <v>18.2136669158936</v>
      </c>
      <c r="G10" s="8"/>
      <c r="H10" s="8">
        <f>POWER(0.5,C13-C8-$E$7)</f>
        <v>1.06191432809557</v>
      </c>
      <c r="I10" s="8">
        <f>POWER(0.5,C13-C9-$E$7)</f>
        <v>0.869143268548855</v>
      </c>
      <c r="J10" s="8">
        <f>POWER(0.5,C13-C10-$E$7)</f>
        <v>0.759787339357766</v>
      </c>
    </row>
    <row r="11" s="1" customFormat="1" spans="1:10">
      <c r="A11" s="6"/>
      <c r="B11" s="1" t="s">
        <v>27</v>
      </c>
      <c r="C11" s="7" t="s">
        <v>31</v>
      </c>
      <c r="G11" s="8"/>
      <c r="I11" s="8"/>
      <c r="J11" s="8"/>
    </row>
    <row r="12" s="1" customFormat="1" spans="1:10">
      <c r="A12" s="6"/>
      <c r="C12" s="7">
        <v>20.7110004425049</v>
      </c>
      <c r="G12" s="8"/>
      <c r="I12" s="8"/>
      <c r="J12" s="8"/>
    </row>
    <row r="13" s="1" customFormat="1" spans="1:11">
      <c r="A13" s="6"/>
      <c r="C13" s="7">
        <v>20.6840000152588</v>
      </c>
      <c r="D13" s="1">
        <f>AVERAGE(C11:C13)</f>
        <v>20.6975002288819</v>
      </c>
      <c r="E13" s="1">
        <f>D13-D10</f>
        <v>2.48383331298825</v>
      </c>
      <c r="F13" s="1">
        <f>E13-$E$7</f>
        <v>0.184166590372689</v>
      </c>
      <c r="G13" s="8">
        <f>POWER(0.5,F13)</f>
        <v>0.880157374473276</v>
      </c>
      <c r="I13" s="8"/>
      <c r="J13" s="8"/>
      <c r="K13" s="1">
        <f>STDEV(H8:J10)</f>
        <v>0.135864320952595</v>
      </c>
    </row>
    <row r="14" s="1" customFormat="1" spans="1:10">
      <c r="A14" s="6" t="s">
        <v>29</v>
      </c>
      <c r="B14" s="1" t="s">
        <v>26</v>
      </c>
      <c r="C14" s="7">
        <v>19.6749992370605</v>
      </c>
      <c r="G14" s="8"/>
      <c r="H14" s="8">
        <f>POWER(0.5,C17-C14-$E$7)</f>
        <v>1.27868873654755</v>
      </c>
      <c r="I14" s="8">
        <f>POWER(0.5,C17-C15-$E$7)</f>
        <v>1.23086003917799</v>
      </c>
      <c r="J14" s="8">
        <f>POWER(0.5,C17-C16-$E$7)</f>
        <v>1.49969234626584</v>
      </c>
    </row>
    <row r="15" s="1" customFormat="1" spans="1:10">
      <c r="A15" s="6"/>
      <c r="C15" s="7">
        <v>19.6200008392334</v>
      </c>
      <c r="G15" s="8"/>
      <c r="H15" s="8">
        <f>POWER(0.5,C18-C14-$E$7)</f>
        <v>1.21644114846989</v>
      </c>
      <c r="I15" s="8">
        <f>POWER(0.5,C18-C15-$E$7)</f>
        <v>1.17094079025515</v>
      </c>
      <c r="J15" s="8">
        <f>POWER(0.5,C18-C16-$E$7)</f>
        <v>1.42668612610812</v>
      </c>
    </row>
    <row r="16" s="1" customFormat="1" spans="1:10">
      <c r="A16" s="6"/>
      <c r="C16" s="7">
        <v>19.9050006866455</v>
      </c>
      <c r="D16" s="1">
        <f>AVERAGE(C14:C16)</f>
        <v>19.7333335876465</v>
      </c>
      <c r="G16" s="8"/>
      <c r="H16" s="8">
        <f>POWER(0.5,C19-C14-$E$7)</f>
        <v>1.3714165712435</v>
      </c>
      <c r="I16" s="8">
        <f>POWER(0.5,C19-C15-$E$7)</f>
        <v>1.32011943670338</v>
      </c>
      <c r="J16" s="8">
        <f>POWER(0.5,C19-C16-$E$7)</f>
        <v>1.60844690083772</v>
      </c>
    </row>
    <row r="17" s="1" customFormat="1" spans="1:10">
      <c r="A17" s="6"/>
      <c r="B17" s="1" t="s">
        <v>27</v>
      </c>
      <c r="C17" s="7">
        <v>21.6200008392334</v>
      </c>
      <c r="G17" s="8"/>
      <c r="I17" s="8"/>
      <c r="J17" s="8"/>
    </row>
    <row r="18" s="1" customFormat="1" spans="1:10">
      <c r="A18" s="6"/>
      <c r="C18" s="7">
        <v>21.6919994354248</v>
      </c>
      <c r="G18" s="8"/>
      <c r="I18" s="8"/>
      <c r="J18" s="8"/>
    </row>
    <row r="19" s="1" customFormat="1" spans="1:11">
      <c r="A19" s="6"/>
      <c r="C19" s="7">
        <v>21.5189990997314</v>
      </c>
      <c r="D19" s="1">
        <f>AVERAGE(C17:C19)</f>
        <v>21.6103331247966</v>
      </c>
      <c r="E19" s="1">
        <f>D19-D16</f>
        <v>1.87699953715007</v>
      </c>
      <c r="F19" s="1">
        <f>E19-$E$7</f>
        <v>-0.422667185465492</v>
      </c>
      <c r="G19" s="8">
        <f>POWER(0.5,F19)</f>
        <v>1.34040333899363</v>
      </c>
      <c r="I19" s="8"/>
      <c r="J19" s="8"/>
      <c r="K19" s="1">
        <f>STDEV(H14:J16)</f>
        <v>0.143846887208863</v>
      </c>
    </row>
    <row r="20" s="1" customFormat="1" spans="1:10">
      <c r="A20" s="6" t="s">
        <v>30</v>
      </c>
      <c r="B20" s="1" t="s">
        <v>26</v>
      </c>
      <c r="C20" s="7">
        <v>19.5109996795654</v>
      </c>
      <c r="G20" s="8"/>
      <c r="H20" s="8"/>
      <c r="I20" s="8"/>
      <c r="J20" s="8"/>
    </row>
    <row r="21" s="1" customFormat="1" spans="1:10">
      <c r="A21" s="6"/>
      <c r="C21" s="7">
        <v>19.2779998779297</v>
      </c>
      <c r="G21" s="8"/>
      <c r="H21" s="8">
        <f>POWER(0.5,C24-C20-$E$7)</f>
        <v>2.15198269776361</v>
      </c>
      <c r="I21" s="8">
        <f>POWER(0.5,C24-C21-$E$7)</f>
        <v>1.83104427581325</v>
      </c>
      <c r="J21" s="8">
        <f>POWER(0.5,C24-C22-$E$7)</f>
        <v>1.58850183116097</v>
      </c>
    </row>
    <row r="22" s="1" customFormat="1" spans="1:10">
      <c r="A22" s="6"/>
      <c r="C22" s="7">
        <v>19.0729999542236</v>
      </c>
      <c r="D22" s="1">
        <f>AVERAGE(C20:C22)</f>
        <v>19.2873331705729</v>
      </c>
      <c r="G22" s="8"/>
      <c r="H22" s="8">
        <f>POWER(0.5,C25-C20-$E$7)</f>
        <v>2.24181385844536</v>
      </c>
      <c r="I22" s="8">
        <f>POWER(0.5,C25-C21-$E$7)</f>
        <v>1.90747836272618</v>
      </c>
      <c r="J22" s="8">
        <f>POWER(0.5,C25-C22-$E$7)</f>
        <v>1.65481136208172</v>
      </c>
    </row>
    <row r="23" s="1" customFormat="1" spans="1:10">
      <c r="A23" s="6"/>
      <c r="B23" s="1" t="s">
        <v>27</v>
      </c>
      <c r="C23" s="7" t="s">
        <v>31</v>
      </c>
      <c r="G23" s="8"/>
      <c r="I23" s="8"/>
      <c r="J23" s="8"/>
    </row>
    <row r="24" s="1" customFormat="1" spans="1:10">
      <c r="A24" s="6"/>
      <c r="C24" s="7">
        <v>20.7049999237061</v>
      </c>
      <c r="G24" s="8"/>
      <c r="I24" s="8"/>
      <c r="J24" s="8"/>
    </row>
    <row r="25" s="1" customFormat="1" spans="1:11">
      <c r="A25" s="6"/>
      <c r="C25" s="7">
        <v>20.6459999084473</v>
      </c>
      <c r="D25" s="1">
        <f>AVERAGE(C23:C25)</f>
        <v>20.6754999160767</v>
      </c>
      <c r="E25" s="1">
        <f>D25-D22</f>
        <v>1.3881667455038</v>
      </c>
      <c r="F25" s="1">
        <f>E25-$E$7</f>
        <v>-0.911499977111757</v>
      </c>
      <c r="G25" s="8">
        <f>POWER(0.5,F25)</f>
        <v>1.88100016721447</v>
      </c>
      <c r="I25" s="8"/>
      <c r="J25" s="8"/>
      <c r="K25" s="1">
        <f>STDEV(H20:J22)</f>
        <v>0.261607502010104</v>
      </c>
    </row>
    <row r="26" s="1" customFormat="1" spans="1:10">
      <c r="A26" s="6" t="s">
        <v>32</v>
      </c>
      <c r="B26" s="1" t="s">
        <v>26</v>
      </c>
      <c r="C26" s="7">
        <v>20.1849994659424</v>
      </c>
      <c r="G26" s="8"/>
      <c r="H26" s="8">
        <f>POWER(0.5,C29-C26-$E$7)</f>
        <v>1.15642088559631</v>
      </c>
      <c r="I26" s="8">
        <f>POWER(0.5,C29-C27-$E$7)</f>
        <v>1.29564280282423</v>
      </c>
      <c r="J26" s="8">
        <f>POWER(0.5,C29-C28-$E$7)</f>
        <v>1.19140815971346</v>
      </c>
    </row>
    <row r="27" s="1" customFormat="1" spans="1:10">
      <c r="A27" s="6"/>
      <c r="C27" s="7">
        <v>20.3490009307861</v>
      </c>
      <c r="G27" s="8"/>
      <c r="H27" s="8">
        <f>POWER(0.5,C30-C26-$E$7)</f>
        <v>0.841868254987128</v>
      </c>
      <c r="I27" s="8">
        <f>POWER(0.5,C30-C27-$E$7)</f>
        <v>0.943221070361262</v>
      </c>
      <c r="J27" s="8">
        <f>POWER(0.5,C30-C28-$E$7)</f>
        <v>0.867338804485701</v>
      </c>
    </row>
    <row r="28" s="1" customFormat="1" spans="1:10">
      <c r="A28" s="6"/>
      <c r="C28" s="7">
        <v>20.2280006408691</v>
      </c>
      <c r="D28" s="1">
        <f>AVERAGE(C26:C28)</f>
        <v>20.2540003458659</v>
      </c>
      <c r="G28" s="8"/>
      <c r="H28" s="8">
        <f>POWER(0.5,C31-C26-$E$7)</f>
        <v>0.793150168255182</v>
      </c>
      <c r="I28" s="8">
        <f>POWER(0.5,C31-C27-$E$7)</f>
        <v>0.888637796029387</v>
      </c>
      <c r="J28" s="8">
        <f>POWER(0.5,C31-C28-$E$7)</f>
        <v>0.817146762141067</v>
      </c>
    </row>
    <row r="29" s="1" customFormat="1" spans="1:10">
      <c r="A29" s="6"/>
      <c r="B29" s="1" t="s">
        <v>27</v>
      </c>
      <c r="C29" s="7">
        <v>22.2749996185303</v>
      </c>
      <c r="G29" s="8"/>
      <c r="I29" s="8"/>
      <c r="J29" s="8"/>
    </row>
    <row r="30" s="1" customFormat="1" spans="1:10">
      <c r="A30" s="6"/>
      <c r="C30" s="7">
        <v>22.7329998016357</v>
      </c>
      <c r="G30" s="8"/>
      <c r="I30" s="8"/>
      <c r="J30" s="8"/>
    </row>
    <row r="31" s="1" customFormat="1" spans="1:11">
      <c r="A31" s="6"/>
      <c r="C31" s="7">
        <v>22.8190002441406</v>
      </c>
      <c r="D31" s="1">
        <f>AVERAGE(C29:C31)</f>
        <v>22.6089998881022</v>
      </c>
      <c r="E31" s="1">
        <f>D31-D28</f>
        <v>2.35499954223633</v>
      </c>
      <c r="F31" s="1">
        <f>E31-$E$7</f>
        <v>0.0553328196207694</v>
      </c>
      <c r="G31" s="8">
        <f>POWER(0.5,F31)</f>
        <v>0.962372404931744</v>
      </c>
      <c r="I31" s="8"/>
      <c r="J31" s="8"/>
      <c r="K31" s="1">
        <f>STDEV(H26:J28)</f>
        <v>0.186508865302863</v>
      </c>
    </row>
    <row r="32" s="1" customFormat="1" spans="1:10">
      <c r="A32" s="6" t="s">
        <v>33</v>
      </c>
      <c r="B32" s="1" t="s">
        <v>26</v>
      </c>
      <c r="C32" s="7">
        <v>18.2360000610352</v>
      </c>
      <c r="G32" s="8"/>
      <c r="H32" s="8">
        <f>POWER(0.5,C35-C32-$E$7)</f>
        <v>0.811502188409109</v>
      </c>
      <c r="I32" s="8">
        <f>POWER(0.5,C35-C33-$E$7)</f>
        <v>0.793150168255182</v>
      </c>
      <c r="J32" s="8">
        <f>POWER(0.5,C35-C34-$E$7)</f>
        <v>0.825114968491273</v>
      </c>
    </row>
    <row r="33" s="1" customFormat="1" spans="1:10">
      <c r="A33" s="6"/>
      <c r="C33" s="7">
        <v>18.2029991149902</v>
      </c>
      <c r="G33" s="8"/>
      <c r="H33" s="8">
        <f>POWER(0.5,C36-C32-$E$7)</f>
        <v>0.389762264609257</v>
      </c>
      <c r="I33" s="8">
        <f>POWER(0.5,C36-C33-$E$7)</f>
        <v>0.380947839907123</v>
      </c>
      <c r="J33" s="8">
        <f>POWER(0.5,C36-C34-$E$7)</f>
        <v>0.396300445366174</v>
      </c>
    </row>
    <row r="34" s="1" customFormat="1" spans="1:10">
      <c r="A34" s="6"/>
      <c r="C34" s="7">
        <v>18.2600002288818</v>
      </c>
      <c r="D34" s="1">
        <f>AVERAGE(C32:C34)</f>
        <v>18.2329998016357</v>
      </c>
      <c r="G34" s="8"/>
      <c r="H34" s="8">
        <f>POWER(0.5,C37-C32-$E$7)</f>
        <v>0.391386756444133</v>
      </c>
      <c r="I34" s="8">
        <f>POWER(0.5,C37-C33-$E$7)</f>
        <v>0.382535594063013</v>
      </c>
      <c r="J34" s="8">
        <f>POWER(0.5,C37-C34-$E$7)</f>
        <v>0.397952187713012</v>
      </c>
    </row>
    <row r="35" s="1" customFormat="1" spans="1:10">
      <c r="A35" s="6"/>
      <c r="B35" s="1" t="s">
        <v>27</v>
      </c>
      <c r="C35" s="7">
        <v>20.8369998931885</v>
      </c>
      <c r="G35" s="8"/>
      <c r="I35" s="8"/>
      <c r="J35" s="8"/>
    </row>
    <row r="36" s="1" customFormat="1" spans="1:10">
      <c r="A36" s="6"/>
      <c r="C36" s="7">
        <v>21.8950004577637</v>
      </c>
      <c r="G36" s="8"/>
      <c r="I36" s="8"/>
      <c r="J36" s="8"/>
    </row>
    <row r="37" s="1" customFormat="1" spans="1:11">
      <c r="A37" s="6"/>
      <c r="C37" s="7">
        <v>21.8889999389648</v>
      </c>
      <c r="D37" s="1">
        <f>AVERAGE(C35:C37)</f>
        <v>21.5403334299723</v>
      </c>
      <c r="E37" s="1">
        <f>D37-D34</f>
        <v>3.30733362833659</v>
      </c>
      <c r="F37" s="1">
        <f>E37-$E$7</f>
        <v>1.00766690572103</v>
      </c>
      <c r="G37" s="8">
        <f>POWER(0.5,F37)</f>
        <v>0.497349900897859</v>
      </c>
      <c r="I37" s="8"/>
      <c r="J37" s="8"/>
      <c r="K37" s="1">
        <f>STDEV(H32:J34)</f>
        <v>0.210279243740659</v>
      </c>
    </row>
    <row r="38" s="1" customFormat="1" spans="1:10">
      <c r="A38" s="6" t="s">
        <v>34</v>
      </c>
      <c r="B38" s="1" t="s">
        <v>26</v>
      </c>
      <c r="C38" s="7">
        <v>19.6889991760254</v>
      </c>
      <c r="G38" s="8"/>
      <c r="H38" s="8">
        <f>POWER(0.5,C41-C38-$E$7)</f>
        <v>0.571833015121007</v>
      </c>
      <c r="I38" s="8">
        <f>POWER(0.5,C41-C39-$E$7)</f>
        <v>0.352982037995055</v>
      </c>
      <c r="J38" s="8">
        <f>POWER(0.5,C41-C40-$E$7)</f>
        <v>0.309855386106507</v>
      </c>
    </row>
    <row r="39" s="1" customFormat="1" spans="1:10">
      <c r="A39" s="6"/>
      <c r="C39" s="7">
        <v>18.9930000305176</v>
      </c>
      <c r="G39" s="8"/>
      <c r="H39" s="8">
        <f>POWER(0.5,C42-C38-$E$7)</f>
        <v>0.535391637042248</v>
      </c>
      <c r="I39" s="8">
        <f>POWER(0.5,C42-C39-$E$7)</f>
        <v>0.330487443311908</v>
      </c>
      <c r="J39" s="8">
        <f>POWER(0.5,C42-C40-$E$7)</f>
        <v>0.290109136805988</v>
      </c>
    </row>
    <row r="40" s="1" customFormat="1" spans="1:10">
      <c r="A40" s="6"/>
      <c r="C40" s="7">
        <v>18.8050003051758</v>
      </c>
      <c r="D40" s="1">
        <f>AVERAGE(C38:C40)</f>
        <v>19.1623331705729</v>
      </c>
      <c r="G40" s="8"/>
      <c r="H40" s="8">
        <f>POWER(0.5,C43-C38-$E$7)</f>
        <v>0.615856516556875</v>
      </c>
      <c r="I40" s="8">
        <f>POWER(0.5,C43-C39-$E$7)</f>
        <v>0.380156938439064</v>
      </c>
      <c r="J40" s="8">
        <f>POWER(0.5,C43-C40-$E$7)</f>
        <v>0.333710110605555</v>
      </c>
    </row>
    <row r="41" s="1" customFormat="1" spans="1:10">
      <c r="A41" s="6"/>
      <c r="B41" s="1" t="s">
        <v>27</v>
      </c>
      <c r="C41" s="7">
        <v>22.7950000762939</v>
      </c>
      <c r="G41" s="8"/>
      <c r="I41" s="8"/>
      <c r="J41" s="8"/>
    </row>
    <row r="42" s="1" customFormat="1" spans="1:10">
      <c r="A42" s="6"/>
      <c r="C42" s="7">
        <v>22.8899993896484</v>
      </c>
      <c r="G42" s="8"/>
      <c r="I42" s="8"/>
      <c r="J42" s="8"/>
    </row>
    <row r="43" s="1" customFormat="1" spans="1:11">
      <c r="A43" s="6"/>
      <c r="C43" s="7">
        <v>22.6879997253418</v>
      </c>
      <c r="D43" s="1">
        <f>AVERAGE(C41:C43)</f>
        <v>22.7909997304281</v>
      </c>
      <c r="E43" s="1">
        <f>D43-D40</f>
        <v>3.62866655985514</v>
      </c>
      <c r="F43" s="1">
        <f>E43-$E$7</f>
        <v>1.32899983723958</v>
      </c>
      <c r="G43" s="8">
        <f>POWER(0.5,F43)</f>
        <v>0.398044094295498</v>
      </c>
      <c r="I43" s="8"/>
      <c r="J43" s="8"/>
      <c r="K43" s="1">
        <f>STDEV(H38:J40)</f>
        <v>0.124937054867509</v>
      </c>
    </row>
    <row r="44" s="1" customFormat="1" spans="1:10">
      <c r="A44" s="6" t="s">
        <v>35</v>
      </c>
      <c r="B44" s="1" t="s">
        <v>26</v>
      </c>
      <c r="C44" s="7">
        <v>19.8139991760254</v>
      </c>
      <c r="G44" s="8"/>
      <c r="H44" s="8">
        <f>POWER(0.5,C47-C44-$E$7)</f>
        <v>0.534279382102057</v>
      </c>
      <c r="I44" s="8">
        <f>POWER(0.5,C47-C45-$E$7)</f>
        <v>0.471610535180631</v>
      </c>
      <c r="J44" s="8">
        <f>POWER(0.5,C47-C46-$E$7)</f>
        <v>0.547400252145018</v>
      </c>
    </row>
    <row r="45" s="1" customFormat="1" spans="1:10">
      <c r="A45" s="6"/>
      <c r="C45" s="7">
        <v>19.6340007781982</v>
      </c>
      <c r="G45" s="8"/>
      <c r="H45" s="8">
        <f>POWER(0.5,C48-C44-$E$7)</f>
        <v>0.510034525169869</v>
      </c>
      <c r="I45" s="8">
        <f>POWER(0.5,C48-C45-$E$7)</f>
        <v>0.450209503555227</v>
      </c>
      <c r="J45" s="8">
        <f>POWER(0.5,C48-C46-$E$7)</f>
        <v>0.52255998833831</v>
      </c>
    </row>
    <row r="46" s="1" customFormat="1" spans="1:10">
      <c r="A46" s="6"/>
      <c r="C46" s="7">
        <v>19.8490009307861</v>
      </c>
      <c r="D46" s="1">
        <f>AVERAGE(C44:C46)</f>
        <v>19.7656669616699</v>
      </c>
      <c r="G46" s="8"/>
      <c r="H46" s="8">
        <f>POWER(0.5,C49-C44-$E$7)</f>
        <v>0.50651137900256</v>
      </c>
      <c r="I46" s="8">
        <f>POWER(0.5,C49-C45-$E$7)</f>
        <v>0.447099608423308</v>
      </c>
      <c r="J46" s="8">
        <f>POWER(0.5,C49-C46-$E$7)</f>
        <v>0.518950320503589</v>
      </c>
    </row>
    <row r="47" s="1" customFormat="1" spans="1:10">
      <c r="A47" s="6"/>
      <c r="B47" s="1" t="s">
        <v>27</v>
      </c>
      <c r="C47" s="7">
        <v>23.0179996490479</v>
      </c>
      <c r="G47" s="8"/>
      <c r="I47" s="8"/>
      <c r="J47" s="8"/>
    </row>
    <row r="48" s="1" customFormat="1" spans="1:10">
      <c r="A48" s="6"/>
      <c r="C48" s="7">
        <v>23.0849990844727</v>
      </c>
      <c r="G48" s="8"/>
      <c r="I48" s="8"/>
      <c r="J48" s="8"/>
    </row>
    <row r="49" s="1" customFormat="1" spans="1:11">
      <c r="A49" s="6"/>
      <c r="C49" s="7">
        <v>23.0949993133545</v>
      </c>
      <c r="D49" s="1">
        <f>AVERAGE(C47:C49)</f>
        <v>23.0659993489583</v>
      </c>
      <c r="E49" s="1">
        <f>D49-D46</f>
        <v>3.30033238728841</v>
      </c>
      <c r="F49" s="1">
        <f>E49-$E$7</f>
        <v>1.00066566467285</v>
      </c>
      <c r="G49" s="8">
        <f>POWER(0.5,F49)</f>
        <v>0.499769351419541</v>
      </c>
      <c r="I49" s="8"/>
      <c r="J49" s="8"/>
      <c r="K49" s="1">
        <f>STDEV(H44:J46)</f>
        <v>0.0362425853030228</v>
      </c>
    </row>
    <row r="50" s="1" customFormat="1" spans="1:10">
      <c r="A50" s="6" t="s">
        <v>36</v>
      </c>
      <c r="B50" s="1" t="s">
        <v>26</v>
      </c>
      <c r="C50" s="7">
        <v>22.4769992828369</v>
      </c>
      <c r="G50" s="8"/>
      <c r="H50" s="8">
        <f>POWER(0.5,C53-C50-$E$7)</f>
        <v>0.86733765780096</v>
      </c>
      <c r="I50" s="8">
        <f>POWER(0.5,C53-C51-$E$7)</f>
        <v>0.837213202022208</v>
      </c>
      <c r="J50" s="8">
        <f>POWER(0.5,C53-C52-$E$7)</f>
        <v>0.826832680667099</v>
      </c>
    </row>
    <row r="51" s="1" customFormat="1" spans="1:10">
      <c r="A51" s="6"/>
      <c r="C51" s="7">
        <v>22.4260005950928</v>
      </c>
      <c r="G51" s="8"/>
      <c r="H51" s="8">
        <f>POWER(0.5,C54-C50-$E$7)</f>
        <v>0.565525927895654</v>
      </c>
      <c r="I51" s="8">
        <f>POWER(0.5,C54-C51-$E$7)</f>
        <v>0.545884026436165</v>
      </c>
      <c r="J51" s="8">
        <f>POWER(0.5,C54-C52-$E$7)</f>
        <v>0.53911566590369</v>
      </c>
    </row>
    <row r="52" s="1" customFormat="1" spans="1:10">
      <c r="A52" s="6"/>
      <c r="C52" s="7">
        <v>22.4080009460449</v>
      </c>
      <c r="D52" s="1">
        <f>AVERAGE(C50:C52)</f>
        <v>22.4370002746582</v>
      </c>
      <c r="G52" s="8"/>
      <c r="H52" s="8">
        <f>POWER(0.5,C55-C50-$E$7)</f>
        <v>0.524373186903882</v>
      </c>
      <c r="I52" s="8">
        <f>POWER(0.5,C55-C51-$E$7)</f>
        <v>0.506160606441851</v>
      </c>
      <c r="J52" s="8">
        <f>POWER(0.5,C55-C52-$E$7)</f>
        <v>0.499884772554385</v>
      </c>
    </row>
    <row r="53" s="1" customFormat="1" spans="1:10">
      <c r="A53" s="6"/>
      <c r="B53" s="1" t="s">
        <v>27</v>
      </c>
      <c r="C53" s="7">
        <v>24.9820003509521</v>
      </c>
      <c r="G53" s="8"/>
      <c r="I53" s="8"/>
      <c r="J53" s="8"/>
    </row>
    <row r="54" s="1" customFormat="1" spans="1:10">
      <c r="A54" s="6"/>
      <c r="C54" s="7">
        <v>25.5990009307861</v>
      </c>
      <c r="G54" s="8"/>
      <c r="I54" s="8"/>
      <c r="J54" s="8"/>
    </row>
    <row r="55" s="1" customFormat="1" spans="1:11">
      <c r="A55" s="6"/>
      <c r="C55" s="7">
        <v>25.7080001831055</v>
      </c>
      <c r="D55" s="1">
        <f>AVERAGE(C53:C55)</f>
        <v>25.4296671549479</v>
      </c>
      <c r="E55" s="1">
        <f>D55-D52</f>
        <v>2.99266688028971</v>
      </c>
      <c r="F55" s="1">
        <f>E55-$E$7</f>
        <v>0.693000157674156</v>
      </c>
      <c r="G55" s="8">
        <f>POWER(0.5,F55)</f>
        <v>0.618566171739622</v>
      </c>
      <c r="I55" s="8"/>
      <c r="J55" s="8"/>
      <c r="K55" s="1">
        <f>STDEV(H50:J52)</f>
        <v>0.158400625388203</v>
      </c>
    </row>
    <row r="56" s="1" customFormat="1" spans="1:10">
      <c r="A56" s="6" t="s">
        <v>37</v>
      </c>
      <c r="B56" s="1" t="s">
        <v>26</v>
      </c>
      <c r="C56" s="7">
        <v>18.8250007629395</v>
      </c>
      <c r="G56" s="8"/>
      <c r="H56" s="8">
        <f>POWER(0.5,C59-C56-$E$7)</f>
        <v>0.490956944946362</v>
      </c>
      <c r="I56" s="8">
        <f>POWER(0.5,C59-C57-$E$7)</f>
        <v>0.529120499606316</v>
      </c>
      <c r="J56" s="8">
        <f>POWER(0.5,C59-C58-$E$7)</f>
        <v>0.460625905391251</v>
      </c>
    </row>
    <row r="57" s="1" customFormat="1" spans="1:10">
      <c r="A57" s="6"/>
      <c r="C57" s="7">
        <v>18.9330005645752</v>
      </c>
      <c r="G57" s="8"/>
      <c r="H57" s="8">
        <f>POWER(0.5,C60-C56-$E$7)</f>
        <v>0.525100920952297</v>
      </c>
      <c r="I57" s="8">
        <f>POWER(0.5,C60-C57-$E$7)</f>
        <v>0.565918589191911</v>
      </c>
      <c r="J57" s="8">
        <f>POWER(0.5,C60-C58-$E$7)</f>
        <v>0.492660486067382</v>
      </c>
    </row>
    <row r="58" s="1" customFormat="1" spans="1:10">
      <c r="A58" s="6"/>
      <c r="C58" s="7">
        <v>18.7329998016357</v>
      </c>
      <c r="D58" s="1">
        <f>AVERAGE(C56:C58)</f>
        <v>18.8303337097168</v>
      </c>
      <c r="G58" s="8"/>
      <c r="H58" s="8">
        <f>POWER(0.5,C61-C56-$E$7)</f>
        <v>0.493344860926582</v>
      </c>
      <c r="I58" s="8">
        <f>POWER(0.5,C61-C57-$E$7)</f>
        <v>0.531694035451928</v>
      </c>
      <c r="J58" s="8">
        <f>POWER(0.5,C61-C58-$E$7)</f>
        <v>0.462866297286526</v>
      </c>
    </row>
    <row r="59" s="1" customFormat="1" spans="1:10">
      <c r="A59" s="6"/>
      <c r="B59" s="1" t="s">
        <v>27</v>
      </c>
      <c r="C59" s="7">
        <v>22.1509990692139</v>
      </c>
      <c r="G59" s="8"/>
      <c r="I59" s="8"/>
      <c r="J59" s="8"/>
    </row>
    <row r="60" s="1" customFormat="1" spans="1:10">
      <c r="A60" s="6"/>
      <c r="C60" s="7">
        <v>22.0540008544922</v>
      </c>
      <c r="G60" s="8"/>
      <c r="I60" s="8"/>
      <c r="J60" s="8"/>
    </row>
    <row r="61" s="1" customFormat="1" spans="1:11">
      <c r="A61" s="9"/>
      <c r="B61" s="10"/>
      <c r="C61" s="11">
        <v>22.1439990997314</v>
      </c>
      <c r="D61" s="10">
        <f>AVERAGE(C59:C61)</f>
        <v>22.1163330078125</v>
      </c>
      <c r="E61" s="10">
        <f>D61-D58</f>
        <v>3.2859992980957</v>
      </c>
      <c r="F61" s="10">
        <f>E61-$E$7</f>
        <v>0.986332575480144</v>
      </c>
      <c r="G61" s="12">
        <f>POWER(0.5,F61)</f>
        <v>0.504759276381093</v>
      </c>
      <c r="H61" s="10"/>
      <c r="I61" s="12"/>
      <c r="J61" s="12"/>
      <c r="K61" s="10">
        <f>STDEV(H56:J58)</f>
        <v>0.0347008852018419</v>
      </c>
    </row>
  </sheetData>
  <mergeCells count="30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topLeftCell="A25" workbookViewId="0">
      <selection activeCell="H42" sqref="H42"/>
    </sheetView>
  </sheetViews>
  <sheetFormatPr defaultColWidth="9" defaultRowHeight="12.75"/>
  <cols>
    <col min="1" max="1" width="6.875" style="15" customWidth="1"/>
    <col min="2" max="3" width="9" style="14"/>
    <col min="4" max="5" width="12.625" style="14"/>
    <col min="6" max="6" width="10.25" style="14" customWidth="1"/>
    <col min="7" max="7" width="8.875" style="14" customWidth="1"/>
    <col min="8" max="10" width="11.125" style="14"/>
    <col min="11" max="11" width="8.75" style="16" customWidth="1"/>
    <col min="12" max="12" width="10.25" style="14" customWidth="1"/>
    <col min="13" max="16384" width="9" style="14"/>
  </cols>
  <sheetData>
    <row r="1" s="14" customFormat="1" spans="1:11">
      <c r="A1" s="3" t="s">
        <v>2</v>
      </c>
      <c r="B1" s="4"/>
      <c r="C1" s="4" t="s">
        <v>20</v>
      </c>
      <c r="D1" s="4" t="s">
        <v>21</v>
      </c>
      <c r="E1" s="4" t="s">
        <v>22</v>
      </c>
      <c r="F1" s="4" t="s">
        <v>23</v>
      </c>
      <c r="G1" s="5" t="s">
        <v>24</v>
      </c>
      <c r="H1" s="5"/>
      <c r="I1" s="5"/>
      <c r="J1" s="5"/>
      <c r="K1" s="4" t="s">
        <v>6</v>
      </c>
    </row>
    <row r="2" s="14" customFormat="1" spans="1:11">
      <c r="A2" s="6" t="s">
        <v>25</v>
      </c>
      <c r="B2" s="1" t="s">
        <v>26</v>
      </c>
      <c r="C2" s="7">
        <v>20.8329257965088</v>
      </c>
      <c r="D2" s="1"/>
      <c r="E2" s="1"/>
      <c r="F2" s="1"/>
      <c r="G2" s="8"/>
      <c r="H2" s="8">
        <f>POWER(0.5,C5-C2-$E$7)</f>
        <v>0.668963812769824</v>
      </c>
      <c r="I2" s="8">
        <f>POWER(0.5,C5-C3-$E$7)</f>
        <v>0.794858431318625</v>
      </c>
      <c r="J2" s="8">
        <f>POWER(0.5,C5-C4-$E$7)</f>
        <v>0.82989290909835</v>
      </c>
      <c r="K2" s="1"/>
    </row>
    <row r="3" s="14" customFormat="1" spans="1:11">
      <c r="A3" s="6"/>
      <c r="B3" s="1"/>
      <c r="C3" s="7">
        <v>21.0816955566406</v>
      </c>
      <c r="D3" s="1"/>
      <c r="E3" s="1"/>
      <c r="F3" s="1"/>
      <c r="G3" s="8"/>
      <c r="H3" s="8">
        <f>POWER(0.5,C6-C2-$E$7)</f>
        <v>0.802919201925666</v>
      </c>
      <c r="I3" s="8">
        <f>POWER(0.5,C6-C3-$E$7)</f>
        <v>0.954023349448098</v>
      </c>
      <c r="J3" s="8">
        <f>POWER(0.5,C6-C4-$E$7)</f>
        <v>0.99607323974382</v>
      </c>
      <c r="K3" s="1"/>
    </row>
    <row r="4" s="14" customFormat="1" spans="1:11">
      <c r="A4" s="6"/>
      <c r="B4" s="1"/>
      <c r="C4" s="7">
        <v>21.1439228057861</v>
      </c>
      <c r="D4" s="1">
        <f>AVERAGE(C2:C4)</f>
        <v>21.0195147196452</v>
      </c>
      <c r="E4" s="1"/>
      <c r="F4" s="1"/>
      <c r="G4" s="8"/>
      <c r="H4" s="8">
        <f>POWER(0.5,C7-C2-$E$7)</f>
        <v>1.26304534358901</v>
      </c>
      <c r="I4" s="8">
        <f>POWER(0.5,C7-C3-$E$7)</f>
        <v>1.50074222450488</v>
      </c>
      <c r="J4" s="8">
        <f>POWER(0.5,C7-C4-$E$7)</f>
        <v>1.56688950060572</v>
      </c>
      <c r="K4" s="1"/>
    </row>
    <row r="5" s="14" customFormat="1" spans="1:11">
      <c r="A5" s="6"/>
      <c r="B5" s="1" t="s">
        <v>27</v>
      </c>
      <c r="C5" s="7">
        <v>23.1872844696045</v>
      </c>
      <c r="D5" s="1"/>
      <c r="E5" s="1"/>
      <c r="F5" s="1"/>
      <c r="G5" s="8"/>
      <c r="H5" s="1"/>
      <c r="I5" s="8"/>
      <c r="J5" s="8"/>
      <c r="K5" s="1"/>
    </row>
    <row r="6" s="14" customFormat="1" spans="1:11">
      <c r="A6" s="6"/>
      <c r="B6" s="1"/>
      <c r="C6" s="7">
        <v>22.923957824707</v>
      </c>
      <c r="D6" s="1"/>
      <c r="E6" s="1"/>
      <c r="F6" s="1"/>
      <c r="G6" s="8"/>
      <c r="H6" s="1"/>
      <c r="I6" s="8"/>
      <c r="J6" s="8"/>
      <c r="K6" s="1"/>
    </row>
    <row r="7" s="14" customFormat="1" spans="1:11">
      <c r="A7" s="6"/>
      <c r="B7" s="1"/>
      <c r="C7" s="7">
        <v>22.270378112793</v>
      </c>
      <c r="D7" s="1">
        <f>AVERAGE(C5:C7)</f>
        <v>22.7938734690348</v>
      </c>
      <c r="E7" s="1">
        <f>D7-D4</f>
        <v>1.77435874938965</v>
      </c>
      <c r="F7" s="1">
        <f>E7-$E$7</f>
        <v>0</v>
      </c>
      <c r="G7" s="8">
        <f>POWER(0.5,F7)</f>
        <v>1</v>
      </c>
      <c r="H7" s="1"/>
      <c r="I7" s="8"/>
      <c r="J7" s="8"/>
      <c r="K7" s="1">
        <f>STDEV(H2:J4)</f>
        <v>0.325393526690291</v>
      </c>
    </row>
    <row r="8" s="14" customFormat="1" spans="1:11">
      <c r="A8" s="6" t="s">
        <v>28</v>
      </c>
      <c r="B8" s="1" t="s">
        <v>26</v>
      </c>
      <c r="C8" s="7">
        <v>18.9545669555664</v>
      </c>
      <c r="D8" s="1"/>
      <c r="E8" s="1"/>
      <c r="F8" s="1"/>
      <c r="G8" s="8"/>
      <c r="H8" s="8">
        <f>POWER(0.5,C11-C8-$E$7)</f>
        <v>0.727924425741812</v>
      </c>
      <c r="I8" s="8">
        <f>POWER(0.5,C11-C9-$E$7)</f>
        <v>0.647621304439698</v>
      </c>
      <c r="J8" s="8">
        <f>POWER(0.5,C11-C10-$E$7)</f>
        <v>0.646820394219197</v>
      </c>
      <c r="K8" s="1"/>
    </row>
    <row r="9" s="14" customFormat="1" spans="1:11">
      <c r="A9" s="6"/>
      <c r="B9" s="1"/>
      <c r="C9" s="7">
        <v>18.7859287261963</v>
      </c>
      <c r="D9" s="1"/>
      <c r="E9" s="1"/>
      <c r="F9" s="1"/>
      <c r="G9" s="8"/>
      <c r="H9" s="8">
        <f>POWER(0.5,C12-C8-$E$7)</f>
        <v>0.716636689671327</v>
      </c>
      <c r="I9" s="8">
        <f>POWER(0.5,C12-C9-$E$7)</f>
        <v>0.637578808131528</v>
      </c>
      <c r="J9" s="8">
        <f>POWER(0.5,C12-C10-$E$7)</f>
        <v>0.636790317418967</v>
      </c>
      <c r="K9" s="1"/>
    </row>
    <row r="10" s="14" customFormat="1" spans="1:11">
      <c r="A10" s="6"/>
      <c r="B10" s="1"/>
      <c r="C10" s="7">
        <v>18.784143447876</v>
      </c>
      <c r="D10" s="1">
        <f>AVERAGE(C8:C10)</f>
        <v>18.8415463765462</v>
      </c>
      <c r="E10" s="1"/>
      <c r="F10" s="1"/>
      <c r="G10" s="8"/>
      <c r="H10" s="8">
        <f>POWER(0.5,C13-C8-$E$7)</f>
        <v>0.898718710776706</v>
      </c>
      <c r="I10" s="8">
        <f>POWER(0.5,C13-C9-$E$7)</f>
        <v>0.799573916213129</v>
      </c>
      <c r="J10" s="8">
        <f>POWER(0.5,C13-C10-$E$7)</f>
        <v>0.798585086912501</v>
      </c>
      <c r="K10" s="1"/>
    </row>
    <row r="11" s="14" customFormat="1" spans="1:11">
      <c r="A11" s="6"/>
      <c r="B11" s="1" t="s">
        <v>27</v>
      </c>
      <c r="C11" s="7">
        <v>21.1870651245117</v>
      </c>
      <c r="D11" s="1"/>
      <c r="E11" s="1"/>
      <c r="F11" s="1"/>
      <c r="G11" s="8"/>
      <c r="H11" s="1"/>
      <c r="I11" s="8"/>
      <c r="J11" s="8"/>
      <c r="K11" s="1"/>
    </row>
    <row r="12" s="14" customFormat="1" spans="1:11">
      <c r="A12" s="6"/>
      <c r="B12" s="1"/>
      <c r="C12" s="7">
        <v>21.2096118927002</v>
      </c>
      <c r="D12" s="1"/>
      <c r="E12" s="1"/>
      <c r="F12" s="1"/>
      <c r="G12" s="8"/>
      <c r="H12" s="1"/>
      <c r="I12" s="8"/>
      <c r="J12" s="8"/>
      <c r="K12" s="1"/>
    </row>
    <row r="13" s="14" customFormat="1" spans="1:11">
      <c r="A13" s="6"/>
      <c r="B13" s="1"/>
      <c r="C13" s="7">
        <v>20.882984161377</v>
      </c>
      <c r="D13" s="1">
        <f>AVERAGE(C11:C13)</f>
        <v>21.093220392863</v>
      </c>
      <c r="E13" s="1">
        <f>D13-D10</f>
        <v>2.25167401631673</v>
      </c>
      <c r="F13" s="1">
        <f>E13-$E$7</f>
        <v>0.477315266927086</v>
      </c>
      <c r="G13" s="8">
        <f>POWER(0.5,F13)</f>
        <v>0.718313100756911</v>
      </c>
      <c r="H13" s="1"/>
      <c r="I13" s="8"/>
      <c r="J13" s="8"/>
      <c r="K13" s="1">
        <f>STDEV(H8:J10)</f>
        <v>0.0926899894294083</v>
      </c>
    </row>
    <row r="14" s="14" customFormat="1" spans="1:11">
      <c r="A14" s="6" t="s">
        <v>29</v>
      </c>
      <c r="B14" s="1" t="s">
        <v>26</v>
      </c>
      <c r="C14" s="7">
        <v>19.4887866973877</v>
      </c>
      <c r="D14" s="1"/>
      <c r="E14" s="1"/>
      <c r="F14" s="1"/>
      <c r="G14" s="8"/>
      <c r="H14" s="8">
        <f>POWER(0.5,C17-C14-$E$7)</f>
        <v>0.845805622612334</v>
      </c>
      <c r="I14" s="8">
        <f>POWER(0.5,C17-C15-$E$7)</f>
        <v>0.786179806781206</v>
      </c>
      <c r="J14" s="8">
        <f>POWER(0.5,C17-C16-$E$7)</f>
        <v>0.837582235745695</v>
      </c>
      <c r="K14" s="1"/>
    </row>
    <row r="15" s="14" customFormat="1" spans="1:11">
      <c r="A15" s="6"/>
      <c r="B15" s="1"/>
      <c r="C15" s="7">
        <v>19.3833198547363</v>
      </c>
      <c r="D15" s="1"/>
      <c r="E15" s="1"/>
      <c r="F15" s="1"/>
      <c r="G15" s="8"/>
      <c r="H15" s="8">
        <f>POWER(0.5,C18-C14-$E$7)</f>
        <v>0.825453568940856</v>
      </c>
      <c r="I15" s="8">
        <f>POWER(0.5,C18-C15-$E$7)</f>
        <v>0.767262489143113</v>
      </c>
      <c r="J15" s="8">
        <f>POWER(0.5,C18-C16-$E$7)</f>
        <v>0.817428055919457</v>
      </c>
      <c r="K15" s="1"/>
    </row>
    <row r="16" s="14" customFormat="1" spans="1:11">
      <c r="A16" s="6"/>
      <c r="B16" s="1"/>
      <c r="C16" s="7">
        <v>19.4746913909912</v>
      </c>
      <c r="D16" s="1">
        <f>AVERAGE(C14:C16)</f>
        <v>19.4489326477051</v>
      </c>
      <c r="E16" s="1"/>
      <c r="F16" s="1"/>
      <c r="G16" s="8"/>
      <c r="H16" s="8">
        <f>POWER(0.5,C19-C14-$E$7)</f>
        <v>0.981008622981496</v>
      </c>
      <c r="I16" s="8">
        <f>POWER(0.5,C19-C15-$E$7)</f>
        <v>0.911851551996343</v>
      </c>
      <c r="J16" s="8">
        <f>POWER(0.5,C19-C16-$E$7)</f>
        <v>0.971470718277848</v>
      </c>
      <c r="K16" s="1"/>
    </row>
    <row r="17" s="14" customFormat="1" spans="1:11">
      <c r="A17" s="6"/>
      <c r="B17" s="1" t="s">
        <v>27</v>
      </c>
      <c r="C17" s="7">
        <v>21.5047473907471</v>
      </c>
      <c r="D17" s="1"/>
      <c r="E17" s="1"/>
      <c r="F17" s="1"/>
      <c r="G17" s="8"/>
      <c r="H17" s="1"/>
      <c r="I17" s="8"/>
      <c r="J17" s="8"/>
      <c r="K17" s="1"/>
    </row>
    <row r="18" s="14" customFormat="1" spans="1:11">
      <c r="A18" s="6"/>
      <c r="B18" s="1"/>
      <c r="C18" s="7">
        <v>21.5398864746094</v>
      </c>
      <c r="D18" s="1"/>
      <c r="E18" s="1"/>
      <c r="F18" s="1"/>
      <c r="G18" s="8"/>
      <c r="H18" s="1"/>
      <c r="I18" s="8"/>
      <c r="J18" s="8"/>
      <c r="K18" s="1"/>
    </row>
    <row r="19" s="14" customFormat="1" spans="1:11">
      <c r="A19" s="6"/>
      <c r="B19" s="1"/>
      <c r="C19" s="7">
        <v>21.290807723999</v>
      </c>
      <c r="D19" s="1">
        <f>AVERAGE(C17:C19)</f>
        <v>21.4451471964518</v>
      </c>
      <c r="E19" s="1">
        <f>D19-D16</f>
        <v>1.99621454874675</v>
      </c>
      <c r="F19" s="1">
        <f>E19-$E$7</f>
        <v>0.221855799357098</v>
      </c>
      <c r="G19" s="8">
        <f>POWER(0.5,F19)</f>
        <v>0.857461737597405</v>
      </c>
      <c r="H19" s="1"/>
      <c r="I19" s="8"/>
      <c r="J19" s="8"/>
      <c r="K19" s="1">
        <f>STDEV(H14:J16)</f>
        <v>0.0770674258966293</v>
      </c>
    </row>
    <row r="20" s="14" customFormat="1" spans="1:11">
      <c r="A20" s="6" t="s">
        <v>30</v>
      </c>
      <c r="B20" s="1" t="s">
        <v>26</v>
      </c>
      <c r="C20" s="7">
        <v>19.2150650024414</v>
      </c>
      <c r="D20" s="1"/>
      <c r="E20" s="1"/>
      <c r="F20" s="1"/>
      <c r="G20" s="8"/>
      <c r="H20" s="8"/>
      <c r="I20" s="8"/>
      <c r="J20" s="8"/>
      <c r="K20" s="1"/>
    </row>
    <row r="21" s="14" customFormat="1" spans="1:11">
      <c r="A21" s="6"/>
      <c r="B21" s="1"/>
      <c r="C21" s="7" t="s">
        <v>31</v>
      </c>
      <c r="D21" s="1"/>
      <c r="E21" s="1"/>
      <c r="F21" s="1"/>
      <c r="G21" s="8"/>
      <c r="H21" s="8">
        <f>POWER(0.5,C24-C20-$E$7)</f>
        <v>0.353639874517992</v>
      </c>
      <c r="I21" s="8"/>
      <c r="J21" s="8">
        <f>POWER(0.5,C24-C22-$E$7)</f>
        <v>0.284903495430103</v>
      </c>
      <c r="K21" s="1"/>
    </row>
    <row r="22" s="14" customFormat="1" spans="1:11">
      <c r="A22" s="6"/>
      <c r="B22" s="1"/>
      <c r="C22" s="7">
        <v>18.9032573699951</v>
      </c>
      <c r="D22" s="1">
        <f>AVERAGE(C20:C22)</f>
        <v>19.0591611862182</v>
      </c>
      <c r="E22" s="1"/>
      <c r="F22" s="1"/>
      <c r="G22" s="8"/>
      <c r="H22" s="8">
        <f>POWER(0.5,C25-C20-$E$7)</f>
        <v>0.448762695414153</v>
      </c>
      <c r="I22" s="8"/>
      <c r="J22" s="8">
        <f>POWER(0.5,C25-C22-$E$7)</f>
        <v>0.361537455911585</v>
      </c>
      <c r="K22" s="1"/>
    </row>
    <row r="23" s="14" customFormat="1" spans="1:11">
      <c r="A23" s="6"/>
      <c r="B23" s="1" t="s">
        <v>27</v>
      </c>
      <c r="C23" s="7" t="s">
        <v>31</v>
      </c>
      <c r="D23" s="1"/>
      <c r="E23" s="1"/>
      <c r="F23" s="1"/>
      <c r="G23" s="8"/>
      <c r="H23" s="1"/>
      <c r="I23" s="8"/>
      <c r="J23" s="8"/>
      <c r="K23" s="1"/>
    </row>
    <row r="24" s="14" customFormat="1" spans="1:11">
      <c r="A24" s="6"/>
      <c r="B24" s="1"/>
      <c r="C24" s="7">
        <v>22.489070892334</v>
      </c>
      <c r="D24" s="1"/>
      <c r="E24" s="1"/>
      <c r="F24" s="1"/>
      <c r="G24" s="8"/>
      <c r="H24" s="1"/>
      <c r="I24" s="8"/>
      <c r="J24" s="8"/>
      <c r="K24" s="1"/>
    </row>
    <row r="25" s="14" customFormat="1" spans="1:11">
      <c r="A25" s="6"/>
      <c r="B25" s="1"/>
      <c r="C25" s="7">
        <v>22.1453990936279</v>
      </c>
      <c r="D25" s="1">
        <f>AVERAGE(C23:C25)</f>
        <v>22.3172349929809</v>
      </c>
      <c r="E25" s="1">
        <f>D25-D22</f>
        <v>3.2580738067627</v>
      </c>
      <c r="F25" s="1">
        <f>E25-$E$7</f>
        <v>1.48371505737305</v>
      </c>
      <c r="G25" s="8">
        <f>POWER(0.5,F25)</f>
        <v>0.357566861638667</v>
      </c>
      <c r="H25" s="1"/>
      <c r="I25" s="8"/>
      <c r="J25" s="8"/>
      <c r="K25" s="1">
        <f>STDEV(H20:J22)</f>
        <v>0.0671852267875884</v>
      </c>
    </row>
    <row r="26" s="14" customFormat="1" spans="1:11">
      <c r="A26" s="6" t="s">
        <v>33</v>
      </c>
      <c r="B26" s="1" t="s">
        <v>26</v>
      </c>
      <c r="C26" s="7">
        <v>17.9957542419434</v>
      </c>
      <c r="D26" s="1"/>
      <c r="E26" s="1"/>
      <c r="F26" s="1"/>
      <c r="G26" s="8"/>
      <c r="H26" s="8">
        <f>POWER(0.5,C29-C26-$E$7)</f>
        <v>0.25875724687885</v>
      </c>
      <c r="I26" s="8">
        <f>POWER(0.5,C29-C27-$E$7)</f>
        <v>0.287987614953354</v>
      </c>
      <c r="J26" s="8">
        <f>POWER(0.5,C29-C28-$E$7)</f>
        <v>0.265573130049151</v>
      </c>
      <c r="K26" s="1"/>
    </row>
    <row r="27" s="14" customFormat="1" spans="1:11">
      <c r="A27" s="6"/>
      <c r="B27" s="1"/>
      <c r="C27" s="7">
        <v>18.1501617431641</v>
      </c>
      <c r="D27" s="1"/>
      <c r="E27" s="1"/>
      <c r="F27" s="1"/>
      <c r="G27" s="8"/>
      <c r="H27" s="8">
        <f>POWER(0.5,C30-C26-$E$7)</f>
        <v>0.30004927141264</v>
      </c>
      <c r="I27" s="8">
        <f>POWER(0.5,C30-C27-$E$7)</f>
        <v>0.333944170008406</v>
      </c>
      <c r="J27" s="8">
        <f>POWER(0.5,C30-C28-$E$7)</f>
        <v>0.307952821183519</v>
      </c>
      <c r="K27" s="1"/>
    </row>
    <row r="28" s="14" customFormat="1" spans="1:11">
      <c r="A28" s="6"/>
      <c r="B28" s="1"/>
      <c r="C28" s="7">
        <v>18.0332641601563</v>
      </c>
      <c r="D28" s="1">
        <f>AVERAGE(C26:C28)</f>
        <v>18.0597267150879</v>
      </c>
      <c r="E28" s="1"/>
      <c r="F28" s="1"/>
      <c r="G28" s="8"/>
      <c r="H28" s="8">
        <f>POWER(0.5,C31-C26-$E$7)</f>
        <v>0.552468019805143</v>
      </c>
      <c r="I28" s="8">
        <f>POWER(0.5,C31-C27-$E$7)</f>
        <v>0.614877261529134</v>
      </c>
      <c r="J28" s="8">
        <f>POWER(0.5,C31-C28-$E$7)</f>
        <v>0.567020491373538</v>
      </c>
      <c r="K28" s="1"/>
    </row>
    <row r="29" s="14" customFormat="1" spans="1:11">
      <c r="A29" s="6"/>
      <c r="B29" s="1" t="s">
        <v>27</v>
      </c>
      <c r="C29" s="7">
        <v>21.7204418182373</v>
      </c>
      <c r="D29" s="1"/>
      <c r="E29" s="1"/>
      <c r="F29" s="1"/>
      <c r="G29" s="8"/>
      <c r="H29" s="1"/>
      <c r="I29" s="8"/>
      <c r="J29" s="8"/>
      <c r="K29" s="1"/>
    </row>
    <row r="30" s="14" customFormat="1" spans="1:11">
      <c r="A30" s="6"/>
      <c r="B30" s="1"/>
      <c r="C30" s="7">
        <v>21.5068416595459</v>
      </c>
      <c r="D30" s="1"/>
      <c r="E30" s="1"/>
      <c r="F30" s="1"/>
      <c r="G30" s="8"/>
      <c r="H30" s="1"/>
      <c r="I30" s="8"/>
      <c r="J30" s="8"/>
      <c r="K30" s="1"/>
    </row>
    <row r="31" s="14" customFormat="1" spans="1:11">
      <c r="A31" s="6"/>
      <c r="B31" s="1"/>
      <c r="C31" s="7">
        <v>20.6261501312256</v>
      </c>
      <c r="D31" s="1">
        <f>AVERAGE(C29:C31)</f>
        <v>21.2844778696696</v>
      </c>
      <c r="E31" s="1">
        <f>D31-D28</f>
        <v>3.2247511545817</v>
      </c>
      <c r="F31" s="1">
        <f>E31-$E$7</f>
        <v>1.45039240519205</v>
      </c>
      <c r="G31" s="8">
        <f>POWER(0.5,F31)</f>
        <v>0.365921881691076</v>
      </c>
      <c r="H31" s="1"/>
      <c r="I31" s="8"/>
      <c r="J31" s="8"/>
      <c r="K31" s="1">
        <f>STDEV(H26:J28)</f>
        <v>0.145486045269991</v>
      </c>
    </row>
    <row r="32" s="14" customFormat="1" spans="1:11">
      <c r="A32" s="6" t="s">
        <v>34</v>
      </c>
      <c r="B32" s="1" t="s">
        <v>26</v>
      </c>
      <c r="C32" s="7">
        <v>18.8831176757813</v>
      </c>
      <c r="D32" s="1"/>
      <c r="E32" s="1"/>
      <c r="F32" s="1"/>
      <c r="G32" s="8"/>
      <c r="H32" s="8">
        <f>POWER(0.5,C35-C32-$E$7)</f>
        <v>0.409215780413774</v>
      </c>
      <c r="I32" s="8">
        <f>POWER(0.5,C35-C33-$E$7)</f>
        <v>0.358808983876835</v>
      </c>
      <c r="J32" s="8">
        <f>POWER(0.5,C35-C34-$E$7)</f>
        <v>0.339314906612268</v>
      </c>
      <c r="K32" s="1"/>
    </row>
    <row r="33" s="14" customFormat="1" spans="1:11">
      <c r="A33" s="6"/>
      <c r="B33" s="1"/>
      <c r="C33" s="7">
        <v>18.6934719085693</v>
      </c>
      <c r="D33" s="1"/>
      <c r="E33" s="1"/>
      <c r="F33" s="1"/>
      <c r="G33" s="8"/>
      <c r="H33" s="8">
        <f>POWER(0.5,C36-C32-$E$7)</f>
        <v>0.369965851774481</v>
      </c>
      <c r="I33" s="8">
        <f>POWER(0.5,C36-C33-$E$7)</f>
        <v>0.324393822765348</v>
      </c>
      <c r="J33" s="8">
        <f>POWER(0.5,C36-C34-$E$7)</f>
        <v>0.3067695197816</v>
      </c>
      <c r="K33" s="1"/>
    </row>
    <row r="34" s="14" customFormat="1" spans="1:11">
      <c r="A34" s="6"/>
      <c r="B34" s="1"/>
      <c r="C34" s="7">
        <v>18.6128807067871</v>
      </c>
      <c r="D34" s="1">
        <f>AVERAGE(C32:C34)</f>
        <v>18.7298234303792</v>
      </c>
      <c r="E34" s="1"/>
      <c r="F34" s="1"/>
      <c r="G34" s="8"/>
      <c r="H34" s="8">
        <f>POWER(0.5,C37-C32-$E$7)</f>
        <v>0.670894627739247</v>
      </c>
      <c r="I34" s="8">
        <f>POWER(0.5,C37-C33-$E$7)</f>
        <v>0.588254488681112</v>
      </c>
      <c r="J34" s="8">
        <f>POWER(0.5,C37-C34-$E$7)</f>
        <v>0.556294646623438</v>
      </c>
      <c r="K34" s="1"/>
    </row>
    <row r="35" s="14" customFormat="1" spans="1:11">
      <c r="A35" s="6"/>
      <c r="B35" s="1" t="s">
        <v>27</v>
      </c>
      <c r="C35" s="7">
        <v>21.9465427398682</v>
      </c>
      <c r="D35" s="1"/>
      <c r="E35" s="1"/>
      <c r="F35" s="1"/>
      <c r="G35" s="8"/>
      <c r="H35" s="1"/>
      <c r="I35" s="8"/>
      <c r="J35" s="8"/>
      <c r="K35" s="1"/>
    </row>
    <row r="36" s="14" customFormat="1" spans="1:11">
      <c r="A36" s="6"/>
      <c r="B36" s="1"/>
      <c r="C36" s="7">
        <v>22.0920124053955</v>
      </c>
      <c r="D36" s="1"/>
      <c r="E36" s="1"/>
      <c r="F36" s="1"/>
      <c r="G36" s="8"/>
      <c r="H36" s="1"/>
      <c r="I36" s="8"/>
      <c r="J36" s="8"/>
      <c r="K36" s="1"/>
    </row>
    <row r="37" s="14" customFormat="1" spans="1:11">
      <c r="A37" s="6"/>
      <c r="B37" s="1"/>
      <c r="C37" s="7">
        <v>21.2333183288574</v>
      </c>
      <c r="D37" s="1">
        <f>AVERAGE(C35:C37)</f>
        <v>21.7572911580404</v>
      </c>
      <c r="E37" s="1">
        <f>D37-D34</f>
        <v>3.02746772766113</v>
      </c>
      <c r="F37" s="1">
        <f>E37-$E$7</f>
        <v>1.25310897827148</v>
      </c>
      <c r="G37" s="8">
        <f>POWER(0.5,F37)</f>
        <v>0.419543125915352</v>
      </c>
      <c r="H37" s="1"/>
      <c r="I37" s="8"/>
      <c r="J37" s="8"/>
      <c r="K37" s="1">
        <f>STDEV(H32:J34)</f>
        <v>0.133401900211826</v>
      </c>
    </row>
    <row r="38" s="14" customFormat="1" spans="1:11">
      <c r="A38" s="6" t="s">
        <v>35</v>
      </c>
      <c r="B38" s="1" t="s">
        <v>26</v>
      </c>
      <c r="C38" s="7">
        <v>19.7041816711426</v>
      </c>
      <c r="D38" s="1"/>
      <c r="E38" s="1"/>
      <c r="F38" s="1"/>
      <c r="G38" s="8"/>
      <c r="H38" s="8">
        <f>POWER(0.5,C41-C38-$E$7)</f>
        <v>0.639434253919526</v>
      </c>
      <c r="I38" s="8">
        <f>POWER(0.5,C41-C39-$E$7)</f>
        <v>0.509731403679424</v>
      </c>
      <c r="J38" s="8">
        <f>POWER(0.5,C41-C40-$E$7)</f>
        <v>0.478098249423472</v>
      </c>
      <c r="K38" s="1"/>
    </row>
    <row r="39" s="14" customFormat="1" spans="1:11">
      <c r="A39" s="6"/>
      <c r="B39" s="1"/>
      <c r="C39" s="7">
        <v>19.3771228790283</v>
      </c>
      <c r="D39" s="1"/>
      <c r="E39" s="1"/>
      <c r="F39" s="1"/>
      <c r="G39" s="8"/>
      <c r="H39" s="8">
        <f>POWER(0.5,C42-C38-$E$7)</f>
        <v>0.466932877206856</v>
      </c>
      <c r="I39" s="8">
        <f>POWER(0.5,C42-C39-$E$7)</f>
        <v>0.37222020788501</v>
      </c>
      <c r="J39" s="8">
        <f>POWER(0.5,C42-C40-$E$7)</f>
        <v>0.349120788920009</v>
      </c>
      <c r="K39" s="1"/>
    </row>
    <row r="40" s="14" customFormat="1" spans="1:11">
      <c r="A40" s="6"/>
      <c r="B40" s="1"/>
      <c r="C40" s="7">
        <v>19.2846927642822</v>
      </c>
      <c r="D40" s="1">
        <f>AVERAGE(C38:C40)</f>
        <v>19.455332438151</v>
      </c>
      <c r="E40" s="1"/>
      <c r="F40" s="1"/>
      <c r="G40" s="8"/>
      <c r="H40" s="8">
        <f>POWER(0.5,C43-C38-$E$7)</f>
        <v>0.706482579051674</v>
      </c>
      <c r="I40" s="8">
        <f>POWER(0.5,C43-C39-$E$7)</f>
        <v>0.563179645894276</v>
      </c>
      <c r="J40" s="8">
        <f>POWER(0.5,C43-C40-$E$7)</f>
        <v>0.528229575163318</v>
      </c>
      <c r="K40" s="1"/>
    </row>
    <row r="41" s="14" customFormat="1" spans="1:11">
      <c r="A41" s="6"/>
      <c r="B41" s="1" t="s">
        <v>27</v>
      </c>
      <c r="C41" s="7">
        <v>22.1236724853516</v>
      </c>
      <c r="D41" s="1"/>
      <c r="E41" s="1"/>
      <c r="F41" s="1"/>
      <c r="G41" s="8"/>
      <c r="H41" s="1"/>
      <c r="I41" s="8"/>
      <c r="J41" s="8"/>
      <c r="K41" s="1"/>
    </row>
    <row r="42" s="14" customFormat="1" spans="1:11">
      <c r="A42" s="6"/>
      <c r="B42" s="1"/>
      <c r="C42" s="7">
        <v>22.5772533416748</v>
      </c>
      <c r="D42" s="1"/>
      <c r="E42" s="1"/>
      <c r="F42" s="1"/>
      <c r="G42" s="8"/>
      <c r="H42" s="1"/>
      <c r="I42" s="8"/>
      <c r="J42" s="8"/>
      <c r="K42" s="1"/>
    </row>
    <row r="43" s="14" customFormat="1" spans="1:11">
      <c r="A43" s="6"/>
      <c r="B43" s="1"/>
      <c r="C43" s="7">
        <v>21.9798145294189</v>
      </c>
      <c r="D43" s="1">
        <f>AVERAGE(C41:C43)</f>
        <v>22.2269134521484</v>
      </c>
      <c r="E43" s="1">
        <f>D43-D40</f>
        <v>2.77158101399739</v>
      </c>
      <c r="F43" s="1">
        <f>E43-$E$7</f>
        <v>0.997222264607746</v>
      </c>
      <c r="G43" s="8">
        <f>POWER(0.5,F43)</f>
        <v>0.500963617094335</v>
      </c>
      <c r="H43" s="1"/>
      <c r="I43" s="8"/>
      <c r="J43" s="8"/>
      <c r="K43" s="1">
        <f>STDEV(H38:J40)</f>
        <v>0.115215011369984</v>
      </c>
    </row>
    <row r="44" s="14" customFormat="1" spans="1:11">
      <c r="A44" s="6" t="s">
        <v>36</v>
      </c>
      <c r="B44" s="1" t="s">
        <v>26</v>
      </c>
      <c r="C44" s="7">
        <v>22.0528125762939</v>
      </c>
      <c r="D44" s="1"/>
      <c r="E44" s="1"/>
      <c r="F44" s="1"/>
      <c r="G44" s="8"/>
      <c r="H44" s="8">
        <f>POWER(0.5,C47-C44-$E$7)</f>
        <v>0.143673770321638</v>
      </c>
      <c r="I44" s="8">
        <f>POWER(0.5,C47-C45-$E$7)</f>
        <v>0.128955118992349</v>
      </c>
      <c r="J44" s="8">
        <f>POWER(0.5,C47-C46-$E$7)</f>
        <v>0.134716090292802</v>
      </c>
      <c r="K44" s="1"/>
    </row>
    <row r="45" s="14" customFormat="1" spans="1:11">
      <c r="A45" s="6"/>
      <c r="B45" s="1"/>
      <c r="C45" s="7">
        <v>21.8968849182129</v>
      </c>
      <c r="D45" s="1"/>
      <c r="E45" s="1"/>
      <c r="F45" s="1"/>
      <c r="G45" s="8"/>
      <c r="H45" s="8">
        <f>POWER(0.5,C48-C44-$E$7)</f>
        <v>0.0982684483041918</v>
      </c>
      <c r="I45" s="8">
        <f>POWER(0.5,C48-C45-$E$7)</f>
        <v>0.088201342638198</v>
      </c>
      <c r="J45" s="8">
        <f>POWER(0.5,C48-C46-$E$7)</f>
        <v>0.092141670153465</v>
      </c>
      <c r="K45" s="1"/>
    </row>
    <row r="46" s="14" customFormat="1" spans="1:11">
      <c r="A46" s="6"/>
      <c r="B46" s="1"/>
      <c r="C46" s="7">
        <v>21.9599380493164</v>
      </c>
      <c r="D46" s="1">
        <f>AVERAGE(C44:C46)</f>
        <v>21.9698785146077</v>
      </c>
      <c r="E46" s="1"/>
      <c r="F46" s="1"/>
      <c r="G46" s="8"/>
      <c r="H46" s="8"/>
      <c r="I46" s="8"/>
      <c r="J46" s="8"/>
      <c r="K46" s="1"/>
    </row>
    <row r="47" s="14" customFormat="1" spans="1:11">
      <c r="A47" s="6"/>
      <c r="B47" s="1" t="s">
        <v>27</v>
      </c>
      <c r="C47" s="7">
        <v>26.6263027191162</v>
      </c>
      <c r="D47" s="1"/>
      <c r="E47" s="1"/>
      <c r="F47" s="1"/>
      <c r="G47" s="8"/>
      <c r="H47" s="1"/>
      <c r="I47" s="8"/>
      <c r="J47" s="8"/>
      <c r="K47" s="1"/>
    </row>
    <row r="48" s="14" customFormat="1" spans="1:11">
      <c r="A48" s="6"/>
      <c r="B48" s="1"/>
      <c r="C48" s="7">
        <v>27.1742992401123</v>
      </c>
      <c r="D48" s="1"/>
      <c r="E48" s="1"/>
      <c r="F48" s="1"/>
      <c r="G48" s="8"/>
      <c r="H48" s="1"/>
      <c r="I48" s="8"/>
      <c r="J48" s="8"/>
      <c r="K48" s="1"/>
    </row>
    <row r="49" s="14" customFormat="1" spans="1:11">
      <c r="A49" s="6"/>
      <c r="B49" s="1"/>
      <c r="C49" s="7" t="s">
        <v>31</v>
      </c>
      <c r="D49" s="1">
        <f>AVERAGE(C47:C49)</f>
        <v>26.9003009796143</v>
      </c>
      <c r="E49" s="1">
        <f>D49-D46</f>
        <v>4.93042246500655</v>
      </c>
      <c r="F49" s="1">
        <f>E49-$E$7</f>
        <v>3.1560637156169</v>
      </c>
      <c r="G49" s="8">
        <f>POWER(0.5,F49)</f>
        <v>0.112183801704902</v>
      </c>
      <c r="H49" s="1"/>
      <c r="I49" s="8"/>
      <c r="J49" s="8"/>
      <c r="K49" s="1">
        <f>STDEV(H44:J46)</f>
        <v>0.0241807597355218</v>
      </c>
    </row>
    <row r="50" s="14" customFormat="1" spans="1:11">
      <c r="A50" s="6" t="s">
        <v>37</v>
      </c>
      <c r="B50" s="1" t="s">
        <v>26</v>
      </c>
      <c r="C50" s="7">
        <v>18.375093460083</v>
      </c>
      <c r="D50" s="1"/>
      <c r="E50" s="1"/>
      <c r="F50" s="1"/>
      <c r="G50" s="8"/>
      <c r="H50" s="8">
        <f>POWER(0.5,C53-C50-$E$7)</f>
        <v>0.194419546714154</v>
      </c>
      <c r="I50" s="8"/>
      <c r="J50" s="8">
        <f>POWER(0.5,C53-C52-$E$7)</f>
        <v>0.199652342601672</v>
      </c>
      <c r="K50" s="1"/>
    </row>
    <row r="51" s="14" customFormat="1" spans="1:11">
      <c r="A51" s="6"/>
      <c r="B51" s="1"/>
      <c r="C51" s="7" t="s">
        <v>31</v>
      </c>
      <c r="D51" s="1"/>
      <c r="E51" s="1"/>
      <c r="F51" s="1"/>
      <c r="G51" s="8"/>
      <c r="H51" s="8">
        <f>POWER(0.5,C54-C50-$E$7)</f>
        <v>0.207217467978896</v>
      </c>
      <c r="I51" s="8"/>
      <c r="J51" s="8">
        <f>POWER(0.5,C54-C52-$E$7)</f>
        <v>0.212794719508322</v>
      </c>
      <c r="K51" s="1"/>
    </row>
    <row r="52" s="14" customFormat="1" spans="1:11">
      <c r="A52" s="6"/>
      <c r="B52" s="1"/>
      <c r="C52" s="7">
        <v>18.4134101867676</v>
      </c>
      <c r="D52" s="1">
        <f>AVERAGE(C50:C52)</f>
        <v>18.3942518234253</v>
      </c>
      <c r="E52" s="1"/>
      <c r="F52" s="1"/>
      <c r="G52" s="8"/>
      <c r="H52" s="8">
        <f>POWER(0.5,C55-C50-$E$7)</f>
        <v>0.17495755923788</v>
      </c>
      <c r="I52" s="8"/>
      <c r="J52" s="8">
        <f>POWER(0.5,C55-C52-$E$7)</f>
        <v>0.179666536354343</v>
      </c>
      <c r="K52" s="1"/>
    </row>
    <row r="53" s="14" customFormat="1" spans="1:11">
      <c r="A53" s="6"/>
      <c r="B53" s="1" t="s">
        <v>27</v>
      </c>
      <c r="C53" s="7">
        <v>22.51220703125</v>
      </c>
      <c r="D53" s="1"/>
      <c r="E53" s="1"/>
      <c r="F53" s="1"/>
      <c r="G53" s="8"/>
      <c r="H53" s="1"/>
      <c r="I53" s="8"/>
      <c r="J53" s="8"/>
      <c r="K53" s="1"/>
    </row>
    <row r="54" s="14" customFormat="1" spans="1:11">
      <c r="A54" s="6"/>
      <c r="B54" s="1"/>
      <c r="C54" s="7">
        <v>22.4202346801758</v>
      </c>
      <c r="D54" s="1"/>
      <c r="E54" s="1"/>
      <c r="F54" s="1"/>
      <c r="G54" s="8"/>
      <c r="H54" s="1"/>
      <c r="I54" s="8"/>
      <c r="J54" s="8"/>
      <c r="K54" s="1"/>
    </row>
    <row r="55" s="14" customFormat="1" spans="1:11">
      <c r="A55" s="6"/>
      <c r="B55" s="1"/>
      <c r="C55" s="7">
        <v>22.6643753051758</v>
      </c>
      <c r="D55" s="1">
        <f>AVERAGE(C53:C55)</f>
        <v>22.5322723388672</v>
      </c>
      <c r="E55" s="1">
        <f>D55-D52</f>
        <v>4.1380205154419</v>
      </c>
      <c r="F55" s="1">
        <f>E55-$E$7</f>
        <v>2.36366176605225</v>
      </c>
      <c r="G55" s="8">
        <f>POWER(0.5,F55)</f>
        <v>0.194297364078462</v>
      </c>
      <c r="H55" s="1"/>
      <c r="I55" s="8"/>
      <c r="J55" s="8"/>
      <c r="K55" s="1">
        <f>STDEV(H50:J52)</f>
        <v>0.0149962407725712</v>
      </c>
    </row>
    <row r="56" s="14" customFormat="1" spans="1:11">
      <c r="A56" s="2" t="s">
        <v>32</v>
      </c>
      <c r="B56" s="1" t="s">
        <v>26</v>
      </c>
      <c r="C56" s="7">
        <v>20.0068168640137</v>
      </c>
      <c r="D56" s="1"/>
      <c r="E56" s="1"/>
      <c r="F56" s="1"/>
      <c r="G56" s="8"/>
      <c r="H56" s="8">
        <f>POWER(0.5,C59-C56-$E$7)</f>
        <v>0.344394356647278</v>
      </c>
      <c r="I56" s="8">
        <f>POWER(0.5,C59-C57-$E$7)</f>
        <v>0.313533319694195</v>
      </c>
      <c r="J56" s="8">
        <f>POWER(0.5,C59-C58-$E$7)</f>
        <v>0.334884116550116</v>
      </c>
      <c r="K56" s="1"/>
    </row>
    <row r="57" s="14" customFormat="1" spans="1:11">
      <c r="A57" s="2"/>
      <c r="B57" s="1"/>
      <c r="C57" s="7">
        <v>19.871374130249</v>
      </c>
      <c r="D57" s="1"/>
      <c r="E57" s="1"/>
      <c r="F57" s="1"/>
      <c r="G57" s="8"/>
      <c r="H57" s="8">
        <f>POWER(0.5,C60-C56-$E$7)</f>
        <v>0.382002578522213</v>
      </c>
      <c r="I57" s="8">
        <f>POWER(0.5,C60-C57-$E$7)</f>
        <v>0.347771484242056</v>
      </c>
      <c r="J57" s="8">
        <f>POWER(0.5,C60-C58-$E$7)</f>
        <v>0.371453810316926</v>
      </c>
      <c r="K57" s="1"/>
    </row>
    <row r="58" s="14" customFormat="1" spans="1:11">
      <c r="A58" s="2"/>
      <c r="B58" s="1"/>
      <c r="C58" s="7">
        <v>19.9664173126221</v>
      </c>
      <c r="D58" s="1">
        <f>AVERAGE(C56:C58)</f>
        <v>19.9482027689616</v>
      </c>
      <c r="E58" s="1"/>
      <c r="F58" s="1"/>
      <c r="G58" s="8"/>
      <c r="H58" s="8">
        <f>POWER(0.5,C61-C56-$E$7)</f>
        <v>0.294954728958492</v>
      </c>
      <c r="I58" s="8">
        <f>POWER(0.5,C61-C57-$E$7)</f>
        <v>0.268523956751625</v>
      </c>
      <c r="J58" s="8">
        <f>POWER(0.5,C61-C58-$E$7)</f>
        <v>0.286809734024497</v>
      </c>
      <c r="K58" s="1"/>
    </row>
    <row r="59" s="14" customFormat="1" spans="1:11">
      <c r="A59" s="2"/>
      <c r="B59" s="1" t="s">
        <v>27</v>
      </c>
      <c r="C59" s="7">
        <v>23.3190422058105</v>
      </c>
      <c r="D59" s="1"/>
      <c r="E59" s="1"/>
      <c r="F59" s="1"/>
      <c r="G59" s="8"/>
      <c r="H59" s="1"/>
      <c r="I59" s="8"/>
      <c r="J59" s="8"/>
      <c r="K59" s="1"/>
    </row>
    <row r="60" s="14" customFormat="1" spans="1:11">
      <c r="A60" s="2"/>
      <c r="B60" s="1"/>
      <c r="C60" s="7">
        <v>23.1695213317871</v>
      </c>
      <c r="D60" s="1"/>
      <c r="E60" s="1"/>
      <c r="F60" s="1"/>
      <c r="G60" s="8"/>
      <c r="H60" s="1"/>
      <c r="I60" s="8"/>
      <c r="J60" s="8"/>
      <c r="K60" s="1"/>
    </row>
    <row r="61" s="14" customFormat="1" spans="1:11">
      <c r="A61" s="18"/>
      <c r="B61" s="10"/>
      <c r="C61" s="11">
        <v>23.542610168457</v>
      </c>
      <c r="D61" s="10">
        <f>AVERAGE(C59:C61)</f>
        <v>23.3437245686849</v>
      </c>
      <c r="E61" s="10">
        <f>D61-D58</f>
        <v>3.3955217997233</v>
      </c>
      <c r="F61" s="10">
        <f>E61-$E$7</f>
        <v>1.62116305033366</v>
      </c>
      <c r="G61" s="12">
        <f>POWER(0.5,F61)</f>
        <v>0.325073295466561</v>
      </c>
      <c r="H61" s="10"/>
      <c r="I61" s="12"/>
      <c r="J61" s="12"/>
      <c r="K61" s="10">
        <f>STDEV(H56:J58)</f>
        <v>0.0387949133248002</v>
      </c>
    </row>
  </sheetData>
  <mergeCells count="30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opLeftCell="A28" workbookViewId="0">
      <selection activeCell="C57" sqref="C57"/>
    </sheetView>
  </sheetViews>
  <sheetFormatPr defaultColWidth="9" defaultRowHeight="12.75"/>
  <cols>
    <col min="1" max="1" width="7.5" style="2" customWidth="1"/>
    <col min="2" max="3" width="9" style="1"/>
    <col min="4" max="6" width="12.625" style="1"/>
    <col min="7" max="10" width="11.125" style="1"/>
    <col min="11" max="11" width="7.625" style="1" customWidth="1"/>
    <col min="12" max="12" width="9" style="1"/>
    <col min="13" max="13" width="10.25" style="1" customWidth="1"/>
    <col min="14" max="16384" width="9" style="1"/>
  </cols>
  <sheetData>
    <row r="1" s="1" customFormat="1" spans="1:11">
      <c r="A1" s="3" t="s">
        <v>2</v>
      </c>
      <c r="B1" s="4"/>
      <c r="C1" s="4" t="s">
        <v>20</v>
      </c>
      <c r="D1" s="4" t="s">
        <v>21</v>
      </c>
      <c r="E1" s="4" t="s">
        <v>22</v>
      </c>
      <c r="F1" s="4" t="s">
        <v>23</v>
      </c>
      <c r="G1" s="5" t="s">
        <v>24</v>
      </c>
      <c r="H1" s="5"/>
      <c r="I1" s="5"/>
      <c r="J1" s="5"/>
      <c r="K1" s="4" t="s">
        <v>6</v>
      </c>
    </row>
    <row r="2" s="1" customFormat="1" spans="1:10">
      <c r="A2" s="6" t="s">
        <v>25</v>
      </c>
      <c r="B2" s="1" t="s">
        <v>26</v>
      </c>
      <c r="C2" s="7">
        <v>20.8329257965088</v>
      </c>
      <c r="G2" s="8"/>
      <c r="H2" s="8">
        <f>POWER(0.5,C5-C2-$E$7)</f>
        <v>0.687497893290958</v>
      </c>
      <c r="I2" s="8">
        <f>POWER(0.5,C5-C3-$E$7)</f>
        <v>0.816880504691998</v>
      </c>
      <c r="J2" s="8">
        <f>POWER(0.5,C5-C4-$E$7)</f>
        <v>0.852885635621843</v>
      </c>
    </row>
    <row r="3" s="1" customFormat="1" spans="1:10">
      <c r="A3" s="6"/>
      <c r="C3" s="7">
        <v>21.0816955566406</v>
      </c>
      <c r="G3" s="8"/>
      <c r="H3" s="8">
        <f>POWER(0.5,C6-C2-$E$7)</f>
        <v>1.12302882329062</v>
      </c>
      <c r="I3" s="8">
        <f>POWER(0.5,C6-C3-$E$7)</f>
        <v>1.33437550995528</v>
      </c>
      <c r="J3" s="8">
        <f>POWER(0.5,C6-C4-$E$7)</f>
        <v>1.39318994446506</v>
      </c>
    </row>
    <row r="4" s="1" customFormat="1" spans="1:10">
      <c r="A4" s="6"/>
      <c r="C4" s="7">
        <v>21.1439228057861</v>
      </c>
      <c r="D4" s="1">
        <f>AVERAGE(C2:C4)</f>
        <v>21.0195147196452</v>
      </c>
      <c r="G4" s="8"/>
      <c r="H4" s="8"/>
      <c r="I4" s="8"/>
      <c r="J4" s="8"/>
    </row>
    <row r="5" s="1" customFormat="1" spans="1:10">
      <c r="A5" s="6"/>
      <c r="B5" s="1" t="s">
        <v>27</v>
      </c>
      <c r="C5" s="7">
        <v>23.7498626708984</v>
      </c>
      <c r="G5" s="8"/>
      <c r="I5" s="8"/>
      <c r="J5" s="8"/>
    </row>
    <row r="6" s="1" customFormat="1" spans="1:10">
      <c r="A6" s="6"/>
      <c r="C6" s="7">
        <v>23.0418949127197</v>
      </c>
      <c r="G6" s="8"/>
      <c r="I6" s="8"/>
      <c r="J6" s="8"/>
    </row>
    <row r="7" s="1" customFormat="1" spans="1:11">
      <c r="A7" s="6"/>
      <c r="C7" s="7" t="s">
        <v>31</v>
      </c>
      <c r="D7" s="1">
        <f>AVERAGE(C5:C7)</f>
        <v>23.3958787918091</v>
      </c>
      <c r="E7" s="1">
        <f>D7-D4</f>
        <v>2.37636407216385</v>
      </c>
      <c r="F7" s="1">
        <f>E7-$E$7</f>
        <v>0</v>
      </c>
      <c r="G7" s="8">
        <f>POWER(0.5,F7)</f>
        <v>1</v>
      </c>
      <c r="I7" s="8"/>
      <c r="J7" s="8"/>
      <c r="K7" s="1">
        <f>STDEV(H2:J4)</f>
        <v>0.292292152357384</v>
      </c>
    </row>
    <row r="8" s="1" customFormat="1" spans="1:10">
      <c r="A8" s="6" t="s">
        <v>28</v>
      </c>
      <c r="B8" s="1" t="s">
        <v>26</v>
      </c>
      <c r="C8" s="7">
        <v>18.9545669555664</v>
      </c>
      <c r="G8" s="8"/>
      <c r="H8" s="8">
        <f>POWER(0.5,C11-C8-$E$7)</f>
        <v>0.338078656565714</v>
      </c>
      <c r="I8" s="8">
        <f>POWER(0.5,C11-C9-$E$7)</f>
        <v>0.300782516461358</v>
      </c>
      <c r="J8" s="8">
        <f>POWER(0.5,C11-C10-$E$7)</f>
        <v>0.300410540138268</v>
      </c>
    </row>
    <row r="9" s="1" customFormat="1" spans="1:10">
      <c r="A9" s="6"/>
      <c r="C9" s="7">
        <v>18.7859287261963</v>
      </c>
      <c r="G9" s="8"/>
      <c r="H9" s="8">
        <f>POWER(0.5,C12-C8-$E$7)</f>
        <v>0.294592361571323</v>
      </c>
      <c r="I9" s="8">
        <f>POWER(0.5,C12-C9-$E$7)</f>
        <v>0.262093539840168</v>
      </c>
      <c r="J9" s="8">
        <f>POWER(0.5,C12-C10-$E$7)</f>
        <v>0.261769409992456</v>
      </c>
    </row>
    <row r="10" s="1" customFormat="1" spans="1:10">
      <c r="A10" s="6"/>
      <c r="C10" s="7">
        <v>18.784143447876</v>
      </c>
      <c r="D10" s="1">
        <f>AVERAGE(C8:C10)</f>
        <v>18.8415463765462</v>
      </c>
      <c r="G10" s="8"/>
      <c r="H10" s="8"/>
      <c r="I10" s="8"/>
      <c r="J10" s="8"/>
    </row>
    <row r="11" s="1" customFormat="1" spans="1:10">
      <c r="A11" s="6"/>
      <c r="B11" s="1" t="s">
        <v>27</v>
      </c>
      <c r="C11" s="7">
        <v>22.8955001831055</v>
      </c>
      <c r="G11" s="8"/>
      <c r="I11" s="8"/>
      <c r="J11" s="8"/>
    </row>
    <row r="12" s="1" customFormat="1" spans="1:10">
      <c r="A12" s="6"/>
      <c r="C12" s="7">
        <v>23.0941390991211</v>
      </c>
      <c r="G12" s="8"/>
      <c r="I12" s="8"/>
      <c r="J12" s="8"/>
    </row>
    <row r="13" s="1" customFormat="1" spans="1:11">
      <c r="A13" s="6"/>
      <c r="C13" s="7" t="s">
        <v>31</v>
      </c>
      <c r="D13" s="1">
        <f>AVERAGE(C11:C13)</f>
        <v>22.9948196411133</v>
      </c>
      <c r="E13" s="1">
        <f>D13-D10</f>
        <v>4.1532732645671</v>
      </c>
      <c r="F13" s="1">
        <f>E13-$E$7</f>
        <v>1.77690919240325</v>
      </c>
      <c r="G13" s="8">
        <f>POWER(0.5,F13)</f>
        <v>0.291807892149393</v>
      </c>
      <c r="I13" s="8"/>
      <c r="J13" s="8"/>
      <c r="K13" s="1">
        <f>STDEV(H8:J10)</f>
        <v>0.0285679931858082</v>
      </c>
    </row>
    <row r="14" s="1" customFormat="1" spans="1:10">
      <c r="A14" s="6" t="s">
        <v>29</v>
      </c>
      <c r="B14" s="1" t="s">
        <v>26</v>
      </c>
      <c r="C14" s="7">
        <v>19.4887866973877</v>
      </c>
      <c r="G14" s="8"/>
      <c r="H14" s="8"/>
      <c r="I14" s="8"/>
      <c r="J14" s="8"/>
    </row>
    <row r="15" s="1" customFormat="1" spans="1:10">
      <c r="A15" s="6"/>
      <c r="C15" s="7">
        <v>19.3833198547363</v>
      </c>
      <c r="G15" s="8"/>
      <c r="H15" s="8">
        <f>POWER(0.5,C18-C14-$E$7)</f>
        <v>0.462308235817664</v>
      </c>
      <c r="I15" s="8">
        <f>POWER(0.5,C18-C15-$E$7)</f>
        <v>0.429717407630749</v>
      </c>
      <c r="J15" s="8">
        <f>POWER(0.5,C18-C16-$E$7)</f>
        <v>0.45781342120172</v>
      </c>
    </row>
    <row r="16" s="1" customFormat="1" spans="1:10">
      <c r="A16" s="6"/>
      <c r="C16" s="7">
        <v>19.4746913909912</v>
      </c>
      <c r="D16" s="1">
        <f>AVERAGE(C14:C16)</f>
        <v>19.4489326477051</v>
      </c>
      <c r="G16" s="8"/>
      <c r="H16" s="8"/>
      <c r="I16" s="8"/>
      <c r="J16" s="8"/>
    </row>
    <row r="17" s="1" customFormat="1" spans="1:10">
      <c r="A17" s="6"/>
      <c r="B17" s="1" t="s">
        <v>27</v>
      </c>
      <c r="C17" s="7" t="s">
        <v>31</v>
      </c>
      <c r="G17" s="8"/>
      <c r="I17" s="8"/>
      <c r="J17" s="8"/>
    </row>
    <row r="18" s="1" customFormat="1" spans="1:10">
      <c r="A18" s="6"/>
      <c r="C18" s="7">
        <v>22.9782238006592</v>
      </c>
      <c r="G18" s="8"/>
      <c r="I18" s="8"/>
      <c r="J18" s="8"/>
    </row>
    <row r="19" s="1" customFormat="1" spans="1:11">
      <c r="A19" s="6"/>
      <c r="C19" s="7" t="s">
        <v>31</v>
      </c>
      <c r="D19" s="1">
        <f>AVERAGE(C17:C19)</f>
        <v>22.9782238006592</v>
      </c>
      <c r="E19" s="1">
        <f>D19-D16</f>
        <v>3.5292911529541</v>
      </c>
      <c r="F19" s="1">
        <f>E19-$E$7</f>
        <v>1.15292708079025</v>
      </c>
      <c r="G19" s="8">
        <f>POWER(0.5,F19)</f>
        <v>0.449711885622164</v>
      </c>
      <c r="I19" s="8"/>
      <c r="J19" s="8"/>
      <c r="K19" s="1">
        <f>STDEV(H14:J16)</f>
        <v>0.0176623489326917</v>
      </c>
    </row>
    <row r="20" s="1" customFormat="1" spans="1:10">
      <c r="A20" s="6" t="s">
        <v>30</v>
      </c>
      <c r="B20" s="1" t="s">
        <v>26</v>
      </c>
      <c r="C20" s="7">
        <v>19.2150650024414</v>
      </c>
      <c r="G20" s="8"/>
      <c r="H20" s="8">
        <f>POWER(0.5,C23-C20-$E$7)</f>
        <v>0.165718141262744</v>
      </c>
      <c r="I20" s="8"/>
      <c r="J20" s="8">
        <f>POWER(0.5,C23-C22-$E$7)</f>
        <v>0.133507788866533</v>
      </c>
    </row>
    <row r="21" s="1" customFormat="1" spans="1:10">
      <c r="A21" s="6"/>
      <c r="C21" s="7" t="s">
        <v>31</v>
      </c>
      <c r="G21" s="8"/>
      <c r="H21" s="8">
        <f>POWER(0.5,C24-C20-$E$7)</f>
        <v>0.230364569637536</v>
      </c>
      <c r="I21" s="8"/>
      <c r="J21" s="8">
        <f>POWER(0.5,C24-C22-$E$7)</f>
        <v>0.185589001247216</v>
      </c>
    </row>
    <row r="22" s="1" customFormat="1" spans="1:10">
      <c r="A22" s="6"/>
      <c r="C22" s="7">
        <v>18.9032573699951</v>
      </c>
      <c r="D22" s="1">
        <f>AVERAGE(C20:C22)</f>
        <v>19.0591611862182</v>
      </c>
      <c r="G22" s="8"/>
      <c r="H22" s="8">
        <f>POWER(0.5,C25-C20-$E$7)</f>
        <v>0.376867940793738</v>
      </c>
      <c r="I22" s="8"/>
      <c r="J22" s="8">
        <f>POWER(0.5,C25-C22-$E$7)</f>
        <v>0.303616762091736</v>
      </c>
    </row>
    <row r="23" s="1" customFormat="1" spans="1:10">
      <c r="A23" s="6"/>
      <c r="B23" s="1" t="s">
        <v>27</v>
      </c>
      <c r="C23" s="7">
        <v>24.1846256256104</v>
      </c>
      <c r="G23" s="8"/>
      <c r="I23" s="8"/>
      <c r="J23" s="8"/>
    </row>
    <row r="24" s="1" customFormat="1" spans="1:10">
      <c r="A24" s="6"/>
      <c r="C24" s="7">
        <v>23.7094383239746</v>
      </c>
      <c r="G24" s="8"/>
      <c r="I24" s="8"/>
      <c r="J24" s="8"/>
    </row>
    <row r="25" s="1" customFormat="1" spans="1:11">
      <c r="A25" s="6"/>
      <c r="C25" s="7">
        <v>22.9992980957031</v>
      </c>
      <c r="D25" s="1">
        <f>AVERAGE(C23:C25)</f>
        <v>23.6311206817627</v>
      </c>
      <c r="E25" s="1">
        <f>D25-D22</f>
        <v>4.57195949554445</v>
      </c>
      <c r="F25" s="1">
        <f>E25-$E$7</f>
        <v>2.1955954233806</v>
      </c>
      <c r="G25" s="8">
        <f>POWER(0.5,F25)</f>
        <v>0.21830310819055</v>
      </c>
      <c r="I25" s="8"/>
      <c r="J25" s="8"/>
      <c r="K25" s="1">
        <f>STDEV(H20:J22)</f>
        <v>0.0920479212583813</v>
      </c>
    </row>
    <row r="26" s="1" customFormat="1" spans="1:10">
      <c r="A26" s="6" t="s">
        <v>33</v>
      </c>
      <c r="B26" s="1" t="s">
        <v>26</v>
      </c>
      <c r="C26" s="7">
        <v>17.9957542419434</v>
      </c>
      <c r="G26" s="8"/>
      <c r="H26" s="8">
        <f>POWER(0.5,C29-C26-$E$7)</f>
        <v>0.190001713281712</v>
      </c>
      <c r="I26" s="8">
        <f>POWER(0.5,C29-C27-$E$7)</f>
        <v>0.2114651508511</v>
      </c>
      <c r="J26" s="8">
        <f>POWER(0.5,C29-C28-$E$7)</f>
        <v>0.19500651796064</v>
      </c>
    </row>
    <row r="27" s="1" customFormat="1" spans="1:10">
      <c r="A27" s="6"/>
      <c r="C27" s="7">
        <v>18.1501617431641</v>
      </c>
      <c r="G27" s="8"/>
      <c r="H27" s="8">
        <f>POWER(0.5,C30-C26-$E$7)</f>
        <v>0.211743788409535</v>
      </c>
      <c r="I27" s="8">
        <f>POWER(0.5,C30-C27-$E$7)</f>
        <v>0.235663307369321</v>
      </c>
      <c r="J27" s="8">
        <f>POWER(0.5,C30-C28-$E$7)</f>
        <v>0.217321297604911</v>
      </c>
    </row>
    <row r="28" s="1" customFormat="1" spans="1:10">
      <c r="A28" s="6"/>
      <c r="C28" s="7">
        <v>18.0332641601563</v>
      </c>
      <c r="D28" s="1">
        <f>AVERAGE(C26:C28)</f>
        <v>18.0597267150879</v>
      </c>
      <c r="G28" s="8"/>
      <c r="H28" s="8">
        <f>POWER(0.5,C31-C26-$E$7)</f>
        <v>0.257813134868076</v>
      </c>
      <c r="I28" s="8">
        <f>POWER(0.5,C31-C27-$E$7)</f>
        <v>0.286936851855851</v>
      </c>
      <c r="J28" s="8">
        <f>POWER(0.5,C31-C28-$E$7)</f>
        <v>0.264604149335211</v>
      </c>
    </row>
    <row r="29" s="1" customFormat="1" spans="1:10">
      <c r="A29" s="6"/>
      <c r="B29" s="1" t="s">
        <v>27</v>
      </c>
      <c r="C29" s="7">
        <v>22.7680339813232</v>
      </c>
      <c r="G29" s="8"/>
      <c r="I29" s="8"/>
      <c r="J29" s="8"/>
    </row>
    <row r="30" s="1" customFormat="1" spans="1:10">
      <c r="A30" s="6"/>
      <c r="C30" s="7">
        <v>22.6117267608643</v>
      </c>
      <c r="G30" s="8"/>
      <c r="I30" s="8"/>
      <c r="J30" s="8"/>
    </row>
    <row r="31" s="1" customFormat="1" spans="1:11">
      <c r="A31" s="6"/>
      <c r="C31" s="7">
        <v>22.3277206420898</v>
      </c>
      <c r="D31" s="1">
        <f>AVERAGE(C29:C31)</f>
        <v>22.5691604614258</v>
      </c>
      <c r="E31" s="1">
        <f>D31-D28</f>
        <v>4.50943374633789</v>
      </c>
      <c r="F31" s="1">
        <f>E31-$E$7</f>
        <v>2.13306967417404</v>
      </c>
      <c r="G31" s="8">
        <f>POWER(0.5,F31)</f>
        <v>0.227972281316478</v>
      </c>
      <c r="I31" s="8"/>
      <c r="J31" s="8"/>
      <c r="K31" s="1">
        <f>STDEV(H26:J28)</f>
        <v>0.0333669888309759</v>
      </c>
    </row>
    <row r="32" s="1" customFormat="1" spans="1:10">
      <c r="A32" s="6" t="s">
        <v>34</v>
      </c>
      <c r="B32" s="1" t="s">
        <v>26</v>
      </c>
      <c r="C32" s="7">
        <v>18.8831176757813</v>
      </c>
      <c r="G32" s="8"/>
      <c r="H32" s="8">
        <f>POWER(0.5,C35-C32-$E$7)</f>
        <v>0.229072612729513</v>
      </c>
      <c r="I32" s="8">
        <f>POWER(0.5,C35-C33-$E$7)</f>
        <v>0.200855674051412</v>
      </c>
      <c r="J32" s="8">
        <f>POWER(0.5,C35-C34-$E$7)</f>
        <v>0.189943193581503</v>
      </c>
    </row>
    <row r="33" s="1" customFormat="1" spans="1:10">
      <c r="A33" s="6"/>
      <c r="C33" s="7">
        <v>18.6934719085693</v>
      </c>
      <c r="G33" s="8"/>
      <c r="H33" s="8">
        <f>POWER(0.5,C36-C32-$E$7)</f>
        <v>0.204351925748172</v>
      </c>
      <c r="I33" s="8">
        <f>POWER(0.5,C36-C33-$E$7)</f>
        <v>0.179180056929456</v>
      </c>
      <c r="J33" s="8">
        <f>POWER(0.5,C36-C34-$E$7)</f>
        <v>0.169445211841936</v>
      </c>
    </row>
    <row r="34" s="1" customFormat="1" spans="1:10">
      <c r="A34" s="6"/>
      <c r="C34" s="7">
        <v>18.6128807067871</v>
      </c>
      <c r="D34" s="1">
        <f>AVERAGE(C32:C34)</f>
        <v>18.7298234303792</v>
      </c>
      <c r="G34" s="8"/>
      <c r="H34" s="8">
        <f>POWER(0.5,C37-C32-$E$7)</f>
        <v>0.205200389521367</v>
      </c>
      <c r="I34" s="8">
        <f>POWER(0.5,C37-C33-$E$7)</f>
        <v>0.179924007771255</v>
      </c>
      <c r="J34" s="8">
        <f>POWER(0.5,C37-C34-$E$7)</f>
        <v>0.170148743865247</v>
      </c>
    </row>
    <row r="35" s="1" customFormat="1" spans="1:10">
      <c r="A35" s="6"/>
      <c r="B35" s="1" t="s">
        <v>27</v>
      </c>
      <c r="C35" s="7">
        <v>23.3856048583984</v>
      </c>
      <c r="G35" s="8"/>
      <c r="I35" s="8"/>
      <c r="J35" s="8"/>
    </row>
    <row r="36" s="1" customFormat="1" spans="1:10">
      <c r="A36" s="6"/>
      <c r="C36" s="7">
        <v>23.5503540039063</v>
      </c>
      <c r="G36" s="8"/>
      <c r="I36" s="8"/>
      <c r="J36" s="8"/>
    </row>
    <row r="37" s="1" customFormat="1" spans="1:11">
      <c r="A37" s="6"/>
      <c r="C37" s="7">
        <v>23.544376373291</v>
      </c>
      <c r="D37" s="1">
        <f>AVERAGE(C35:C37)</f>
        <v>23.4934450785319</v>
      </c>
      <c r="E37" s="1">
        <f>D37-D34</f>
        <v>4.76362164815267</v>
      </c>
      <c r="F37" s="1">
        <f>E37-$E$7</f>
        <v>2.38725757598882</v>
      </c>
      <c r="G37" s="8">
        <f>POWER(0.5,F37)</f>
        <v>0.191145404956931</v>
      </c>
      <c r="I37" s="8"/>
      <c r="J37" s="8"/>
      <c r="K37" s="1">
        <f>STDEV(H32:J34)</f>
        <v>0.0196221403225821</v>
      </c>
    </row>
    <row r="38" s="1" customFormat="1" spans="1:10">
      <c r="A38" s="6" t="s">
        <v>35</v>
      </c>
      <c r="B38" s="1" t="s">
        <v>26</v>
      </c>
      <c r="C38" s="7">
        <v>19.7041816711426</v>
      </c>
      <c r="G38" s="8"/>
      <c r="H38" s="8">
        <f>POWER(0.5,C41-C38-$E$7)</f>
        <v>0.270466871805942</v>
      </c>
      <c r="I38" s="8">
        <f>POWER(0.5,C41-C39-$E$7)</f>
        <v>0.215605368916899</v>
      </c>
      <c r="J38" s="8">
        <f>POWER(0.5,C41-C40-$E$7)</f>
        <v>0.202225228230787</v>
      </c>
    </row>
    <row r="39" s="1" customFormat="1" spans="1:10">
      <c r="A39" s="6"/>
      <c r="C39" s="7">
        <v>19.3771228790283</v>
      </c>
      <c r="G39" s="8"/>
      <c r="H39" s="8">
        <f>POWER(0.5,C42-C38-$E$7)</f>
        <v>0.251136639576529</v>
      </c>
      <c r="I39" s="8">
        <f>POWER(0.5,C42-C39-$E$7)</f>
        <v>0.200196081179574</v>
      </c>
      <c r="J39" s="8">
        <f>POWER(0.5,C42-C40-$E$7)</f>
        <v>0.187772217411954</v>
      </c>
    </row>
    <row r="40" s="1" customFormat="1" spans="1:10">
      <c r="A40" s="6"/>
      <c r="C40" s="7">
        <v>19.2846927642822</v>
      </c>
      <c r="D40" s="1">
        <f>AVERAGE(C38:C40)</f>
        <v>19.455332438151</v>
      </c>
      <c r="G40" s="8"/>
      <c r="H40" s="8">
        <f>POWER(0.5,C43-C38-$E$7)</f>
        <v>0.291077475864353</v>
      </c>
      <c r="I40" s="8">
        <f>POWER(0.5,C43-C39-$E$7)</f>
        <v>0.232035317849063</v>
      </c>
      <c r="J40" s="8">
        <f>POWER(0.5,C43-C40-$E$7)</f>
        <v>0.217635559565846</v>
      </c>
    </row>
    <row r="41" s="1" customFormat="1" spans="1:10">
      <c r="A41" s="6"/>
      <c r="B41" s="1" t="s">
        <v>27</v>
      </c>
      <c r="C41" s="7">
        <v>23.9670219421387</v>
      </c>
      <c r="G41" s="8"/>
      <c r="I41" s="8"/>
      <c r="J41" s="8"/>
    </row>
    <row r="42" s="1" customFormat="1" spans="1:10">
      <c r="A42" s="6"/>
      <c r="C42" s="7">
        <v>24.0740013122559</v>
      </c>
      <c r="G42" s="8"/>
      <c r="I42" s="8"/>
      <c r="J42" s="8"/>
    </row>
    <row r="43" s="1" customFormat="1" spans="1:11">
      <c r="A43" s="6"/>
      <c r="C43" s="7">
        <v>23.8610706329346</v>
      </c>
      <c r="D43" s="1">
        <f>AVERAGE(C41:C43)</f>
        <v>23.9673646291097</v>
      </c>
      <c r="E43" s="1">
        <f>D43-D40</f>
        <v>4.51203219095866</v>
      </c>
      <c r="F43" s="1">
        <f>E43-$E$7</f>
        <v>2.13566811879481</v>
      </c>
      <c r="G43" s="8">
        <f>POWER(0.5,F43)</f>
        <v>0.227562048947018</v>
      </c>
      <c r="I43" s="8"/>
      <c r="J43" s="8"/>
      <c r="K43" s="1">
        <f>STDEV(H38:J40)</f>
        <v>0.034679835270801</v>
      </c>
    </row>
    <row r="44" s="1" customFormat="1" spans="1:10">
      <c r="A44" s="6" t="s">
        <v>36</v>
      </c>
      <c r="B44" s="1" t="s">
        <v>26</v>
      </c>
      <c r="C44" s="7">
        <v>22.0528125762939</v>
      </c>
      <c r="G44" s="8"/>
      <c r="H44" s="8">
        <f>POWER(0.5,C47-C44-$E$7)</f>
        <v>0.360836542672982</v>
      </c>
      <c r="I44" s="8">
        <f>POWER(0.5,C47-C45-$E$7)</f>
        <v>0.323870663329952</v>
      </c>
      <c r="J44" s="8">
        <f>POWER(0.5,C47-C46-$E$7)</f>
        <v>0.338339337478613</v>
      </c>
    </row>
    <row r="45" s="1" customFormat="1" spans="1:10">
      <c r="A45" s="6"/>
      <c r="C45" s="7">
        <v>21.8968849182129</v>
      </c>
      <c r="G45" s="8"/>
      <c r="H45" s="8">
        <f>POWER(0.5,C48-C44-$E$7)</f>
        <v>0.275477315726626</v>
      </c>
      <c r="I45" s="8">
        <f>POWER(0.5,C48-C45-$E$7)</f>
        <v>0.247256057592798</v>
      </c>
      <c r="J45" s="8">
        <f>POWER(0.5,C48-C46-$E$7)</f>
        <v>0.258302032834304</v>
      </c>
    </row>
    <row r="46" s="1" customFormat="1" spans="1:10">
      <c r="A46" s="6"/>
      <c r="C46" s="7">
        <v>21.9599380493164</v>
      </c>
      <c r="D46" s="1">
        <f>AVERAGE(C44:C46)</f>
        <v>21.9698785146077</v>
      </c>
      <c r="G46" s="8"/>
      <c r="H46" s="8">
        <f>POWER(0.5,C49-C44-$E$7)</f>
        <v>0.346098323430703</v>
      </c>
      <c r="I46" s="8">
        <f>POWER(0.5,C49-C45-$E$7)</f>
        <v>0.310642300129983</v>
      </c>
      <c r="J46" s="8">
        <f>POWER(0.5,C49-C46-$E$7)</f>
        <v>0.324520007271343</v>
      </c>
    </row>
    <row r="47" s="1" customFormat="1" spans="1:10">
      <c r="A47" s="6"/>
      <c r="B47" s="1" t="s">
        <v>27</v>
      </c>
      <c r="C47" s="7">
        <v>25.8997592926025</v>
      </c>
      <c r="G47" s="8"/>
      <c r="I47" s="8"/>
      <c r="J47" s="8"/>
    </row>
    <row r="48" s="1" customFormat="1" spans="1:10">
      <c r="A48" s="6"/>
      <c r="C48" s="7">
        <v>26.2891712188721</v>
      </c>
      <c r="G48" s="8"/>
      <c r="I48" s="8"/>
      <c r="J48" s="8"/>
    </row>
    <row r="49" s="1" customFormat="1" spans="1:11">
      <c r="A49" s="6"/>
      <c r="C49" s="7">
        <v>25.9599227905273</v>
      </c>
      <c r="D49" s="1">
        <f>AVERAGE(C47:C49)</f>
        <v>26.049617767334</v>
      </c>
      <c r="E49" s="1">
        <f>D49-D46</f>
        <v>4.07973925272624</v>
      </c>
      <c r="F49" s="1">
        <f>E49-$E$7</f>
        <v>1.70337518056239</v>
      </c>
      <c r="G49" s="8">
        <f>POWER(0.5,F49)</f>
        <v>0.307066880342492</v>
      </c>
      <c r="I49" s="8"/>
      <c r="J49" s="8"/>
      <c r="K49" s="1">
        <f>STDEV(H44:J46)</f>
        <v>0.040145185281584</v>
      </c>
    </row>
    <row r="50" s="1" customFormat="1" spans="1:10">
      <c r="A50" s="6" t="s">
        <v>37</v>
      </c>
      <c r="B50" s="1" t="s">
        <v>26</v>
      </c>
      <c r="C50" s="7">
        <v>18.375093460083</v>
      </c>
      <c r="G50" s="8"/>
      <c r="H50" s="8">
        <f>POWER(0.5,C53-C50-$E$7)</f>
        <v>0.410798139790092</v>
      </c>
      <c r="I50" s="8"/>
      <c r="J50" s="8">
        <f>POWER(0.5,C53-C52-$E$7)</f>
        <v>0.421854758596305</v>
      </c>
    </row>
    <row r="51" s="1" customFormat="1" spans="1:10">
      <c r="A51" s="6"/>
      <c r="C51" s="7" t="s">
        <v>31</v>
      </c>
      <c r="G51" s="8"/>
      <c r="H51" s="8">
        <f>POWER(0.5,C54-C50-$E$7)</f>
        <v>0.529570142493687</v>
      </c>
      <c r="I51" s="8"/>
      <c r="J51" s="8">
        <f>POWER(0.5,C54-C52-$E$7)</f>
        <v>0.543823505957544</v>
      </c>
    </row>
    <row r="52" s="1" customFormat="1" spans="1:10">
      <c r="A52" s="6"/>
      <c r="C52" s="7">
        <v>18.4134101867676</v>
      </c>
      <c r="D52" s="1">
        <f>AVERAGE(C50:C52)</f>
        <v>18.3942518234253</v>
      </c>
      <c r="G52" s="8"/>
      <c r="H52" s="8">
        <f>POWER(0.5,C55-C50-$E$7)</f>
        <v>0.464653246210661</v>
      </c>
      <c r="I52" s="8"/>
      <c r="J52" s="8">
        <f>POWER(0.5,C55-C52-$E$7)</f>
        <v>0.477159373485351</v>
      </c>
    </row>
    <row r="53" s="1" customFormat="1" spans="1:10">
      <c r="A53" s="6"/>
      <c r="B53" s="1" t="s">
        <v>27</v>
      </c>
      <c r="C53" s="7">
        <v>22.0349559783936</v>
      </c>
      <c r="G53" s="8"/>
      <c r="I53" s="8"/>
      <c r="J53" s="8"/>
    </row>
    <row r="54" s="1" customFormat="1" spans="1:10">
      <c r="A54" s="6"/>
      <c r="C54" s="7">
        <v>21.6685638427734</v>
      </c>
      <c r="G54" s="8"/>
      <c r="I54" s="8"/>
      <c r="J54" s="8"/>
    </row>
    <row r="55" s="1" customFormat="1" spans="1:11">
      <c r="A55" s="6"/>
      <c r="C55" s="7">
        <v>21.8572311401367</v>
      </c>
      <c r="D55" s="1">
        <f>AVERAGE(C53:C55)</f>
        <v>21.8535836537679</v>
      </c>
      <c r="E55" s="1">
        <f>D55-D52</f>
        <v>3.4593318303426</v>
      </c>
      <c r="F55" s="1">
        <f>E55-$E$7</f>
        <v>1.08296775817875</v>
      </c>
      <c r="G55" s="8">
        <f>POWER(0.5,F55)</f>
        <v>0.472056759136292</v>
      </c>
      <c r="I55" s="8"/>
      <c r="J55" s="8"/>
      <c r="K55" s="1">
        <f>STDEV(H50:J52)</f>
        <v>0.0543540712529314</v>
      </c>
    </row>
    <row r="56" s="1" customFormat="1" spans="1:10">
      <c r="A56" s="2" t="s">
        <v>32</v>
      </c>
      <c r="B56" s="1" t="s">
        <v>26</v>
      </c>
      <c r="C56" s="7">
        <v>20.0068168640137</v>
      </c>
      <c r="G56" s="8"/>
      <c r="H56" s="8">
        <f>POWER(0.5,C59-C56-$E$7)</f>
        <v>0.608767213973446</v>
      </c>
      <c r="I56" s="8">
        <f>POWER(0.5,C59-C57-$E$7)</f>
        <v>0.55421583377906</v>
      </c>
      <c r="J56" s="8">
        <f>POWER(0.5,C59-C58-$E$7)</f>
        <v>0.591956478674153</v>
      </c>
    </row>
    <row r="57" s="1" customFormat="1" spans="1:10">
      <c r="A57" s="2"/>
      <c r="C57" s="7">
        <v>19.871374130249</v>
      </c>
      <c r="G57" s="8"/>
      <c r="H57" s="8">
        <f>POWER(0.5,C60-C56-$E$7)</f>
        <v>0.594565170393114</v>
      </c>
      <c r="I57" s="8">
        <f>POWER(0.5,C60-C57-$E$7)</f>
        <v>0.541286429495169</v>
      </c>
      <c r="J57" s="8">
        <f>POWER(0.5,C60-C58-$E$7)</f>
        <v>0.578146615864825</v>
      </c>
    </row>
    <row r="58" s="1" customFormat="1" spans="1:10">
      <c r="A58" s="2"/>
      <c r="C58" s="7">
        <v>19.9664173126221</v>
      </c>
      <c r="D58" s="1">
        <f>AVERAGE(C56:C58)</f>
        <v>19.9482027689616</v>
      </c>
      <c r="G58" s="8"/>
      <c r="H58" s="8">
        <f>POWER(0.5,C61-C56-$E$7)</f>
        <v>0.429682753834857</v>
      </c>
      <c r="I58" s="8">
        <f>POWER(0.5,C61-C57-$E$7)</f>
        <v>0.391179058613783</v>
      </c>
      <c r="J58" s="8">
        <f>POWER(0.5,C61-C58-$E$7)</f>
        <v>0.417817326670601</v>
      </c>
    </row>
    <row r="59" s="1" customFormat="1" spans="1:10">
      <c r="A59" s="2"/>
      <c r="B59" s="1" t="s">
        <v>27</v>
      </c>
      <c r="C59" s="7">
        <v>23.0992183685303</v>
      </c>
      <c r="G59" s="8"/>
      <c r="I59" s="8"/>
      <c r="J59" s="8"/>
    </row>
    <row r="60" s="1" customFormat="1" spans="1:10">
      <c r="A60" s="2"/>
      <c r="C60" s="7">
        <v>23.1332740783691</v>
      </c>
      <c r="G60" s="8"/>
      <c r="I60" s="8"/>
      <c r="J60" s="8"/>
    </row>
    <row r="61" s="1" customFormat="1" spans="1:11">
      <c r="A61" s="18"/>
      <c r="B61" s="10"/>
      <c r="C61" s="11">
        <v>23.6018371582031</v>
      </c>
      <c r="D61" s="10">
        <f>AVERAGE(C59:C61)</f>
        <v>23.2781098683675</v>
      </c>
      <c r="E61" s="10">
        <f>D61-D58</f>
        <v>3.32990709940592</v>
      </c>
      <c r="F61" s="10">
        <f>E61-$E$7</f>
        <v>0.953543027242071</v>
      </c>
      <c r="G61" s="12">
        <f>POWER(0.5,F61)</f>
        <v>0.516362799436904</v>
      </c>
      <c r="H61" s="10"/>
      <c r="I61" s="12"/>
      <c r="J61" s="12"/>
      <c r="K61" s="10">
        <f>STDEV(H56:J58)</f>
        <v>0.085681661607704</v>
      </c>
    </row>
  </sheetData>
  <mergeCells count="30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selection activeCell="M13" sqref="M13"/>
    </sheetView>
  </sheetViews>
  <sheetFormatPr defaultColWidth="9" defaultRowHeight="12.75"/>
  <cols>
    <col min="1" max="1" width="7.25" style="2" customWidth="1"/>
    <col min="2" max="3" width="9" style="1"/>
    <col min="4" max="4" width="12.625" style="1"/>
    <col min="5" max="6" width="12.25" style="1" customWidth="1"/>
    <col min="7" max="10" width="11.125" style="1"/>
    <col min="11" max="11" width="7.875" style="1" customWidth="1"/>
    <col min="12" max="12" width="10.25" style="1" customWidth="1"/>
    <col min="13" max="16384" width="9" style="1"/>
  </cols>
  <sheetData>
    <row r="1" s="1" customFormat="1" spans="1:11">
      <c r="A1" s="3" t="s">
        <v>2</v>
      </c>
      <c r="B1" s="4"/>
      <c r="C1" s="4" t="s">
        <v>20</v>
      </c>
      <c r="D1" s="4" t="s">
        <v>21</v>
      </c>
      <c r="E1" s="4" t="s">
        <v>22</v>
      </c>
      <c r="F1" s="4" t="s">
        <v>23</v>
      </c>
      <c r="G1" s="5" t="s">
        <v>24</v>
      </c>
      <c r="H1" s="5"/>
      <c r="I1" s="5"/>
      <c r="J1" s="5"/>
      <c r="K1" s="4" t="s">
        <v>6</v>
      </c>
    </row>
    <row r="2" s="1" customFormat="1" spans="1:10">
      <c r="A2" s="6" t="s">
        <v>25</v>
      </c>
      <c r="B2" s="1" t="s">
        <v>26</v>
      </c>
      <c r="C2" s="7">
        <v>21.4120006561279</v>
      </c>
      <c r="G2" s="8"/>
      <c r="H2" s="8">
        <f>POWER(0.5,C5-C2-$E$7)</f>
        <v>0.775035549718834</v>
      </c>
      <c r="I2" s="8">
        <f>POWER(0.5,C5-C3-$E$7)</f>
        <v>0.795168846236463</v>
      </c>
      <c r="J2" s="8">
        <f>POWER(0.5,C5-C4-$E$7)</f>
        <v>0.744494877095276</v>
      </c>
    </row>
    <row r="3" s="1" customFormat="1" spans="1:10">
      <c r="A3" s="6"/>
      <c r="C3" s="7">
        <v>21.4489994049072</v>
      </c>
      <c r="G3" s="8"/>
      <c r="H3" s="8">
        <f>POWER(0.5,C6-C2-$E$7)</f>
        <v>1.10063262796275</v>
      </c>
      <c r="I3" s="8">
        <f>POWER(0.5,C6-C3-$E$7)</f>
        <v>1.1292240429808</v>
      </c>
      <c r="J3" s="8">
        <f>POWER(0.5,C6-C4-$E$7)</f>
        <v>1.05726163577844</v>
      </c>
    </row>
    <row r="4" s="1" customFormat="1" spans="1:10">
      <c r="A4" s="6"/>
      <c r="C4" s="7">
        <v>21.3540000915527</v>
      </c>
      <c r="D4" s="1">
        <f>AVERAGE(C2:C4)</f>
        <v>21.4050000508626</v>
      </c>
      <c r="G4" s="8"/>
      <c r="H4" s="8">
        <f>POWER(0.5,C7-C2-$E$7)</f>
        <v>1.18948280935422</v>
      </c>
      <c r="I4" s="8">
        <f>POWER(0.5,C7-C3-$E$7)</f>
        <v>1.2203823082379</v>
      </c>
      <c r="J4" s="8">
        <f>POWER(0.5,C7-C4-$E$7)</f>
        <v>1.14261063028447</v>
      </c>
    </row>
    <row r="5" s="1" customFormat="1" spans="1:10">
      <c r="A5" s="6"/>
      <c r="B5" s="1" t="s">
        <v>27</v>
      </c>
      <c r="C5" s="7">
        <v>20.6299991607666</v>
      </c>
      <c r="G5" s="8"/>
      <c r="I5" s="8"/>
      <c r="J5" s="8"/>
    </row>
    <row r="6" s="1" customFormat="1" spans="1:10">
      <c r="A6" s="6"/>
      <c r="C6" s="7">
        <v>20.1240005493164</v>
      </c>
      <c r="G6" s="8"/>
      <c r="I6" s="8"/>
      <c r="J6" s="8"/>
    </row>
    <row r="7" s="1" customFormat="1" spans="1:11">
      <c r="A7" s="6"/>
      <c r="C7" s="7">
        <v>20.011999130249</v>
      </c>
      <c r="D7" s="1">
        <f>AVERAGE(C5:C7)</f>
        <v>20.2553329467773</v>
      </c>
      <c r="E7" s="1">
        <f>D7-D4</f>
        <v>-1.14966710408529</v>
      </c>
      <c r="F7" s="1">
        <f>E7-$E$7</f>
        <v>0</v>
      </c>
      <c r="G7" s="8">
        <f>POWER(0.5,F7)</f>
        <v>1</v>
      </c>
      <c r="I7" s="8"/>
      <c r="J7" s="8"/>
      <c r="K7" s="1">
        <f>STDEV(H2:J4)</f>
        <v>0.190432756176531</v>
      </c>
    </row>
    <row r="8" s="1" customFormat="1" spans="1:10">
      <c r="A8" s="6" t="s">
        <v>28</v>
      </c>
      <c r="B8" s="1" t="s">
        <v>26</v>
      </c>
      <c r="C8" s="7">
        <v>18.3169994354248</v>
      </c>
      <c r="G8" s="8"/>
      <c r="H8" s="8">
        <f>POWER(0.5,C11-C8-$E$7)</f>
        <v>0.442986082070524</v>
      </c>
      <c r="I8" s="8">
        <f>POWER(0.5,C11-C9-$E$7)</f>
        <v>0.562659683474194</v>
      </c>
      <c r="J8" s="8">
        <f>POWER(0.5,C11-C10-$E$7)</f>
        <v>0.546894376217887</v>
      </c>
    </row>
    <row r="9" s="1" customFormat="1" spans="1:10">
      <c r="A9" s="6"/>
      <c r="C9" s="7">
        <v>18.6620006561279</v>
      </c>
      <c r="G9" s="8"/>
      <c r="H9" s="8">
        <f>POWER(0.5,C12-C8-$E$7)</f>
        <v>0.412176222273213</v>
      </c>
      <c r="I9" s="8">
        <f>POWER(0.5,C12-C9-$E$7)</f>
        <v>0.523526476669111</v>
      </c>
      <c r="J9" s="8">
        <f>POWER(0.5,C12-C10-$E$7)</f>
        <v>0.508857652859774</v>
      </c>
    </row>
    <row r="10" s="1" customFormat="1" spans="1:10">
      <c r="A10" s="6"/>
      <c r="C10" s="7">
        <v>18.621000289917</v>
      </c>
      <c r="D10" s="1">
        <f>AVERAGE(C8:C10)</f>
        <v>18.5333334604899</v>
      </c>
      <c r="G10" s="8"/>
      <c r="H10" s="8">
        <f>POWER(0.5,C13-C8-$E$7)</f>
        <v>0.43962084220391</v>
      </c>
      <c r="I10" s="8">
        <f>POWER(0.5,C13-C9-$E$7)</f>
        <v>0.558385317134481</v>
      </c>
      <c r="J10" s="8">
        <f>POWER(0.5,C13-C10-$E$7)</f>
        <v>0.542739774454614</v>
      </c>
    </row>
    <row r="11" s="1" customFormat="1" spans="1:10">
      <c r="A11" s="6"/>
      <c r="B11" s="1" t="s">
        <v>27</v>
      </c>
      <c r="C11" s="7">
        <v>18.3419990539551</v>
      </c>
      <c r="G11" s="8"/>
      <c r="I11" s="8"/>
      <c r="J11" s="8"/>
    </row>
    <row r="12" s="1" customFormat="1" spans="1:10">
      <c r="A12" s="6"/>
      <c r="C12" s="7">
        <v>18.4459991455078</v>
      </c>
      <c r="G12" s="8"/>
      <c r="I12" s="8"/>
      <c r="J12" s="8"/>
    </row>
    <row r="13" s="1" customFormat="1" spans="1:11">
      <c r="A13" s="6"/>
      <c r="C13" s="7">
        <v>18.3530006408691</v>
      </c>
      <c r="D13" s="1">
        <f>AVERAGE(C11:C13)</f>
        <v>18.3803329467773</v>
      </c>
      <c r="E13" s="1">
        <f>D13-D10</f>
        <v>-0.153000513712566</v>
      </c>
      <c r="F13" s="1">
        <f>E13-$E$7</f>
        <v>0.996666590372719</v>
      </c>
      <c r="G13" s="8">
        <f>POWER(0.5,F13)</f>
        <v>0.501156607423718</v>
      </c>
      <c r="I13" s="8"/>
      <c r="J13" s="8"/>
      <c r="K13" s="1">
        <f>STDEV(H8:J10)</f>
        <v>0.0574922825132383</v>
      </c>
    </row>
    <row r="14" s="1" customFormat="1" spans="1:10">
      <c r="A14" s="6" t="s">
        <v>29</v>
      </c>
      <c r="B14" s="1" t="s">
        <v>26</v>
      </c>
      <c r="C14" s="7">
        <v>19.3519992828369</v>
      </c>
      <c r="G14" s="8"/>
      <c r="H14" s="8">
        <f>POWER(0.5,C17-C14-$E$7)</f>
        <v>0.330181589241164</v>
      </c>
      <c r="I14" s="8">
        <f>POWER(0.5,C17-C15-$E$7)</f>
        <v>0.36106568004091</v>
      </c>
      <c r="J14" s="8">
        <f>POWER(0.5,C17-C16-$E$7)</f>
        <v>0.343488260492267</v>
      </c>
    </row>
    <row r="15" s="1" customFormat="1" spans="1:10">
      <c r="A15" s="6"/>
      <c r="C15" s="7">
        <v>19.4810009002686</v>
      </c>
      <c r="G15" s="8"/>
      <c r="H15" s="8">
        <f>POWER(0.5,C18-C14-$E$7)</f>
        <v>0.517751506548659</v>
      </c>
      <c r="I15" s="8">
        <f>POWER(0.5,C18-C15-$E$7)</f>
        <v>0.566180265331679</v>
      </c>
      <c r="J15" s="8">
        <f>POWER(0.5,C18-C16-$E$7)</f>
        <v>0.538617446116156</v>
      </c>
    </row>
    <row r="16" s="1" customFormat="1" spans="1:10">
      <c r="A16" s="6"/>
      <c r="C16" s="7">
        <v>19.4090003967285</v>
      </c>
      <c r="D16" s="1">
        <f>AVERAGE(C14:C16)</f>
        <v>19.414000193278</v>
      </c>
      <c r="G16" s="8"/>
      <c r="H16" s="8">
        <f>POWER(0.5,C19-C14-$E$7)</f>
        <v>0.333863974045869</v>
      </c>
      <c r="I16" s="8">
        <f>POWER(0.5,C19-C15-$E$7)</f>
        <v>0.3650925029075</v>
      </c>
      <c r="J16" s="8">
        <f>POWER(0.5,C19-C16-$E$7)</f>
        <v>0.347319049343754</v>
      </c>
    </row>
    <row r="17" s="1" customFormat="1" spans="1:10">
      <c r="A17" s="6"/>
      <c r="B17" s="1" t="s">
        <v>27</v>
      </c>
      <c r="C17" s="7">
        <v>19.8010005950928</v>
      </c>
      <c r="G17" s="8"/>
      <c r="I17" s="8"/>
      <c r="J17" s="8"/>
    </row>
    <row r="18" s="1" customFormat="1" spans="1:10">
      <c r="A18" s="6"/>
      <c r="C18" s="7">
        <v>19.1520004272461</v>
      </c>
      <c r="G18" s="8"/>
      <c r="I18" s="8"/>
      <c r="J18" s="8"/>
    </row>
    <row r="19" s="1" customFormat="1" spans="1:11">
      <c r="A19" s="6"/>
      <c r="C19" s="7">
        <v>19.7849998474121</v>
      </c>
      <c r="D19" s="1">
        <f>AVERAGE(C17:C19)</f>
        <v>19.5793336232503</v>
      </c>
      <c r="E19" s="1">
        <f>D19-D16</f>
        <v>0.165333429972328</v>
      </c>
      <c r="F19" s="1">
        <f>E19-$E$7</f>
        <v>1.31500053405761</v>
      </c>
      <c r="G19" s="8">
        <f>POWER(0.5,F19)</f>
        <v>0.401925346586611</v>
      </c>
      <c r="I19" s="8"/>
      <c r="J19" s="8"/>
      <c r="K19" s="1">
        <f>STDEV(H14:J16)</f>
        <v>0.0983973550449884</v>
      </c>
    </row>
    <row r="20" s="1" customFormat="1" spans="1:10">
      <c r="A20" s="6" t="s">
        <v>30</v>
      </c>
      <c r="B20" s="1" t="s">
        <v>26</v>
      </c>
      <c r="C20" s="7">
        <v>17.8929996490479</v>
      </c>
      <c r="G20" s="8"/>
      <c r="H20" s="8">
        <f>POWER(0.5,C23-C20-$E$7)</f>
        <v>0.0257610138920758</v>
      </c>
      <c r="I20" s="8">
        <f>POWER(0.5,C23-C21-$E$7)</f>
        <v>0.0823169752240967</v>
      </c>
      <c r="J20" s="8">
        <f>POWER(0.5,C23-C22-$E$7)</f>
        <v>0.0821459649654002</v>
      </c>
    </row>
    <row r="21" s="1" customFormat="1" spans="1:10">
      <c r="A21" s="6"/>
      <c r="C21" s="7">
        <v>19.5690002441406</v>
      </c>
      <c r="G21" s="8"/>
      <c r="H21" s="8">
        <f>POWER(0.5,C24-C20-$E$7)</f>
        <v>0.031980436943598</v>
      </c>
      <c r="I21" s="8">
        <f>POWER(0.5,C24-C21-$E$7)</f>
        <v>0.10219057551736</v>
      </c>
      <c r="J21" s="8">
        <f>POWER(0.5,C24-C22-$E$7)</f>
        <v>0.101978278640465</v>
      </c>
    </row>
    <row r="22" s="1" customFormat="1" spans="1:10">
      <c r="A22" s="6"/>
      <c r="C22" s="7">
        <v>19.5659999847412</v>
      </c>
      <c r="D22" s="1">
        <f>AVERAGE(C20:C22)</f>
        <v>19.0093332926432</v>
      </c>
      <c r="G22" s="8"/>
      <c r="H22" s="8">
        <f>POWER(0.5,C25-C20-$E$7)</f>
        <v>0.0270792535646108</v>
      </c>
      <c r="I22" s="8">
        <f>POWER(0.5,C25-C21-$E$7)</f>
        <v>0.0865292901165965</v>
      </c>
      <c r="J22" s="8">
        <f>POWER(0.5,C25-C22-$E$7)</f>
        <v>0.0863495289403947</v>
      </c>
    </row>
    <row r="23" s="1" customFormat="1" spans="1:10">
      <c r="A23" s="6"/>
      <c r="B23" s="1" t="s">
        <v>27</v>
      </c>
      <c r="C23" s="7">
        <v>22.0219993591309</v>
      </c>
      <c r="G23" s="8"/>
      <c r="I23" s="8"/>
      <c r="J23" s="8"/>
    </row>
    <row r="24" s="1" customFormat="1" spans="1:10">
      <c r="A24" s="6"/>
      <c r="C24" s="7">
        <v>21.7099990844727</v>
      </c>
      <c r="G24" s="8"/>
      <c r="I24" s="8"/>
      <c r="J24" s="8"/>
    </row>
    <row r="25" s="1" customFormat="1" spans="1:11">
      <c r="A25" s="6"/>
      <c r="C25" s="7">
        <v>21.9500007629395</v>
      </c>
      <c r="D25" s="1">
        <f>AVERAGE(C23:C25)</f>
        <v>21.8939997355143</v>
      </c>
      <c r="E25" s="1">
        <f>D25-D22</f>
        <v>2.88466644287109</v>
      </c>
      <c r="F25" s="1">
        <f>E25-$E$7</f>
        <v>4.03433354695638</v>
      </c>
      <c r="G25" s="8">
        <f>POWER(0.5,F25)</f>
        <v>0.0610301714282937</v>
      </c>
      <c r="I25" s="8"/>
      <c r="J25" s="8"/>
      <c r="K25" s="1">
        <f>STDEV(H20:J22)</f>
        <v>0.0319019403806855</v>
      </c>
    </row>
    <row r="26" s="1" customFormat="1" spans="1:10">
      <c r="A26" s="6" t="s">
        <v>32</v>
      </c>
      <c r="B26" s="1" t="s">
        <v>26</v>
      </c>
      <c r="C26" s="7">
        <v>19.8490009307861</v>
      </c>
      <c r="G26" s="8"/>
      <c r="H26" s="8">
        <f>POWER(0.5,C29-C26-$E$7)</f>
        <v>0.327220038044362</v>
      </c>
      <c r="I26" s="8">
        <f>POWER(0.5,C29-C27-$E$7)</f>
        <v>0.675173961436587</v>
      </c>
      <c r="J26" s="8">
        <f>POWER(0.5,C29-C28-$E$7)</f>
        <v>0.702384194335368</v>
      </c>
    </row>
    <row r="27" s="1" customFormat="1" spans="1:10">
      <c r="A27" s="6"/>
      <c r="C27" s="7">
        <v>20.8939990997314</v>
      </c>
      <c r="G27" s="8"/>
      <c r="H27" s="8">
        <f>POWER(0.5,C30-C26-$E$7)</f>
        <v>0.315198823635081</v>
      </c>
      <c r="I27" s="8">
        <f>POWER(0.5,C30-C27-$E$7)</f>
        <v>0.650369823516121</v>
      </c>
      <c r="J27" s="8">
        <f>POWER(0.5,C30-C28-$E$7)</f>
        <v>0.676580423123012</v>
      </c>
    </row>
    <row r="28" s="1" customFormat="1" spans="1:10">
      <c r="A28" s="6"/>
      <c r="C28" s="7">
        <v>20.951000213623</v>
      </c>
      <c r="D28" s="1">
        <f>AVERAGE(C26:C28)</f>
        <v>20.5646667480469</v>
      </c>
      <c r="G28" s="8"/>
      <c r="H28" s="8">
        <f>POWER(0.5,C31-C26-$E$7)</f>
        <v>0.316951384649358</v>
      </c>
      <c r="I28" s="8">
        <f>POWER(0.5,C31-C27-$E$7)</f>
        <v>0.653985994364766</v>
      </c>
      <c r="J28" s="8">
        <f>POWER(0.5,C31-C28-$E$7)</f>
        <v>0.680342329525178</v>
      </c>
    </row>
    <row r="29" s="1" customFormat="1" spans="1:10">
      <c r="A29" s="6"/>
      <c r="B29" s="1" t="s">
        <v>27</v>
      </c>
      <c r="C29" s="7">
        <v>20.3110008239746</v>
      </c>
      <c r="G29" s="8"/>
      <c r="I29" s="8"/>
      <c r="J29" s="8"/>
    </row>
    <row r="30" s="1" customFormat="1" spans="1:10">
      <c r="A30" s="6"/>
      <c r="C30" s="7">
        <v>20.3649997711182</v>
      </c>
      <c r="G30" s="8"/>
      <c r="I30" s="8"/>
      <c r="J30" s="8"/>
    </row>
    <row r="31" s="1" customFormat="1" spans="1:11">
      <c r="A31" s="6"/>
      <c r="C31" s="7">
        <v>20.3570003509521</v>
      </c>
      <c r="D31" s="1">
        <f>AVERAGE(C29:C31)</f>
        <v>20.3443336486816</v>
      </c>
      <c r="E31" s="1">
        <f>D31-D28</f>
        <v>-0.220333099365234</v>
      </c>
      <c r="F31" s="1">
        <f>E31-$E$7</f>
        <v>0.929334004720051</v>
      </c>
      <c r="G31" s="8">
        <f>POWER(0.5,F31)</f>
        <v>0.525100689545042</v>
      </c>
      <c r="I31" s="8"/>
      <c r="J31" s="8"/>
      <c r="K31" s="1">
        <f>STDEV(H26:J28)</f>
        <v>0.17734300335299</v>
      </c>
    </row>
    <row r="32" s="1" customFormat="1" spans="1:10">
      <c r="A32" s="6" t="s">
        <v>33</v>
      </c>
      <c r="B32" s="1" t="s">
        <v>26</v>
      </c>
      <c r="C32" s="17">
        <v>19.056999206543</v>
      </c>
      <c r="G32" s="8"/>
      <c r="H32" s="8">
        <f>POWER(0.5,C35-C32-$E$7)</f>
        <v>0.890898325529315</v>
      </c>
      <c r="I32" s="8">
        <f>POWER(0.5,C35-C33-$E$7)</f>
        <v>0.961483035533965</v>
      </c>
      <c r="J32" s="8">
        <f>POWER(0.5,C35-C34-$E$7)</f>
        <v>0.881073241625442</v>
      </c>
    </row>
    <row r="33" s="1" customFormat="1" spans="1:10">
      <c r="A33" s="6"/>
      <c r="C33" s="17">
        <v>19.1669998168945</v>
      </c>
      <c r="G33" s="8"/>
      <c r="H33" s="8">
        <f>POWER(0.5,C36-C32-$E$7)</f>
        <v>0.820931100220531</v>
      </c>
      <c r="I33" s="8">
        <f>POWER(0.5,C36-C33-$E$7)</f>
        <v>0.885972398405077</v>
      </c>
      <c r="J33" s="8">
        <f>POWER(0.5,C36-C34-$E$7)</f>
        <v>0.811877635074356</v>
      </c>
    </row>
    <row r="34" s="1" customFormat="1" spans="1:10">
      <c r="A34" s="6"/>
      <c r="C34" s="17">
        <v>19.0410003662109</v>
      </c>
      <c r="D34" s="1">
        <f>AVERAGE(C32:C34)</f>
        <v>19.0883331298828</v>
      </c>
      <c r="G34" s="8"/>
      <c r="H34" s="8">
        <f>POWER(0.5,C37-C32-$E$7)</f>
        <v>0.81695650253308</v>
      </c>
      <c r="I34" s="8">
        <f>POWER(0.5,C37-C33-$E$7)</f>
        <v>0.881682898537304</v>
      </c>
      <c r="J34" s="8">
        <f>POWER(0.5,C37-C34-$E$7)</f>
        <v>0.807946870397524</v>
      </c>
    </row>
    <row r="35" s="1" customFormat="1" spans="1:10">
      <c r="A35" s="6"/>
      <c r="B35" s="1" t="s">
        <v>27</v>
      </c>
      <c r="C35" s="7">
        <v>18.0739994049072</v>
      </c>
      <c r="G35" s="8"/>
      <c r="I35" s="8"/>
      <c r="J35" s="8"/>
    </row>
    <row r="36" s="1" customFormat="1" spans="1:10">
      <c r="A36" s="6"/>
      <c r="C36" s="7">
        <v>18.1919990539551</v>
      </c>
      <c r="G36" s="8"/>
      <c r="I36" s="8"/>
      <c r="J36" s="8"/>
    </row>
    <row r="37" s="1" customFormat="1" spans="1:11">
      <c r="A37" s="6"/>
      <c r="C37" s="7">
        <v>18.1990009307861</v>
      </c>
      <c r="D37" s="1">
        <f>AVERAGE(C35:C37)</f>
        <v>18.1549997965495</v>
      </c>
      <c r="E37" s="1">
        <f>D37-D34</f>
        <v>-0.933333333333334</v>
      </c>
      <c r="F37" s="1">
        <f>E37-$E$7</f>
        <v>0.216333770751956</v>
      </c>
      <c r="G37" s="8">
        <f>POWER(0.5,F37)</f>
        <v>0.860750028841051</v>
      </c>
      <c r="I37" s="8"/>
      <c r="J37" s="8"/>
      <c r="K37" s="1">
        <f>STDEV(H32:J34)</f>
        <v>0.0514870820023688</v>
      </c>
    </row>
    <row r="38" s="1" customFormat="1" spans="1:10">
      <c r="A38" s="6" t="s">
        <v>34</v>
      </c>
      <c r="B38" s="1" t="s">
        <v>26</v>
      </c>
      <c r="C38" s="7">
        <v>19.1149997711182</v>
      </c>
      <c r="G38" s="8"/>
      <c r="H38" s="8">
        <f>POWER(0.5,C41-C38-$E$7)</f>
        <v>0.246273475024327</v>
      </c>
      <c r="I38" s="8">
        <f>POWER(0.5,C41-C39-$E$7)</f>
        <v>0.225833772331372</v>
      </c>
      <c r="J38" s="8">
        <f>POWER(0.5,C41-C40-$E$7)</f>
        <v>0.251971785329129</v>
      </c>
    </row>
    <row r="39" s="1" customFormat="1" spans="1:10">
      <c r="A39" s="6"/>
      <c r="C39" s="7">
        <v>18.9899997711182</v>
      </c>
      <c r="G39" s="8"/>
      <c r="H39" s="8">
        <f>POWER(0.5,C42-C38-$E$7)</f>
        <v>0.281719903633017</v>
      </c>
      <c r="I39" s="8">
        <f>POWER(0.5,C42-C39-$E$7)</f>
        <v>0.258338290682707</v>
      </c>
      <c r="J39" s="8">
        <f>POWER(0.5,C42-C40-$E$7)</f>
        <v>0.288238378388698</v>
      </c>
    </row>
    <row r="40" s="1" customFormat="1" spans="1:10">
      <c r="A40" s="6"/>
      <c r="C40" s="7">
        <v>19.1480007171631</v>
      </c>
      <c r="D40" s="1">
        <f>AVERAGE(C38:C40)</f>
        <v>19.0843334197998</v>
      </c>
      <c r="G40" s="8"/>
      <c r="H40" s="8">
        <f>POWER(0.5,C43-C38-$E$7)</f>
        <v>0.241038084450178</v>
      </c>
      <c r="I40" s="8">
        <f>POWER(0.5,C43-C39-$E$7)</f>
        <v>0.221032898007123</v>
      </c>
      <c r="J40" s="8">
        <f>POWER(0.5,C43-C40-$E$7)</f>
        <v>0.24661525755149</v>
      </c>
    </row>
    <row r="41" s="1" customFormat="1" spans="1:10">
      <c r="A41" s="6"/>
      <c r="B41" s="1" t="s">
        <v>27</v>
      </c>
      <c r="C41" s="7">
        <v>19.9869995117188</v>
      </c>
      <c r="G41" s="8"/>
      <c r="I41" s="8"/>
      <c r="J41" s="8"/>
    </row>
    <row r="42" s="1" customFormat="1" spans="1:10">
      <c r="A42" s="6"/>
      <c r="C42" s="7">
        <v>19.7929992675781</v>
      </c>
      <c r="G42" s="8"/>
      <c r="I42" s="8"/>
      <c r="J42" s="8"/>
    </row>
    <row r="43" s="1" customFormat="1" spans="1:11">
      <c r="A43" s="6"/>
      <c r="C43" s="7">
        <v>20.0179996490479</v>
      </c>
      <c r="D43" s="1">
        <f>AVERAGE(C41:C43)</f>
        <v>19.9326661427816</v>
      </c>
      <c r="E43" s="1">
        <f>D43-D40</f>
        <v>0.84833272298177</v>
      </c>
      <c r="F43" s="1">
        <f>E43-$E$7</f>
        <v>1.99799982706705</v>
      </c>
      <c r="G43" s="8">
        <f>POWER(0.5,F43)</f>
        <v>0.250346843936403</v>
      </c>
      <c r="I43" s="8"/>
      <c r="J43" s="8"/>
      <c r="K43" s="1">
        <f>STDEV(H38:J40)</f>
        <v>0.0225191690784421</v>
      </c>
    </row>
    <row r="44" s="1" customFormat="1" spans="1:10">
      <c r="A44" s="6" t="s">
        <v>35</v>
      </c>
      <c r="B44" s="1" t="s">
        <v>26</v>
      </c>
      <c r="C44" s="7">
        <v>20.4899997711182</v>
      </c>
      <c r="G44" s="8"/>
      <c r="H44" s="8">
        <f>POWER(0.5,C47-C44-$E$7)</f>
        <v>0.130881446132294</v>
      </c>
      <c r="I44" s="8">
        <f>POWER(0.5,C47-C45-$E$7)</f>
        <v>0.156402173698626</v>
      </c>
      <c r="J44" s="8">
        <f>POWER(0.5,C47-C46-$E$7)</f>
        <v>0.15499912543452</v>
      </c>
    </row>
    <row r="45" s="1" customFormat="1" spans="1:10">
      <c r="A45" s="6"/>
      <c r="C45" s="7">
        <v>20.7469997406006</v>
      </c>
      <c r="G45" s="8"/>
      <c r="H45" s="8">
        <f>POWER(0.5,C48-C44-$E$7)</f>
        <v>0.140080891144947</v>
      </c>
      <c r="I45" s="8">
        <f>POWER(0.5,C48-C45-$E$7)</f>
        <v>0.167395429345767</v>
      </c>
      <c r="J45" s="8">
        <f>POWER(0.5,C48-C46-$E$7)</f>
        <v>0.165893763090057</v>
      </c>
    </row>
    <row r="46" s="1" customFormat="1" spans="1:10">
      <c r="A46" s="6"/>
      <c r="C46" s="7">
        <v>20.7339992523193</v>
      </c>
      <c r="D46" s="1">
        <f>AVERAGE(C44:C46)</f>
        <v>20.6569995880127</v>
      </c>
      <c r="G46" s="8"/>
      <c r="H46" s="8"/>
      <c r="I46" s="8"/>
      <c r="J46" s="8"/>
    </row>
    <row r="47" s="1" customFormat="1" spans="1:10">
      <c r="A47" s="6"/>
      <c r="B47" s="1" t="s">
        <v>27</v>
      </c>
      <c r="C47" s="7">
        <v>22.2740001678467</v>
      </c>
      <c r="G47" s="8"/>
      <c r="I47" s="8"/>
      <c r="J47" s="8"/>
    </row>
    <row r="48" s="1" customFormat="1" spans="1:10">
      <c r="A48" s="6"/>
      <c r="C48" s="7">
        <v>22.1760005950928</v>
      </c>
      <c r="G48" s="8"/>
      <c r="I48" s="8"/>
      <c r="J48" s="8"/>
    </row>
    <row r="49" s="1" customFormat="1" spans="1:11">
      <c r="A49" s="6"/>
      <c r="C49" s="8" t="s">
        <v>31</v>
      </c>
      <c r="D49" s="1">
        <f>AVERAGE(C47:C49)</f>
        <v>22.2250003814697</v>
      </c>
      <c r="E49" s="1">
        <f>D49-D46</f>
        <v>1.56800079345705</v>
      </c>
      <c r="F49" s="1">
        <f>E49-$E$7</f>
        <v>2.71766789754234</v>
      </c>
      <c r="G49" s="8">
        <f>POWER(0.5,F49)</f>
        <v>0.152019900725575</v>
      </c>
      <c r="I49" s="8"/>
      <c r="J49" s="8"/>
      <c r="K49" s="1">
        <f>STDEV(H44:J46)</f>
        <v>0.014451743132138</v>
      </c>
    </row>
    <row r="50" s="1" customFormat="1" spans="1:10">
      <c r="A50" s="6" t="s">
        <v>36</v>
      </c>
      <c r="B50" s="1" t="s">
        <v>26</v>
      </c>
      <c r="C50" s="7">
        <v>23.1359996795654</v>
      </c>
      <c r="G50" s="8"/>
      <c r="H50" s="8">
        <f>POWER(0.5,C53-C50-$E$7)</f>
        <v>0.00542686014599616</v>
      </c>
      <c r="I50" s="8">
        <f>POWER(0.5,C53-C51-$E$7)</f>
        <v>0.00491815611839123</v>
      </c>
      <c r="J50" s="8">
        <f>POWER(0.5,C53-C52-$E$7)</f>
        <v>0.00395346843167461</v>
      </c>
    </row>
    <row r="51" s="1" customFormat="1" spans="1:10">
      <c r="A51" s="6"/>
      <c r="C51" s="7">
        <v>22.9939994812012</v>
      </c>
      <c r="G51" s="8"/>
      <c r="H51" s="8">
        <f>POWER(0.5,C54-C50-$E$7)</f>
        <v>0.00766410284697944</v>
      </c>
      <c r="I51" s="8">
        <f>POWER(0.5,C54-C51-$E$7)</f>
        <v>0.00694568374618258</v>
      </c>
      <c r="J51" s="8">
        <f>POWER(0.5,C54-C52-$E$7)</f>
        <v>0.00558330007545806</v>
      </c>
    </row>
    <row r="52" s="1" customFormat="1" spans="1:10">
      <c r="A52" s="6"/>
      <c r="C52" s="7">
        <v>22.6790008544922</v>
      </c>
      <c r="D52" s="1">
        <f>AVERAGE(C50:C52)</f>
        <v>22.9363333384196</v>
      </c>
      <c r="G52" s="8"/>
      <c r="H52" s="8">
        <f>POWER(0.5,C55-C50-$E$7)</f>
        <v>0.00737231219146626</v>
      </c>
      <c r="I52" s="8">
        <f>POWER(0.5,C55-C51-$E$7)</f>
        <v>0.00668124501750808</v>
      </c>
      <c r="J52" s="8">
        <f>POWER(0.5,C55-C52-$E$7)</f>
        <v>0.00537073053907889</v>
      </c>
    </row>
    <row r="53" s="1" customFormat="1" spans="1:10">
      <c r="A53" s="6"/>
      <c r="B53" s="1" t="s">
        <v>27</v>
      </c>
      <c r="C53" s="7">
        <v>29.511999130249</v>
      </c>
      <c r="G53" s="8"/>
      <c r="I53" s="8"/>
      <c r="J53" s="8"/>
    </row>
    <row r="54" s="1" customFormat="1" spans="1:10">
      <c r="A54" s="6"/>
      <c r="C54" s="7">
        <v>29.0139999389648</v>
      </c>
      <c r="G54" s="8"/>
      <c r="I54" s="8"/>
      <c r="J54" s="8"/>
    </row>
    <row r="55" s="1" customFormat="1" spans="1:11">
      <c r="A55" s="6"/>
      <c r="C55" s="7">
        <v>29.0699996948242</v>
      </c>
      <c r="D55" s="1">
        <f>AVERAGE(C53:C55)</f>
        <v>29.1986662546794</v>
      </c>
      <c r="E55" s="1">
        <f>D55-D52</f>
        <v>6.26233291625977</v>
      </c>
      <c r="F55" s="1">
        <f>E55-$E$7</f>
        <v>7.41200002034505</v>
      </c>
      <c r="G55" s="8">
        <f>POWER(0.5,F55)</f>
        <v>0.00587172444088987</v>
      </c>
      <c r="I55" s="8"/>
      <c r="J55" s="8"/>
      <c r="K55" s="1">
        <f>STDEV(H50:J52)</f>
        <v>0.00123828968459928</v>
      </c>
    </row>
    <row r="56" s="1" customFormat="1" spans="1:10">
      <c r="A56" s="6" t="s">
        <v>37</v>
      </c>
      <c r="B56" s="1" t="s">
        <v>26</v>
      </c>
      <c r="C56" s="7">
        <v>20.2180004119873</v>
      </c>
      <c r="G56" s="8"/>
      <c r="H56" s="8">
        <f>POWER(0.5,C59-C56-$E$7)</f>
        <v>0.136534109689381</v>
      </c>
      <c r="I56" s="8">
        <f>POWER(0.5,C59-C57-$E$7)</f>
        <v>0.144019192430282</v>
      </c>
      <c r="J56" s="8">
        <f>POWER(0.5,C59-C58-$E$7)</f>
        <v>0.138632045008311</v>
      </c>
    </row>
    <row r="57" s="1" customFormat="1" spans="1:10">
      <c r="A57" s="6"/>
      <c r="C57" s="7">
        <v>20.2950000762939</v>
      </c>
      <c r="G57" s="8"/>
      <c r="H57" s="8">
        <f>POWER(0.5,C60-C56-$E$7)</f>
        <v>0.125202330620513</v>
      </c>
      <c r="I57" s="8">
        <f>POWER(0.5,C60-C57-$E$7)</f>
        <v>0.13206618175764</v>
      </c>
      <c r="J57" s="8">
        <f>POWER(0.5,C60-C58-$E$7)</f>
        <v>0.127126145790353</v>
      </c>
    </row>
    <row r="58" s="1" customFormat="1" spans="1:10">
      <c r="A58" s="6"/>
      <c r="C58" s="7">
        <v>20.2399997711182</v>
      </c>
      <c r="D58" s="1">
        <f>AVERAGE(C56:C58)</f>
        <v>20.2510000864665</v>
      </c>
      <c r="G58" s="8"/>
      <c r="H58" s="8">
        <f>POWER(0.5,C61-C56-$E$7)</f>
        <v>0.128276888529538</v>
      </c>
      <c r="I58" s="8">
        <f>POWER(0.5,C61-C57-$E$7)</f>
        <v>0.135309293300575</v>
      </c>
      <c r="J58" s="8">
        <f>POWER(0.5,C61-C58-$E$7)</f>
        <v>0.130247946279582</v>
      </c>
    </row>
    <row r="59" s="1" customFormat="1" spans="1:10">
      <c r="A59" s="6"/>
      <c r="B59" s="1" t="s">
        <v>27</v>
      </c>
      <c r="C59" s="7">
        <v>21.9409999847412</v>
      </c>
      <c r="G59" s="8"/>
      <c r="I59" s="8"/>
      <c r="J59" s="8"/>
    </row>
    <row r="60" s="1" customFormat="1" spans="1:10">
      <c r="A60" s="6"/>
      <c r="C60" s="7">
        <v>22.0659999847412</v>
      </c>
      <c r="G60" s="8"/>
      <c r="I60" s="8"/>
      <c r="J60" s="8"/>
    </row>
    <row r="61" s="1" customFormat="1" spans="1:11">
      <c r="A61" s="9"/>
      <c r="B61" s="10"/>
      <c r="C61" s="11">
        <v>22.0310001373291</v>
      </c>
      <c r="D61" s="10">
        <f>AVERAGE(C59:C61)</f>
        <v>22.0126667022705</v>
      </c>
      <c r="E61" s="10">
        <f>D61-D58</f>
        <v>1.76166661580404</v>
      </c>
      <c r="F61" s="10">
        <f>E61-$E$7</f>
        <v>2.91133371988932</v>
      </c>
      <c r="G61" s="12">
        <f>POWER(0.5,F61)</f>
        <v>0.132923333128473</v>
      </c>
      <c r="H61" s="10"/>
      <c r="I61" s="12"/>
      <c r="J61" s="12"/>
      <c r="K61" s="10">
        <f>STDEV(H56:J58)</f>
        <v>0.00609308678484023</v>
      </c>
    </row>
  </sheetData>
  <mergeCells count="30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opLeftCell="A28" workbookViewId="0">
      <selection activeCell="H49" sqref="H49"/>
    </sheetView>
  </sheetViews>
  <sheetFormatPr defaultColWidth="9" defaultRowHeight="12.75"/>
  <cols>
    <col min="1" max="1" width="6.5" style="15" customWidth="1"/>
    <col min="2" max="3" width="9" style="14"/>
    <col min="4" max="5" width="12.625" style="14"/>
    <col min="6" max="6" width="13.75" style="14"/>
    <col min="7" max="10" width="11.125" style="14"/>
    <col min="11" max="11" width="9.875" style="16" customWidth="1"/>
    <col min="12" max="16384" width="9" style="14"/>
  </cols>
  <sheetData>
    <row r="1" s="14" customFormat="1" spans="1:11">
      <c r="A1" s="3" t="s">
        <v>2</v>
      </c>
      <c r="B1" s="4"/>
      <c r="C1" s="4" t="s">
        <v>20</v>
      </c>
      <c r="D1" s="4" t="s">
        <v>21</v>
      </c>
      <c r="E1" s="4" t="s">
        <v>22</v>
      </c>
      <c r="F1" s="4" t="s">
        <v>23</v>
      </c>
      <c r="G1" s="5" t="s">
        <v>24</v>
      </c>
      <c r="H1" s="5"/>
      <c r="I1" s="5"/>
      <c r="J1" s="5"/>
      <c r="K1" s="4" t="s">
        <v>6</v>
      </c>
    </row>
    <row r="2" s="14" customFormat="1" spans="1:11">
      <c r="A2" s="6" t="s">
        <v>25</v>
      </c>
      <c r="B2" s="1" t="s">
        <v>26</v>
      </c>
      <c r="C2" s="7">
        <v>21.2749996185303</v>
      </c>
      <c r="D2" s="1"/>
      <c r="E2" s="1"/>
      <c r="F2" s="1"/>
      <c r="G2" s="8"/>
      <c r="H2" s="8">
        <f>POWER(0.5,C5-C2-$E$7)</f>
        <v>1.00416746181388</v>
      </c>
      <c r="I2" s="8">
        <f>POWER(0.5,C5-C3-$E$7)</f>
        <v>0.922103560035295</v>
      </c>
      <c r="J2" s="8">
        <f>POWER(0.5,C5-C4-$E$7)</f>
        <v>0.978063321726946</v>
      </c>
      <c r="K2" s="1"/>
    </row>
    <row r="3" s="14" customFormat="1" spans="1:11">
      <c r="A3" s="6"/>
      <c r="B3" s="1"/>
      <c r="C3" s="7">
        <v>21.1520004272461</v>
      </c>
      <c r="D3" s="1"/>
      <c r="E3" s="1"/>
      <c r="F3" s="1"/>
      <c r="G3" s="8"/>
      <c r="H3" s="8">
        <f>POWER(0.5,C6-C2-$E$7)</f>
        <v>1.09353475582193</v>
      </c>
      <c r="I3" s="8">
        <f>POWER(0.5,C6-C3-$E$7)</f>
        <v>1.00416746181388</v>
      </c>
      <c r="J3" s="8">
        <f>POWER(0.5,C6-C4-$E$7)</f>
        <v>1.06510744111454</v>
      </c>
      <c r="K3" s="1"/>
    </row>
    <row r="4" s="14" customFormat="1" spans="1:11">
      <c r="A4" s="6"/>
      <c r="B4" s="1"/>
      <c r="C4" s="7">
        <v>21.2369995117188</v>
      </c>
      <c r="D4" s="1">
        <f>AVERAGE(C2:C4)</f>
        <v>21.2213331858317</v>
      </c>
      <c r="E4" s="1"/>
      <c r="F4" s="1"/>
      <c r="G4" s="8"/>
      <c r="H4" s="8">
        <f>POWER(0.5,C7-C2-$E$7)</f>
        <v>1.01818544027062</v>
      </c>
      <c r="I4" s="8">
        <f>POWER(0.5,C7-C3-$E$7)</f>
        <v>0.934975942711496</v>
      </c>
      <c r="J4" s="8">
        <f>POWER(0.5,C7-C4-$E$7)</f>
        <v>0.9917168915693</v>
      </c>
      <c r="K4" s="1"/>
    </row>
    <row r="5" s="14" customFormat="1" spans="1:11">
      <c r="A5" s="6"/>
      <c r="B5" s="1" t="s">
        <v>27</v>
      </c>
      <c r="C5" s="7">
        <v>24.9200000762939</v>
      </c>
      <c r="D5" s="1"/>
      <c r="E5" s="1"/>
      <c r="F5" s="1"/>
      <c r="G5" s="8"/>
      <c r="H5" s="1"/>
      <c r="I5" s="8"/>
      <c r="J5" s="8"/>
      <c r="K5" s="1"/>
    </row>
    <row r="6" s="14" customFormat="1" spans="1:11">
      <c r="A6" s="6"/>
      <c r="B6" s="1"/>
      <c r="C6" s="7">
        <v>24.7970008850098</v>
      </c>
      <c r="D6" s="1"/>
      <c r="E6" s="1"/>
      <c r="F6" s="1"/>
      <c r="G6" s="8"/>
      <c r="H6" s="1"/>
      <c r="I6" s="8"/>
      <c r="J6" s="8"/>
      <c r="K6" s="1"/>
    </row>
    <row r="7" s="14" customFormat="1" spans="1:11">
      <c r="A7" s="6"/>
      <c r="B7" s="1"/>
      <c r="C7" s="7">
        <v>24.8999996185303</v>
      </c>
      <c r="D7" s="1">
        <f>AVERAGE(C5:C7)</f>
        <v>24.8723335266113</v>
      </c>
      <c r="E7" s="1">
        <f>D7-D4</f>
        <v>3.65100034077962</v>
      </c>
      <c r="F7" s="1">
        <f>E7-$E$7</f>
        <v>0</v>
      </c>
      <c r="G7" s="8">
        <f>POWER(0.5,F7)</f>
        <v>1</v>
      </c>
      <c r="H7" s="1"/>
      <c r="I7" s="8"/>
      <c r="J7" s="8"/>
      <c r="K7" s="1">
        <f>STDEV(H2:J4)</f>
        <v>0.0549805952281606</v>
      </c>
    </row>
    <row r="8" s="14" customFormat="1" spans="1:11">
      <c r="A8" s="6" t="s">
        <v>28</v>
      </c>
      <c r="B8" s="1" t="s">
        <v>26</v>
      </c>
      <c r="C8" s="7">
        <v>19.4699993133545</v>
      </c>
      <c r="D8" s="1"/>
      <c r="E8" s="1"/>
      <c r="F8" s="1"/>
      <c r="G8" s="8"/>
      <c r="H8" s="8"/>
      <c r="I8" s="8"/>
      <c r="J8" s="8"/>
      <c r="K8" s="1"/>
    </row>
    <row r="9" s="14" customFormat="1" spans="1:11">
      <c r="A9" s="6"/>
      <c r="B9" s="1"/>
      <c r="C9" s="7">
        <v>19.3509998321533</v>
      </c>
      <c r="D9" s="1"/>
      <c r="E9" s="1"/>
      <c r="F9" s="1"/>
      <c r="G9" s="8"/>
      <c r="H9" s="8">
        <f>POWER(0.5,C12-C8-$E$7)</f>
        <v>2.32623972224176</v>
      </c>
      <c r="I9" s="8">
        <f>POWER(0.5,C12-C9-$E$7)</f>
        <v>2.14206208439316</v>
      </c>
      <c r="J9" s="8">
        <f>POWER(0.5,C12-C10-$E$7)</f>
        <v>2.04485827957545</v>
      </c>
      <c r="K9" s="1"/>
    </row>
    <row r="10" s="14" customFormat="1" spans="1:11">
      <c r="A10" s="6"/>
      <c r="B10" s="1"/>
      <c r="C10" s="7">
        <v>19.2840003967285</v>
      </c>
      <c r="D10" s="1">
        <f>AVERAGE(C8:C10)</f>
        <v>19.3683331807454</v>
      </c>
      <c r="E10" s="1"/>
      <c r="F10" s="1"/>
      <c r="G10" s="8"/>
      <c r="H10" s="8">
        <f>POWER(0.5,C13-C8-$E$7)</f>
        <v>2.63718637361673</v>
      </c>
      <c r="I10" s="8">
        <f>POWER(0.5,C13-C9-$E$7)</f>
        <v>2.42838985440368</v>
      </c>
      <c r="J10" s="8">
        <f>POWER(0.5,C13-C10-$E$7)</f>
        <v>2.31819289272427</v>
      </c>
      <c r="K10" s="1"/>
    </row>
    <row r="11" s="14" customFormat="1" spans="1:11">
      <c r="A11" s="6"/>
      <c r="B11" s="1" t="s">
        <v>27</v>
      </c>
      <c r="C11" s="7" t="s">
        <v>31</v>
      </c>
      <c r="D11" s="1"/>
      <c r="E11" s="1"/>
      <c r="F11" s="1"/>
      <c r="G11" s="8"/>
      <c r="H11" s="1"/>
      <c r="I11" s="8"/>
      <c r="J11" s="8"/>
      <c r="K11" s="1"/>
    </row>
    <row r="12" s="14" customFormat="1" spans="1:11">
      <c r="A12" s="6"/>
      <c r="B12" s="1"/>
      <c r="C12" s="7">
        <v>21.9029998779297</v>
      </c>
      <c r="D12" s="1"/>
      <c r="E12" s="1"/>
      <c r="F12" s="1"/>
      <c r="G12" s="8"/>
      <c r="H12" s="1"/>
      <c r="I12" s="8"/>
      <c r="J12" s="8"/>
      <c r="K12" s="1"/>
    </row>
    <row r="13" s="14" customFormat="1" spans="1:11">
      <c r="A13" s="6"/>
      <c r="B13" s="1"/>
      <c r="C13" s="7">
        <v>21.7220001220703</v>
      </c>
      <c r="D13" s="1">
        <f>AVERAGE(C11:C13)</f>
        <v>21.8125</v>
      </c>
      <c r="E13" s="1">
        <f>D13-D10</f>
        <v>2.4441668192546</v>
      </c>
      <c r="F13" s="1">
        <f>E13-$E$7</f>
        <v>-1.20683352152502</v>
      </c>
      <c r="G13" s="8">
        <f>POWER(0.5,F13)</f>
        <v>2.30830445498286</v>
      </c>
      <c r="H13" s="1"/>
      <c r="I13" s="8"/>
      <c r="J13" s="8"/>
      <c r="K13" s="1">
        <f>STDEV(H8:J10)</f>
        <v>0.209606256488786</v>
      </c>
    </row>
    <row r="14" s="14" customFormat="1" spans="1:11">
      <c r="A14" s="6" t="s">
        <v>29</v>
      </c>
      <c r="B14" s="1" t="s">
        <v>26</v>
      </c>
      <c r="C14" s="7">
        <v>19.2970008850098</v>
      </c>
      <c r="D14" s="1"/>
      <c r="E14" s="1"/>
      <c r="F14" s="1"/>
      <c r="G14" s="8"/>
      <c r="H14" s="8">
        <f>POWER(0.5,C17-C14-$E$7)</f>
        <v>4.29602358128066</v>
      </c>
      <c r="I14" s="8">
        <f>POWER(0.5,C17-C15-$E$7)</f>
        <v>3.89872018671696</v>
      </c>
      <c r="J14" s="8">
        <f>POWER(0.5,C17-C16-$E$7)</f>
        <v>4.63317496535285</v>
      </c>
      <c r="K14" s="1"/>
    </row>
    <row r="15" s="14" customFormat="1" spans="1:11">
      <c r="A15" s="6"/>
      <c r="B15" s="1"/>
      <c r="C15" s="7">
        <v>19.1569995880127</v>
      </c>
      <c r="D15" s="1"/>
      <c r="E15" s="1"/>
      <c r="F15" s="1"/>
      <c r="G15" s="8"/>
      <c r="H15" s="8">
        <f>POWER(0.5,C18-C14-$E$7)</f>
        <v>4.03621145887961</v>
      </c>
      <c r="I15" s="8">
        <f>POWER(0.5,C18-C15-$E$7)</f>
        <v>3.66293592082687</v>
      </c>
      <c r="J15" s="8">
        <f>POWER(0.5,C18-C16-$E$7)</f>
        <v>4.35297282064188</v>
      </c>
      <c r="K15" s="1"/>
    </row>
    <row r="16" s="14" customFormat="1" spans="1:11">
      <c r="A16" s="6"/>
      <c r="B16" s="1"/>
      <c r="C16" s="7">
        <v>19.4060001373291</v>
      </c>
      <c r="D16" s="1">
        <f>AVERAGE(C14:C16)</f>
        <v>19.2866668701172</v>
      </c>
      <c r="E16" s="1"/>
      <c r="F16" s="1"/>
      <c r="G16" s="8"/>
      <c r="H16" s="8">
        <f>POWER(0.5,C19-C14-$E$7)</f>
        <v>3.99723341702416</v>
      </c>
      <c r="I16" s="8">
        <f>POWER(0.5,C19-C15-$E$7)</f>
        <v>3.62756263300724</v>
      </c>
      <c r="J16" s="8">
        <f>POWER(0.5,C19-C16-$E$7)</f>
        <v>4.31093578702082</v>
      </c>
      <c r="K16" s="1"/>
    </row>
    <row r="17" s="14" customFormat="1" spans="1:11">
      <c r="A17" s="6"/>
      <c r="B17" s="1" t="s">
        <v>27</v>
      </c>
      <c r="C17" s="7">
        <v>20.8449993133545</v>
      </c>
      <c r="D17" s="1"/>
      <c r="E17" s="1"/>
      <c r="F17" s="1"/>
      <c r="G17" s="8"/>
      <c r="H17" s="1"/>
      <c r="I17" s="8"/>
      <c r="J17" s="8"/>
      <c r="K17" s="1"/>
    </row>
    <row r="18" s="14" customFormat="1" spans="1:11">
      <c r="A18" s="6"/>
      <c r="B18" s="1"/>
      <c r="C18" s="7">
        <v>20.9349994659424</v>
      </c>
      <c r="D18" s="1"/>
      <c r="E18" s="1"/>
      <c r="F18" s="1"/>
      <c r="G18" s="8"/>
      <c r="H18" s="1"/>
      <c r="I18" s="8"/>
      <c r="J18" s="8"/>
      <c r="K18" s="1"/>
    </row>
    <row r="19" s="14" customFormat="1" spans="1:11">
      <c r="A19" s="6"/>
      <c r="B19" s="1"/>
      <c r="C19" s="7">
        <v>20.9489994049072</v>
      </c>
      <c r="D19" s="1">
        <f>AVERAGE(C17:C19)</f>
        <v>20.9096660614014</v>
      </c>
      <c r="E19" s="1">
        <f>D19-D16</f>
        <v>1.62299919128418</v>
      </c>
      <c r="F19" s="1">
        <f>E19-$E$7</f>
        <v>-2.02800114949544</v>
      </c>
      <c r="G19" s="8">
        <f>POWER(0.5,F19)</f>
        <v>4.0783939815315</v>
      </c>
      <c r="H19" s="1"/>
      <c r="I19" s="8"/>
      <c r="J19" s="8"/>
      <c r="K19" s="1">
        <f>STDEV(H14:J16)</f>
        <v>0.335366822368963</v>
      </c>
    </row>
    <row r="20" s="14" customFormat="1" spans="1:11">
      <c r="A20" s="6" t="s">
        <v>30</v>
      </c>
      <c r="B20" s="1" t="s">
        <v>26</v>
      </c>
      <c r="C20" s="7">
        <v>19.5459995269775</v>
      </c>
      <c r="D20" s="1"/>
      <c r="E20" s="1"/>
      <c r="F20" s="1"/>
      <c r="G20" s="8"/>
      <c r="H20" s="8">
        <f>POWER(0.5,C23-C20-$E$7)</f>
        <v>1.92785943876645</v>
      </c>
      <c r="I20" s="8">
        <f>POWER(0.5,C23-C21-$E$7)</f>
        <v>1.79626547403809</v>
      </c>
      <c r="J20" s="8">
        <f>POWER(0.5,C23-C22-$E$7)</f>
        <v>1.56699446229043</v>
      </c>
      <c r="K20" s="1"/>
    </row>
    <row r="21" s="14" customFormat="1" spans="1:11">
      <c r="A21" s="6"/>
      <c r="B21" s="1"/>
      <c r="C21" s="7">
        <v>19.4440002441406</v>
      </c>
      <c r="D21" s="1"/>
      <c r="E21" s="1"/>
      <c r="F21" s="1"/>
      <c r="G21" s="8"/>
      <c r="H21" s="8">
        <f>POWER(0.5,C24-C20-$E$7)</f>
        <v>0.931094734482588</v>
      </c>
      <c r="I21" s="8">
        <f>POWER(0.5,C24-C21-$E$7)</f>
        <v>0.867539038883397</v>
      </c>
      <c r="J21" s="8">
        <f>POWER(0.5,C24-C22-$E$7)</f>
        <v>0.756808439175187</v>
      </c>
      <c r="K21" s="1"/>
    </row>
    <row r="22" s="14" customFormat="1" spans="1:11">
      <c r="A22" s="6"/>
      <c r="B22" s="1"/>
      <c r="C22" s="7">
        <v>19.2469997406006</v>
      </c>
      <c r="D22" s="1">
        <f>AVERAGE(C20:C22)</f>
        <v>19.4123331705729</v>
      </c>
      <c r="E22" s="1"/>
      <c r="F22" s="1"/>
      <c r="G22" s="8"/>
      <c r="H22" s="8">
        <f>POWER(0.5,C25-C20-$E$7)</f>
        <v>0.588045838682219</v>
      </c>
      <c r="I22" s="8">
        <f>POWER(0.5,C25-C21-$E$7)</f>
        <v>0.547906354548602</v>
      </c>
      <c r="J22" s="8">
        <f>POWER(0.5,C25-C22-$E$7)</f>
        <v>0.477972903137362</v>
      </c>
      <c r="K22" s="1"/>
    </row>
    <row r="23" s="14" customFormat="1" spans="1:11">
      <c r="A23" s="6"/>
      <c r="B23" s="1" t="s">
        <v>27</v>
      </c>
      <c r="C23" s="7">
        <v>22.25</v>
      </c>
      <c r="D23" s="1"/>
      <c r="E23" s="1"/>
      <c r="F23" s="1"/>
      <c r="G23" s="8"/>
      <c r="H23" s="1"/>
      <c r="I23" s="8"/>
      <c r="J23" s="8"/>
      <c r="K23" s="1"/>
    </row>
    <row r="24" s="14" customFormat="1" spans="1:11">
      <c r="A24" s="6"/>
      <c r="B24" s="1"/>
      <c r="C24" s="7">
        <v>23.3</v>
      </c>
      <c r="D24" s="1"/>
      <c r="E24" s="1"/>
      <c r="F24" s="1"/>
      <c r="G24" s="8"/>
      <c r="H24" s="1"/>
      <c r="I24" s="8"/>
      <c r="J24" s="8"/>
      <c r="K24" s="1"/>
    </row>
    <row r="25" s="14" customFormat="1" spans="1:11">
      <c r="A25" s="6"/>
      <c r="B25" s="1"/>
      <c r="C25" s="7">
        <v>23.9629993438721</v>
      </c>
      <c r="D25" s="1">
        <f>AVERAGE(C23:C25)</f>
        <v>23.1709997812907</v>
      </c>
      <c r="E25" s="1">
        <f>D25-D22</f>
        <v>3.75866661071777</v>
      </c>
      <c r="F25" s="1">
        <f>E25-$E$7</f>
        <v>0.10766626993815</v>
      </c>
      <c r="G25" s="8">
        <f>POWER(0.5,F25)</f>
        <v>0.928088140750631</v>
      </c>
      <c r="H25" s="1"/>
      <c r="I25" s="8"/>
      <c r="J25" s="8"/>
      <c r="K25" s="1">
        <f>STDEV(H20:J22)</f>
        <v>0.561351810187625</v>
      </c>
    </row>
    <row r="26" s="14" customFormat="1" spans="1:11">
      <c r="A26" s="6" t="s">
        <v>32</v>
      </c>
      <c r="B26" s="1" t="s">
        <v>26</v>
      </c>
      <c r="C26" s="7">
        <v>20.5030002593994</v>
      </c>
      <c r="D26" s="1"/>
      <c r="E26" s="1"/>
      <c r="F26" s="1"/>
      <c r="G26" s="8"/>
      <c r="H26" s="8"/>
      <c r="I26" s="8"/>
      <c r="J26" s="8"/>
      <c r="K26" s="1"/>
    </row>
    <row r="27" s="14" customFormat="1" spans="1:11">
      <c r="A27" s="6"/>
      <c r="B27" s="1"/>
      <c r="C27" s="7">
        <v>20.451000213623</v>
      </c>
      <c r="D27" s="1"/>
      <c r="E27" s="1"/>
      <c r="F27" s="1"/>
      <c r="G27" s="8"/>
      <c r="H27" s="8">
        <f>POWER(0.5,C30-C26-$E$7)</f>
        <v>0.364502342134017</v>
      </c>
      <c r="I27" s="8">
        <f>POWER(0.5,C30-C27-$E$7)</f>
        <v>0.35159828634301</v>
      </c>
      <c r="J27" s="8">
        <f>POWER(0.5,C30-C28-$E$7)</f>
        <v>0.334018644422293</v>
      </c>
      <c r="K27" s="1"/>
    </row>
    <row r="28" s="14" customFormat="1" spans="1:11">
      <c r="A28" s="6"/>
      <c r="B28" s="1"/>
      <c r="C28" s="7">
        <v>20.3770008087158</v>
      </c>
      <c r="D28" s="1">
        <f>AVERAGE(C26:C28)</f>
        <v>20.4436670939128</v>
      </c>
      <c r="E28" s="1"/>
      <c r="F28" s="1"/>
      <c r="G28" s="8"/>
      <c r="H28" s="8">
        <f>POWER(0.5,C31-C26-$E$7)</f>
        <v>0.446583286723514</v>
      </c>
      <c r="I28" s="8">
        <f>POWER(0.5,C31-C27-$E$7)</f>
        <v>0.430773413970783</v>
      </c>
      <c r="J28" s="8">
        <f>POWER(0.5,C31-C28-$E$7)</f>
        <v>0.40923507700863</v>
      </c>
      <c r="K28" s="1"/>
    </row>
    <row r="29" s="14" customFormat="1" spans="1:11">
      <c r="A29" s="6"/>
      <c r="B29" s="1" t="s">
        <v>27</v>
      </c>
      <c r="C29" s="7" t="s">
        <v>31</v>
      </c>
      <c r="D29" s="1"/>
      <c r="E29" s="1"/>
      <c r="F29" s="1"/>
      <c r="G29" s="8"/>
      <c r="H29" s="1"/>
      <c r="I29" s="8"/>
      <c r="J29" s="8"/>
      <c r="K29" s="1"/>
    </row>
    <row r="30" s="14" customFormat="1" spans="1:11">
      <c r="A30" s="6"/>
      <c r="B30" s="1"/>
      <c r="C30" s="7">
        <v>25.6100006103516</v>
      </c>
      <c r="D30" s="1"/>
      <c r="E30" s="1"/>
      <c r="F30" s="1"/>
      <c r="G30" s="8"/>
      <c r="H30" s="1"/>
      <c r="I30" s="8"/>
      <c r="J30" s="8"/>
      <c r="K30" s="1"/>
    </row>
    <row r="31" s="14" customFormat="1" spans="1:11">
      <c r="A31" s="6"/>
      <c r="B31" s="1"/>
      <c r="C31" s="7">
        <v>25.3169994354248</v>
      </c>
      <c r="D31" s="1">
        <f>AVERAGE(C29:C31)</f>
        <v>25.4635000228882</v>
      </c>
      <c r="E31" s="1">
        <f>D31-D28</f>
        <v>5.0198329289754</v>
      </c>
      <c r="F31" s="1">
        <f>E31-$E$7</f>
        <v>1.36883258819578</v>
      </c>
      <c r="G31" s="8">
        <f>POWER(0.5,F31)</f>
        <v>0.387204442918295</v>
      </c>
      <c r="H31" s="1"/>
      <c r="I31" s="8"/>
      <c r="J31" s="8"/>
      <c r="K31" s="1">
        <f>STDEV(H26:J28)</f>
        <v>0.0458062425589958</v>
      </c>
    </row>
    <row r="32" s="14" customFormat="1" spans="1:11">
      <c r="A32" s="6" t="s">
        <v>33</v>
      </c>
      <c r="B32" s="1" t="s">
        <v>26</v>
      </c>
      <c r="C32" s="7">
        <v>18.8950004577637</v>
      </c>
      <c r="D32" s="1"/>
      <c r="E32" s="1"/>
      <c r="F32" s="1"/>
      <c r="G32" s="8"/>
      <c r="H32" s="8">
        <f>POWER(0.5,C35-C32-$E$7)</f>
        <v>6.67144943253745</v>
      </c>
      <c r="I32" s="8">
        <f>POWER(0.5,C35-C33-$E$7)</f>
        <v>6.00431558565868</v>
      </c>
      <c r="J32" s="8">
        <f>POWER(0.5,C35-C34-$E$7)</f>
        <v>5.36656573989104</v>
      </c>
      <c r="K32" s="1"/>
    </row>
    <row r="33" s="14" customFormat="1" spans="1:11">
      <c r="A33" s="6"/>
      <c r="B33" s="1"/>
      <c r="C33" s="7">
        <v>18.7430000305176</v>
      </c>
      <c r="D33" s="1"/>
      <c r="E33" s="1"/>
      <c r="F33" s="1"/>
      <c r="G33" s="8"/>
      <c r="H33" s="8">
        <f>POWER(0.5,C36-C32-$E$7)</f>
        <v>6.49351969259863</v>
      </c>
      <c r="I33" s="8">
        <f>POWER(0.5,C36-C33-$E$7)</f>
        <v>5.8441785237698</v>
      </c>
      <c r="J33" s="8">
        <f>POWER(0.5,C36-C34-$E$7)</f>
        <v>5.22343767512503</v>
      </c>
      <c r="K33" s="1"/>
    </row>
    <row r="34" s="14" customFormat="1" spans="1:11">
      <c r="A34" s="6"/>
      <c r="B34" s="1"/>
      <c r="C34" s="7">
        <v>18.5809993743896</v>
      </c>
      <c r="D34" s="1">
        <f>AVERAGE(C32:C34)</f>
        <v>18.7396666208903</v>
      </c>
      <c r="E34" s="1"/>
      <c r="F34" s="1"/>
      <c r="G34" s="8"/>
      <c r="H34" s="8">
        <f>POWER(0.5,C37-C32-$E$7)</f>
        <v>6.45761421936249</v>
      </c>
      <c r="I34" s="8">
        <f>POWER(0.5,C37-C33-$E$7)</f>
        <v>5.81186353813703</v>
      </c>
      <c r="J34" s="8">
        <f>POWER(0.5,C37-C34-$E$7)</f>
        <v>5.19455503358032</v>
      </c>
      <c r="K34" s="1"/>
    </row>
    <row r="35" s="14" customFormat="1" spans="1:11">
      <c r="A35" s="6"/>
      <c r="B35" s="1" t="s">
        <v>27</v>
      </c>
      <c r="C35" s="7">
        <v>19.8080005645752</v>
      </c>
      <c r="D35" s="1"/>
      <c r="E35" s="1"/>
      <c r="F35" s="1"/>
      <c r="G35" s="8"/>
      <c r="H35" s="1"/>
      <c r="I35" s="8"/>
      <c r="J35" s="8"/>
      <c r="K35" s="1"/>
    </row>
    <row r="36" s="14" customFormat="1" spans="1:11">
      <c r="A36" s="6"/>
      <c r="B36" s="1"/>
      <c r="C36" s="7">
        <v>19.8470001220703</v>
      </c>
      <c r="D36" s="1"/>
      <c r="E36" s="1"/>
      <c r="F36" s="1"/>
      <c r="G36" s="8"/>
      <c r="H36" s="1"/>
      <c r="I36" s="8"/>
      <c r="J36" s="8"/>
      <c r="K36" s="1"/>
    </row>
    <row r="37" s="14" customFormat="1" spans="1:11">
      <c r="A37" s="6"/>
      <c r="B37" s="1"/>
      <c r="C37" s="7">
        <v>19.8549995422363</v>
      </c>
      <c r="D37" s="1">
        <f>AVERAGE(C35:C37)</f>
        <v>19.8366667429606</v>
      </c>
      <c r="E37" s="1">
        <f>D37-D34</f>
        <v>1.09700012207031</v>
      </c>
      <c r="F37" s="1">
        <f>E37-$E$7</f>
        <v>-2.55400021870931</v>
      </c>
      <c r="G37" s="8">
        <f>POWER(0.5,F37)</f>
        <v>5.87260343440976</v>
      </c>
      <c r="H37" s="1"/>
      <c r="I37" s="8"/>
      <c r="J37" s="8"/>
      <c r="K37" s="1">
        <f>STDEV(H32:J34)</f>
        <v>0.561240056640626</v>
      </c>
    </row>
    <row r="38" s="14" customFormat="1" spans="1:11">
      <c r="A38" s="6" t="s">
        <v>34</v>
      </c>
      <c r="B38" s="1" t="s">
        <v>26</v>
      </c>
      <c r="C38" s="7">
        <v>19.326000213623</v>
      </c>
      <c r="D38" s="1"/>
      <c r="E38" s="1"/>
      <c r="F38" s="1"/>
      <c r="G38" s="8"/>
      <c r="H38" s="8">
        <f>POWER(0.5,C41-C38-$E$7)</f>
        <v>2.47769960557281</v>
      </c>
      <c r="I38" s="8">
        <f>POWER(0.5,C41-C39-$E$7)</f>
        <v>2.27363510875783</v>
      </c>
      <c r="J38" s="8">
        <f>POWER(0.5,C41-C40-$E$7)</f>
        <v>2.30537460359815</v>
      </c>
      <c r="K38" s="1"/>
    </row>
    <row r="39" s="14" customFormat="1" spans="1:11">
      <c r="A39" s="6"/>
      <c r="B39" s="1"/>
      <c r="C39" s="7">
        <v>19.2019996643066</v>
      </c>
      <c r="D39" s="1"/>
      <c r="E39" s="1"/>
      <c r="F39" s="1"/>
      <c r="G39" s="8"/>
      <c r="H39" s="8">
        <f>POWER(0.5,C42-C38-$E$7)</f>
        <v>2.5053290980635</v>
      </c>
      <c r="I39" s="8">
        <f>POWER(0.5,C42-C39-$E$7)</f>
        <v>2.29898902334162</v>
      </c>
      <c r="J39" s="8">
        <f>POWER(0.5,C42-C40-$E$7)</f>
        <v>2.33108245379721</v>
      </c>
      <c r="K39" s="1"/>
    </row>
    <row r="40" s="14" customFormat="1" spans="1:11">
      <c r="A40" s="6"/>
      <c r="B40" s="1"/>
      <c r="C40" s="7">
        <v>19.2220001220703</v>
      </c>
      <c r="D40" s="1">
        <f>AVERAGE(C38:C40)</f>
        <v>19.25</v>
      </c>
      <c r="E40" s="1"/>
      <c r="F40" s="1"/>
      <c r="G40" s="8"/>
      <c r="H40" s="8">
        <f>POWER(0.5,C43-C38-$E$7)</f>
        <v>2.56151921693973</v>
      </c>
      <c r="I40" s="8">
        <f>POWER(0.5,C43-C39-$E$7)</f>
        <v>2.35055129778157</v>
      </c>
      <c r="J40" s="8">
        <f>POWER(0.5,C43-C40-$E$7)</f>
        <v>2.3833645273541</v>
      </c>
      <c r="K40" s="1"/>
    </row>
    <row r="41" s="14" customFormat="1" spans="1:11">
      <c r="A41" s="6"/>
      <c r="B41" s="1" t="s">
        <v>27</v>
      </c>
      <c r="C41" s="7">
        <v>21.6679992675781</v>
      </c>
      <c r="D41" s="1"/>
      <c r="E41" s="1"/>
      <c r="F41" s="1"/>
      <c r="G41" s="8"/>
      <c r="H41" s="1"/>
      <c r="I41" s="8"/>
      <c r="J41" s="8"/>
      <c r="K41" s="1"/>
    </row>
    <row r="42" s="14" customFormat="1" spans="1:11">
      <c r="A42" s="6"/>
      <c r="B42" s="1"/>
      <c r="C42" s="7">
        <v>21.6520004272461</v>
      </c>
      <c r="D42" s="1"/>
      <c r="E42" s="1"/>
      <c r="F42" s="1"/>
      <c r="G42" s="8"/>
      <c r="H42" s="1"/>
      <c r="I42" s="8"/>
      <c r="J42" s="8"/>
      <c r="K42" s="1"/>
    </row>
    <row r="43" s="14" customFormat="1" spans="1:11">
      <c r="A43" s="6"/>
      <c r="B43" s="1"/>
      <c r="C43" s="7">
        <v>21.6200008392334</v>
      </c>
      <c r="D43" s="1">
        <f>AVERAGE(C41:C43)</f>
        <v>21.6466668446859</v>
      </c>
      <c r="E43" s="1">
        <f>D43-D40</f>
        <v>2.39666684468587</v>
      </c>
      <c r="F43" s="1">
        <f>E43-$E$7</f>
        <v>-1.25433349609375</v>
      </c>
      <c r="G43" s="8">
        <f>POWER(0.5,F43)</f>
        <v>2.38556913356765</v>
      </c>
      <c r="H43" s="1"/>
      <c r="I43" s="8"/>
      <c r="J43" s="8"/>
      <c r="K43" s="1">
        <f>STDEV(H38:J40)</f>
        <v>0.102720244028295</v>
      </c>
    </row>
    <row r="44" s="14" customFormat="1" spans="1:11">
      <c r="A44" s="6" t="s">
        <v>35</v>
      </c>
      <c r="B44" s="1" t="s">
        <v>26</v>
      </c>
      <c r="C44" s="7">
        <v>19.3379993438721</v>
      </c>
      <c r="D44" s="1"/>
      <c r="E44" s="1"/>
      <c r="F44" s="1"/>
      <c r="G44" s="8"/>
      <c r="H44" s="8">
        <f>POWER(0.5,C47-C44-$E$7)</f>
        <v>3.837056206748</v>
      </c>
      <c r="I44" s="8">
        <f>POWER(0.5,C47-C45-$E$7)</f>
        <v>3.3705864386631</v>
      </c>
      <c r="J44" s="8">
        <f>POWER(0.5,C47-C46-$E$7)</f>
        <v>3.51128631151893</v>
      </c>
      <c r="K44" s="1"/>
    </row>
    <row r="45" s="14" customFormat="1" spans="1:11">
      <c r="A45" s="6"/>
      <c r="B45" s="1"/>
      <c r="C45" s="7">
        <v>19.1509990692139</v>
      </c>
      <c r="D45" s="1"/>
      <c r="E45" s="1"/>
      <c r="F45" s="1"/>
      <c r="G45" s="8"/>
      <c r="H45" s="8">
        <f>POWER(0.5,C48-C44-$E$7)</f>
        <v>3.1865609356236</v>
      </c>
      <c r="I45" s="8">
        <f>POWER(0.5,C48-C45-$E$7)</f>
        <v>2.79917168184759</v>
      </c>
      <c r="J45" s="8">
        <f>POWER(0.5,C48-C46-$E$7)</f>
        <v>2.91601873707214</v>
      </c>
      <c r="K45" s="1"/>
    </row>
    <row r="46" s="14" customFormat="1" spans="1:11">
      <c r="A46" s="6"/>
      <c r="B46" s="1"/>
      <c r="C46" s="7">
        <v>19.2099990844727</v>
      </c>
      <c r="D46" s="1">
        <f>AVERAGE(C44:C46)</f>
        <v>19.2329991658529</v>
      </c>
      <c r="E46" s="1"/>
      <c r="F46" s="1"/>
      <c r="G46" s="8"/>
      <c r="H46" s="8">
        <f>POWER(0.5,C49-C44-$E$7)</f>
        <v>3.17773878792444</v>
      </c>
      <c r="I46" s="8">
        <f>POWER(0.5,C49-C45-$E$7)</f>
        <v>2.79142203998871</v>
      </c>
      <c r="J46" s="8">
        <f>POWER(0.5,C49-C46-$E$7)</f>
        <v>2.9079455985031</v>
      </c>
      <c r="K46" s="1"/>
    </row>
    <row r="47" s="14" customFormat="1" spans="1:11">
      <c r="A47" s="6"/>
      <c r="B47" s="1" t="s">
        <v>27</v>
      </c>
      <c r="C47" s="7">
        <v>21.048999786377</v>
      </c>
      <c r="D47" s="1"/>
      <c r="E47" s="1"/>
      <c r="F47" s="1"/>
      <c r="G47" s="8"/>
      <c r="H47" s="1"/>
      <c r="I47" s="8"/>
      <c r="J47" s="8"/>
      <c r="K47" s="1"/>
    </row>
    <row r="48" s="14" customFormat="1" spans="1:11">
      <c r="A48" s="6"/>
      <c r="B48" s="1"/>
      <c r="C48" s="7">
        <v>21.3169994354248</v>
      </c>
      <c r="D48" s="1"/>
      <c r="E48" s="1"/>
      <c r="F48" s="1"/>
      <c r="G48" s="8"/>
      <c r="H48" s="1"/>
      <c r="I48" s="8"/>
      <c r="J48" s="8"/>
      <c r="K48" s="1"/>
    </row>
    <row r="49" s="14" customFormat="1" spans="1:11">
      <c r="A49" s="6"/>
      <c r="B49" s="1"/>
      <c r="C49" s="7">
        <v>21.3209991455078</v>
      </c>
      <c r="D49" s="1">
        <f>AVERAGE(C47:C49)</f>
        <v>21.2289994557699</v>
      </c>
      <c r="E49" s="1">
        <f>D49-D46</f>
        <v>1.99600028991699</v>
      </c>
      <c r="F49" s="1">
        <f>E49-$E$7</f>
        <v>-1.65500005086263</v>
      </c>
      <c r="G49" s="8">
        <f>POWER(0.5,F49)</f>
        <v>3.14923201730389</v>
      </c>
      <c r="H49" s="1"/>
      <c r="I49" s="8"/>
      <c r="J49" s="8"/>
      <c r="K49" s="1">
        <f>STDEV(H44:J46)</f>
        <v>0.356354459675452</v>
      </c>
    </row>
    <row r="50" s="14" customFormat="1" spans="1:11">
      <c r="A50" s="6" t="s">
        <v>36</v>
      </c>
      <c r="B50" s="1" t="s">
        <v>26</v>
      </c>
      <c r="C50" s="7">
        <v>19.8589992523193</v>
      </c>
      <c r="D50" s="1"/>
      <c r="E50" s="1"/>
      <c r="F50" s="1"/>
      <c r="G50" s="8"/>
      <c r="H50" s="8">
        <f>POWER(0.5,C53-C50-$E$7)</f>
        <v>0.0651992956005095</v>
      </c>
      <c r="I50" s="8">
        <f>POWER(0.5,C53-C51-$E$7)</f>
        <v>0.0714957609391886</v>
      </c>
      <c r="J50" s="8">
        <f>POWER(0.5,C53-C52-$E$7)</f>
        <v>0.0701701418203688</v>
      </c>
      <c r="K50" s="1"/>
    </row>
    <row r="51" s="14" customFormat="1" spans="1:11">
      <c r="A51" s="6"/>
      <c r="B51" s="1"/>
      <c r="C51" s="7">
        <v>19.992000579834</v>
      </c>
      <c r="D51" s="1"/>
      <c r="E51" s="1"/>
      <c r="F51" s="1"/>
      <c r="G51" s="8"/>
      <c r="H51" s="8">
        <f>POWER(0.5,C54-C50-$E$7)</f>
        <v>0.0373175965701027</v>
      </c>
      <c r="I51" s="8">
        <f>POWER(0.5,C54-C51-$E$7)</f>
        <v>0.0409214538075515</v>
      </c>
      <c r="J51" s="8">
        <f>POWER(0.5,C54-C52-$E$7)</f>
        <v>0.0401627198515155</v>
      </c>
      <c r="K51" s="1"/>
    </row>
    <row r="52" s="14" customFormat="1" spans="1:11">
      <c r="A52" s="6"/>
      <c r="B52" s="1"/>
      <c r="C52" s="7">
        <v>19.9650001525879</v>
      </c>
      <c r="D52" s="1">
        <f>AVERAGE(C50:C52)</f>
        <v>19.9386666615804</v>
      </c>
      <c r="E52" s="1"/>
      <c r="F52" s="1"/>
      <c r="G52" s="8"/>
      <c r="H52" s="8">
        <f>POWER(0.5,C55-C50-$E$7)</f>
        <v>0.0414639195607773</v>
      </c>
      <c r="I52" s="8">
        <f>POWER(0.5,C55-C51-$E$7)</f>
        <v>0.045468197979978</v>
      </c>
      <c r="J52" s="8">
        <f>POWER(0.5,C55-C52-$E$7)</f>
        <v>0.0446251618090391</v>
      </c>
      <c r="K52" s="1"/>
    </row>
    <row r="53" s="14" customFormat="1" spans="1:11">
      <c r="A53" s="6"/>
      <c r="B53" s="1" t="s">
        <v>27</v>
      </c>
      <c r="C53" s="7">
        <v>27.4489994049072</v>
      </c>
      <c r="D53" s="1"/>
      <c r="E53" s="1"/>
      <c r="F53" s="1"/>
      <c r="G53" s="8"/>
      <c r="H53" s="1"/>
      <c r="I53" s="8"/>
      <c r="J53" s="8"/>
      <c r="K53" s="1"/>
    </row>
    <row r="54" s="14" customFormat="1" spans="1:11">
      <c r="A54" s="6"/>
      <c r="B54" s="1"/>
      <c r="C54" s="7">
        <v>28.253999710083</v>
      </c>
      <c r="D54" s="1"/>
      <c r="E54" s="1"/>
      <c r="F54" s="1"/>
      <c r="G54" s="8"/>
      <c r="H54" s="1"/>
      <c r="I54" s="8"/>
      <c r="J54" s="8"/>
      <c r="K54" s="1"/>
    </row>
    <row r="55" s="14" customFormat="1" spans="1:11">
      <c r="A55" s="6"/>
      <c r="B55" s="1"/>
      <c r="C55" s="7">
        <v>28.1019992828369</v>
      </c>
      <c r="D55" s="1">
        <f>AVERAGE(C53:C55)</f>
        <v>27.9349994659424</v>
      </c>
      <c r="E55" s="1">
        <f>D55-D52</f>
        <v>7.99633280436198</v>
      </c>
      <c r="F55" s="1">
        <f>E55-$E$7</f>
        <v>4.34533246358236</v>
      </c>
      <c r="G55" s="8">
        <f>POWER(0.5,F55)</f>
        <v>0.049195410334092</v>
      </c>
      <c r="H55" s="1"/>
      <c r="I55" s="8"/>
      <c r="J55" s="8"/>
      <c r="K55" s="1">
        <f>STDEV(H50:J52)</f>
        <v>0.0139511320533612</v>
      </c>
    </row>
    <row r="56" s="14" customFormat="1" spans="1:11">
      <c r="A56" s="6" t="s">
        <v>37</v>
      </c>
      <c r="B56" s="1" t="s">
        <v>26</v>
      </c>
      <c r="C56" s="7">
        <v>19.3990001678467</v>
      </c>
      <c r="D56" s="1"/>
      <c r="E56" s="1"/>
      <c r="F56" s="1"/>
      <c r="G56" s="8"/>
      <c r="H56" s="8">
        <f>POWER(0.5,C59-C56-$E$7)</f>
        <v>2.096525180166</v>
      </c>
      <c r="I56" s="8">
        <f>POWER(0.5,C59-C57-$E$7)</f>
        <v>2.05480405957377</v>
      </c>
      <c r="J56" s="8">
        <f>POWER(0.5,C59-C58-$E$7)</f>
        <v>2.06193662305074</v>
      </c>
      <c r="K56" s="1"/>
    </row>
    <row r="57" s="14" customFormat="1" spans="1:11">
      <c r="A57" s="6"/>
      <c r="B57" s="1"/>
      <c r="C57" s="7">
        <v>19.3700008392334</v>
      </c>
      <c r="D57" s="1"/>
      <c r="E57" s="1"/>
      <c r="F57" s="1"/>
      <c r="G57" s="8"/>
      <c r="H57" s="8">
        <f>POWER(0.5,C60-C56-$E$7)</f>
        <v>1.95341824245927</v>
      </c>
      <c r="I57" s="8">
        <f>POWER(0.5,C60-C57-$E$7)</f>
        <v>1.9145449683237</v>
      </c>
      <c r="J57" s="8">
        <f>POWER(0.5,C60-C58-$E$7)</f>
        <v>1.92119066938335</v>
      </c>
      <c r="K57" s="1"/>
    </row>
    <row r="58" s="14" customFormat="1" spans="1:11">
      <c r="A58" s="6"/>
      <c r="B58" s="1"/>
      <c r="C58" s="7">
        <v>19.375</v>
      </c>
      <c r="D58" s="1">
        <f>AVERAGE(C56:C58)</f>
        <v>19.3813336690267</v>
      </c>
      <c r="E58" s="1"/>
      <c r="F58" s="1"/>
      <c r="G58" s="8"/>
      <c r="H58" s="8">
        <f>POWER(0.5,C61-C56-$E$7)</f>
        <v>1.9738334536296</v>
      </c>
      <c r="I58" s="8">
        <f>POWER(0.5,C61-C57-$E$7)</f>
        <v>1.93455391416738</v>
      </c>
      <c r="J58" s="8">
        <f>POWER(0.5,C61-C58-$E$7)</f>
        <v>1.94126906957509</v>
      </c>
      <c r="K58" s="1"/>
    </row>
    <row r="59" s="14" customFormat="1" spans="1:11">
      <c r="A59" s="6"/>
      <c r="B59" s="1" t="s">
        <v>27</v>
      </c>
      <c r="C59" s="7">
        <v>21.9820003509521</v>
      </c>
      <c r="D59" s="1"/>
      <c r="E59" s="1"/>
      <c r="F59" s="1"/>
      <c r="G59" s="8"/>
      <c r="H59" s="1"/>
      <c r="I59" s="8"/>
      <c r="J59" s="8"/>
      <c r="K59" s="1"/>
    </row>
    <row r="60" s="14" customFormat="1" spans="1:11">
      <c r="A60" s="6"/>
      <c r="B60" s="1"/>
      <c r="C60" s="7">
        <v>22.0839996337891</v>
      </c>
      <c r="D60" s="1"/>
      <c r="E60" s="1"/>
      <c r="F60" s="1"/>
      <c r="G60" s="8"/>
      <c r="H60" s="1"/>
      <c r="I60" s="8"/>
      <c r="J60" s="8"/>
      <c r="K60" s="1"/>
    </row>
    <row r="61" s="14" customFormat="1" spans="1:11">
      <c r="A61" s="9"/>
      <c r="B61" s="10"/>
      <c r="C61" s="11">
        <v>22.0690002441406</v>
      </c>
      <c r="D61" s="10">
        <f>AVERAGE(C59:C61)</f>
        <v>22.0450000762939</v>
      </c>
      <c r="E61" s="10">
        <f>D61-D58</f>
        <v>2.66366640726725</v>
      </c>
      <c r="F61" s="10">
        <f>E61-$E$7</f>
        <v>-0.987333933512367</v>
      </c>
      <c r="G61" s="12">
        <f>POWER(0.5,F61)</f>
        <v>1.98251795708734</v>
      </c>
      <c r="H61" s="10"/>
      <c r="I61" s="12"/>
      <c r="J61" s="12"/>
      <c r="K61" s="10">
        <f>STDEV(H56:J58)</f>
        <v>0.0687622728550222</v>
      </c>
    </row>
  </sheetData>
  <mergeCells count="30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selection activeCell="E13" sqref="E13"/>
    </sheetView>
  </sheetViews>
  <sheetFormatPr defaultColWidth="9" defaultRowHeight="12.75"/>
  <cols>
    <col min="1" max="1" width="7" style="2" customWidth="1"/>
    <col min="2" max="3" width="9" style="1"/>
    <col min="4" max="5" width="12.625" style="1"/>
    <col min="6" max="6" width="13.75" style="1"/>
    <col min="7" max="10" width="11.125" style="1"/>
    <col min="11" max="11" width="10.5" style="1" customWidth="1"/>
    <col min="12" max="16384" width="9" style="1"/>
  </cols>
  <sheetData>
    <row r="1" s="1" customFormat="1" spans="1:11">
      <c r="A1" s="3" t="s">
        <v>2</v>
      </c>
      <c r="B1" s="4"/>
      <c r="C1" s="4" t="s">
        <v>20</v>
      </c>
      <c r="D1" s="4" t="s">
        <v>21</v>
      </c>
      <c r="E1" s="4" t="s">
        <v>22</v>
      </c>
      <c r="F1" s="4" t="s">
        <v>23</v>
      </c>
      <c r="G1" s="5" t="s">
        <v>24</v>
      </c>
      <c r="H1" s="5"/>
      <c r="I1" s="5"/>
      <c r="J1" s="5"/>
      <c r="K1" s="4" t="s">
        <v>6</v>
      </c>
    </row>
    <row r="2" s="1" customFormat="1" spans="1:10">
      <c r="A2" s="6" t="s">
        <v>25</v>
      </c>
      <c r="B2" s="1" t="s">
        <v>26</v>
      </c>
      <c r="C2" s="7">
        <v>21.2749996185303</v>
      </c>
      <c r="G2" s="8"/>
      <c r="H2" s="8">
        <f>POWER(0.5,C5-C2-$E$7)</f>
        <v>1.0756831761383</v>
      </c>
      <c r="I2" s="8">
        <f>POWER(0.5,C5-C3-$E$7)</f>
        <v>0.987774772541903</v>
      </c>
      <c r="J2" s="8">
        <f>POWER(0.5,C5-C4-$E$7)</f>
        <v>1.04771992758976</v>
      </c>
    </row>
    <row r="3" s="1" customFormat="1" spans="1:10">
      <c r="A3" s="6"/>
      <c r="C3" s="7">
        <v>21.1520004272461</v>
      </c>
      <c r="G3" s="8"/>
      <c r="H3" s="8">
        <f>POWER(0.5,C6-C2-$E$7)</f>
        <v>1.06228830691917</v>
      </c>
      <c r="I3" s="8">
        <f>POWER(0.5,C6-C3-$E$7)</f>
        <v>0.975474576545857</v>
      </c>
      <c r="J3" s="8">
        <f>POWER(0.5,C6-C4-$E$7)</f>
        <v>1.03467326875968</v>
      </c>
    </row>
    <row r="4" s="1" customFormat="1" spans="1:10">
      <c r="A4" s="6"/>
      <c r="C4" s="7">
        <v>21.2369995117188</v>
      </c>
      <c r="D4" s="1">
        <f>AVERAGE(C2:C4)</f>
        <v>21.2213331858317</v>
      </c>
      <c r="G4" s="8"/>
      <c r="H4" s="8">
        <f>POWER(0.5,C7-C2-$E$7)</f>
        <v>0.978450457705986</v>
      </c>
      <c r="I4" s="8">
        <f>POWER(0.5,C7-C3-$E$7)</f>
        <v>0.898488234959431</v>
      </c>
      <c r="J4" s="8">
        <f>POWER(0.5,C7-C4-$E$7)</f>
        <v>0.953014851806223</v>
      </c>
    </row>
    <row r="5" s="1" customFormat="1" spans="1:10">
      <c r="A5" s="6"/>
      <c r="B5" s="1" t="s">
        <v>27</v>
      </c>
      <c r="C5" s="13">
        <v>23.5259895324707</v>
      </c>
      <c r="G5" s="8"/>
      <c r="I5" s="8"/>
      <c r="J5" s="8"/>
    </row>
    <row r="6" s="1" customFormat="1" spans="1:10">
      <c r="A6" s="6"/>
      <c r="C6" s="13">
        <v>23.5440673828125</v>
      </c>
      <c r="G6" s="8"/>
      <c r="I6" s="8"/>
      <c r="J6" s="8"/>
    </row>
    <row r="7" s="1" customFormat="1" spans="1:11">
      <c r="A7" s="6"/>
      <c r="C7" s="13">
        <v>23.6626720428467</v>
      </c>
      <c r="D7" s="1">
        <f>AVERAGE(C5:C7)</f>
        <v>23.5775763193766</v>
      </c>
      <c r="E7" s="1">
        <f>D7-D4</f>
        <v>2.35624313354494</v>
      </c>
      <c r="F7" s="1">
        <f>E7-$E$7</f>
        <v>0</v>
      </c>
      <c r="G7" s="8">
        <f>POWER(0.5,F7)</f>
        <v>1</v>
      </c>
      <c r="I7" s="8"/>
      <c r="J7" s="8"/>
      <c r="K7" s="1">
        <f>STDEV(H2:J4)</f>
        <v>0.0578730594773785</v>
      </c>
    </row>
    <row r="8" s="1" customFormat="1" spans="1:10">
      <c r="A8" s="6" t="s">
        <v>28</v>
      </c>
      <c r="B8" s="1" t="s">
        <v>26</v>
      </c>
      <c r="C8" s="7">
        <v>19.4699993133545</v>
      </c>
      <c r="G8" s="8"/>
      <c r="H8" s="8">
        <f>POWER(0.5,C11-C8-$E$7)</f>
        <v>0.809017310528306</v>
      </c>
      <c r="I8" s="8">
        <f>POWER(0.5,C11-C9-$E$7)</f>
        <v>0.744964196910175</v>
      </c>
      <c r="J8" s="8">
        <f>POWER(0.5,C11-C10-$E$7)</f>
        <v>0.71115875545251</v>
      </c>
    </row>
    <row r="9" s="1" customFormat="1" spans="1:10">
      <c r="A9" s="6"/>
      <c r="C9" s="7">
        <v>19.3509998321533</v>
      </c>
      <c r="G9" s="8"/>
      <c r="H9" s="8">
        <f>POWER(0.5,C12-C8-$E$7)</f>
        <v>0.712144772189094</v>
      </c>
      <c r="I9" s="8">
        <f>POWER(0.5,C12-C9-$E$7)</f>
        <v>0.655761442176293</v>
      </c>
      <c r="J9" s="8">
        <f>POWER(0.5,C12-C10-$E$7)</f>
        <v>0.626003897940436</v>
      </c>
    </row>
    <row r="10" s="1" customFormat="1" spans="1:10">
      <c r="A10" s="6"/>
      <c r="C10" s="7">
        <v>19.2840003967285</v>
      </c>
      <c r="D10" s="1">
        <f>AVERAGE(C8:C10)</f>
        <v>19.3683331807454</v>
      </c>
      <c r="G10" s="8"/>
      <c r="H10" s="8">
        <f>POWER(0.5,C13-C8-$E$7)</f>
        <v>0.73267374749538</v>
      </c>
      <c r="I10" s="8">
        <f>POWER(0.5,C13-C9-$E$7)</f>
        <v>0.674665056973422</v>
      </c>
      <c r="J10" s="8">
        <f>POWER(0.5,C13-C10-$E$7)</f>
        <v>0.644049692930904</v>
      </c>
    </row>
    <row r="11" s="1" customFormat="1" spans="1:10">
      <c r="A11" s="6"/>
      <c r="B11" s="1" t="s">
        <v>27</v>
      </c>
      <c r="C11" s="7">
        <v>22.1319999694824</v>
      </c>
      <c r="G11" s="8"/>
      <c r="I11" s="8"/>
      <c r="J11" s="8"/>
    </row>
    <row r="12" s="1" customFormat="1" spans="1:10">
      <c r="A12" s="6"/>
      <c r="C12" s="7">
        <v>22.3159999847412</v>
      </c>
      <c r="G12" s="8"/>
      <c r="I12" s="8"/>
      <c r="J12" s="8"/>
    </row>
    <row r="13" s="1" customFormat="1" spans="1:11">
      <c r="A13" s="6"/>
      <c r="C13" s="7">
        <v>22.2749996185303</v>
      </c>
      <c r="D13" s="1">
        <f>AVERAGE(C11:C13)</f>
        <v>22.2409998575846</v>
      </c>
      <c r="E13" s="1">
        <f>D13-D10</f>
        <v>2.87266667683919</v>
      </c>
      <c r="F13" s="1">
        <f>E13-$E$7</f>
        <v>0.516423543294254</v>
      </c>
      <c r="G13" s="8">
        <f>POWER(0.5,F13)</f>
        <v>0.699102770157785</v>
      </c>
      <c r="I13" s="8"/>
      <c r="J13" s="8"/>
      <c r="K13" s="1">
        <f>STDEV(H8:J10)</f>
        <v>0.0574878265611725</v>
      </c>
    </row>
    <row r="14" s="1" customFormat="1" spans="1:10">
      <c r="A14" s="6" t="s">
        <v>29</v>
      </c>
      <c r="B14" s="1" t="s">
        <v>26</v>
      </c>
      <c r="C14" s="7">
        <v>19.2970008850098</v>
      </c>
      <c r="G14" s="8"/>
      <c r="H14" s="8">
        <f>POWER(0.5,C17-C14-$E$7)</f>
        <v>1.12368947335365</v>
      </c>
      <c r="I14" s="8">
        <f>POWER(0.5,C17-C15-$E$7)</f>
        <v>1.01976880491404</v>
      </c>
      <c r="J14" s="8">
        <f>POWER(0.5,C17-C16-$E$7)</f>
        <v>1.21187648025445</v>
      </c>
    </row>
    <row r="15" s="1" customFormat="1" spans="1:10">
      <c r="A15" s="6"/>
      <c r="C15" s="7">
        <v>19.1569995880127</v>
      </c>
      <c r="G15" s="8"/>
      <c r="H15" s="8"/>
      <c r="I15" s="8"/>
      <c r="J15" s="8"/>
    </row>
    <row r="16" s="1" customFormat="1" spans="1:10">
      <c r="A16" s="6"/>
      <c r="C16" s="7">
        <v>19.4060001373291</v>
      </c>
      <c r="D16" s="1">
        <f>AVERAGE(C14:C16)</f>
        <v>19.2866668701172</v>
      </c>
      <c r="G16" s="8"/>
      <c r="H16" s="8">
        <f>POWER(0.5,C19-C14-$E$7)</f>
        <v>1.07716890708372</v>
      </c>
      <c r="I16" s="8">
        <f>POWER(0.5,C19-C15-$E$7)</f>
        <v>0.977550537862536</v>
      </c>
      <c r="J16" s="8">
        <f>POWER(0.5,C19-C16-$E$7)</f>
        <v>1.16170498586251</v>
      </c>
    </row>
    <row r="17" s="1" customFormat="1" spans="1:10">
      <c r="A17" s="6"/>
      <c r="B17" s="1" t="s">
        <v>27</v>
      </c>
      <c r="C17" s="7">
        <v>21.4850006103516</v>
      </c>
      <c r="G17" s="8"/>
      <c r="I17" s="8"/>
      <c r="J17" s="8"/>
    </row>
    <row r="18" s="1" customFormat="1" spans="1:10">
      <c r="A18" s="6"/>
      <c r="C18" s="7" t="s">
        <v>31</v>
      </c>
      <c r="G18" s="8"/>
      <c r="I18" s="8"/>
      <c r="J18" s="8"/>
    </row>
    <row r="19" s="1" customFormat="1" spans="1:11">
      <c r="A19" s="6"/>
      <c r="C19" s="7">
        <v>21.5459995269775</v>
      </c>
      <c r="D19" s="1">
        <f>AVERAGE(C17:C19)</f>
        <v>21.5155000686646</v>
      </c>
      <c r="E19" s="1">
        <f>D19-D16</f>
        <v>2.22883319854735</v>
      </c>
      <c r="F19" s="1">
        <f>E19-$E$7</f>
        <v>-0.127409934997591</v>
      </c>
      <c r="G19" s="8">
        <f>POWER(0.5,F19)</f>
        <v>1.09233088232615</v>
      </c>
      <c r="I19" s="8"/>
      <c r="J19" s="8"/>
      <c r="K19" s="1">
        <f>STDEV(H14:J16)</f>
        <v>0.0879821500200389</v>
      </c>
    </row>
    <row r="20" s="1" customFormat="1" spans="1:10">
      <c r="A20" s="6" t="s">
        <v>30</v>
      </c>
      <c r="B20" s="1" t="s">
        <v>26</v>
      </c>
      <c r="C20" s="7">
        <v>19.5459995269775</v>
      </c>
      <c r="G20" s="8"/>
      <c r="H20" s="8">
        <f>POWER(0.5,C23-C20-$E$7)</f>
        <v>0.670933655637671</v>
      </c>
      <c r="I20" s="8">
        <f>POWER(0.5,C23-C21-$E$7)</f>
        <v>0.625136323093791</v>
      </c>
      <c r="J20" s="8">
        <f>POWER(0.5,C23-C22-$E$7)</f>
        <v>0.545345423949192</v>
      </c>
    </row>
    <row r="21" s="1" customFormat="1" spans="1:10">
      <c r="A21" s="6"/>
      <c r="C21" s="7">
        <v>19.4440002441406</v>
      </c>
      <c r="G21" s="8"/>
      <c r="H21" s="8">
        <f>POWER(0.5,C24-C20-$E$7)</f>
        <v>0.736747542667687</v>
      </c>
      <c r="I21" s="8">
        <f>POWER(0.5,C24-C21-$E$7)</f>
        <v>0.686457812932234</v>
      </c>
      <c r="J21" s="8">
        <f>POWER(0.5,C24-C22-$E$7)</f>
        <v>0.598839986075482</v>
      </c>
    </row>
    <row r="22" s="1" customFormat="1" spans="1:10">
      <c r="A22" s="6"/>
      <c r="C22" s="7">
        <v>19.2469997406006</v>
      </c>
      <c r="D22" s="1">
        <f>AVERAGE(C20:C22)</f>
        <v>19.4123331705729</v>
      </c>
      <c r="G22" s="8"/>
      <c r="H22" s="8">
        <f>POWER(0.5,C25-C20-$E$7)</f>
        <v>0.643602820550134</v>
      </c>
      <c r="I22" s="8">
        <f>POWER(0.5,C25-C21-$E$7)</f>
        <v>0.599671066417307</v>
      </c>
      <c r="J22" s="8">
        <f>POWER(0.5,C25-C22-$E$7)</f>
        <v>0.523130491485367</v>
      </c>
    </row>
    <row r="23" s="1" customFormat="1" spans="1:10">
      <c r="A23" s="6"/>
      <c r="B23" s="1" t="s">
        <v>27</v>
      </c>
      <c r="C23" s="7">
        <v>22.4780006408691</v>
      </c>
      <c r="G23" s="8"/>
      <c r="I23" s="8"/>
      <c r="J23" s="8"/>
    </row>
    <row r="24" s="1" customFormat="1" spans="1:10">
      <c r="A24" s="6"/>
      <c r="C24" s="7">
        <v>22.3430004119873</v>
      </c>
      <c r="G24" s="8"/>
      <c r="I24" s="8"/>
      <c r="J24" s="8"/>
    </row>
    <row r="25" s="1" customFormat="1" spans="1:11">
      <c r="A25" s="6"/>
      <c r="C25" s="7">
        <v>22.5380001068115</v>
      </c>
      <c r="D25" s="1">
        <f>AVERAGE(C23:C25)</f>
        <v>22.453000386556</v>
      </c>
      <c r="E25" s="1">
        <f>D25-D22</f>
        <v>3.04066721598307</v>
      </c>
      <c r="F25" s="1">
        <f>E25-$E$7</f>
        <v>0.684424082438134</v>
      </c>
      <c r="G25" s="8">
        <f>POWER(0.5,F25)</f>
        <v>0.622254178226841</v>
      </c>
      <c r="I25" s="8"/>
      <c r="J25" s="8"/>
      <c r="K25" s="1">
        <f>STDEV(H20:J22)</f>
        <v>0.0677920347640409</v>
      </c>
    </row>
    <row r="26" s="1" customFormat="1" spans="1:10">
      <c r="A26" s="6" t="s">
        <v>32</v>
      </c>
      <c r="B26" s="1" t="s">
        <v>26</v>
      </c>
      <c r="C26" s="7">
        <v>20.5030002593994</v>
      </c>
      <c r="G26" s="8"/>
      <c r="H26" s="8">
        <f>POWER(0.5,C29-C26-$E$7)</f>
        <v>0.568110769031028</v>
      </c>
      <c r="I26" s="8">
        <f>POWER(0.5,C29-C27-$E$7)</f>
        <v>0.547998599062152</v>
      </c>
      <c r="J26" s="8">
        <f>POWER(0.5,C29-C28-$E$7)</f>
        <v>0.520599093664205</v>
      </c>
    </row>
    <row r="27" s="1" customFormat="1" spans="1:10">
      <c r="A27" s="6"/>
      <c r="C27" s="7">
        <v>20.451000213623</v>
      </c>
      <c r="G27" s="8"/>
      <c r="H27" s="8">
        <f>POWER(0.5,C30-C26-$E$7)</f>
        <v>0.531169433675807</v>
      </c>
      <c r="I27" s="8">
        <f>POWER(0.5,C30-C27-$E$7)</f>
        <v>0.512365055173037</v>
      </c>
      <c r="J27" s="8">
        <f>POWER(0.5,C30-C28-$E$7)</f>
        <v>0.486747199362896</v>
      </c>
    </row>
    <row r="28" s="1" customFormat="1" spans="1:10">
      <c r="A28" s="6"/>
      <c r="C28" s="7">
        <v>20.3770008087158</v>
      </c>
      <c r="D28" s="1">
        <f>AVERAGE(C26:C28)</f>
        <v>20.4436670939128</v>
      </c>
      <c r="G28" s="8"/>
      <c r="H28" s="8">
        <f>POWER(0.5,C31-C26-$E$7)</f>
        <v>0.445112822204872</v>
      </c>
      <c r="I28" s="8">
        <f>POWER(0.5,C31-C27-$E$7)</f>
        <v>0.429355006610601</v>
      </c>
      <c r="J28" s="8">
        <f>POWER(0.5,C31-C28-$E$7)</f>
        <v>0.407887588917571</v>
      </c>
    </row>
    <row r="29" s="1" customFormat="1" spans="1:10">
      <c r="A29" s="6"/>
      <c r="B29" s="1" t="s">
        <v>27</v>
      </c>
      <c r="C29" s="7">
        <v>23.6749992370605</v>
      </c>
      <c r="G29" s="8"/>
      <c r="I29" s="8"/>
      <c r="J29" s="8"/>
    </row>
    <row r="30" s="1" customFormat="1" spans="1:10">
      <c r="A30" s="6"/>
      <c r="C30" s="7">
        <v>23.7719993591309</v>
      </c>
      <c r="G30" s="8"/>
      <c r="I30" s="8"/>
      <c r="J30" s="8"/>
    </row>
    <row r="31" s="1" customFormat="1" spans="1:11">
      <c r="A31" s="6"/>
      <c r="C31" s="7">
        <v>24.0270004272461</v>
      </c>
      <c r="D31" s="1">
        <f>AVERAGE(C29:C31)</f>
        <v>23.8246663411458</v>
      </c>
      <c r="E31" s="1">
        <f>D31-D28</f>
        <v>3.38099924723307</v>
      </c>
      <c r="F31" s="1">
        <f>E31-$E$7</f>
        <v>1.02475611368813</v>
      </c>
      <c r="G31" s="8">
        <f>POWER(0.5,F31)</f>
        <v>0.49149337876815</v>
      </c>
      <c r="I31" s="8"/>
      <c r="J31" s="8"/>
      <c r="K31" s="1">
        <f>STDEV(H26:J28)</f>
        <v>0.0557564421812206</v>
      </c>
    </row>
    <row r="32" s="1" customFormat="1" spans="1:10">
      <c r="A32" s="6" t="s">
        <v>33</v>
      </c>
      <c r="B32" s="1" t="s">
        <v>26</v>
      </c>
      <c r="C32" s="7">
        <v>18.8950004577637</v>
      </c>
      <c r="G32" s="8"/>
      <c r="H32" s="8">
        <f>POWER(0.5,C35-C32-$E$7)</f>
        <v>0.743416563269776</v>
      </c>
      <c r="I32" s="8">
        <f>POWER(0.5,C35-C33-$E$7)</f>
        <v>0.669076143440057</v>
      </c>
      <c r="J32" s="8">
        <f>POWER(0.5,C35-C34-$E$7)</f>
        <v>0.59801005752261</v>
      </c>
    </row>
    <row r="33" s="1" customFormat="1" spans="1:10">
      <c r="A33" s="6"/>
      <c r="C33" s="7">
        <v>18.7430000305176</v>
      </c>
      <c r="G33" s="8"/>
      <c r="H33" s="8">
        <f>POWER(0.5,C36-C32-$E$7)</f>
        <v>0.931897347989327</v>
      </c>
      <c r="I33" s="8">
        <f>POWER(0.5,C36-C33-$E$7)</f>
        <v>0.838709163180766</v>
      </c>
      <c r="J33" s="8">
        <f>POWER(0.5,C36-C34-$E$7)</f>
        <v>0.749625464658949</v>
      </c>
    </row>
    <row r="34" s="1" customFormat="1" spans="1:10">
      <c r="A34" s="6"/>
      <c r="C34" s="7">
        <v>18.5809993743896</v>
      </c>
      <c r="D34" s="1">
        <f>AVERAGE(C32:C34)</f>
        <v>18.7396666208903</v>
      </c>
      <c r="G34" s="8"/>
      <c r="H34" s="8"/>
      <c r="I34" s="8"/>
      <c r="J34" s="8"/>
    </row>
    <row r="35" s="1" customFormat="1" spans="1:10">
      <c r="A35" s="6"/>
      <c r="B35" s="1" t="s">
        <v>27</v>
      </c>
      <c r="C35" s="7">
        <v>21.6790008544922</v>
      </c>
      <c r="G35" s="8"/>
      <c r="I35" s="8"/>
      <c r="J35" s="8"/>
    </row>
    <row r="36" s="1" customFormat="1" spans="1:10">
      <c r="A36" s="6"/>
      <c r="C36" s="7">
        <v>21.3530006408691</v>
      </c>
      <c r="G36" s="8"/>
      <c r="I36" s="8"/>
      <c r="J36" s="8"/>
    </row>
    <row r="37" s="1" customFormat="1" spans="1:11">
      <c r="A37" s="6"/>
      <c r="C37" s="8" t="s">
        <v>31</v>
      </c>
      <c r="D37" s="1">
        <f>AVERAGE(C35:C37)</f>
        <v>21.5160007476806</v>
      </c>
      <c r="E37" s="1">
        <f>D37-D34</f>
        <v>2.77633412679035</v>
      </c>
      <c r="F37" s="1">
        <f>E37-$E$7</f>
        <v>0.420090993245409</v>
      </c>
      <c r="G37" s="8">
        <f>POWER(0.5,F37)</f>
        <v>0.747377484453804</v>
      </c>
      <c r="I37" s="8"/>
      <c r="J37" s="8"/>
      <c r="K37" s="1">
        <f>STDEV(H32:J34)</f>
        <v>0.118736362209778</v>
      </c>
    </row>
    <row r="38" s="1" customFormat="1" spans="1:10">
      <c r="A38" s="6" t="s">
        <v>34</v>
      </c>
      <c r="B38" s="1" t="s">
        <v>26</v>
      </c>
      <c r="C38" s="7">
        <v>19.326000213623</v>
      </c>
      <c r="G38" s="8"/>
      <c r="H38" s="8">
        <f>POWER(0.5,C41-C38-$E$7)</f>
        <v>0.608885402035242</v>
      </c>
      <c r="I38" s="8">
        <f>POWER(0.5,C41-C39-$E$7)</f>
        <v>0.558737315921479</v>
      </c>
      <c r="J38" s="8">
        <f>POWER(0.5,C41-C40-$E$7)</f>
        <v>0.566537177951888</v>
      </c>
    </row>
    <row r="39" s="1" customFormat="1" spans="1:10">
      <c r="A39" s="6"/>
      <c r="C39" s="7">
        <v>19.2019996643066</v>
      </c>
      <c r="G39" s="8"/>
      <c r="H39" s="8">
        <f>POWER(0.5,C42-C38-$E$7)</f>
        <v>0.597596709767005</v>
      </c>
      <c r="I39" s="8">
        <f>POWER(0.5,C42-C39-$E$7)</f>
        <v>0.54837836562125</v>
      </c>
      <c r="J39" s="8">
        <f>POWER(0.5,C42-C40-$E$7)</f>
        <v>0.556033618761542</v>
      </c>
    </row>
    <row r="40" s="1" customFormat="1" spans="1:10">
      <c r="A40" s="6"/>
      <c r="C40" s="7">
        <v>19.2220001220703</v>
      </c>
      <c r="D40" s="1">
        <f>AVERAGE(C38:C40)</f>
        <v>19.25</v>
      </c>
      <c r="G40" s="8"/>
      <c r="H40" s="8">
        <f>POWER(0.5,C43-C38-$E$7)</f>
        <v>0.544213209899829</v>
      </c>
      <c r="I40" s="8">
        <f>POWER(0.5,C43-C39-$E$7)</f>
        <v>0.499391555737846</v>
      </c>
      <c r="J40" s="8">
        <f>POWER(0.5,C43-C40-$E$7)</f>
        <v>0.506362962735215</v>
      </c>
    </row>
    <row r="41" s="1" customFormat="1" spans="1:10">
      <c r="A41" s="6"/>
      <c r="B41" s="1" t="s">
        <v>27</v>
      </c>
      <c r="C41" s="7">
        <v>22.3980007171631</v>
      </c>
      <c r="G41" s="8"/>
      <c r="I41" s="8"/>
      <c r="J41" s="8"/>
    </row>
    <row r="42" s="1" customFormat="1" spans="1:10">
      <c r="A42" s="6"/>
      <c r="C42" s="7">
        <v>22.4249992370605</v>
      </c>
      <c r="G42" s="8"/>
      <c r="I42" s="8"/>
      <c r="J42" s="8"/>
    </row>
    <row r="43" s="1" customFormat="1" spans="1:11">
      <c r="A43" s="6"/>
      <c r="C43" s="7">
        <v>22.5599994659424</v>
      </c>
      <c r="D43" s="1">
        <f>AVERAGE(C41:C43)</f>
        <v>22.460999806722</v>
      </c>
      <c r="E43" s="1">
        <f>D43-D40</f>
        <v>3.210999806722</v>
      </c>
      <c r="F43" s="1">
        <f>E43-$E$7</f>
        <v>0.854756673177064</v>
      </c>
      <c r="G43" s="8">
        <f>POWER(0.5,F43)</f>
        <v>0.552958581509579</v>
      </c>
      <c r="I43" s="8"/>
      <c r="J43" s="8"/>
      <c r="K43" s="1">
        <f>STDEV(H38:J40)</f>
        <v>0.0361863070276409</v>
      </c>
    </row>
    <row r="44" s="1" customFormat="1" spans="1:10">
      <c r="A44" s="6" t="s">
        <v>35</v>
      </c>
      <c r="B44" s="1" t="s">
        <v>26</v>
      </c>
      <c r="C44" s="7">
        <v>19.3379993438721</v>
      </c>
      <c r="G44" s="8"/>
      <c r="H44" s="8">
        <f>POWER(0.5,C47-C44-$E$7)</f>
        <v>0.577639945096411</v>
      </c>
      <c r="I44" s="8">
        <f>POWER(0.5,C47-C45-$E$7)</f>
        <v>0.507416430843005</v>
      </c>
      <c r="J44" s="8">
        <f>POWER(0.5,C47-C46-$E$7)</f>
        <v>0.528597738192268</v>
      </c>
    </row>
    <row r="45" s="1" customFormat="1" spans="1:10">
      <c r="A45" s="6"/>
      <c r="C45" s="7">
        <v>19.1509990692139</v>
      </c>
      <c r="G45" s="8"/>
      <c r="H45" s="8">
        <f>POWER(0.5,C48-C44-$E$7)</f>
        <v>0.501125026116512</v>
      </c>
      <c r="I45" s="8">
        <f>POWER(0.5,C48-C45-$E$7)</f>
        <v>0.440203407532191</v>
      </c>
      <c r="J45" s="8">
        <f>POWER(0.5,C48-C46-$E$7)</f>
        <v>0.458579012073893</v>
      </c>
    </row>
    <row r="46" s="1" customFormat="1" spans="1:10">
      <c r="A46" s="6"/>
      <c r="C46" s="7">
        <v>19.2099990844727</v>
      </c>
      <c r="D46" s="1">
        <f>AVERAGE(C44:C46)</f>
        <v>19.2329991658529</v>
      </c>
      <c r="G46" s="8"/>
      <c r="H46" s="8">
        <f>POWER(0.5,C49-C44-$E$7)</f>
        <v>0.610152970687766</v>
      </c>
      <c r="I46" s="8">
        <f>POWER(0.5,C49-C45-$E$7)</f>
        <v>0.535976857699772</v>
      </c>
      <c r="J46" s="8">
        <f>POWER(0.5,C49-C46-$E$7)</f>
        <v>0.558350375514657</v>
      </c>
    </row>
    <row r="47" s="1" customFormat="1" spans="1:10">
      <c r="A47" s="6"/>
      <c r="B47" s="1" t="s">
        <v>27</v>
      </c>
      <c r="C47" s="7">
        <v>22.4860000610352</v>
      </c>
      <c r="G47" s="8"/>
      <c r="I47" s="8"/>
      <c r="J47" s="8"/>
    </row>
    <row r="48" s="1" customFormat="1" spans="1:10">
      <c r="A48" s="6"/>
      <c r="C48" s="7">
        <v>22.6909999847412</v>
      </c>
      <c r="G48" s="8"/>
      <c r="I48" s="8"/>
      <c r="J48" s="8"/>
    </row>
    <row r="49" s="1" customFormat="1" spans="1:11">
      <c r="A49" s="6"/>
      <c r="C49" s="7">
        <v>22.4069995880127</v>
      </c>
      <c r="D49" s="1">
        <f>AVERAGE(C47:C49)</f>
        <v>22.5279998779297</v>
      </c>
      <c r="E49" s="1">
        <f>D49-D46</f>
        <v>3.29500071207682</v>
      </c>
      <c r="F49" s="1">
        <f>E49-$E$7</f>
        <v>0.938757578531884</v>
      </c>
      <c r="G49" s="8">
        <f>POWER(0.5,F49)</f>
        <v>0.521681949578423</v>
      </c>
      <c r="I49" s="8"/>
      <c r="J49" s="8"/>
      <c r="K49" s="1">
        <f>STDEV(H44:J46)</f>
        <v>0.0544790111531497</v>
      </c>
    </row>
    <row r="50" s="1" customFormat="1" spans="1:10">
      <c r="A50" s="6" t="s">
        <v>36</v>
      </c>
      <c r="B50" s="1" t="s">
        <v>26</v>
      </c>
      <c r="C50" s="7">
        <v>19.8589992523193</v>
      </c>
      <c r="G50" s="8"/>
      <c r="H50" s="8">
        <f>POWER(0.5,C53-C50-$E$7)</f>
        <v>0.498008307716641</v>
      </c>
      <c r="I50" s="8">
        <f>POWER(0.5,C53-C51-$E$7)</f>
        <v>0.54610226362571</v>
      </c>
      <c r="J50" s="8">
        <f>POWER(0.5,C53-C52-$E$7)</f>
        <v>0.535976857699772</v>
      </c>
    </row>
    <row r="51" s="1" customFormat="1" spans="1:10">
      <c r="A51" s="6"/>
      <c r="C51" s="7">
        <v>19.992000579834</v>
      </c>
      <c r="G51" s="8"/>
      <c r="H51" s="8">
        <f>POWER(0.5,C54-C50-$E$7)</f>
        <v>0.482380063400234</v>
      </c>
      <c r="I51" s="8">
        <f>POWER(0.5,C54-C51-$E$7)</f>
        <v>0.528964759159536</v>
      </c>
      <c r="J51" s="8">
        <f>POWER(0.5,C54-C52-$E$7)</f>
        <v>0.519157103590694</v>
      </c>
    </row>
    <row r="52" s="1" customFormat="1" spans="1:10">
      <c r="A52" s="6"/>
      <c r="C52" s="7">
        <v>19.9650001525879</v>
      </c>
      <c r="D52" s="1">
        <f>AVERAGE(C50:C52)</f>
        <v>19.9386666615804</v>
      </c>
      <c r="G52" s="8"/>
      <c r="H52" s="8">
        <f>POWER(0.5,C55-C50-$E$7)</f>
        <v>0.421102411371647</v>
      </c>
      <c r="I52" s="8">
        <f>POWER(0.5,C55-C51-$E$7)</f>
        <v>0.461769365098921</v>
      </c>
      <c r="J52" s="8">
        <f>POWER(0.5,C55-C52-$E$7)</f>
        <v>0.453207594571279</v>
      </c>
    </row>
    <row r="53" s="1" customFormat="1" spans="1:10">
      <c r="A53" s="6"/>
      <c r="B53" s="1" t="s">
        <v>27</v>
      </c>
      <c r="C53" s="7">
        <v>23.2210006713867</v>
      </c>
      <c r="G53" s="8"/>
      <c r="I53" s="8"/>
      <c r="J53" s="8"/>
    </row>
    <row r="54" s="1" customFormat="1" spans="1:10">
      <c r="A54" s="6"/>
      <c r="C54" s="7">
        <v>23.2670001983643</v>
      </c>
      <c r="G54" s="8"/>
      <c r="I54" s="8"/>
      <c r="J54" s="8"/>
    </row>
    <row r="55" s="1" customFormat="1" spans="1:11">
      <c r="A55" s="6"/>
      <c r="C55" s="7">
        <v>23.4629993438721</v>
      </c>
      <c r="D55" s="1">
        <f>AVERAGE(C53:C55)</f>
        <v>23.3170000712077</v>
      </c>
      <c r="E55" s="1">
        <f>D55-D52</f>
        <v>3.37833340962728</v>
      </c>
      <c r="F55" s="1">
        <f>E55-$E$7</f>
        <v>1.02209027608234</v>
      </c>
      <c r="G55" s="8">
        <f>POWER(0.5,F55)</f>
        <v>0.492402408594094</v>
      </c>
      <c r="I55" s="8"/>
      <c r="J55" s="8"/>
      <c r="K55" s="1">
        <f>STDEV(H50:J52)</f>
        <v>0.0425735379447561</v>
      </c>
    </row>
    <row r="56" s="1" customFormat="1" spans="1:10">
      <c r="A56" s="6" t="s">
        <v>37</v>
      </c>
      <c r="B56" s="1" t="s">
        <v>26</v>
      </c>
      <c r="C56" s="7">
        <v>19.3990001678467</v>
      </c>
      <c r="G56" s="8"/>
      <c r="H56" s="8">
        <f>POWER(0.5,C59-C56-$E$7)</f>
        <v>0.394813336804469</v>
      </c>
      <c r="I56" s="8">
        <f>POWER(0.5,C59-C57-$E$7)</f>
        <v>0.386956500649059</v>
      </c>
      <c r="J56" s="8">
        <f>POWER(0.5,C59-C58-$E$7)</f>
        <v>0.388299690424672</v>
      </c>
    </row>
    <row r="57" s="1" customFormat="1" spans="1:10">
      <c r="A57" s="6"/>
      <c r="C57" s="7">
        <v>19.3700008392334</v>
      </c>
      <c r="G57" s="8"/>
      <c r="H57" s="8">
        <f>POWER(0.5,C60-C56-$E$7)</f>
        <v>0.340386054222388</v>
      </c>
      <c r="I57" s="8">
        <f>POWER(0.5,C60-C57-$E$7)</f>
        <v>0.333612327986954</v>
      </c>
      <c r="J57" s="8">
        <f>POWER(0.5,C60-C58-$E$7)</f>
        <v>0.334770351349319</v>
      </c>
    </row>
    <row r="58" s="1" customFormat="1" spans="1:10">
      <c r="A58" s="6"/>
      <c r="C58" s="7">
        <v>19.375</v>
      </c>
      <c r="D58" s="1">
        <f>AVERAGE(C56:C58)</f>
        <v>19.3813336690267</v>
      </c>
      <c r="G58" s="8"/>
      <c r="H58" s="8">
        <f>POWER(0.5,C61-C56-$E$7)</f>
        <v>0.344181790359207</v>
      </c>
      <c r="I58" s="8">
        <f>POWER(0.5,C61-C57-$E$7)</f>
        <v>0.33733252848671</v>
      </c>
      <c r="J58" s="8">
        <f>POWER(0.5,C61-C58-$E$7)</f>
        <v>0.338503465278016</v>
      </c>
    </row>
    <row r="59" s="1" customFormat="1" spans="1:10">
      <c r="A59" s="6"/>
      <c r="B59" s="1" t="s">
        <v>27</v>
      </c>
      <c r="C59" s="7">
        <v>23.0960006713867</v>
      </c>
      <c r="G59" s="8"/>
      <c r="I59" s="8"/>
      <c r="J59" s="8"/>
    </row>
    <row r="60" s="1" customFormat="1" spans="1:10">
      <c r="A60" s="6"/>
      <c r="C60" s="7">
        <v>23.3099994659424</v>
      </c>
      <c r="G60" s="8"/>
      <c r="I60" s="8"/>
      <c r="J60" s="8"/>
    </row>
    <row r="61" s="1" customFormat="1" spans="1:11">
      <c r="A61" s="9"/>
      <c r="B61" s="10"/>
      <c r="C61" s="11">
        <v>23.2940006256104</v>
      </c>
      <c r="D61" s="10">
        <f>AVERAGE(C59:C61)</f>
        <v>23.2333335876465</v>
      </c>
      <c r="E61" s="10">
        <f>D61-D58</f>
        <v>3.85199991861979</v>
      </c>
      <c r="F61" s="10">
        <f>E61-$E$7</f>
        <v>1.49575678507485</v>
      </c>
      <c r="G61" s="12">
        <f>POWER(0.5,F61)</f>
        <v>0.35459478279581</v>
      </c>
      <c r="H61" s="10"/>
      <c r="I61" s="12"/>
      <c r="J61" s="12"/>
      <c r="K61" s="10">
        <f>STDEV(H56:J58)</f>
        <v>0.026208501626374</v>
      </c>
    </row>
  </sheetData>
  <mergeCells count="30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selection activeCell="O13" sqref="O13"/>
    </sheetView>
  </sheetViews>
  <sheetFormatPr defaultColWidth="9" defaultRowHeight="12.75"/>
  <cols>
    <col min="1" max="1" width="8" style="2" customWidth="1"/>
    <col min="2" max="3" width="9" style="1"/>
    <col min="4" max="6" width="12.625" style="1"/>
    <col min="7" max="10" width="11.125" style="1"/>
    <col min="11" max="11" width="12.125" style="1" customWidth="1"/>
    <col min="12" max="12" width="11.875" style="1" customWidth="1"/>
    <col min="13" max="16384" width="9" style="1"/>
  </cols>
  <sheetData>
    <row r="1" s="1" customFormat="1" spans="1:11">
      <c r="A1" s="3" t="s">
        <v>2</v>
      </c>
      <c r="B1" s="4"/>
      <c r="C1" s="4" t="s">
        <v>20</v>
      </c>
      <c r="D1" s="4" t="s">
        <v>21</v>
      </c>
      <c r="E1" s="4" t="s">
        <v>22</v>
      </c>
      <c r="F1" s="4" t="s">
        <v>23</v>
      </c>
      <c r="G1" s="5" t="s">
        <v>24</v>
      </c>
      <c r="H1" s="5"/>
      <c r="I1" s="5"/>
      <c r="J1" s="5"/>
      <c r="K1" s="4" t="s">
        <v>6</v>
      </c>
    </row>
    <row r="2" s="1" customFormat="1" spans="1:10">
      <c r="A2" s="6" t="s">
        <v>25</v>
      </c>
      <c r="B2" s="1" t="s">
        <v>26</v>
      </c>
      <c r="C2" s="7">
        <v>21.2560005187988</v>
      </c>
      <c r="G2" s="8"/>
      <c r="H2" s="8">
        <f>POWER(0.5,C5-C2-$E$7)</f>
        <v>0.906471912691696</v>
      </c>
      <c r="I2" s="8">
        <f>POWER(0.5,C5-C3-$E$7)</f>
        <v>0.898340159702034</v>
      </c>
      <c r="J2" s="8">
        <f>POWER(0.5,C5-C4-$E$7)</f>
        <v>0.883519307457213</v>
      </c>
    </row>
    <row r="3" s="1" customFormat="1" spans="1:10">
      <c r="A3" s="6"/>
      <c r="C3" s="7">
        <v>21.2430000305176</v>
      </c>
      <c r="G3" s="8"/>
      <c r="H3" s="8">
        <f>POWER(0.5,C6-C2-$E$7)</f>
        <v>1.08097558117574</v>
      </c>
      <c r="I3" s="8">
        <f>POWER(0.5,C6-C3-$E$7)</f>
        <v>1.07127839553666</v>
      </c>
      <c r="J3" s="8">
        <f>POWER(0.5,C6-C4-$E$7)</f>
        <v>1.05360440129089</v>
      </c>
    </row>
    <row r="4" s="1" customFormat="1" spans="1:10">
      <c r="A4" s="6"/>
      <c r="C4" s="7">
        <v>21.2189998626709</v>
      </c>
      <c r="D4" s="1">
        <f>AVERAGE(C2:C4)</f>
        <v>21.2393334706624</v>
      </c>
      <c r="G4" s="8"/>
      <c r="H4" s="8">
        <f>POWER(0.5,C7-C2-$E$7)</f>
        <v>1.05652945406112</v>
      </c>
      <c r="I4" s="8">
        <f>POWER(0.5,C7-C3-$E$7)</f>
        <v>1.04705156905836</v>
      </c>
      <c r="J4" s="8">
        <f>POWER(0.5,C7-C4-$E$7)</f>
        <v>1.02977726997451</v>
      </c>
    </row>
    <row r="5" s="1" customFormat="1" spans="1:10">
      <c r="A5" s="6"/>
      <c r="B5" s="1" t="s">
        <v>27</v>
      </c>
      <c r="C5" s="7">
        <v>29.5739994049072</v>
      </c>
      <c r="G5" s="8"/>
      <c r="I5" s="8"/>
      <c r="J5" s="8"/>
    </row>
    <row r="6" s="1" customFormat="1" spans="1:10">
      <c r="A6" s="6"/>
      <c r="C6" s="7">
        <v>29.3199996948242</v>
      </c>
      <c r="G6" s="8"/>
      <c r="I6" s="8"/>
      <c r="J6" s="8"/>
    </row>
    <row r="7" s="1" customFormat="1" spans="1:11">
      <c r="A7" s="6"/>
      <c r="C7" s="7">
        <v>29.3530006408691</v>
      </c>
      <c r="D7" s="1">
        <f>AVERAGE(C5:C7)</f>
        <v>29.4156665802002</v>
      </c>
      <c r="E7" s="1">
        <f>D7-D4</f>
        <v>8.17633310953776</v>
      </c>
      <c r="F7" s="1">
        <f>E7-$E$7</f>
        <v>0</v>
      </c>
      <c r="G7" s="8">
        <f>POWER(0.5,F7)</f>
        <v>1</v>
      </c>
      <c r="I7" s="8"/>
      <c r="J7" s="8"/>
      <c r="K7" s="1">
        <f>STDEV(H2:J4)</f>
        <v>0.0816799070231024</v>
      </c>
    </row>
    <row r="8" s="1" customFormat="1" spans="1:10">
      <c r="A8" s="6" t="s">
        <v>28</v>
      </c>
      <c r="B8" s="1" t="s">
        <v>26</v>
      </c>
      <c r="C8" s="7" t="s">
        <v>31</v>
      </c>
      <c r="G8" s="8"/>
      <c r="H8" s="8"/>
      <c r="I8" s="8">
        <f>POWER(0.5,C11-C9-$E$7)</f>
        <v>0.708742158755052</v>
      </c>
      <c r="J8" s="8">
        <f>POWER(0.5,C11-C10-$E$7)</f>
        <v>0.709725763205805</v>
      </c>
    </row>
    <row r="9" s="1" customFormat="1" spans="1:10">
      <c r="A9" s="6"/>
      <c r="C9" s="7">
        <v>19.3279991149902</v>
      </c>
      <c r="G9" s="8"/>
      <c r="H9" s="8"/>
      <c r="I9" s="8">
        <f>POWER(0.5,C12-C9-$E$7)</f>
        <v>0.723633725802571</v>
      </c>
      <c r="J9" s="8">
        <f>POWER(0.5,C12-C10-$E$7)</f>
        <v>0.724637997023949</v>
      </c>
    </row>
    <row r="10" s="1" customFormat="1" spans="1:10">
      <c r="A10" s="6"/>
      <c r="C10" s="7">
        <v>19.3299999237061</v>
      </c>
      <c r="D10" s="1">
        <f>AVERAGE(C8:C10)</f>
        <v>19.3289995193482</v>
      </c>
      <c r="G10" s="8"/>
      <c r="H10" s="8"/>
      <c r="I10" s="8">
        <f>POWER(0.5,C13-C9-$E$7)</f>
        <v>0.841673129575653</v>
      </c>
      <c r="J10" s="8">
        <f>POWER(0.5,C13-C10-$E$7)</f>
        <v>0.842841217893956</v>
      </c>
    </row>
    <row r="11" s="1" customFormat="1" spans="1:10">
      <c r="A11" s="6"/>
      <c r="B11" s="1" t="s">
        <v>27</v>
      </c>
      <c r="C11" s="7">
        <v>28.0009994506836</v>
      </c>
      <c r="G11" s="8"/>
      <c r="I11" s="8"/>
      <c r="J11" s="8"/>
    </row>
    <row r="12" s="1" customFormat="1" spans="1:10">
      <c r="A12" s="6"/>
      <c r="C12" s="7">
        <v>27.9710006713867</v>
      </c>
      <c r="G12" s="8"/>
      <c r="I12" s="8"/>
      <c r="J12" s="8"/>
    </row>
    <row r="13" s="1" customFormat="1" spans="1:11">
      <c r="A13" s="6"/>
      <c r="C13" s="7">
        <v>27.7530002593994</v>
      </c>
      <c r="D13" s="1">
        <f>AVERAGE(C11:C13)</f>
        <v>27.9083334604899</v>
      </c>
      <c r="E13" s="1">
        <f>D13-D10</f>
        <v>8.57933394114175</v>
      </c>
      <c r="F13" s="1">
        <f>E13-$E$7</f>
        <v>0.403000831603988</v>
      </c>
      <c r="G13" s="8">
        <f>POWER(0.5,F13)</f>
        <v>0.756283562701889</v>
      </c>
      <c r="I13" s="8"/>
      <c r="J13" s="8"/>
      <c r="K13" s="1">
        <f>STDEV(H8:J10)</f>
        <v>0.0651893565383291</v>
      </c>
    </row>
    <row r="14" s="1" customFormat="1" spans="1:10">
      <c r="A14" s="6" t="s">
        <v>29</v>
      </c>
      <c r="B14" s="1" t="s">
        <v>26</v>
      </c>
      <c r="C14" s="7">
        <v>19.1900005340576</v>
      </c>
      <c r="G14" s="8"/>
      <c r="H14" s="8">
        <f>POWER(0.5,C17-C14-$E$7)</f>
        <v>0.13142694747987</v>
      </c>
      <c r="I14" s="8">
        <f>POWER(0.5,C17-C15-$E$7)</f>
        <v>0.138152312286317</v>
      </c>
      <c r="J14" s="8">
        <f>POWER(0.5,C17-C16-$E$7)</f>
        <v>0.14154506633292</v>
      </c>
    </row>
    <row r="15" s="1" customFormat="1" spans="1:10">
      <c r="A15" s="6"/>
      <c r="C15" s="7">
        <v>19.261999130249</v>
      </c>
      <c r="G15" s="8"/>
      <c r="H15" s="8">
        <f>POWER(0.5,C18-C14-$E$7)</f>
        <v>0.157163090241885</v>
      </c>
      <c r="I15" s="8">
        <f>POWER(0.5,C18-C15-$E$7)</f>
        <v>0.165205422018228</v>
      </c>
      <c r="J15" s="8">
        <f>POWER(0.5,C18-C16-$E$7)</f>
        <v>0.169262548205963</v>
      </c>
    </row>
    <row r="16" s="1" customFormat="1" spans="1:10">
      <c r="A16" s="6"/>
      <c r="C16" s="7">
        <v>19.2970008850098</v>
      </c>
      <c r="D16" s="1">
        <f>AVERAGE(C14:C16)</f>
        <v>19.2496668497721</v>
      </c>
      <c r="G16" s="8"/>
      <c r="H16" s="8">
        <f>POWER(0.5,C19-C14-$E$7)</f>
        <v>0.167976708541464</v>
      </c>
      <c r="I16" s="8">
        <f>POWER(0.5,C19-C15-$E$7)</f>
        <v>0.176572393563369</v>
      </c>
      <c r="J16" s="8">
        <f>POWER(0.5,C19-C16-$E$7)</f>
        <v>0.180908670625015</v>
      </c>
    </row>
    <row r="17" s="1" customFormat="1" spans="1:10">
      <c r="A17" s="6"/>
      <c r="B17" s="1" t="s">
        <v>27</v>
      </c>
      <c r="C17" s="7">
        <v>30.2940006256104</v>
      </c>
      <c r="G17" s="8"/>
      <c r="I17" s="8"/>
      <c r="J17" s="8"/>
    </row>
    <row r="18" s="1" customFormat="1" spans="1:10">
      <c r="A18" s="6"/>
      <c r="C18" s="7">
        <v>30.0359992980957</v>
      </c>
      <c r="G18" s="8"/>
      <c r="I18" s="8"/>
      <c r="J18" s="8"/>
    </row>
    <row r="19" s="1" customFormat="1" spans="1:11">
      <c r="A19" s="6"/>
      <c r="C19" s="7">
        <v>29.9400005340576</v>
      </c>
      <c r="D19" s="1">
        <f>AVERAGE(C17:C19)</f>
        <v>30.0900001525879</v>
      </c>
      <c r="E19" s="1">
        <f>D19-D16</f>
        <v>10.8403333028158</v>
      </c>
      <c r="F19" s="1">
        <f>E19-$E$7</f>
        <v>2.66400019327799</v>
      </c>
      <c r="G19" s="8">
        <f>POWER(0.5,F19)</f>
        <v>0.157781482876013</v>
      </c>
      <c r="I19" s="8"/>
      <c r="J19" s="8"/>
      <c r="K19" s="1">
        <f>STDEV(H14:J16)</f>
        <v>0.0177315842184377</v>
      </c>
    </row>
    <row r="20" s="1" customFormat="1" spans="1:10">
      <c r="A20" s="6" t="s">
        <v>30</v>
      </c>
      <c r="B20" s="1" t="s">
        <v>26</v>
      </c>
      <c r="C20" s="7" t="s">
        <v>31</v>
      </c>
      <c r="G20" s="8"/>
      <c r="H20" s="8"/>
      <c r="I20" s="8">
        <f>POWER(0.5,C23-C21-$E$7)</f>
        <v>0.238214447573886</v>
      </c>
      <c r="J20" s="8">
        <f>POWER(0.5,C23-C22-$E$7)</f>
        <v>0.230579129687809</v>
      </c>
    </row>
    <row r="21" s="1" customFormat="1" spans="1:10">
      <c r="A21" s="6"/>
      <c r="C21" s="7">
        <v>19.6149997711182</v>
      </c>
      <c r="G21" s="8"/>
      <c r="H21" s="8"/>
      <c r="I21" s="8">
        <f>POWER(0.5,C24-C21-$E$7)</f>
        <v>0.338055489685392</v>
      </c>
      <c r="J21" s="8">
        <f>POWER(0.5,C24-C22-$E$7)</f>
        <v>0.327220038044362</v>
      </c>
    </row>
    <row r="22" s="1" customFormat="1" spans="1:10">
      <c r="A22" s="6"/>
      <c r="C22" s="7">
        <v>19.568000793457</v>
      </c>
      <c r="D22" s="1">
        <f>AVERAGE(C20:C22)</f>
        <v>19.5915002822876</v>
      </c>
      <c r="G22" s="8"/>
      <c r="H22" s="8"/>
      <c r="I22" s="8">
        <f>POWER(0.5,C25-C21-$E$7)</f>
        <v>0.251796955292199</v>
      </c>
      <c r="J22" s="8">
        <f>POWER(0.5,C25-C22-$E$7)</f>
        <v>0.243726286967995</v>
      </c>
    </row>
    <row r="23" s="1" customFormat="1" spans="1:10">
      <c r="A23" s="6"/>
      <c r="B23" s="1" t="s">
        <v>27</v>
      </c>
      <c r="C23" s="7">
        <v>29.8610000610352</v>
      </c>
      <c r="G23" s="8"/>
      <c r="I23" s="8"/>
      <c r="J23" s="8"/>
    </row>
    <row r="24" s="1" customFormat="1" spans="1:10">
      <c r="A24" s="6"/>
      <c r="C24" s="7">
        <v>29.3560009002686</v>
      </c>
      <c r="G24" s="8"/>
      <c r="I24" s="8"/>
      <c r="J24" s="8"/>
    </row>
    <row r="25" s="1" customFormat="1" spans="1:11">
      <c r="A25" s="6"/>
      <c r="C25" s="7">
        <v>29.7810001373291</v>
      </c>
      <c r="D25" s="1">
        <f>AVERAGE(C23:C25)</f>
        <v>29.6660003662109</v>
      </c>
      <c r="E25" s="1">
        <f>D25-D22</f>
        <v>10.0745000839233</v>
      </c>
      <c r="F25" s="1">
        <f>E25-$E$7</f>
        <v>1.89816697438554</v>
      </c>
      <c r="G25" s="8">
        <f>POWER(0.5,F25)</f>
        <v>0.268284019192683</v>
      </c>
      <c r="I25" s="8"/>
      <c r="J25" s="8"/>
      <c r="K25" s="1">
        <f>STDEV(H20:J22)</f>
        <v>0.0479089388349959</v>
      </c>
    </row>
    <row r="26" s="1" customFormat="1" spans="1:10">
      <c r="A26" s="6" t="s">
        <v>32</v>
      </c>
      <c r="B26" s="1" t="s">
        <v>26</v>
      </c>
      <c r="C26" s="7" t="s">
        <v>31</v>
      </c>
      <c r="G26" s="8"/>
      <c r="H26" s="8"/>
      <c r="I26" s="8">
        <f>POWER(0.5,C29-C27-$E$7)</f>
        <v>0.454809213033571</v>
      </c>
      <c r="J26" s="8">
        <f>POWER(0.5,C29-C28-$E$7)</f>
        <v>0.402297126524719</v>
      </c>
    </row>
    <row r="27" s="1" customFormat="1" spans="1:10">
      <c r="A27" s="6"/>
      <c r="C27" s="7">
        <v>20.5200004577637</v>
      </c>
      <c r="G27" s="8"/>
      <c r="H27" s="8"/>
      <c r="I27" s="8">
        <f>POWER(0.5,C30-C27-$E$7)</f>
        <v>0.342537296670074</v>
      </c>
      <c r="J27" s="8">
        <f>POWER(0.5,C30-C28-$E$7)</f>
        <v>0.302988079900097</v>
      </c>
    </row>
    <row r="28" s="1" customFormat="1" spans="1:10">
      <c r="A28" s="6"/>
      <c r="C28" s="7">
        <v>20.3430004119873</v>
      </c>
      <c r="D28" s="1">
        <f>AVERAGE(C26:C28)</f>
        <v>20.4315004348755</v>
      </c>
      <c r="G28" s="8"/>
      <c r="H28" s="8"/>
      <c r="I28" s="8">
        <f>POWER(0.5,C31-C27-$E$7)</f>
        <v>0.414468542673957</v>
      </c>
      <c r="J28" s="8">
        <f>POWER(0.5,C31-C28-$E$7)</f>
        <v>0.366614173535472</v>
      </c>
    </row>
    <row r="29" s="1" customFormat="1" spans="1:10">
      <c r="A29" s="6"/>
      <c r="B29" s="1" t="s">
        <v>27</v>
      </c>
      <c r="C29" s="7">
        <v>29.8330001831055</v>
      </c>
      <c r="G29" s="8"/>
      <c r="I29" s="8"/>
      <c r="J29" s="8"/>
    </row>
    <row r="30" s="1" customFormat="1" spans="1:10">
      <c r="A30" s="6"/>
      <c r="C30" s="7">
        <v>30.242000579834</v>
      </c>
      <c r="G30" s="8"/>
      <c r="I30" s="8"/>
      <c r="J30" s="8"/>
    </row>
    <row r="31" s="1" customFormat="1" spans="1:11">
      <c r="A31" s="6"/>
      <c r="C31" s="7">
        <v>29.9669990539551</v>
      </c>
      <c r="D31" s="1">
        <f>AVERAGE(C29:C31)</f>
        <v>30.0139999389648</v>
      </c>
      <c r="E31" s="1">
        <f>D31-D28</f>
        <v>9.5824995040893</v>
      </c>
      <c r="F31" s="1">
        <f>E31-$E$7</f>
        <v>1.40616639455154</v>
      </c>
      <c r="G31" s="8">
        <f>POWER(0.5,F31)</f>
        <v>0.37731297188389</v>
      </c>
      <c r="I31" s="8"/>
      <c r="J31" s="8"/>
      <c r="K31" s="1">
        <f>STDEV(H26:J28)</f>
        <v>0.0543927044136634</v>
      </c>
    </row>
    <row r="32" s="1" customFormat="1" spans="1:10">
      <c r="A32" s="6" t="s">
        <v>33</v>
      </c>
      <c r="B32" s="1" t="s">
        <v>26</v>
      </c>
      <c r="C32" s="7">
        <v>18.7469997406006</v>
      </c>
      <c r="G32" s="8"/>
      <c r="H32" s="8">
        <f>POWER(0.5,C35-C32-$E$7)</f>
        <v>0.944965082611922</v>
      </c>
      <c r="I32" s="8">
        <f>POWER(0.5,C35-C33-$E$7)</f>
        <v>1.02479369611321</v>
      </c>
      <c r="J32" s="8">
        <f>POWER(0.5,C35-C34-$E$7)</f>
        <v>0.991945402831021</v>
      </c>
    </row>
    <row r="33" s="1" customFormat="1" spans="1:10">
      <c r="A33" s="6"/>
      <c r="C33" s="7">
        <v>18.8640003204346</v>
      </c>
      <c r="G33" s="8"/>
      <c r="H33" s="8">
        <f>POWER(0.5,C36-C32-$E$7)</f>
        <v>1.09302982965511</v>
      </c>
      <c r="I33" s="8">
        <f>POWER(0.5,C36-C33-$E$7)</f>
        <v>1.18536663386352</v>
      </c>
      <c r="J33" s="8">
        <f>POWER(0.5,C36-C34-$E$7)</f>
        <v>1.14737140518115</v>
      </c>
    </row>
    <row r="34" s="1" customFormat="1" spans="1:10">
      <c r="A34" s="6"/>
      <c r="C34" s="7">
        <v>18.8169994354248</v>
      </c>
      <c r="D34" s="1">
        <f>AVERAGE(C32:C34)</f>
        <v>18.8093331654867</v>
      </c>
      <c r="G34" s="8"/>
      <c r="H34" s="8">
        <f>POWER(0.5,C37-C32-$E$7)</f>
        <v>1.32255928351887</v>
      </c>
      <c r="I34" s="8">
        <f>POWER(0.5,C37-C33-$E$7)</f>
        <v>1.43428624128618</v>
      </c>
      <c r="J34" s="8">
        <f>POWER(0.5,C37-C34-$E$7)</f>
        <v>1.38831225131819</v>
      </c>
    </row>
    <row r="35" s="1" customFormat="1" spans="1:10">
      <c r="A35" s="6"/>
      <c r="B35" s="1" t="s">
        <v>27</v>
      </c>
      <c r="C35" s="7">
        <v>27.0049999237061</v>
      </c>
      <c r="G35" s="8"/>
      <c r="I35" s="8"/>
      <c r="J35" s="8"/>
    </row>
    <row r="36" s="1" customFormat="1" spans="1:10">
      <c r="A36" s="6"/>
      <c r="C36" s="7">
        <v>26.7950000762939</v>
      </c>
      <c r="G36" s="8"/>
      <c r="I36" s="8"/>
      <c r="J36" s="8"/>
    </row>
    <row r="37" s="1" customFormat="1" spans="1:11">
      <c r="A37" s="6"/>
      <c r="C37" s="7">
        <v>26.5200004577637</v>
      </c>
      <c r="D37" s="1">
        <f>AVERAGE(C35:C37)</f>
        <v>26.7733334859212</v>
      </c>
      <c r="E37" s="1">
        <f>D37-D34</f>
        <v>7.96400032043453</v>
      </c>
      <c r="F37" s="1">
        <f>E37-$E$7</f>
        <v>-0.212332789103227</v>
      </c>
      <c r="G37" s="8">
        <f>POWER(0.5,F37)</f>
        <v>1.15856002253278</v>
      </c>
      <c r="I37" s="8"/>
      <c r="J37" s="8"/>
      <c r="K37" s="1">
        <f>STDEV(H32:J34)</f>
        <v>0.177088481105361</v>
      </c>
    </row>
    <row r="38" s="1" customFormat="1" spans="1:10">
      <c r="A38" s="6" t="s">
        <v>34</v>
      </c>
      <c r="B38" s="1" t="s">
        <v>26</v>
      </c>
      <c r="C38" s="7">
        <v>19.2089996337891</v>
      </c>
      <c r="G38" s="8"/>
      <c r="H38" s="8">
        <f>POWER(0.5,C41-C38-$E$7)</f>
        <v>1.19609496209833</v>
      </c>
      <c r="I38" s="8">
        <f>POWER(0.5,C41-C39-$E$7)</f>
        <v>1.46645475537989</v>
      </c>
      <c r="J38" s="8">
        <f>POWER(0.5,C41-C40-$E$7)</f>
        <v>1.33360509629524</v>
      </c>
    </row>
    <row r="39" s="1" customFormat="1" spans="1:10">
      <c r="A39" s="6"/>
      <c r="C39" s="7">
        <v>19.5030002593994</v>
      </c>
      <c r="G39" s="8"/>
      <c r="H39" s="8">
        <f>POWER(0.5,C42-C38-$E$7)</f>
        <v>0.737816183185577</v>
      </c>
      <c r="I39" s="8">
        <f>POWER(0.5,C42-C39-$E$7)</f>
        <v>0.904588753162711</v>
      </c>
      <c r="J39" s="8">
        <f>POWER(0.5,C42-C40-$E$7)</f>
        <v>0.822639884962997</v>
      </c>
    </row>
    <row r="40" s="1" customFormat="1" spans="1:10">
      <c r="A40" s="6"/>
      <c r="C40" s="7">
        <v>19.3659992218018</v>
      </c>
      <c r="D40" s="1">
        <f>AVERAGE(C38:C40)</f>
        <v>19.3593330383301</v>
      </c>
      <c r="G40" s="8"/>
      <c r="H40" s="8">
        <f>POWER(0.5,C43-C38-$E$7)</f>
        <v>0.818091153955653</v>
      </c>
      <c r="I40" s="8">
        <f>POWER(0.5,C43-C39-$E$7)</f>
        <v>1.0030087083954</v>
      </c>
      <c r="J40" s="8">
        <f>POWER(0.5,C43-C40-$E$7)</f>
        <v>0.91214374002156</v>
      </c>
    </row>
    <row r="41" s="1" customFormat="1" spans="1:10">
      <c r="A41" s="6"/>
      <c r="B41" s="1" t="s">
        <v>27</v>
      </c>
      <c r="C41" s="7">
        <v>27.1270008087158</v>
      </c>
      <c r="G41" s="8"/>
      <c r="I41" s="8"/>
      <c r="J41" s="8"/>
    </row>
    <row r="42" s="1" customFormat="1" spans="1:10">
      <c r="A42" s="6"/>
      <c r="C42" s="7">
        <v>27.8239994049072</v>
      </c>
      <c r="G42" s="8"/>
      <c r="I42" s="8"/>
      <c r="J42" s="8"/>
    </row>
    <row r="43" s="1" customFormat="1" spans="1:11">
      <c r="A43" s="6"/>
      <c r="C43" s="7">
        <v>27.6749992370605</v>
      </c>
      <c r="D43" s="1">
        <f>AVERAGE(C41:C43)</f>
        <v>27.5419998168945</v>
      </c>
      <c r="E43" s="1">
        <f>D43-D40</f>
        <v>8.18266677856445</v>
      </c>
      <c r="F43" s="1">
        <f>E43-$E$7</f>
        <v>0.00633366902669152</v>
      </c>
      <c r="G43" s="8">
        <f>POWER(0.5,F43)</f>
        <v>0.995619457858282</v>
      </c>
      <c r="I43" s="8"/>
      <c r="J43" s="8"/>
      <c r="K43" s="1">
        <f>STDEV(H38:J40)</f>
        <v>0.253289261129024</v>
      </c>
    </row>
    <row r="44" s="1" customFormat="1" spans="1:10">
      <c r="A44" s="6" t="s">
        <v>35</v>
      </c>
      <c r="B44" s="1" t="s">
        <v>26</v>
      </c>
      <c r="C44" s="7">
        <v>19.1860008239746</v>
      </c>
      <c r="G44" s="8"/>
      <c r="H44" s="8"/>
      <c r="I44" s="8"/>
      <c r="J44" s="8"/>
    </row>
    <row r="45" s="1" customFormat="1" spans="1:10">
      <c r="A45" s="6"/>
      <c r="C45" s="7">
        <v>19.4249992370605</v>
      </c>
      <c r="G45" s="8"/>
      <c r="H45" s="8">
        <f>POWER(0.5,C48-C44-$E$7)</f>
        <v>0.435980183629225</v>
      </c>
      <c r="I45" s="8">
        <f>POWER(0.5,C48-C45-$E$7)</f>
        <v>0.514532060954644</v>
      </c>
      <c r="J45" s="8">
        <f>POWER(0.5,C48-C46-$E$7)</f>
        <v>0.502199686544962</v>
      </c>
    </row>
    <row r="46" s="1" customFormat="1" spans="1:10">
      <c r="A46" s="6"/>
      <c r="C46" s="7">
        <v>19.3899993896484</v>
      </c>
      <c r="D46" s="1">
        <f>AVERAGE(C44:C46)</f>
        <v>19.3336664835612</v>
      </c>
      <c r="G46" s="8"/>
      <c r="H46" s="8">
        <f>POWER(0.5,C49-C44-$E$7)</f>
        <v>0.417640692835792</v>
      </c>
      <c r="I46" s="8">
        <f>POWER(0.5,C49-C45-$E$7)</f>
        <v>0.492888288257789</v>
      </c>
      <c r="J46" s="8">
        <f>POWER(0.5,C49-C46-$E$7)</f>
        <v>0.481074674735506</v>
      </c>
    </row>
    <row r="47" s="1" customFormat="1" spans="1:10">
      <c r="A47" s="6"/>
      <c r="B47" s="1" t="s">
        <v>27</v>
      </c>
      <c r="C47" s="7" t="s">
        <v>31</v>
      </c>
      <c r="G47" s="8"/>
      <c r="I47" s="8"/>
      <c r="J47" s="8"/>
    </row>
    <row r="48" s="1" customFormat="1" spans="1:10">
      <c r="A48" s="6"/>
      <c r="C48" s="7">
        <v>28.5599994659424</v>
      </c>
      <c r="G48" s="8"/>
      <c r="I48" s="8"/>
      <c r="J48" s="8"/>
    </row>
    <row r="49" s="1" customFormat="1" spans="1:11">
      <c r="A49" s="6"/>
      <c r="C49" s="7">
        <v>28.6219997406006</v>
      </c>
      <c r="D49" s="1">
        <f>AVERAGE(C47:C49)</f>
        <v>28.5909996032715</v>
      </c>
      <c r="E49" s="1">
        <f>D49-D46</f>
        <v>9.2573331197103</v>
      </c>
      <c r="F49" s="1">
        <f>E49-$E$7</f>
        <v>1.08100001017254</v>
      </c>
      <c r="G49" s="8">
        <f>POWER(0.5,F49)</f>
        <v>0.472701055042325</v>
      </c>
      <c r="I49" s="8"/>
      <c r="J49" s="8"/>
      <c r="K49" s="1">
        <f>STDEV(H44:J46)</f>
        <v>0.0386438871856768</v>
      </c>
    </row>
    <row r="50" s="1" customFormat="1" spans="1:10">
      <c r="A50" s="6" t="s">
        <v>36</v>
      </c>
      <c r="B50" s="1" t="s">
        <v>26</v>
      </c>
      <c r="C50" s="7" t="s">
        <v>31</v>
      </c>
      <c r="G50" s="8"/>
      <c r="H50" s="8"/>
      <c r="I50" s="8">
        <f>POWER(0.5,C53-C51-$E$7)</f>
        <v>0.231379507841288</v>
      </c>
      <c r="J50" s="8">
        <f>POWER(0.5,C53-C52-$E$7)</f>
        <v>0.268005199591359</v>
      </c>
    </row>
    <row r="51" s="1" customFormat="1" spans="1:10">
      <c r="A51" s="6"/>
      <c r="C51" s="7">
        <v>20.1200008392334</v>
      </c>
      <c r="G51" s="8"/>
      <c r="H51" s="8"/>
      <c r="I51" s="8">
        <f>POWER(0.5,C54-C51-$E$7)</f>
        <v>0.161917812883016</v>
      </c>
      <c r="J51" s="8">
        <f>POWER(0.5,C54-C52-$E$7)</f>
        <v>0.187548223971827</v>
      </c>
    </row>
    <row r="52" s="1" customFormat="1" spans="1:10">
      <c r="A52" s="6"/>
      <c r="C52" s="7">
        <v>20.3320007324219</v>
      </c>
      <c r="D52" s="1">
        <f>AVERAGE(C50:C52)</f>
        <v>20.2260007858277</v>
      </c>
      <c r="G52" s="8"/>
      <c r="H52" s="8"/>
      <c r="I52" s="8">
        <f>POWER(0.5,C55-C51-$E$7)</f>
        <v>0.220879826864303</v>
      </c>
      <c r="J52" s="8">
        <f>POWER(0.5,C55-C52-$E$7)</f>
        <v>0.255843495548784</v>
      </c>
    </row>
    <row r="53" s="1" customFormat="1" spans="1:10">
      <c r="A53" s="6"/>
      <c r="B53" s="1" t="s">
        <v>27</v>
      </c>
      <c r="C53" s="7">
        <v>30.4080009460449</v>
      </c>
      <c r="G53" s="8"/>
      <c r="I53" s="8"/>
      <c r="J53" s="8"/>
    </row>
    <row r="54" s="1" customFormat="1" spans="1:10">
      <c r="A54" s="6"/>
      <c r="C54" s="7">
        <v>30.9230003356934</v>
      </c>
      <c r="G54" s="8"/>
      <c r="I54" s="8"/>
      <c r="J54" s="8"/>
    </row>
    <row r="55" s="1" customFormat="1" spans="1:11">
      <c r="A55" s="6"/>
      <c r="C55" s="7">
        <v>30.4750003814697</v>
      </c>
      <c r="D55" s="1">
        <f>AVERAGE(C53:C55)</f>
        <v>30.6020005544027</v>
      </c>
      <c r="E55" s="1">
        <f>D55-D52</f>
        <v>10.375999768575</v>
      </c>
      <c r="F55" s="1">
        <f>E55-$E$7</f>
        <v>2.19966665903729</v>
      </c>
      <c r="G55" s="8">
        <f>POWER(0.5,F55)</f>
        <v>0.217687932757195</v>
      </c>
      <c r="I55" s="8"/>
      <c r="J55" s="8"/>
      <c r="K55" s="1">
        <f>STDEV(H50:J52)</f>
        <v>0.0403509665627172</v>
      </c>
    </row>
    <row r="56" s="1" customFormat="1" spans="1:10">
      <c r="A56" s="6" t="s">
        <v>37</v>
      </c>
      <c r="B56" s="1" t="s">
        <v>26</v>
      </c>
      <c r="C56" s="7">
        <v>19.5620002746582</v>
      </c>
      <c r="G56" s="8"/>
      <c r="H56" s="8">
        <f>POWER(0.5,C59-C56-$E$7)</f>
        <v>0.366613688844973</v>
      </c>
      <c r="I56" s="8">
        <f>POWER(0.5,C59-C57-$E$7)</f>
        <v>0.369675590280083</v>
      </c>
      <c r="J56" s="8">
        <f>POWER(0.5,C59-C58-$E$7)</f>
        <v>0.410181183374891</v>
      </c>
    </row>
    <row r="57" s="1" customFormat="1" spans="1:10">
      <c r="A57" s="6"/>
      <c r="C57" s="7">
        <v>19.5739994049072</v>
      </c>
      <c r="G57" s="8"/>
      <c r="H57" s="8">
        <f>POWER(0.5,C60-C56-$E$7)</f>
        <v>0.346357479797781</v>
      </c>
      <c r="I57" s="8">
        <f>POWER(0.5,C60-C57-$E$7)</f>
        <v>0.349250204474251</v>
      </c>
      <c r="J57" s="8">
        <f>POWER(0.5,C60-C58-$E$7)</f>
        <v>0.387517774859395</v>
      </c>
    </row>
    <row r="58" s="1" customFormat="1" spans="1:10">
      <c r="A58" s="6"/>
      <c r="C58" s="7">
        <v>19.7240009307861</v>
      </c>
      <c r="D58" s="1">
        <f>AVERAGE(C56:C58)</f>
        <v>19.6200002034505</v>
      </c>
      <c r="G58" s="8"/>
      <c r="H58" s="8">
        <f>POWER(0.5,C61-C56-$E$7)</f>
        <v>0.26121943556505</v>
      </c>
      <c r="I58" s="8">
        <f>POWER(0.5,C61-C57-$E$7)</f>
        <v>0.263401100322727</v>
      </c>
      <c r="J58" s="8">
        <f>POWER(0.5,C61-C58-$E$7)</f>
        <v>0.292262128940585</v>
      </c>
    </row>
    <row r="59" s="1" customFormat="1" spans="1:10">
      <c r="A59" s="6"/>
      <c r="B59" s="1" t="s">
        <v>27</v>
      </c>
      <c r="C59" s="7">
        <v>29.1860008239746</v>
      </c>
      <c r="G59" s="8"/>
      <c r="I59" s="8"/>
      <c r="J59" s="8"/>
    </row>
    <row r="60" s="1" customFormat="1" spans="1:10">
      <c r="A60" s="6"/>
      <c r="C60" s="7">
        <v>29.2679996490479</v>
      </c>
      <c r="G60" s="8"/>
      <c r="I60" s="8"/>
      <c r="J60" s="8"/>
    </row>
    <row r="61" s="1" customFormat="1" spans="1:11">
      <c r="A61" s="9"/>
      <c r="B61" s="10"/>
      <c r="C61" s="11">
        <v>29.6749992370605</v>
      </c>
      <c r="D61" s="10">
        <f>AVERAGE(C59:C61)</f>
        <v>29.3763332366943</v>
      </c>
      <c r="E61" s="10">
        <f>D61-D58</f>
        <v>9.75633303324384</v>
      </c>
      <c r="F61" s="10">
        <f>E61-$E$7</f>
        <v>1.57999992370608</v>
      </c>
      <c r="G61" s="12">
        <f>POWER(0.5,F61)</f>
        <v>0.334481906384906</v>
      </c>
      <c r="H61" s="10"/>
      <c r="I61" s="12"/>
      <c r="J61" s="12"/>
      <c r="K61" s="10">
        <f>STDEV(H56:J58)</f>
        <v>0.0538871612240165</v>
      </c>
    </row>
  </sheetData>
  <mergeCells count="30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Data of qRT-PCR</vt:lpstr>
      <vt:lpstr>Zm00001d020430</vt:lpstr>
      <vt:lpstr>Zm00001d031451</vt:lpstr>
      <vt:lpstr>Zm00001d020941</vt:lpstr>
      <vt:lpstr>Zm00001d031068</vt:lpstr>
      <vt:lpstr>Zm00001d052442</vt:lpstr>
      <vt:lpstr>Zm00001d017391</vt:lpstr>
      <vt:lpstr>Zm00001d034633</vt:lpstr>
      <vt:lpstr>Zm00001d013895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wsk</cp:lastModifiedBy>
  <dcterms:created xsi:type="dcterms:W3CDTF">2023-05-12T11:15:00Z</dcterms:created>
  <dcterms:modified xsi:type="dcterms:W3CDTF">2024-11-18T09:09:20Z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892CD65F10784E2B85CB929ECE0C51AB_13</vt:lpwstr>
  </property>
</Properties>
</file>