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2896557b9bdf2b43/Documentos/Amyr/RESULTADOS/"/>
    </mc:Choice>
  </mc:AlternateContent>
  <xr:revisionPtr revIDLastSave="705" documentId="8_{7A22F373-827F-4EFD-90FA-871A0F6E03BE}" xr6:coauthVersionLast="47" xr6:coauthVersionMax="47" xr10:uidLastSave="{897A700F-90F0-4A29-970F-CC72C2ED1EBE}"/>
  <bookViews>
    <workbookView xWindow="-108" yWindow="-108" windowWidth="23256" windowHeight="12456" tabRatio="500" xr2:uid="{00000000-000D-0000-FFFF-FFFF00000000}"/>
  </bookViews>
  <sheets>
    <sheet name="Raw data" sheetId="1" r:id="rId1"/>
    <sheet name="Planilha1" sheetId="2" r:id="rId2"/>
    <sheet name="Mean -SD-SEM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14" i="3" l="1"/>
  <c r="Z14" i="3"/>
  <c r="X14" i="3"/>
  <c r="Y13" i="3"/>
  <c r="Z13" i="3"/>
  <c r="X13" i="3"/>
  <c r="U14" i="3"/>
  <c r="V14" i="3"/>
  <c r="T14" i="3"/>
  <c r="U13" i="3"/>
  <c r="V13" i="3"/>
  <c r="T13" i="3"/>
  <c r="Z19" i="3"/>
  <c r="Z18" i="3"/>
  <c r="Z17" i="3"/>
  <c r="Z5" i="3"/>
  <c r="Z6" i="3"/>
  <c r="Z7" i="3"/>
  <c r="Z8" i="3"/>
  <c r="Z4" i="3"/>
  <c r="Y5" i="3"/>
  <c r="Y6" i="3"/>
  <c r="Y7" i="3"/>
  <c r="Y8" i="3"/>
  <c r="Y4" i="3"/>
  <c r="X5" i="3"/>
  <c r="X6" i="3"/>
  <c r="X7" i="3"/>
  <c r="X8" i="3"/>
  <c r="X4" i="3"/>
  <c r="V5" i="3"/>
  <c r="V6" i="3"/>
  <c r="V7" i="3"/>
  <c r="V8" i="3"/>
  <c r="V9" i="3"/>
  <c r="V10" i="3"/>
  <c r="V4" i="3"/>
  <c r="U5" i="3"/>
  <c r="U6" i="3"/>
  <c r="U7" i="3"/>
  <c r="U8" i="3"/>
  <c r="U9" i="3"/>
  <c r="U10" i="3"/>
  <c r="U4" i="3"/>
  <c r="T5" i="3"/>
  <c r="T6" i="3"/>
  <c r="T7" i="3"/>
  <c r="T8" i="3"/>
  <c r="T9" i="3"/>
  <c r="T10" i="3"/>
  <c r="T4" i="3"/>
  <c r="Z12" i="3"/>
  <c r="Y12" i="3"/>
  <c r="X12" i="3"/>
  <c r="V12" i="3"/>
  <c r="U12" i="3"/>
  <c r="T12" i="3"/>
  <c r="G20" i="3"/>
  <c r="G19" i="3"/>
  <c r="G18" i="3"/>
  <c r="G17" i="3"/>
  <c r="O12" i="3"/>
  <c r="P12" i="3"/>
  <c r="N12" i="3"/>
  <c r="L5" i="3"/>
  <c r="L6" i="3"/>
  <c r="L7" i="3"/>
  <c r="L8" i="3"/>
  <c r="L4" i="3"/>
  <c r="J14" i="3"/>
  <c r="K14" i="3"/>
  <c r="L13" i="3"/>
  <c r="L14" i="3"/>
  <c r="I14" i="3"/>
  <c r="J13" i="3"/>
  <c r="K13" i="3"/>
  <c r="I13" i="3"/>
  <c r="J12" i="3"/>
  <c r="K12" i="3"/>
  <c r="L12" i="3"/>
  <c r="I12" i="3"/>
  <c r="F4" i="3"/>
  <c r="F5" i="3"/>
  <c r="F6" i="3"/>
  <c r="F7" i="3"/>
  <c r="F8" i="3"/>
  <c r="F9" i="3"/>
  <c r="F10" i="3"/>
  <c r="F13" i="3"/>
  <c r="F14" i="3"/>
  <c r="F12" i="3"/>
  <c r="C13" i="3"/>
  <c r="C14" i="3"/>
  <c r="D13" i="3"/>
  <c r="D14" i="3"/>
  <c r="B13" i="3"/>
  <c r="B14" i="3"/>
  <c r="C12" i="3"/>
  <c r="D12" i="3"/>
  <c r="B1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tc={4BC146AB-58C1-4EFE-955A-7964B4A5DEF0}</author>
  </authors>
  <commentList>
    <comment ref="C225" authorId="0" shapeId="0" xr:uid="{4BC146AB-58C1-4EFE-955A-7964B4A5DEF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Average without the outlayers</t>
      </text>
    </comment>
  </commentList>
</comments>
</file>

<file path=xl/sharedStrings.xml><?xml version="1.0" encoding="utf-8"?>
<sst xmlns="http://schemas.openxmlformats.org/spreadsheetml/2006/main" count="277" uniqueCount="157">
  <si>
    <t>uro1</t>
  </si>
  <si>
    <t>uro2</t>
  </si>
  <si>
    <t>uro3</t>
  </si>
  <si>
    <t>uro4</t>
  </si>
  <si>
    <t>uro 1</t>
  </si>
  <si>
    <t>uro 2</t>
  </si>
  <si>
    <t>uro 3</t>
  </si>
  <si>
    <t>uro 4</t>
  </si>
  <si>
    <t>p=</t>
  </si>
  <si>
    <t>LP1</t>
  </si>
  <si>
    <t>LP2</t>
  </si>
  <si>
    <t>LP3</t>
  </si>
  <si>
    <t>LP4</t>
  </si>
  <si>
    <t>URT group</t>
  </si>
  <si>
    <t>HE staining</t>
  </si>
  <si>
    <t>uro=urothelium</t>
  </si>
  <si>
    <t>LP= lamina propria</t>
  </si>
  <si>
    <t>SEDENTARY group (control)</t>
  </si>
  <si>
    <t>LP 1</t>
  </si>
  <si>
    <t>LP 2</t>
  </si>
  <si>
    <t>LP 3</t>
  </si>
  <si>
    <t>LP 4</t>
  </si>
  <si>
    <t>Mean</t>
  </si>
  <si>
    <t>SM= smooth muscle layer</t>
  </si>
  <si>
    <t>SM1</t>
  </si>
  <si>
    <t>SM2</t>
  </si>
  <si>
    <t>SM3</t>
  </si>
  <si>
    <t>SM4</t>
  </si>
  <si>
    <t>Rat#</t>
  </si>
  <si>
    <t>Uro</t>
  </si>
  <si>
    <t>LP</t>
  </si>
  <si>
    <t>SM</t>
  </si>
  <si>
    <t>SD</t>
  </si>
  <si>
    <t>SEM</t>
  </si>
  <si>
    <t>Total bladder wall</t>
  </si>
  <si>
    <t>%URT/SEDENTARY</t>
  </si>
  <si>
    <t xml:space="preserve">Unpaired </t>
  </si>
  <si>
    <t>Student</t>
  </si>
  <si>
    <t>t-test</t>
  </si>
  <si>
    <t>URT vs. SED</t>
  </si>
  <si>
    <t>total wall</t>
  </si>
  <si>
    <t>Total wall</t>
  </si>
  <si>
    <t>Ratio layer/total wall</t>
  </si>
  <si>
    <t>SED group</t>
  </si>
  <si>
    <t>outlier</t>
  </si>
  <si>
    <t>HE#1 field A section 1</t>
  </si>
  <si>
    <t>HE#2 field A section 1</t>
  </si>
  <si>
    <t>HE#3 field A section 1</t>
  </si>
  <si>
    <t>HE#4 field A section 1</t>
  </si>
  <si>
    <t>HE#5 field A section 1</t>
  </si>
  <si>
    <t>HE#6 field A section 1</t>
  </si>
  <si>
    <t>HE#7 field A section 1</t>
  </si>
  <si>
    <t>HE#1 field A section 2</t>
  </si>
  <si>
    <t>HE#1 field A section 3</t>
  </si>
  <si>
    <t>HE#1 field A section 4</t>
  </si>
  <si>
    <t>HE#1 field B section 1</t>
  </si>
  <si>
    <t>HE#1 field B section 2</t>
  </si>
  <si>
    <t>HE#1 field B section 3</t>
  </si>
  <si>
    <t>HE#1 field B section 4</t>
  </si>
  <si>
    <t>HE#1 field C section 1</t>
  </si>
  <si>
    <t>HE#1 field C section 2</t>
  </si>
  <si>
    <t>HE#1 field C section 3</t>
  </si>
  <si>
    <t>HE#1 field C section 4</t>
  </si>
  <si>
    <t>HE#1 field D section 1</t>
  </si>
  <si>
    <t>HE#1 field D section 2</t>
  </si>
  <si>
    <t>HE#1 field D section 3</t>
  </si>
  <si>
    <t>HE#1 field D section 4</t>
  </si>
  <si>
    <t>HE#2 field A section 2</t>
  </si>
  <si>
    <t>HE#2 field A section 3</t>
  </si>
  <si>
    <t>HE#2 field A section 4</t>
  </si>
  <si>
    <t>HE#2 field B section 1</t>
  </si>
  <si>
    <t>HE#2 field B section 2</t>
  </si>
  <si>
    <t>HE#2 field B section 3</t>
  </si>
  <si>
    <t>HE#2 field B section 4</t>
  </si>
  <si>
    <t>HE#2 field C section 1</t>
  </si>
  <si>
    <t>HE#2 field C section 2</t>
  </si>
  <si>
    <t>HE#2 field C section 3</t>
  </si>
  <si>
    <t>HE#2 field C section 4</t>
  </si>
  <si>
    <t>HE#2 field D section 1</t>
  </si>
  <si>
    <t>HE#2 field D section 2</t>
  </si>
  <si>
    <t>HE#2 field D section 3</t>
  </si>
  <si>
    <t>HE#2 field D section 4</t>
  </si>
  <si>
    <t>HE#3 field A section 2</t>
  </si>
  <si>
    <t>HE#3 field A section 3</t>
  </si>
  <si>
    <t>HE#3 field A section 4</t>
  </si>
  <si>
    <t>HE#3 field B section 1</t>
  </si>
  <si>
    <t>HE#3 field B section 2</t>
  </si>
  <si>
    <t>HE#3 field B section 3</t>
  </si>
  <si>
    <t>HE#3 field B section 4</t>
  </si>
  <si>
    <t>HE#3 field C section 1</t>
  </si>
  <si>
    <t>HE#3 field C section 2</t>
  </si>
  <si>
    <t>HE#3 field C section 3</t>
  </si>
  <si>
    <t>HE#3 field C section 4</t>
  </si>
  <si>
    <t>HE#3 field D section 1</t>
  </si>
  <si>
    <t>HE#3 field D section 2</t>
  </si>
  <si>
    <t>HE#3 field D section 3</t>
  </si>
  <si>
    <t>HE#3 field D section 4</t>
  </si>
  <si>
    <t>HE#4 field A section 2</t>
  </si>
  <si>
    <t>HE#4 field A section 3</t>
  </si>
  <si>
    <t>HE#4 field A section 4</t>
  </si>
  <si>
    <t>HE#4 field B section 1</t>
  </si>
  <si>
    <t>HE#4 field B section 2</t>
  </si>
  <si>
    <t>HE#4 field B section 3</t>
  </si>
  <si>
    <t>HE#4 field B section 4</t>
  </si>
  <si>
    <t>HE#4 field C section 1</t>
  </si>
  <si>
    <t>HE#4 field C section 2</t>
  </si>
  <si>
    <t>HE#4 field C section 3</t>
  </si>
  <si>
    <t>HE#4 field C section 4</t>
  </si>
  <si>
    <t>HE#4 field D section 1</t>
  </si>
  <si>
    <t>HE#4 field D section 2</t>
  </si>
  <si>
    <t>HE#4 field D section 3</t>
  </si>
  <si>
    <t>HE#4 field D section 4</t>
  </si>
  <si>
    <t>HE#5 field A section 2</t>
  </si>
  <si>
    <t>HE#5 field A section 3</t>
  </si>
  <si>
    <t>HE#5 field A section 4</t>
  </si>
  <si>
    <t>HE#5 field B section 1</t>
  </si>
  <si>
    <t>HE#5 field B section 2</t>
  </si>
  <si>
    <t>HE#5 field B section 3</t>
  </si>
  <si>
    <t>HE#5 field B section 4</t>
  </si>
  <si>
    <t>HE#5 field C section 1</t>
  </si>
  <si>
    <t>HE#5 field C section 2</t>
  </si>
  <si>
    <t>HE#5 field C section 3</t>
  </si>
  <si>
    <t>HE#5 field C section 4</t>
  </si>
  <si>
    <t>HE#5 field D section 1</t>
  </si>
  <si>
    <t>HE#5 field D section 2</t>
  </si>
  <si>
    <t>HE#5 field D section 3</t>
  </si>
  <si>
    <t>HE#5 field D section 4</t>
  </si>
  <si>
    <t>HE#6 field A section 2</t>
  </si>
  <si>
    <t>HE#6 field A section 3</t>
  </si>
  <si>
    <t>HE#6 field A section 4</t>
  </si>
  <si>
    <t>HE#6 field B section 1</t>
  </si>
  <si>
    <t>HE#6 field B section 2</t>
  </si>
  <si>
    <t>HE#6 field B section 3</t>
  </si>
  <si>
    <t>HE#6 field B section 4</t>
  </si>
  <si>
    <t>HE#6 field C section 1</t>
  </si>
  <si>
    <t>HE#6 field C section 2</t>
  </si>
  <si>
    <t>HE#6 field C section 3</t>
  </si>
  <si>
    <t>HE#6 field C section 4</t>
  </si>
  <si>
    <t>HE#6 field D section 1</t>
  </si>
  <si>
    <t>HE#6 field D section 2</t>
  </si>
  <si>
    <t>HE#6 field D section 3</t>
  </si>
  <si>
    <t>HE#6 field D section 4</t>
  </si>
  <si>
    <t>HE#7 field A section 2</t>
  </si>
  <si>
    <t>HE#7 field A section 3</t>
  </si>
  <si>
    <t>HE#7 field A section 4</t>
  </si>
  <si>
    <t>HE#7 field B section 1</t>
  </si>
  <si>
    <t>HE#7 field B section 2</t>
  </si>
  <si>
    <t>HE#7 field B section 3</t>
  </si>
  <si>
    <t>HE#7 field B section 4</t>
  </si>
  <si>
    <t>HE#7 field C section 1</t>
  </si>
  <si>
    <t>HE#7 field C section 2</t>
  </si>
  <si>
    <t>HE#7 field C section 3</t>
  </si>
  <si>
    <t>HE#7 field C section 4</t>
  </si>
  <si>
    <t>HE#7 field D section 1</t>
  </si>
  <si>
    <t>HE#7 field D section 2</t>
  </si>
  <si>
    <t>HE#7 field D section 3</t>
  </si>
  <si>
    <t>HE#7 field D section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</si>
</sst>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4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vertical="center" wrapText="1"/>
    </xf>
    <xf numFmtId="0" fontId="4" fillId="0" borderId="0" xfId="0" applyFont="1"/>
    <xf numFmtId="0" fontId="0" fillId="3" borderId="0" xfId="0" applyFill="1" applyAlignment="1">
      <alignment vertical="center" wrapText="1"/>
    </xf>
    <xf numFmtId="0" fontId="0" fillId="5" borderId="0" xfId="0" applyFill="1" applyAlignment="1">
      <alignment vertical="center" wrapText="1"/>
    </xf>
    <xf numFmtId="0" fontId="0" fillId="0" borderId="0" xfId="0" applyAlignment="1">
      <alignment horizontal="right"/>
    </xf>
    <xf numFmtId="0" fontId="4" fillId="2" borderId="0" xfId="0" applyFont="1" applyFill="1"/>
    <xf numFmtId="0" fontId="4" fillId="6" borderId="0" xfId="0" applyFont="1" applyFill="1"/>
    <xf numFmtId="0" fontId="4" fillId="4" borderId="0" xfId="0" applyFont="1" applyFill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/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8" fillId="0" borderId="0" xfId="0" applyFont="1"/>
    <xf numFmtId="0" fontId="6" fillId="0" borderId="0" xfId="0" applyFont="1"/>
    <xf numFmtId="0" fontId="5" fillId="0" borderId="0" xfId="0" applyFont="1"/>
    <xf numFmtId="9" fontId="0" fillId="0" borderId="0" xfId="0" applyNumberFormat="1"/>
    <xf numFmtId="0" fontId="3" fillId="0" borderId="0" xfId="0" applyFont="1"/>
    <xf numFmtId="0" fontId="7" fillId="7" borderId="0" xfId="0" applyFont="1" applyFill="1"/>
    <xf numFmtId="0" fontId="0" fillId="7" borderId="0" xfId="0" applyFill="1"/>
    <xf numFmtId="0" fontId="6" fillId="7" borderId="0" xfId="0" applyFont="1" applyFill="1"/>
    <xf numFmtId="0" fontId="4" fillId="7" borderId="0" xfId="0" applyFont="1" applyFill="1"/>
    <xf numFmtId="2" fontId="6" fillId="0" borderId="0" xfId="0" applyNumberFormat="1" applyFont="1"/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2" fontId="4" fillId="0" borderId="0" xfId="0" applyNumberFormat="1" applyFont="1"/>
    <xf numFmtId="2" fontId="4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vertical="center" wrapText="1"/>
    </xf>
    <xf numFmtId="164" fontId="0" fillId="0" borderId="0" xfId="0" applyNumberFormat="1" applyAlignment="1">
      <alignment vertical="center" wrapText="1"/>
    </xf>
    <xf numFmtId="2" fontId="6" fillId="0" borderId="0" xfId="0" applyNumberFormat="1" applyFont="1" applyAlignment="1">
      <alignment horizontal="center"/>
    </xf>
    <xf numFmtId="164" fontId="0" fillId="0" borderId="0" xfId="0" applyNumberFormat="1"/>
    <xf numFmtId="164" fontId="4" fillId="0" borderId="0" xfId="0" applyNumberFormat="1" applyFont="1" applyAlignment="1">
      <alignment horizontal="center" vertical="center"/>
    </xf>
    <xf numFmtId="0" fontId="4" fillId="6" borderId="0" xfId="0" applyFont="1" applyFill="1" applyAlignment="1">
      <alignment horizontal="center" vertical="center" wrapText="1"/>
    </xf>
    <xf numFmtId="0" fontId="4" fillId="8" borderId="0" xfId="0" applyFont="1" applyFill="1" applyAlignment="1">
      <alignment horizontal="center"/>
    </xf>
    <xf numFmtId="0" fontId="8" fillId="5" borderId="0" xfId="0" applyFont="1" applyFill="1"/>
    <xf numFmtId="0" fontId="0" fillId="0" borderId="0" xfId="0" applyFill="1" applyAlignment="1">
      <alignment vertical="center" wrapText="1"/>
    </xf>
  </cellXfs>
  <cellStyles count="113">
    <cellStyle name="Hiperlink" xfId="1" builtinId="8" hidden="1"/>
    <cellStyle name="Hiperlink" xfId="3" builtinId="8" hidden="1"/>
    <cellStyle name="Hiperlink" xfId="5" builtinId="8" hidden="1"/>
    <cellStyle name="Hiperlink" xfId="7" builtinId="8" hidden="1"/>
    <cellStyle name="Hiperlink" xfId="9" builtinId="8" hidden="1"/>
    <cellStyle name="Hiperlink" xfId="11" builtinId="8" hidden="1"/>
    <cellStyle name="Hiperlink" xfId="13" builtinId="8" hidden="1"/>
    <cellStyle name="Hiperlink" xfId="15" builtinId="8" hidden="1"/>
    <cellStyle name="Hiperlink" xfId="17" builtinId="8" hidden="1"/>
    <cellStyle name="Hiperlink" xfId="19" builtinId="8" hidden="1"/>
    <cellStyle name="Hiperlink" xfId="21" builtinId="8" hidden="1"/>
    <cellStyle name="Hiperlink" xfId="23" builtinId="8" hidden="1"/>
    <cellStyle name="Hiperlink" xfId="25" builtinId="8" hidden="1"/>
    <cellStyle name="Hiperlink" xfId="27" builtinId="8" hidden="1"/>
    <cellStyle name="Hiperlink" xfId="29" builtinId="8" hidden="1"/>
    <cellStyle name="Hiperlink" xfId="31" builtinId="8" hidden="1"/>
    <cellStyle name="Hiperlink" xfId="33" builtinId="8" hidden="1"/>
    <cellStyle name="Hiperlink" xfId="35" builtinId="8" hidden="1"/>
    <cellStyle name="Hiperlink" xfId="37" builtinId="8" hidden="1"/>
    <cellStyle name="Hiperlink" xfId="39" builtinId="8" hidden="1"/>
    <cellStyle name="Hiperlink" xfId="41" builtinId="8" hidden="1"/>
    <cellStyle name="Hiperlink" xfId="43" builtinId="8" hidden="1"/>
    <cellStyle name="Hiperlink" xfId="45" builtinId="8" hidden="1"/>
    <cellStyle name="Hiperlink" xfId="47" builtinId="8" hidden="1"/>
    <cellStyle name="Hiperlink" xfId="49" builtinId="8" hidden="1"/>
    <cellStyle name="Hiperlink" xfId="51" builtinId="8" hidden="1"/>
    <cellStyle name="Hiperlink" xfId="53" builtinId="8" hidden="1"/>
    <cellStyle name="Hiperlink" xfId="55" builtinId="8" hidden="1"/>
    <cellStyle name="Hiperlink" xfId="57" builtinId="8" hidden="1"/>
    <cellStyle name="Hiperlink" xfId="59" builtinId="8" hidden="1"/>
    <cellStyle name="Hiperlink" xfId="61" builtinId="8" hidden="1"/>
    <cellStyle name="Hiperlink" xfId="63" builtinId="8" hidden="1"/>
    <cellStyle name="Hiperlink" xfId="65" builtinId="8" hidden="1"/>
    <cellStyle name="Hiperlink" xfId="67" builtinId="8" hidden="1"/>
    <cellStyle name="Hiperlink" xfId="69" builtinId="8" hidden="1"/>
    <cellStyle name="Hiperlink" xfId="71" builtinId="8" hidden="1"/>
    <cellStyle name="Hiperlink" xfId="73" builtinId="8" hidden="1"/>
    <cellStyle name="Hiperlink" xfId="75" builtinId="8" hidden="1"/>
    <cellStyle name="Hiperlink" xfId="77" builtinId="8" hidden="1"/>
    <cellStyle name="Hiperlink" xfId="79" builtinId="8" hidden="1"/>
    <cellStyle name="Hiperlink" xfId="81" builtinId="8" hidden="1"/>
    <cellStyle name="Hiperlink" xfId="83" builtinId="8" hidden="1"/>
    <cellStyle name="Hiperlink" xfId="85" builtinId="8" hidden="1"/>
    <cellStyle name="Hiperlink" xfId="87" builtinId="8" hidden="1"/>
    <cellStyle name="Hiperlink" xfId="89" builtinId="8" hidden="1"/>
    <cellStyle name="Hiperlink" xfId="91" builtinId="8" hidden="1"/>
    <cellStyle name="Hiperlink" xfId="93" builtinId="8" hidden="1"/>
    <cellStyle name="Hiperlink" xfId="95" builtinId="8" hidden="1"/>
    <cellStyle name="Hiperlink" xfId="97" builtinId="8" hidden="1"/>
    <cellStyle name="Hiperlink" xfId="99" builtinId="8" hidden="1"/>
    <cellStyle name="Hiperlink" xfId="101" builtinId="8" hidden="1"/>
    <cellStyle name="Hiperlink" xfId="103" builtinId="8" hidden="1"/>
    <cellStyle name="Hiperlink" xfId="105" builtinId="8" hidden="1"/>
    <cellStyle name="Hiperlink" xfId="107" builtinId="8" hidden="1"/>
    <cellStyle name="Hiperlink" xfId="109" builtinId="8" hidden="1"/>
    <cellStyle name="Hiperlink" xfId="111" builtinId="8" hidden="1"/>
    <cellStyle name="Hiperlink Visitado" xfId="2" builtinId="9" hidden="1"/>
    <cellStyle name="Hiperlink Visitado" xfId="4" builtinId="9" hidden="1"/>
    <cellStyle name="Hiperlink Visitado" xfId="6" builtinId="9" hidden="1"/>
    <cellStyle name="Hiperlink Visitado" xfId="8" builtinId="9" hidden="1"/>
    <cellStyle name="Hiperlink Visitado" xfId="10" builtinId="9" hidden="1"/>
    <cellStyle name="Hiperlink Visitado" xfId="12" builtinId="9" hidden="1"/>
    <cellStyle name="Hiperlink Visitado" xfId="14" builtinId="9" hidden="1"/>
    <cellStyle name="Hiperlink Visitado" xfId="16" builtinId="9" hidden="1"/>
    <cellStyle name="Hiperlink Visitado" xfId="18" builtinId="9" hidden="1"/>
    <cellStyle name="Hiperlink Visitado" xfId="20" builtinId="9" hidden="1"/>
    <cellStyle name="Hiperlink Visitado" xfId="22" builtinId="9" hidden="1"/>
    <cellStyle name="Hiperlink Visitado" xfId="24" builtinId="9" hidden="1"/>
    <cellStyle name="Hiperlink Visitado" xfId="26" builtinId="9" hidden="1"/>
    <cellStyle name="Hiperlink Visitado" xfId="28" builtinId="9" hidden="1"/>
    <cellStyle name="Hiperlink Visitado" xfId="30" builtinId="9" hidden="1"/>
    <cellStyle name="Hiperlink Visitado" xfId="32" builtinId="9" hidden="1"/>
    <cellStyle name="Hiperlink Visitado" xfId="34" builtinId="9" hidden="1"/>
    <cellStyle name="Hiperlink Visitado" xfId="36" builtinId="9" hidden="1"/>
    <cellStyle name="Hiperlink Visitado" xfId="38" builtinId="9" hidden="1"/>
    <cellStyle name="Hiperlink Visitado" xfId="40" builtinId="9" hidden="1"/>
    <cellStyle name="Hiperlink Visitado" xfId="42" builtinId="9" hidden="1"/>
    <cellStyle name="Hiperlink Visitado" xfId="44" builtinId="9" hidden="1"/>
    <cellStyle name="Hiperlink Visitado" xfId="46" builtinId="9" hidden="1"/>
    <cellStyle name="Hiperlink Visitado" xfId="48" builtinId="9" hidden="1"/>
    <cellStyle name="Hiperlink Visitado" xfId="50" builtinId="9" hidden="1"/>
    <cellStyle name="Hiperlink Visitado" xfId="52" builtinId="9" hidden="1"/>
    <cellStyle name="Hiperlink Visitado" xfId="54" builtinId="9" hidden="1"/>
    <cellStyle name="Hiperlink Visitado" xfId="56" builtinId="9" hidden="1"/>
    <cellStyle name="Hiperlink Visitado" xfId="58" builtinId="9" hidden="1"/>
    <cellStyle name="Hiperlink Visitado" xfId="60" builtinId="9" hidden="1"/>
    <cellStyle name="Hiperlink Visitado" xfId="62" builtinId="9" hidden="1"/>
    <cellStyle name="Hiperlink Visitado" xfId="64" builtinId="9" hidden="1"/>
    <cellStyle name="Hiperlink Visitado" xfId="66" builtinId="9" hidden="1"/>
    <cellStyle name="Hiperlink Visitado" xfId="68" builtinId="9" hidden="1"/>
    <cellStyle name="Hiperlink Visitado" xfId="70" builtinId="9" hidden="1"/>
    <cellStyle name="Hiperlink Visitado" xfId="72" builtinId="9" hidden="1"/>
    <cellStyle name="Hiperlink Visitado" xfId="74" builtinId="9" hidden="1"/>
    <cellStyle name="Hiperlink Visitado" xfId="76" builtinId="9" hidden="1"/>
    <cellStyle name="Hiperlink Visitado" xfId="78" builtinId="9" hidden="1"/>
    <cellStyle name="Hiperlink Visitado" xfId="80" builtinId="9" hidden="1"/>
    <cellStyle name="Hiperlink Visitado" xfId="82" builtinId="9" hidden="1"/>
    <cellStyle name="Hiperlink Visitado" xfId="84" builtinId="9" hidden="1"/>
    <cellStyle name="Hiperlink Visitado" xfId="86" builtinId="9" hidden="1"/>
    <cellStyle name="Hiperlink Visitado" xfId="88" builtinId="9" hidden="1"/>
    <cellStyle name="Hiperlink Visitado" xfId="90" builtinId="9" hidden="1"/>
    <cellStyle name="Hiperlink Visitado" xfId="92" builtinId="9" hidden="1"/>
    <cellStyle name="Hiperlink Visitado" xfId="94" builtinId="9" hidden="1"/>
    <cellStyle name="Hiperlink Visitado" xfId="96" builtinId="9" hidden="1"/>
    <cellStyle name="Hiperlink Visitado" xfId="98" builtinId="9" hidden="1"/>
    <cellStyle name="Hiperlink Visitado" xfId="100" builtinId="9" hidden="1"/>
    <cellStyle name="Hiperlink Visitado" xfId="102" builtinId="9" hidden="1"/>
    <cellStyle name="Hiperlink Visitado" xfId="104" builtinId="9" hidden="1"/>
    <cellStyle name="Hiperlink Visitado" xfId="106" builtinId="9" hidden="1"/>
    <cellStyle name="Hiperlink Visitado" xfId="108" builtinId="9" hidden="1"/>
    <cellStyle name="Hiperlink Visitado" xfId="110" builtinId="9" hidden="1"/>
    <cellStyle name="Hiperlink Visitado" xfId="112" builtinId="9" hidden="1"/>
    <cellStyle name="Normal" xfId="0" builtinId="0"/>
  </cellStyles>
  <dxfs count="0"/>
  <tableStyles count="0" defaultTableStyle="TableStyleMedium9" defaultPivotStyle="PivotStyleMedium4"/>
  <colors>
    <mruColors>
      <color rgb="FF00FFFF"/>
      <color rgb="FFFF66FF"/>
      <color rgb="FF33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onica Akemi Sato" id="{E7879629-1130-4D6B-B90A-B9E00D390F29}" userId="2896557b9bdf2b43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25" dT="2024-08-29T14:28:19.32" personId="{E7879629-1130-4D6B-B90A-B9E00D390F29}" id="{4BC146AB-58C1-4EFE-955A-7964B4A5DEF0}">
    <text>Average without the outlayers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52"/>
  <sheetViews>
    <sheetView tabSelected="1" topLeftCell="A142" zoomScaleNormal="100" workbookViewId="0">
      <selection activeCell="C187" sqref="C187:F187"/>
    </sheetView>
  </sheetViews>
  <sheetFormatPr defaultColWidth="11" defaultRowHeight="15.6" x14ac:dyDescent="0.3"/>
  <cols>
    <col min="1" max="1" width="13.59765625" customWidth="1"/>
    <col min="3" max="3" width="17.5" customWidth="1"/>
  </cols>
  <sheetData>
    <row r="1" spans="1:14" x14ac:dyDescent="0.3">
      <c r="A1" s="6" t="s">
        <v>13</v>
      </c>
      <c r="C1" s="7" t="s">
        <v>14</v>
      </c>
      <c r="E1" s="2" t="s">
        <v>15</v>
      </c>
      <c r="F1" s="2"/>
      <c r="G1" s="2" t="s">
        <v>16</v>
      </c>
      <c r="H1" s="2"/>
      <c r="I1" s="2" t="s">
        <v>23</v>
      </c>
      <c r="J1" s="2"/>
      <c r="K1" s="2"/>
    </row>
    <row r="2" spans="1:14" x14ac:dyDescent="0.3">
      <c r="B2" s="2"/>
      <c r="C2" s="5" t="s">
        <v>0</v>
      </c>
      <c r="D2" t="s">
        <v>1</v>
      </c>
      <c r="E2" t="s">
        <v>2</v>
      </c>
      <c r="F2" t="s">
        <v>3</v>
      </c>
      <c r="G2" t="s">
        <v>9</v>
      </c>
      <c r="H2" t="s">
        <v>10</v>
      </c>
      <c r="I2" t="s">
        <v>11</v>
      </c>
      <c r="J2" t="s">
        <v>12</v>
      </c>
      <c r="K2" t="s">
        <v>24</v>
      </c>
      <c r="L2" t="s">
        <v>25</v>
      </c>
      <c r="M2" t="s">
        <v>26</v>
      </c>
      <c r="N2" t="s">
        <v>27</v>
      </c>
    </row>
    <row r="3" spans="1:14" x14ac:dyDescent="0.3">
      <c r="A3" t="s">
        <v>45</v>
      </c>
      <c r="C3">
        <v>150</v>
      </c>
      <c r="D3">
        <v>325</v>
      </c>
      <c r="E3">
        <v>301.04000000000002</v>
      </c>
      <c r="F3">
        <v>550.11</v>
      </c>
      <c r="G3">
        <v>2725.46</v>
      </c>
      <c r="H3">
        <v>1525.2</v>
      </c>
      <c r="I3">
        <v>2248.4699999999998</v>
      </c>
      <c r="J3">
        <v>2825.11</v>
      </c>
      <c r="K3">
        <v>4825.26</v>
      </c>
      <c r="L3">
        <v>7800.16</v>
      </c>
      <c r="M3">
        <v>4229.4399999999996</v>
      </c>
      <c r="N3">
        <v>2350.13</v>
      </c>
    </row>
    <row r="4" spans="1:14" x14ac:dyDescent="0.3">
      <c r="A4" t="s">
        <v>52</v>
      </c>
      <c r="C4">
        <v>525.59</v>
      </c>
      <c r="D4">
        <v>340.04</v>
      </c>
      <c r="E4">
        <v>350.89</v>
      </c>
      <c r="F4">
        <v>150</v>
      </c>
      <c r="G4">
        <v>2900.43</v>
      </c>
      <c r="H4">
        <v>4770.55</v>
      </c>
      <c r="I4">
        <v>2925.11</v>
      </c>
      <c r="J4">
        <v>1925.16</v>
      </c>
      <c r="K4">
        <v>2500.12</v>
      </c>
      <c r="L4">
        <v>3275.67</v>
      </c>
      <c r="M4">
        <v>3800.74</v>
      </c>
      <c r="N4">
        <v>4600.2700000000004</v>
      </c>
    </row>
    <row r="5" spans="1:14" x14ac:dyDescent="0.3">
      <c r="A5" t="s">
        <v>53</v>
      </c>
      <c r="C5">
        <v>520.22</v>
      </c>
      <c r="D5">
        <v>201.56</v>
      </c>
      <c r="E5">
        <v>175</v>
      </c>
      <c r="F5">
        <v>141.41999999999999</v>
      </c>
      <c r="G5">
        <v>4354.67</v>
      </c>
      <c r="H5">
        <v>6126.28</v>
      </c>
      <c r="I5">
        <v>7453.4</v>
      </c>
      <c r="J5">
        <v>3996.56</v>
      </c>
      <c r="K5">
        <v>6802.07</v>
      </c>
      <c r="L5">
        <v>2200.5700000000002</v>
      </c>
      <c r="M5">
        <v>1375.23</v>
      </c>
      <c r="N5">
        <v>1380.67</v>
      </c>
    </row>
    <row r="6" spans="1:14" x14ac:dyDescent="0.3">
      <c r="A6" t="s">
        <v>54</v>
      </c>
      <c r="C6">
        <v>375.83</v>
      </c>
      <c r="D6">
        <v>100</v>
      </c>
      <c r="E6">
        <v>160.08000000000001</v>
      </c>
      <c r="F6">
        <v>413.82</v>
      </c>
      <c r="G6">
        <v>7250.04</v>
      </c>
      <c r="H6">
        <v>3850.05</v>
      </c>
      <c r="I6">
        <v>1949.68</v>
      </c>
      <c r="J6">
        <v>5217.5200000000004</v>
      </c>
      <c r="K6">
        <v>4325.07</v>
      </c>
      <c r="L6">
        <v>5025.0600000000004</v>
      </c>
      <c r="M6">
        <v>8328.4500000000007</v>
      </c>
      <c r="N6">
        <v>2283.77</v>
      </c>
    </row>
    <row r="7" spans="1:14" x14ac:dyDescent="0.3">
      <c r="A7" t="s">
        <v>55</v>
      </c>
      <c r="C7">
        <v>125</v>
      </c>
      <c r="D7">
        <v>176.78</v>
      </c>
      <c r="E7">
        <v>176.78</v>
      </c>
      <c r="F7">
        <v>276.13</v>
      </c>
      <c r="G7">
        <v>3800.33</v>
      </c>
      <c r="H7">
        <v>3075.41</v>
      </c>
      <c r="I7">
        <v>1126.1099999999999</v>
      </c>
      <c r="J7">
        <v>1950.16</v>
      </c>
      <c r="K7">
        <v>5450.5</v>
      </c>
      <c r="L7">
        <v>2825.11</v>
      </c>
      <c r="M7">
        <v>2250.56</v>
      </c>
      <c r="N7">
        <v>2925.43</v>
      </c>
    </row>
    <row r="8" spans="1:14" x14ac:dyDescent="0.3">
      <c r="A8" t="s">
        <v>56</v>
      </c>
      <c r="C8">
        <v>604.66999999999996</v>
      </c>
      <c r="D8">
        <v>875</v>
      </c>
      <c r="E8">
        <v>340</v>
      </c>
      <c r="F8">
        <v>235.85</v>
      </c>
      <c r="G8">
        <v>2508.61</v>
      </c>
      <c r="H8">
        <v>5915.29</v>
      </c>
      <c r="I8">
        <v>4669.92</v>
      </c>
      <c r="J8">
        <v>4575.07</v>
      </c>
      <c r="K8">
        <v>8819.2999999999993</v>
      </c>
      <c r="L8">
        <v>8472.3799999999992</v>
      </c>
      <c r="M8">
        <v>7679.72</v>
      </c>
      <c r="N8">
        <v>7364.95</v>
      </c>
    </row>
    <row r="9" spans="1:14" x14ac:dyDescent="0.3">
      <c r="A9" t="s">
        <v>57</v>
      </c>
      <c r="C9">
        <v>235.85</v>
      </c>
      <c r="D9">
        <v>265.75</v>
      </c>
      <c r="E9">
        <v>195.26</v>
      </c>
      <c r="F9">
        <v>575.54</v>
      </c>
      <c r="G9">
        <v>6124.74</v>
      </c>
      <c r="H9">
        <v>2759.76</v>
      </c>
      <c r="I9">
        <v>3342.15</v>
      </c>
      <c r="J9">
        <v>6500.43</v>
      </c>
      <c r="K9">
        <v>5047.09</v>
      </c>
      <c r="L9">
        <v>8516.34</v>
      </c>
      <c r="M9">
        <v>6727.28</v>
      </c>
      <c r="N9">
        <v>4650.07</v>
      </c>
    </row>
    <row r="10" spans="1:14" x14ac:dyDescent="0.3">
      <c r="A10" t="s">
        <v>58</v>
      </c>
      <c r="C10">
        <v>575.74</v>
      </c>
      <c r="D10">
        <v>425.73</v>
      </c>
      <c r="E10">
        <v>160.08000000000001</v>
      </c>
      <c r="F10">
        <v>223.61</v>
      </c>
      <c r="G10">
        <v>2675.12</v>
      </c>
      <c r="H10">
        <v>4250.3</v>
      </c>
      <c r="I10">
        <v>2770.04</v>
      </c>
      <c r="J10">
        <v>2664.23</v>
      </c>
      <c r="K10">
        <v>7950.16</v>
      </c>
      <c r="L10">
        <v>7550.37</v>
      </c>
      <c r="M10">
        <v>9419.16</v>
      </c>
      <c r="N10">
        <v>7603</v>
      </c>
    </row>
    <row r="11" spans="1:14" x14ac:dyDescent="0.3">
      <c r="A11" t="s">
        <v>59</v>
      </c>
      <c r="C11">
        <v>176.78</v>
      </c>
      <c r="D11">
        <v>403.11</v>
      </c>
      <c r="E11">
        <v>575.74</v>
      </c>
      <c r="F11">
        <v>301.04000000000002</v>
      </c>
      <c r="G11">
        <v>2566.25</v>
      </c>
      <c r="H11">
        <v>1435.71</v>
      </c>
      <c r="I11">
        <v>1875.67</v>
      </c>
      <c r="J11">
        <v>1675</v>
      </c>
      <c r="K11">
        <v>3382.03</v>
      </c>
      <c r="L11">
        <v>6490.62</v>
      </c>
      <c r="M11">
        <v>4875.0600000000004</v>
      </c>
      <c r="N11">
        <v>5400.06</v>
      </c>
    </row>
    <row r="12" spans="1:14" x14ac:dyDescent="0.3">
      <c r="A12" t="s">
        <v>60</v>
      </c>
      <c r="C12">
        <v>450.69</v>
      </c>
      <c r="D12">
        <v>276.13</v>
      </c>
      <c r="E12">
        <v>276.13</v>
      </c>
      <c r="F12">
        <v>325.95999999999998</v>
      </c>
      <c r="G12">
        <v>4075.69</v>
      </c>
      <c r="H12">
        <v>2700.46</v>
      </c>
      <c r="I12">
        <v>1375.91</v>
      </c>
      <c r="J12">
        <v>2500.12</v>
      </c>
      <c r="K12">
        <v>3926.27</v>
      </c>
      <c r="L12">
        <v>4125.3</v>
      </c>
      <c r="M12">
        <v>6000.47</v>
      </c>
      <c r="N12">
        <v>5850.48</v>
      </c>
    </row>
    <row r="13" spans="1:14" x14ac:dyDescent="0.3">
      <c r="A13" t="s">
        <v>61</v>
      </c>
      <c r="C13">
        <v>391.31</v>
      </c>
      <c r="D13">
        <v>625</v>
      </c>
      <c r="E13">
        <v>425.73</v>
      </c>
      <c r="F13">
        <v>520.22</v>
      </c>
      <c r="G13">
        <v>1546.16</v>
      </c>
      <c r="H13">
        <v>1425.22</v>
      </c>
      <c r="I13">
        <v>1468.2</v>
      </c>
      <c r="J13">
        <v>2047.1</v>
      </c>
      <c r="K13">
        <v>9756.09</v>
      </c>
      <c r="L13">
        <v>7611.59</v>
      </c>
      <c r="M13">
        <v>5428.46</v>
      </c>
      <c r="N13">
        <v>2148.98</v>
      </c>
    </row>
    <row r="14" spans="1:14" x14ac:dyDescent="0.3">
      <c r="A14" t="s">
        <v>62</v>
      </c>
      <c r="C14">
        <v>301.04000000000002</v>
      </c>
      <c r="D14">
        <v>237.17</v>
      </c>
      <c r="E14">
        <v>514.78</v>
      </c>
      <c r="F14">
        <v>270.42</v>
      </c>
      <c r="G14">
        <v>5075.95</v>
      </c>
      <c r="H14">
        <v>3811.58</v>
      </c>
      <c r="I14">
        <v>3812.56</v>
      </c>
      <c r="J14">
        <v>2711.66</v>
      </c>
      <c r="K14">
        <v>5275.95</v>
      </c>
      <c r="L14">
        <v>6920.26</v>
      </c>
      <c r="M14">
        <v>2919.34</v>
      </c>
      <c r="N14">
        <v>16865.900000000001</v>
      </c>
    </row>
    <row r="15" spans="1:14" x14ac:dyDescent="0.3">
      <c r="A15" t="s">
        <v>63</v>
      </c>
      <c r="C15">
        <v>424.26</v>
      </c>
      <c r="D15">
        <v>206.16</v>
      </c>
      <c r="E15">
        <v>400.78</v>
      </c>
      <c r="F15">
        <v>226.38</v>
      </c>
      <c r="G15">
        <v>1101.1400000000001</v>
      </c>
      <c r="H15">
        <v>1225.19</v>
      </c>
      <c r="I15">
        <v>2213.17</v>
      </c>
      <c r="J15">
        <v>3045.18</v>
      </c>
      <c r="K15">
        <v>3367.86</v>
      </c>
      <c r="L15">
        <v>4125.08</v>
      </c>
      <c r="M15">
        <v>6063.47</v>
      </c>
      <c r="N15">
        <v>3398.62</v>
      </c>
    </row>
    <row r="16" spans="1:14" x14ac:dyDescent="0.3">
      <c r="A16" t="s">
        <v>64</v>
      </c>
      <c r="C16">
        <v>175</v>
      </c>
      <c r="D16">
        <v>388.1</v>
      </c>
      <c r="E16">
        <v>498.12</v>
      </c>
      <c r="F16">
        <v>416.08</v>
      </c>
      <c r="G16">
        <v>2557.9499999999998</v>
      </c>
      <c r="H16">
        <v>3293.36</v>
      </c>
      <c r="I16">
        <v>4114.91</v>
      </c>
      <c r="J16">
        <v>3792.92</v>
      </c>
      <c r="K16">
        <v>8909.6200000000008</v>
      </c>
      <c r="L16">
        <v>9327.51</v>
      </c>
      <c r="M16">
        <v>7894.46</v>
      </c>
      <c r="N16">
        <v>6598.72</v>
      </c>
    </row>
    <row r="17" spans="1:14" x14ac:dyDescent="0.3">
      <c r="A17" t="s">
        <v>65</v>
      </c>
      <c r="C17">
        <v>285.04000000000002</v>
      </c>
      <c r="D17">
        <v>176.78</v>
      </c>
      <c r="E17">
        <v>475.66</v>
      </c>
      <c r="F17">
        <v>375.83</v>
      </c>
      <c r="G17">
        <v>4452.6000000000004</v>
      </c>
      <c r="H17">
        <v>3572.46</v>
      </c>
      <c r="I17">
        <v>5680.5</v>
      </c>
      <c r="J17">
        <v>4627.43</v>
      </c>
      <c r="K17">
        <v>3716.52</v>
      </c>
      <c r="L17">
        <v>8752.61</v>
      </c>
      <c r="M17">
        <v>2650.47</v>
      </c>
      <c r="N17">
        <v>6180.06</v>
      </c>
    </row>
    <row r="18" spans="1:14" x14ac:dyDescent="0.3">
      <c r="A18" t="s">
        <v>66</v>
      </c>
      <c r="C18">
        <v>371.65</v>
      </c>
      <c r="D18">
        <v>452.77</v>
      </c>
      <c r="E18">
        <v>350.89</v>
      </c>
      <c r="F18">
        <v>437.32</v>
      </c>
      <c r="G18">
        <v>3469.33</v>
      </c>
      <c r="H18">
        <v>2630.83</v>
      </c>
      <c r="I18">
        <v>3476.44</v>
      </c>
      <c r="J18">
        <v>2593.86</v>
      </c>
      <c r="K18">
        <v>6177.78</v>
      </c>
      <c r="L18">
        <v>6045.71</v>
      </c>
      <c r="M18">
        <v>8230.4699999999993</v>
      </c>
      <c r="N18">
        <v>6950.04</v>
      </c>
    </row>
    <row r="21" spans="1:14" x14ac:dyDescent="0.3">
      <c r="A21" t="s">
        <v>46</v>
      </c>
      <c r="C21" s="1">
        <v>675.46</v>
      </c>
      <c r="D21" s="1">
        <v>360.56</v>
      </c>
      <c r="E21" s="1">
        <v>485.41</v>
      </c>
      <c r="F21" s="1">
        <v>318.2</v>
      </c>
      <c r="G21" s="1">
        <v>776.61</v>
      </c>
      <c r="H21" s="1">
        <v>1712.64</v>
      </c>
      <c r="I21" s="1">
        <v>1505.41</v>
      </c>
      <c r="J21" s="1">
        <v>8178.52</v>
      </c>
      <c r="K21" s="1">
        <v>7675.16</v>
      </c>
      <c r="L21" s="1">
        <v>8216.7900000000009</v>
      </c>
      <c r="M21" s="1">
        <v>8771.2999999999993</v>
      </c>
      <c r="N21" s="1">
        <v>9396.7099999999991</v>
      </c>
    </row>
    <row r="22" spans="1:14" x14ac:dyDescent="0.3">
      <c r="A22" t="s">
        <v>67</v>
      </c>
      <c r="C22" s="1">
        <v>502.49</v>
      </c>
      <c r="D22" s="1">
        <v>512.96</v>
      </c>
      <c r="E22" s="1">
        <v>751.66</v>
      </c>
      <c r="F22" s="1">
        <v>650.48</v>
      </c>
      <c r="G22" s="1">
        <v>3622.15</v>
      </c>
      <c r="H22" s="1">
        <v>2315.84</v>
      </c>
      <c r="I22" s="1">
        <v>3325.38</v>
      </c>
      <c r="J22" s="1">
        <v>850.37</v>
      </c>
      <c r="K22" s="1">
        <v>7095.82</v>
      </c>
      <c r="L22" s="1">
        <v>5303.77</v>
      </c>
      <c r="M22" s="1">
        <v>6100.05</v>
      </c>
      <c r="N22" s="1">
        <v>7825.04</v>
      </c>
    </row>
    <row r="23" spans="1:14" x14ac:dyDescent="0.3">
      <c r="A23" t="s">
        <v>68</v>
      </c>
      <c r="C23" s="1">
        <v>1015.2</v>
      </c>
      <c r="D23" s="1">
        <v>785.02</v>
      </c>
      <c r="E23" s="1">
        <v>400.78</v>
      </c>
      <c r="F23" s="1">
        <v>400.78</v>
      </c>
      <c r="G23" s="1">
        <v>1995.31</v>
      </c>
      <c r="H23" s="1">
        <v>3420.62</v>
      </c>
      <c r="I23" s="1">
        <v>4876.03</v>
      </c>
      <c r="J23" s="1">
        <v>1325.24</v>
      </c>
      <c r="K23" s="1">
        <v>6040.07</v>
      </c>
      <c r="L23" s="1">
        <v>6067.38</v>
      </c>
      <c r="M23" s="1">
        <v>9825.2900000000009</v>
      </c>
      <c r="N23" s="1">
        <v>9725.2900000000009</v>
      </c>
    </row>
    <row r="24" spans="1:14" x14ac:dyDescent="0.3">
      <c r="A24" t="s">
        <v>69</v>
      </c>
      <c r="C24" s="1">
        <v>525.59</v>
      </c>
      <c r="D24" s="1">
        <v>425.73</v>
      </c>
      <c r="E24" s="1">
        <v>301.04000000000002</v>
      </c>
      <c r="F24" s="1">
        <v>689.66</v>
      </c>
      <c r="G24" s="1">
        <v>2003.9</v>
      </c>
      <c r="H24" s="1">
        <v>1500.21</v>
      </c>
      <c r="I24" s="1">
        <v>1935.36</v>
      </c>
      <c r="J24" s="1">
        <v>1540.5</v>
      </c>
      <c r="K24" s="1">
        <v>4492.84</v>
      </c>
      <c r="L24" s="1">
        <v>5225.24</v>
      </c>
      <c r="M24" s="1">
        <v>4310.2299999999996</v>
      </c>
      <c r="N24" s="1">
        <v>5773.76</v>
      </c>
    </row>
    <row r="25" spans="1:14" x14ac:dyDescent="0.3">
      <c r="A25" t="s">
        <v>70</v>
      </c>
      <c r="C25" s="1">
        <v>400.78</v>
      </c>
      <c r="D25" s="1">
        <v>503.12</v>
      </c>
      <c r="E25" s="1">
        <v>251.25</v>
      </c>
      <c r="F25" s="1">
        <v>375.83</v>
      </c>
      <c r="G25" s="1">
        <v>3150.4</v>
      </c>
      <c r="H25" s="1">
        <v>1241.47</v>
      </c>
      <c r="I25" s="1">
        <v>1850.68</v>
      </c>
      <c r="J25" s="1">
        <v>1950.16</v>
      </c>
      <c r="K25" s="1">
        <v>4475.63</v>
      </c>
      <c r="L25" s="1">
        <v>4641.1899999999996</v>
      </c>
      <c r="M25" s="1">
        <v>8802.27</v>
      </c>
      <c r="N25" s="1">
        <v>6827.24</v>
      </c>
    </row>
    <row r="26" spans="1:14" x14ac:dyDescent="0.3">
      <c r="A26" t="s">
        <v>71</v>
      </c>
      <c r="C26" s="1">
        <v>458.94</v>
      </c>
      <c r="D26" s="1">
        <v>328.82</v>
      </c>
      <c r="E26" s="1">
        <v>251.25</v>
      </c>
      <c r="F26" s="1">
        <v>276.13</v>
      </c>
      <c r="G26" s="1">
        <v>1330.88</v>
      </c>
      <c r="H26" s="1">
        <v>1525</v>
      </c>
      <c r="I26" s="1">
        <v>3251.54</v>
      </c>
      <c r="J26" s="1">
        <v>2400.52</v>
      </c>
      <c r="K26" s="1">
        <v>6946.22</v>
      </c>
      <c r="L26" s="1">
        <v>5900.69</v>
      </c>
      <c r="M26" s="1">
        <v>7427.06</v>
      </c>
      <c r="N26" s="1">
        <v>3750.08</v>
      </c>
    </row>
    <row r="27" spans="1:14" x14ac:dyDescent="0.3">
      <c r="A27" t="s">
        <v>72</v>
      </c>
      <c r="C27" s="1">
        <v>375.83</v>
      </c>
      <c r="D27" s="1">
        <v>301.04000000000002</v>
      </c>
      <c r="E27" s="1">
        <v>355.32</v>
      </c>
      <c r="F27" s="1">
        <v>395.28</v>
      </c>
      <c r="G27" s="1">
        <v>2275</v>
      </c>
      <c r="H27" s="1">
        <v>3204.78</v>
      </c>
      <c r="I27" s="1">
        <v>1523.98</v>
      </c>
      <c r="J27" s="1">
        <v>1858.09</v>
      </c>
      <c r="K27" s="1">
        <v>3725.08</v>
      </c>
      <c r="L27" s="1">
        <v>6138.05</v>
      </c>
      <c r="M27" s="1">
        <v>4751.6400000000003</v>
      </c>
      <c r="N27" s="1">
        <v>4238.07</v>
      </c>
    </row>
    <row r="28" spans="1:14" x14ac:dyDescent="0.3">
      <c r="A28" t="s">
        <v>73</v>
      </c>
      <c r="C28" s="1">
        <v>506.21</v>
      </c>
      <c r="D28" s="1">
        <v>525.59</v>
      </c>
      <c r="E28" s="1">
        <v>276.13</v>
      </c>
      <c r="F28" s="1">
        <v>700.45</v>
      </c>
      <c r="G28" s="1">
        <v>1694.48</v>
      </c>
      <c r="H28" s="1">
        <v>1177.3900000000001</v>
      </c>
      <c r="I28" s="1">
        <v>4154.82</v>
      </c>
      <c r="J28" s="1">
        <v>1625.77</v>
      </c>
      <c r="K28" s="1">
        <v>4843.62</v>
      </c>
      <c r="L28" s="1">
        <v>5753.48</v>
      </c>
      <c r="M28" s="1">
        <v>5176.51</v>
      </c>
      <c r="N28" s="1">
        <v>6225.05</v>
      </c>
    </row>
    <row r="29" spans="1:14" x14ac:dyDescent="0.3">
      <c r="A29" t="s">
        <v>74</v>
      </c>
      <c r="C29" s="1">
        <v>450.69</v>
      </c>
      <c r="D29" s="1">
        <v>794.51</v>
      </c>
      <c r="E29" s="1">
        <v>500</v>
      </c>
      <c r="F29" s="1">
        <v>656.22</v>
      </c>
      <c r="G29" s="1">
        <v>2250.14</v>
      </c>
      <c r="H29" s="1">
        <v>1858.26</v>
      </c>
      <c r="I29" s="1">
        <v>3545.51</v>
      </c>
      <c r="J29" s="1">
        <v>3660</v>
      </c>
      <c r="K29" s="1">
        <v>7550.66</v>
      </c>
      <c r="L29" s="1">
        <v>8059.35</v>
      </c>
      <c r="M29" s="1">
        <v>8332.84</v>
      </c>
      <c r="N29" s="1">
        <v>9950.94</v>
      </c>
    </row>
    <row r="30" spans="1:14" x14ac:dyDescent="0.3">
      <c r="A30" t="s">
        <v>75</v>
      </c>
      <c r="C30" s="1">
        <v>686.48</v>
      </c>
      <c r="D30" s="1">
        <v>903.12</v>
      </c>
      <c r="E30" s="1">
        <v>403.11</v>
      </c>
      <c r="F30" s="1">
        <v>475.66</v>
      </c>
      <c r="G30" s="1">
        <v>905.54</v>
      </c>
      <c r="H30" s="1">
        <v>1364.05</v>
      </c>
      <c r="I30" s="1">
        <v>4225.67</v>
      </c>
      <c r="J30" s="1">
        <v>3575.35</v>
      </c>
      <c r="K30" s="1">
        <v>7623.65</v>
      </c>
      <c r="L30" s="1">
        <v>6174.65</v>
      </c>
      <c r="M30" s="1">
        <v>7901.42</v>
      </c>
      <c r="N30" s="1">
        <v>3500.8</v>
      </c>
    </row>
    <row r="31" spans="1:14" x14ac:dyDescent="0.3">
      <c r="A31" t="s">
        <v>76</v>
      </c>
      <c r="C31" s="1">
        <v>400.78</v>
      </c>
      <c r="D31" s="1">
        <v>1050</v>
      </c>
      <c r="E31" s="1">
        <v>650.48</v>
      </c>
      <c r="F31" s="1">
        <v>875.36</v>
      </c>
      <c r="G31" s="1">
        <v>875.36</v>
      </c>
      <c r="H31" s="1">
        <v>4457.0200000000004</v>
      </c>
      <c r="I31" s="1">
        <v>4200.07</v>
      </c>
      <c r="J31" s="1">
        <v>1725.72</v>
      </c>
      <c r="K31" s="1">
        <v>8951.26</v>
      </c>
      <c r="L31" s="1">
        <v>6253.2</v>
      </c>
      <c r="M31" s="1">
        <v>6800.41</v>
      </c>
      <c r="N31" s="1">
        <v>5450.52</v>
      </c>
    </row>
    <row r="32" spans="1:14" x14ac:dyDescent="0.3">
      <c r="A32" t="s">
        <v>77</v>
      </c>
      <c r="C32" s="1">
        <v>693.27</v>
      </c>
      <c r="D32" s="1">
        <v>180.28</v>
      </c>
      <c r="E32" s="1">
        <v>665.68</v>
      </c>
      <c r="F32" s="1">
        <v>371.65</v>
      </c>
      <c r="G32" s="1">
        <v>1100.28</v>
      </c>
      <c r="H32" s="1">
        <v>2380.2600000000002</v>
      </c>
      <c r="I32" s="1">
        <v>1755.35</v>
      </c>
      <c r="J32" s="1">
        <v>4205.43</v>
      </c>
      <c r="K32" s="1">
        <v>4707.71</v>
      </c>
      <c r="L32" s="1">
        <v>3991.63</v>
      </c>
      <c r="M32" s="1">
        <v>5500</v>
      </c>
      <c r="N32" s="1">
        <v>4634.99</v>
      </c>
    </row>
    <row r="33" spans="1:14" x14ac:dyDescent="0.3">
      <c r="A33" t="s">
        <v>78</v>
      </c>
      <c r="C33" s="1">
        <v>301.04000000000002</v>
      </c>
      <c r="D33" s="1">
        <v>279.51</v>
      </c>
      <c r="E33" s="1">
        <v>340.04</v>
      </c>
      <c r="F33" s="1">
        <v>502.49</v>
      </c>
      <c r="G33" s="1">
        <v>5051.55</v>
      </c>
      <c r="H33" s="1">
        <v>1672.2</v>
      </c>
      <c r="I33" s="1">
        <v>3544.01</v>
      </c>
      <c r="J33" s="1">
        <v>1275.98</v>
      </c>
      <c r="K33" s="1">
        <v>4502.5</v>
      </c>
      <c r="L33" s="1">
        <v>4902.87</v>
      </c>
      <c r="M33" s="1">
        <v>8318.65</v>
      </c>
      <c r="N33" s="1">
        <v>8778.56</v>
      </c>
    </row>
    <row r="34" spans="1:14" x14ac:dyDescent="0.3">
      <c r="A34" t="s">
        <v>79</v>
      </c>
      <c r="C34" s="1">
        <v>357.95</v>
      </c>
      <c r="D34" s="1">
        <v>335.41</v>
      </c>
      <c r="E34" s="1">
        <v>325.95999999999998</v>
      </c>
      <c r="F34" s="1">
        <v>477.62</v>
      </c>
      <c r="G34" s="1">
        <v>1234.9100000000001</v>
      </c>
      <c r="H34" s="1">
        <v>2090.75</v>
      </c>
      <c r="I34" s="1">
        <v>3352.33</v>
      </c>
      <c r="J34" s="1">
        <v>1825.68</v>
      </c>
      <c r="K34" s="1">
        <v>6302.88</v>
      </c>
      <c r="L34" s="1">
        <v>6367.94</v>
      </c>
      <c r="M34" s="1">
        <v>7350.04</v>
      </c>
      <c r="N34" s="1">
        <v>4201.8599999999997</v>
      </c>
    </row>
    <row r="35" spans="1:14" x14ac:dyDescent="0.3">
      <c r="A35" t="s">
        <v>80</v>
      </c>
      <c r="C35" s="1">
        <v>575.54</v>
      </c>
      <c r="D35" s="1">
        <v>803.51</v>
      </c>
      <c r="E35" s="1">
        <v>500</v>
      </c>
      <c r="F35" s="1">
        <v>700.45</v>
      </c>
      <c r="G35" s="1">
        <v>2250.56</v>
      </c>
      <c r="H35" s="1">
        <v>1350.93</v>
      </c>
      <c r="I35" s="1">
        <v>1855.06</v>
      </c>
      <c r="J35" s="1">
        <v>3200.88</v>
      </c>
      <c r="K35" s="1">
        <v>4575.63</v>
      </c>
      <c r="L35" s="1">
        <v>5981.33</v>
      </c>
      <c r="M35" s="1">
        <v>4330.49</v>
      </c>
      <c r="N35" s="1">
        <v>4001.25</v>
      </c>
    </row>
    <row r="36" spans="1:14" x14ac:dyDescent="0.3">
      <c r="A36" t="s">
        <v>81</v>
      </c>
      <c r="C36" s="1">
        <v>502.49</v>
      </c>
      <c r="D36" s="1">
        <v>206.16</v>
      </c>
      <c r="E36" s="1">
        <v>301.04000000000002</v>
      </c>
      <c r="F36" s="1">
        <v>604.15</v>
      </c>
      <c r="G36" s="1">
        <v>1623.46</v>
      </c>
      <c r="H36" s="1">
        <v>4766.16</v>
      </c>
      <c r="I36" s="1">
        <v>4229.7299999999996</v>
      </c>
      <c r="J36" s="1">
        <v>1355.77</v>
      </c>
      <c r="K36" s="1">
        <v>4850.0600000000004</v>
      </c>
      <c r="L36" s="1">
        <v>5845.08</v>
      </c>
      <c r="M36" s="1">
        <v>5204.87</v>
      </c>
      <c r="N36" s="1">
        <v>6572.15</v>
      </c>
    </row>
    <row r="39" spans="1:14" x14ac:dyDescent="0.3">
      <c r="A39" t="s">
        <v>47</v>
      </c>
      <c r="C39" s="1">
        <v>700.45</v>
      </c>
      <c r="D39" s="1">
        <v>520.22</v>
      </c>
      <c r="E39" s="1">
        <v>552.27</v>
      </c>
      <c r="F39" s="1">
        <v>425.73</v>
      </c>
      <c r="G39" s="1">
        <v>2027.47</v>
      </c>
      <c r="H39" s="1">
        <v>4654.8999999999996</v>
      </c>
      <c r="I39" s="1">
        <v>2925.43</v>
      </c>
      <c r="J39" s="1">
        <v>704.01</v>
      </c>
      <c r="K39" s="1">
        <v>5876.91</v>
      </c>
      <c r="L39" s="1">
        <v>7063.86</v>
      </c>
      <c r="M39" s="1">
        <v>4079.91</v>
      </c>
      <c r="N39" s="1">
        <v>4529.42</v>
      </c>
    </row>
    <row r="40" spans="1:14" x14ac:dyDescent="0.3">
      <c r="A40" t="s">
        <v>82</v>
      </c>
      <c r="C40" s="1">
        <v>279.51</v>
      </c>
      <c r="D40" s="1">
        <v>215.06</v>
      </c>
      <c r="E40" s="1">
        <v>388.1</v>
      </c>
      <c r="F40" s="1">
        <v>400.78</v>
      </c>
      <c r="G40" s="1">
        <v>1690.6</v>
      </c>
      <c r="H40" s="1">
        <v>535.02</v>
      </c>
      <c r="I40" s="4">
        <v>43</v>
      </c>
      <c r="J40" s="1">
        <v>1250.25</v>
      </c>
      <c r="K40" s="1">
        <v>2655.42</v>
      </c>
      <c r="L40" s="1">
        <v>2706.13</v>
      </c>
      <c r="M40" s="1">
        <v>5012.6099999999997</v>
      </c>
      <c r="N40" s="1">
        <v>5726.96</v>
      </c>
    </row>
    <row r="41" spans="1:14" x14ac:dyDescent="0.3">
      <c r="A41" t="s">
        <v>83</v>
      </c>
      <c r="C41" s="1">
        <v>301.04000000000002</v>
      </c>
      <c r="D41" s="1">
        <v>301.04000000000002</v>
      </c>
      <c r="E41" s="1">
        <v>357.95</v>
      </c>
      <c r="F41" s="1">
        <v>400.78</v>
      </c>
      <c r="G41" s="1">
        <v>525.59</v>
      </c>
      <c r="H41" s="1">
        <v>1475.85</v>
      </c>
      <c r="I41" s="1">
        <v>1484.08</v>
      </c>
      <c r="J41" s="1">
        <v>400.78</v>
      </c>
      <c r="K41" s="1">
        <v>4754.21</v>
      </c>
      <c r="L41" s="1">
        <v>2625.12</v>
      </c>
      <c r="M41" s="1">
        <v>2670.79</v>
      </c>
      <c r="N41" s="1">
        <v>2601.08</v>
      </c>
    </row>
    <row r="42" spans="1:14" x14ac:dyDescent="0.3">
      <c r="A42" t="s">
        <v>84</v>
      </c>
      <c r="C42" s="1">
        <v>336.34</v>
      </c>
      <c r="D42" s="1">
        <v>406.97</v>
      </c>
      <c r="E42" s="1">
        <v>347.31</v>
      </c>
      <c r="F42" s="1">
        <v>390.51</v>
      </c>
      <c r="G42" s="1">
        <v>2483.0700000000002</v>
      </c>
      <c r="H42" s="1">
        <v>3237.38</v>
      </c>
      <c r="I42" s="1">
        <v>1761.39</v>
      </c>
      <c r="J42" s="1">
        <v>2408.3200000000002</v>
      </c>
      <c r="K42" s="1">
        <v>4279.75</v>
      </c>
      <c r="L42" s="1">
        <v>4525.62</v>
      </c>
      <c r="M42" s="1">
        <v>4473.32</v>
      </c>
      <c r="N42" s="1">
        <v>3945.01</v>
      </c>
    </row>
    <row r="43" spans="1:14" x14ac:dyDescent="0.3">
      <c r="A43" t="s">
        <v>85</v>
      </c>
      <c r="C43" s="1">
        <v>425.73</v>
      </c>
      <c r="D43" s="1">
        <v>427.93</v>
      </c>
      <c r="E43" s="1">
        <v>350.89</v>
      </c>
      <c r="F43" s="1">
        <v>548.29</v>
      </c>
      <c r="G43" s="1">
        <v>2502</v>
      </c>
      <c r="H43" s="1">
        <v>2950.11</v>
      </c>
      <c r="I43" s="1">
        <v>3428.28</v>
      </c>
      <c r="J43" s="1">
        <v>3099.7</v>
      </c>
      <c r="K43" s="1">
        <v>3850.73</v>
      </c>
      <c r="L43" s="1">
        <v>3851.3</v>
      </c>
      <c r="M43" s="1">
        <v>5700.22</v>
      </c>
      <c r="N43" s="1">
        <v>3272.71</v>
      </c>
    </row>
    <row r="44" spans="1:14" x14ac:dyDescent="0.3">
      <c r="A44" t="s">
        <v>86</v>
      </c>
      <c r="C44" s="1">
        <v>230.49</v>
      </c>
      <c r="D44" s="1">
        <v>427.93</v>
      </c>
      <c r="E44" s="1">
        <v>437.32</v>
      </c>
      <c r="F44" s="1">
        <v>832.54</v>
      </c>
      <c r="G44" s="1">
        <v>4857.0200000000004</v>
      </c>
      <c r="H44" s="1">
        <v>3075.1</v>
      </c>
      <c r="I44" s="1">
        <v>2961.52</v>
      </c>
      <c r="J44" s="1">
        <v>3847.81</v>
      </c>
      <c r="K44" s="1">
        <v>3140.16</v>
      </c>
      <c r="L44" s="1">
        <v>3250.38</v>
      </c>
      <c r="M44" s="1">
        <v>6809</v>
      </c>
      <c r="N44" s="1">
        <v>6115.25</v>
      </c>
    </row>
    <row r="45" spans="1:14" x14ac:dyDescent="0.3">
      <c r="A45" t="s">
        <v>87</v>
      </c>
      <c r="C45" s="1">
        <v>347.31</v>
      </c>
      <c r="D45" s="1">
        <v>381.61</v>
      </c>
      <c r="E45" s="1">
        <v>336.34</v>
      </c>
      <c r="F45" s="1">
        <v>400</v>
      </c>
      <c r="G45" s="1">
        <v>1657.18</v>
      </c>
      <c r="H45" s="1">
        <v>1325.94</v>
      </c>
      <c r="I45" s="1">
        <v>3129</v>
      </c>
      <c r="J45" s="1">
        <v>1125.28</v>
      </c>
      <c r="K45" s="1">
        <v>9724.7099999999991</v>
      </c>
      <c r="L45" s="1">
        <v>8905.41</v>
      </c>
      <c r="M45" s="1">
        <v>3921.18</v>
      </c>
      <c r="N45" s="1">
        <v>3078.66</v>
      </c>
    </row>
    <row r="46" spans="1:14" x14ac:dyDescent="0.3">
      <c r="A46" t="s">
        <v>88</v>
      </c>
      <c r="C46" s="1">
        <v>201.56</v>
      </c>
      <c r="D46" s="1">
        <v>650.48</v>
      </c>
      <c r="E46" s="1">
        <v>838.53</v>
      </c>
      <c r="F46" s="1">
        <v>460.98</v>
      </c>
      <c r="G46" s="1">
        <v>2600.12</v>
      </c>
      <c r="H46" s="1">
        <v>4930.1400000000003</v>
      </c>
      <c r="I46" s="1">
        <v>3298.67</v>
      </c>
      <c r="J46" s="1">
        <v>3735.05</v>
      </c>
      <c r="K46" s="1">
        <v>6125.46</v>
      </c>
      <c r="L46" s="1">
        <v>5450.23</v>
      </c>
      <c r="M46" s="1">
        <v>3178.54</v>
      </c>
      <c r="N46" s="1">
        <v>1882.15</v>
      </c>
    </row>
    <row r="47" spans="1:14" x14ac:dyDescent="0.3">
      <c r="A47" t="s">
        <v>89</v>
      </c>
      <c r="C47" s="1">
        <v>400.78</v>
      </c>
      <c r="D47" s="1">
        <v>475</v>
      </c>
      <c r="E47" s="1">
        <v>450.69</v>
      </c>
      <c r="F47" s="1">
        <v>125</v>
      </c>
      <c r="G47" s="1">
        <v>1977.53</v>
      </c>
      <c r="H47" s="1">
        <v>5942.06</v>
      </c>
      <c r="I47" s="1">
        <v>500.62</v>
      </c>
      <c r="J47" s="1">
        <v>400.78</v>
      </c>
      <c r="K47" s="1">
        <v>4450.07</v>
      </c>
      <c r="L47" s="1">
        <v>3350.84</v>
      </c>
      <c r="M47" s="1">
        <v>4429.5200000000004</v>
      </c>
      <c r="N47" s="1">
        <v>7654.94</v>
      </c>
    </row>
    <row r="48" spans="1:14" x14ac:dyDescent="0.3">
      <c r="A48" t="s">
        <v>90</v>
      </c>
      <c r="C48" s="1">
        <v>276.13</v>
      </c>
      <c r="D48" s="1">
        <v>251.25</v>
      </c>
      <c r="E48" s="1">
        <v>250</v>
      </c>
      <c r="F48" s="1">
        <v>226.38</v>
      </c>
      <c r="G48" s="1">
        <v>1250.25</v>
      </c>
      <c r="H48" s="1">
        <v>1378.63</v>
      </c>
      <c r="I48" s="1">
        <v>500.62</v>
      </c>
      <c r="J48" s="1">
        <v>1825.68</v>
      </c>
      <c r="K48" s="1">
        <v>2253.4699999999998</v>
      </c>
      <c r="L48" s="1">
        <v>2953.81</v>
      </c>
      <c r="M48" s="1">
        <v>2406.37</v>
      </c>
      <c r="N48" s="1">
        <v>3728.02</v>
      </c>
    </row>
    <row r="49" spans="1:14" x14ac:dyDescent="0.3">
      <c r="A49" t="s">
        <v>91</v>
      </c>
      <c r="C49" s="1">
        <v>201.56</v>
      </c>
      <c r="D49" s="1">
        <v>301.04000000000002</v>
      </c>
      <c r="E49" s="1">
        <v>400.78</v>
      </c>
      <c r="F49" s="1">
        <v>325.95999999999998</v>
      </c>
      <c r="G49" s="1">
        <v>700.45</v>
      </c>
      <c r="H49" s="1">
        <v>2502</v>
      </c>
      <c r="I49" s="1">
        <v>3200.88</v>
      </c>
      <c r="J49" s="1">
        <v>2100</v>
      </c>
      <c r="K49" s="1">
        <v>2326.21</v>
      </c>
      <c r="L49" s="1">
        <v>3552.2</v>
      </c>
      <c r="M49" s="1">
        <v>5653.54</v>
      </c>
      <c r="N49" s="1">
        <v>6475.05</v>
      </c>
    </row>
    <row r="50" spans="1:14" x14ac:dyDescent="0.3">
      <c r="A50" t="s">
        <v>92</v>
      </c>
      <c r="C50" s="1">
        <v>328.82</v>
      </c>
      <c r="D50" s="1">
        <v>350.89</v>
      </c>
      <c r="E50" s="1">
        <v>550.57000000000005</v>
      </c>
      <c r="F50" s="1">
        <v>279.51</v>
      </c>
      <c r="G50" s="1">
        <v>2279.94</v>
      </c>
      <c r="H50" s="1">
        <v>2652.95</v>
      </c>
      <c r="I50" s="1">
        <v>3250.1</v>
      </c>
      <c r="J50" s="1">
        <v>2639.72</v>
      </c>
      <c r="K50" s="1">
        <v>6139.73</v>
      </c>
      <c r="L50" s="1">
        <v>4701.66</v>
      </c>
      <c r="M50" s="1">
        <v>2551.1</v>
      </c>
      <c r="N50" s="1">
        <v>2450.13</v>
      </c>
    </row>
    <row r="51" spans="1:14" x14ac:dyDescent="0.3">
      <c r="A51" t="s">
        <v>93</v>
      </c>
      <c r="C51" s="1">
        <v>585.23</v>
      </c>
      <c r="D51" s="1">
        <v>673.15</v>
      </c>
      <c r="E51" s="1">
        <v>419.08</v>
      </c>
      <c r="F51" s="1">
        <v>679.15</v>
      </c>
      <c r="G51" s="1">
        <v>2531.06</v>
      </c>
      <c r="H51" s="1">
        <v>1667.71</v>
      </c>
      <c r="I51" s="1">
        <v>2151.31</v>
      </c>
      <c r="J51" s="1">
        <v>1856.07</v>
      </c>
      <c r="K51" s="1">
        <v>4665.63</v>
      </c>
      <c r="L51" s="1">
        <v>4354.88</v>
      </c>
      <c r="M51" s="1">
        <v>3409.18</v>
      </c>
      <c r="N51" s="1">
        <v>3407.44</v>
      </c>
    </row>
    <row r="52" spans="1:14" x14ac:dyDescent="0.3">
      <c r="A52" t="s">
        <v>94</v>
      </c>
      <c r="C52" s="1">
        <v>803.51</v>
      </c>
      <c r="D52" s="1">
        <v>878.21</v>
      </c>
      <c r="E52" s="1">
        <v>355.32</v>
      </c>
      <c r="F52" s="1">
        <v>498.12</v>
      </c>
      <c r="G52" s="1">
        <v>3448.28</v>
      </c>
      <c r="H52" s="1">
        <v>3225.39</v>
      </c>
      <c r="I52" s="1">
        <v>2245.69</v>
      </c>
      <c r="J52" s="1">
        <v>1534.8</v>
      </c>
      <c r="K52" s="1">
        <v>2918.15</v>
      </c>
      <c r="L52" s="1">
        <v>8550.0400000000009</v>
      </c>
      <c r="M52" s="1">
        <v>5097.18</v>
      </c>
      <c r="N52" s="1">
        <v>2857.12</v>
      </c>
    </row>
    <row r="53" spans="1:14" x14ac:dyDescent="0.3">
      <c r="A53" t="s">
        <v>95</v>
      </c>
      <c r="C53" s="1">
        <v>492.44</v>
      </c>
      <c r="D53" s="1">
        <v>388.91</v>
      </c>
      <c r="E53" s="1">
        <v>412.31</v>
      </c>
      <c r="F53" s="1">
        <v>1450.86</v>
      </c>
      <c r="G53" s="1">
        <v>4296.07</v>
      </c>
      <c r="H53" s="1">
        <v>2970.69</v>
      </c>
      <c r="I53" s="1">
        <v>2270.06</v>
      </c>
      <c r="J53" s="1">
        <v>2175.14</v>
      </c>
      <c r="K53" s="1">
        <v>5047.7700000000004</v>
      </c>
      <c r="L53" s="1">
        <v>3307</v>
      </c>
      <c r="M53" s="1">
        <v>2985.17</v>
      </c>
      <c r="N53" s="1">
        <v>5577.02</v>
      </c>
    </row>
    <row r="54" spans="1:14" x14ac:dyDescent="0.3">
      <c r="A54" t="s">
        <v>96</v>
      </c>
      <c r="C54" s="1">
        <v>456.21</v>
      </c>
      <c r="D54" s="1">
        <v>285.04000000000002</v>
      </c>
      <c r="E54" s="1">
        <v>825.38</v>
      </c>
      <c r="F54" s="1">
        <v>693.27</v>
      </c>
      <c r="G54" s="1">
        <v>2694.67</v>
      </c>
      <c r="H54" s="1">
        <v>4917.4399999999996</v>
      </c>
      <c r="I54" s="1">
        <v>3348.97</v>
      </c>
      <c r="J54" s="1">
        <v>2063.52</v>
      </c>
      <c r="K54" s="1">
        <v>7645.14</v>
      </c>
      <c r="L54" s="1">
        <v>1391.49</v>
      </c>
      <c r="M54" s="1">
        <v>2479.04</v>
      </c>
      <c r="N54" s="1">
        <v>5850.75</v>
      </c>
    </row>
    <row r="57" spans="1:14" x14ac:dyDescent="0.3">
      <c r="A57" t="s">
        <v>48</v>
      </c>
      <c r="C57" s="1">
        <v>176.78</v>
      </c>
      <c r="D57" s="1">
        <v>200</v>
      </c>
      <c r="E57" s="1">
        <v>400.78</v>
      </c>
      <c r="F57" s="1">
        <v>525.59</v>
      </c>
      <c r="G57" s="1">
        <v>1151.0899999999999</v>
      </c>
      <c r="H57" s="1">
        <v>5436.05</v>
      </c>
      <c r="I57" s="1">
        <v>1701.65</v>
      </c>
      <c r="J57" s="1">
        <v>1901.48</v>
      </c>
      <c r="K57" s="1">
        <v>12400.03</v>
      </c>
      <c r="L57" s="1">
        <v>749.56</v>
      </c>
      <c r="M57" s="1">
        <v>7734.1</v>
      </c>
      <c r="N57" s="1">
        <v>6877.23</v>
      </c>
    </row>
    <row r="58" spans="1:14" x14ac:dyDescent="0.3">
      <c r="A58" t="s">
        <v>97</v>
      </c>
      <c r="C58" s="1">
        <v>230.49</v>
      </c>
      <c r="D58" s="1">
        <v>660.02</v>
      </c>
      <c r="E58" s="1">
        <v>254.95</v>
      </c>
      <c r="F58" s="1">
        <v>304.14</v>
      </c>
      <c r="G58" s="1">
        <v>919.24</v>
      </c>
      <c r="H58" s="1">
        <v>1375.91</v>
      </c>
      <c r="I58" s="1">
        <v>2144.91</v>
      </c>
      <c r="J58" s="1">
        <v>1665.27</v>
      </c>
      <c r="K58" s="1">
        <v>11267.49</v>
      </c>
      <c r="L58" s="1">
        <v>10107.42</v>
      </c>
      <c r="M58" s="1">
        <v>10307.76</v>
      </c>
      <c r="N58" s="1">
        <v>6802.25</v>
      </c>
    </row>
    <row r="59" spans="1:14" x14ac:dyDescent="0.3">
      <c r="A59" t="s">
        <v>98</v>
      </c>
      <c r="C59" s="1">
        <v>395.28</v>
      </c>
      <c r="D59" s="1">
        <v>416.08</v>
      </c>
      <c r="E59" s="1">
        <v>206.16</v>
      </c>
      <c r="F59" s="1">
        <v>201.56</v>
      </c>
      <c r="G59" s="1">
        <v>2650.47</v>
      </c>
      <c r="H59" s="1">
        <v>1957.36</v>
      </c>
      <c r="I59" s="1">
        <v>3304.64</v>
      </c>
      <c r="J59" s="1">
        <v>4589.3900000000003</v>
      </c>
      <c r="K59" s="1">
        <v>6483.3</v>
      </c>
      <c r="L59" s="1">
        <v>3132.49</v>
      </c>
      <c r="M59" s="1">
        <v>6142.58</v>
      </c>
      <c r="N59" s="1">
        <v>7152.49</v>
      </c>
    </row>
    <row r="60" spans="1:14" x14ac:dyDescent="0.3">
      <c r="A60" t="s">
        <v>99</v>
      </c>
      <c r="C60" s="1">
        <v>450.69</v>
      </c>
      <c r="D60" s="1">
        <v>226.38</v>
      </c>
      <c r="E60" s="1">
        <v>328.82</v>
      </c>
      <c r="F60" s="1">
        <v>201.56</v>
      </c>
      <c r="G60" s="1">
        <v>1325.24</v>
      </c>
      <c r="H60" s="1">
        <v>3975.08</v>
      </c>
      <c r="I60" s="1">
        <v>1775.18</v>
      </c>
      <c r="J60" s="1">
        <v>5125.55</v>
      </c>
      <c r="K60" s="1">
        <v>4750.07</v>
      </c>
      <c r="L60" s="1">
        <v>5152.97</v>
      </c>
      <c r="M60" s="1">
        <v>2225.56</v>
      </c>
      <c r="N60" s="1">
        <v>5101.53</v>
      </c>
    </row>
    <row r="61" spans="1:14" x14ac:dyDescent="0.3">
      <c r="A61" t="s">
        <v>100</v>
      </c>
      <c r="C61" s="1">
        <v>502.49</v>
      </c>
      <c r="D61" s="1">
        <v>304.14</v>
      </c>
      <c r="E61" s="1">
        <v>276.13</v>
      </c>
      <c r="F61" s="1">
        <v>452.77</v>
      </c>
      <c r="G61" s="1">
        <v>1826.54</v>
      </c>
      <c r="H61" s="1">
        <v>875.36</v>
      </c>
      <c r="I61" s="1">
        <v>1528.28</v>
      </c>
      <c r="J61" s="1">
        <v>1559.85</v>
      </c>
      <c r="K61" s="1">
        <v>7654.08</v>
      </c>
      <c r="L61" s="1">
        <v>6225</v>
      </c>
      <c r="M61" s="1">
        <v>3735.14</v>
      </c>
      <c r="N61" s="1">
        <v>5452.81</v>
      </c>
    </row>
    <row r="62" spans="1:14" x14ac:dyDescent="0.3">
      <c r="A62" t="s">
        <v>101</v>
      </c>
      <c r="C62" s="1">
        <v>180.28</v>
      </c>
      <c r="D62" s="1">
        <v>388.91</v>
      </c>
      <c r="E62" s="1">
        <v>450.69</v>
      </c>
      <c r="F62" s="1">
        <v>620.99</v>
      </c>
      <c r="G62" s="1">
        <v>2850.99</v>
      </c>
      <c r="H62" s="1">
        <v>3485.77</v>
      </c>
      <c r="I62" s="1">
        <v>4319.87</v>
      </c>
      <c r="J62" s="1">
        <v>2967.43</v>
      </c>
      <c r="K62" s="1">
        <v>7980.76</v>
      </c>
      <c r="L62" s="1">
        <v>9749.1</v>
      </c>
      <c r="M62" s="1">
        <v>8163.68</v>
      </c>
      <c r="N62" s="1">
        <v>7780.1</v>
      </c>
    </row>
    <row r="63" spans="1:14" x14ac:dyDescent="0.3">
      <c r="A63" t="s">
        <v>102</v>
      </c>
      <c r="C63" s="1">
        <v>251.25</v>
      </c>
      <c r="D63" s="1">
        <v>400.78</v>
      </c>
      <c r="E63" s="1">
        <v>279.51</v>
      </c>
      <c r="F63" s="1">
        <v>825.38</v>
      </c>
      <c r="G63" s="1">
        <v>2766.32</v>
      </c>
      <c r="H63" s="1">
        <v>3175.89</v>
      </c>
      <c r="I63" s="1">
        <v>5620.05</v>
      </c>
      <c r="J63" s="1">
        <v>2704.16</v>
      </c>
      <c r="K63" s="1">
        <v>5246.9</v>
      </c>
      <c r="L63" s="1">
        <v>5425.92</v>
      </c>
      <c r="M63" s="1">
        <v>3300.09</v>
      </c>
      <c r="N63" s="1">
        <v>5981.27</v>
      </c>
    </row>
    <row r="64" spans="1:14" x14ac:dyDescent="0.3">
      <c r="A64" t="s">
        <v>103</v>
      </c>
      <c r="C64" s="1">
        <v>485.41</v>
      </c>
      <c r="D64" s="1">
        <v>605.19000000000005</v>
      </c>
      <c r="E64" s="1">
        <v>355.32</v>
      </c>
      <c r="F64" s="1">
        <v>336.34</v>
      </c>
      <c r="G64" s="1">
        <v>2042.21</v>
      </c>
      <c r="H64" s="1">
        <v>1987.78</v>
      </c>
      <c r="I64" s="1">
        <v>2674.07</v>
      </c>
      <c r="J64" s="1">
        <v>5827.79</v>
      </c>
      <c r="K64" s="1">
        <v>6133.77</v>
      </c>
      <c r="L64" s="1">
        <v>8892.31</v>
      </c>
      <c r="M64" s="1">
        <v>8036.05</v>
      </c>
      <c r="N64" s="1">
        <v>4920.62</v>
      </c>
    </row>
    <row r="65" spans="1:14" x14ac:dyDescent="0.3">
      <c r="A65" t="s">
        <v>104</v>
      </c>
      <c r="C65" s="1">
        <v>400.78</v>
      </c>
      <c r="D65" s="1">
        <v>190.39</v>
      </c>
      <c r="E65" s="1">
        <v>304.14</v>
      </c>
      <c r="F65" s="1">
        <v>223.61</v>
      </c>
      <c r="G65" s="1">
        <v>800.39</v>
      </c>
      <c r="H65" s="1">
        <v>2363.52</v>
      </c>
      <c r="I65" s="1">
        <v>1578.77</v>
      </c>
      <c r="J65" s="1">
        <v>2285.0100000000002</v>
      </c>
      <c r="K65" s="1">
        <v>12036.46</v>
      </c>
      <c r="L65" s="1">
        <v>10611.7</v>
      </c>
      <c r="M65" s="1">
        <v>7585.39</v>
      </c>
      <c r="N65" s="1">
        <v>4640.04</v>
      </c>
    </row>
    <row r="66" spans="1:14" x14ac:dyDescent="0.3">
      <c r="A66" t="s">
        <v>105</v>
      </c>
      <c r="C66" s="1">
        <v>301.04000000000002</v>
      </c>
      <c r="D66" s="1">
        <v>665.68</v>
      </c>
      <c r="E66" s="1">
        <v>279.51</v>
      </c>
      <c r="F66" s="1">
        <v>190.39</v>
      </c>
      <c r="G66" s="1">
        <v>1133.58</v>
      </c>
      <c r="H66" s="1">
        <v>1440.7</v>
      </c>
      <c r="I66" s="1">
        <v>3349.07</v>
      </c>
      <c r="J66" s="1">
        <v>1837.46</v>
      </c>
      <c r="K66" s="1">
        <v>11256.25</v>
      </c>
      <c r="L66" s="1">
        <v>10707.15</v>
      </c>
      <c r="M66" s="1">
        <v>11169.85</v>
      </c>
      <c r="N66" s="1">
        <v>8547.51</v>
      </c>
    </row>
    <row r="67" spans="1:14" x14ac:dyDescent="0.3">
      <c r="A67" t="s">
        <v>106</v>
      </c>
      <c r="C67" s="1">
        <v>548.29</v>
      </c>
      <c r="D67" s="1">
        <v>355.32</v>
      </c>
      <c r="E67" s="1">
        <v>325.95999999999998</v>
      </c>
      <c r="F67" s="1">
        <v>276.13</v>
      </c>
      <c r="G67" s="1">
        <v>2547.79</v>
      </c>
      <c r="H67" s="1">
        <v>2580.8200000000002</v>
      </c>
      <c r="I67" s="1">
        <v>1159.74</v>
      </c>
      <c r="J67" s="1">
        <v>4630.47</v>
      </c>
      <c r="K67" s="1">
        <v>6124.74</v>
      </c>
      <c r="L67" s="1">
        <v>4854.12</v>
      </c>
      <c r="M67" s="1">
        <v>5782.79</v>
      </c>
      <c r="N67" s="1">
        <v>6072.74</v>
      </c>
    </row>
    <row r="68" spans="1:14" x14ac:dyDescent="0.3">
      <c r="A68" t="s">
        <v>107</v>
      </c>
      <c r="C68" s="1">
        <v>276.13</v>
      </c>
      <c r="D68" s="1">
        <v>325.95999999999998</v>
      </c>
      <c r="E68" s="1">
        <v>251.25</v>
      </c>
      <c r="F68" s="1">
        <v>375.83</v>
      </c>
      <c r="G68" s="1">
        <v>1476.91</v>
      </c>
      <c r="H68" s="1">
        <v>1478.39</v>
      </c>
      <c r="I68" s="1">
        <v>4362.12</v>
      </c>
      <c r="J68" s="1">
        <v>2278.4299999999998</v>
      </c>
      <c r="K68" s="1">
        <v>5425.06</v>
      </c>
      <c r="L68" s="1">
        <v>4926.0200000000004</v>
      </c>
      <c r="M68" s="1">
        <v>4583.26</v>
      </c>
      <c r="N68" s="1">
        <v>6954.49</v>
      </c>
    </row>
    <row r="69" spans="1:14" x14ac:dyDescent="0.3">
      <c r="A69" t="s">
        <v>108</v>
      </c>
      <c r="C69" s="1">
        <v>701.78</v>
      </c>
      <c r="D69" s="1">
        <v>539.67999999999995</v>
      </c>
      <c r="E69" s="1">
        <v>416.08</v>
      </c>
      <c r="F69" s="1">
        <v>592.66</v>
      </c>
      <c r="G69" s="1">
        <v>725.43</v>
      </c>
      <c r="H69" s="1">
        <v>656.22</v>
      </c>
      <c r="I69" s="1">
        <v>380.79</v>
      </c>
      <c r="J69" s="1">
        <v>2001.41</v>
      </c>
      <c r="K69" s="1">
        <v>7181.27</v>
      </c>
      <c r="L69" s="1">
        <v>5381.1</v>
      </c>
      <c r="M69" s="1">
        <v>3553.17</v>
      </c>
      <c r="N69" s="1">
        <v>4706.9799999999996</v>
      </c>
    </row>
    <row r="70" spans="1:14" x14ac:dyDescent="0.3">
      <c r="A70" t="s">
        <v>109</v>
      </c>
      <c r="C70" s="1">
        <v>270.42</v>
      </c>
      <c r="D70" s="1">
        <v>381.61</v>
      </c>
      <c r="E70" s="1">
        <v>520.22</v>
      </c>
      <c r="F70" s="1">
        <v>458.94</v>
      </c>
      <c r="G70" s="1">
        <v>3654.62</v>
      </c>
      <c r="H70" s="1">
        <v>3978.85</v>
      </c>
      <c r="I70" s="1">
        <v>4227.4399999999996</v>
      </c>
      <c r="J70" s="1">
        <v>2985.9</v>
      </c>
      <c r="K70" s="1">
        <v>7637.49</v>
      </c>
      <c r="L70" s="1">
        <v>8497.7900000000009</v>
      </c>
      <c r="M70" s="1">
        <v>7808.21</v>
      </c>
      <c r="N70" s="1">
        <v>9430.6</v>
      </c>
    </row>
    <row r="71" spans="1:14" x14ac:dyDescent="0.3">
      <c r="A71" t="s">
        <v>110</v>
      </c>
      <c r="C71" s="1">
        <v>500.62</v>
      </c>
      <c r="D71" s="1">
        <v>525.59</v>
      </c>
      <c r="E71" s="1">
        <v>625.5</v>
      </c>
      <c r="F71" s="1">
        <v>480.23</v>
      </c>
      <c r="G71" s="1">
        <v>3027.58</v>
      </c>
      <c r="H71" s="1">
        <v>2875.98</v>
      </c>
      <c r="I71" s="1">
        <v>4750.07</v>
      </c>
      <c r="J71" s="1">
        <v>2935.34</v>
      </c>
      <c r="K71" s="1">
        <v>5503.64</v>
      </c>
      <c r="L71" s="1">
        <v>5580.6</v>
      </c>
      <c r="M71" s="1">
        <v>3825.08</v>
      </c>
      <c r="N71" s="1">
        <v>6094.77</v>
      </c>
    </row>
    <row r="72" spans="1:14" x14ac:dyDescent="0.3">
      <c r="A72" t="s">
        <v>111</v>
      </c>
      <c r="C72" s="1">
        <v>550.57000000000005</v>
      </c>
      <c r="D72" s="1">
        <v>247.49</v>
      </c>
      <c r="E72" s="1">
        <v>388.91</v>
      </c>
      <c r="F72" s="1">
        <v>424.26</v>
      </c>
      <c r="G72" s="1">
        <v>3002.6</v>
      </c>
      <c r="H72" s="1">
        <v>2295.7800000000002</v>
      </c>
      <c r="I72" s="1">
        <v>2687.24</v>
      </c>
      <c r="J72" s="1">
        <v>6063.47</v>
      </c>
      <c r="K72" s="1">
        <v>5868.24</v>
      </c>
      <c r="L72" s="1">
        <v>5227.93</v>
      </c>
      <c r="M72" s="1">
        <v>8293.11</v>
      </c>
      <c r="N72" s="1">
        <v>4985.1000000000004</v>
      </c>
    </row>
    <row r="75" spans="1:14" x14ac:dyDescent="0.3">
      <c r="A75" t="s">
        <v>49</v>
      </c>
      <c r="C75">
        <v>350.89</v>
      </c>
      <c r="D75">
        <v>279.51</v>
      </c>
      <c r="E75">
        <v>347.31</v>
      </c>
      <c r="F75">
        <v>127.48</v>
      </c>
      <c r="G75">
        <v>1900.16</v>
      </c>
      <c r="H75">
        <v>4269.1499999999996</v>
      </c>
      <c r="I75">
        <v>5218.78</v>
      </c>
      <c r="J75">
        <v>2050.61</v>
      </c>
      <c r="K75">
        <v>6300.45</v>
      </c>
      <c r="L75">
        <v>4511.17</v>
      </c>
      <c r="M75">
        <v>4458.49</v>
      </c>
      <c r="N75">
        <v>5200.0600000000004</v>
      </c>
    </row>
    <row r="76" spans="1:14" x14ac:dyDescent="0.3">
      <c r="A76" t="s">
        <v>112</v>
      </c>
      <c r="C76">
        <v>213.6</v>
      </c>
      <c r="D76">
        <v>291.55</v>
      </c>
      <c r="E76">
        <v>176.78</v>
      </c>
      <c r="F76">
        <v>226.38</v>
      </c>
      <c r="G76">
        <v>2454.59</v>
      </c>
      <c r="H76">
        <v>3115.79</v>
      </c>
      <c r="I76">
        <v>2525.5</v>
      </c>
      <c r="J76">
        <v>5497.78</v>
      </c>
      <c r="K76">
        <v>4480.03</v>
      </c>
      <c r="L76">
        <v>2580.8200000000002</v>
      </c>
      <c r="M76">
        <v>4775.59</v>
      </c>
      <c r="N76">
        <v>3103.63</v>
      </c>
    </row>
    <row r="77" spans="1:14" x14ac:dyDescent="0.3">
      <c r="A77" t="s">
        <v>113</v>
      </c>
      <c r="C77">
        <v>477.62</v>
      </c>
      <c r="D77">
        <v>425.73</v>
      </c>
      <c r="E77">
        <v>285.41000000000003</v>
      </c>
      <c r="F77">
        <v>251.25</v>
      </c>
      <c r="G77">
        <v>3600.09</v>
      </c>
      <c r="H77">
        <v>3400.83</v>
      </c>
      <c r="I77">
        <v>1806.24</v>
      </c>
      <c r="J77">
        <v>3500.09</v>
      </c>
      <c r="K77">
        <v>4300.07</v>
      </c>
      <c r="L77">
        <v>2725.11</v>
      </c>
      <c r="M77">
        <v>3483.62</v>
      </c>
      <c r="N77">
        <v>5200.54</v>
      </c>
    </row>
    <row r="78" spans="1:14" x14ac:dyDescent="0.3">
      <c r="A78" t="s">
        <v>114</v>
      </c>
      <c r="C78">
        <v>176.78</v>
      </c>
      <c r="D78">
        <v>251.25</v>
      </c>
      <c r="E78">
        <v>340.04</v>
      </c>
      <c r="F78">
        <v>152.07</v>
      </c>
      <c r="G78">
        <v>3528.19</v>
      </c>
      <c r="H78">
        <v>3700.34</v>
      </c>
      <c r="I78">
        <v>3835.12</v>
      </c>
      <c r="J78">
        <v>2814.47</v>
      </c>
      <c r="K78">
        <v>5902.59</v>
      </c>
      <c r="L78">
        <v>7077.16</v>
      </c>
      <c r="M78">
        <v>4200.07</v>
      </c>
      <c r="N78">
        <v>5455.5</v>
      </c>
    </row>
    <row r="79" spans="1:14" x14ac:dyDescent="0.3">
      <c r="A79" t="s">
        <v>115</v>
      </c>
      <c r="C79">
        <v>251.25</v>
      </c>
      <c r="D79">
        <v>291.55</v>
      </c>
      <c r="E79">
        <v>325.95999999999998</v>
      </c>
      <c r="F79">
        <v>627</v>
      </c>
      <c r="G79">
        <v>2325.54</v>
      </c>
      <c r="H79">
        <v>2971.74</v>
      </c>
      <c r="I79">
        <v>1750.18</v>
      </c>
      <c r="J79">
        <v>2977.62</v>
      </c>
      <c r="K79">
        <v>2625.48</v>
      </c>
      <c r="L79">
        <v>3575.26</v>
      </c>
      <c r="M79">
        <v>4801.04</v>
      </c>
      <c r="N79">
        <v>8102.47</v>
      </c>
    </row>
    <row r="80" spans="1:14" x14ac:dyDescent="0.3">
      <c r="A80" t="s">
        <v>116</v>
      </c>
      <c r="C80">
        <v>247.49</v>
      </c>
      <c r="D80">
        <v>206.16</v>
      </c>
      <c r="E80">
        <v>325.95999999999998</v>
      </c>
      <c r="F80">
        <v>261.01</v>
      </c>
      <c r="G80">
        <v>5155.16</v>
      </c>
      <c r="H80">
        <v>4124.3900000000003</v>
      </c>
      <c r="I80">
        <v>2800.45</v>
      </c>
      <c r="J80">
        <v>2521.04</v>
      </c>
      <c r="K80">
        <v>3248.94</v>
      </c>
      <c r="L80">
        <v>2397</v>
      </c>
      <c r="M80">
        <v>2150.58</v>
      </c>
      <c r="N80">
        <v>2934.71</v>
      </c>
    </row>
    <row r="81" spans="1:14" x14ac:dyDescent="0.3">
      <c r="A81" t="s">
        <v>117</v>
      </c>
      <c r="C81">
        <v>475.66</v>
      </c>
      <c r="D81">
        <v>257.39</v>
      </c>
      <c r="E81">
        <v>371.65</v>
      </c>
      <c r="F81">
        <v>336.34</v>
      </c>
      <c r="G81">
        <v>5185.2</v>
      </c>
      <c r="H81">
        <v>4899.2299999999996</v>
      </c>
      <c r="I81">
        <v>5675.22</v>
      </c>
      <c r="J81">
        <v>5396.12</v>
      </c>
      <c r="K81">
        <v>5807.75</v>
      </c>
      <c r="L81">
        <v>6808.13</v>
      </c>
      <c r="M81">
        <v>3207.9</v>
      </c>
      <c r="N81">
        <v>3285</v>
      </c>
    </row>
    <row r="82" spans="1:14" x14ac:dyDescent="0.3">
      <c r="A82" t="s">
        <v>118</v>
      </c>
      <c r="C82">
        <v>176.78</v>
      </c>
      <c r="D82">
        <v>391.31</v>
      </c>
      <c r="E82">
        <v>279.51</v>
      </c>
      <c r="F82">
        <v>515.39</v>
      </c>
      <c r="G82">
        <v>1151.0899999999999</v>
      </c>
      <c r="H82">
        <v>1756.59</v>
      </c>
      <c r="I82">
        <v>3037.47</v>
      </c>
      <c r="J82">
        <v>2023.92</v>
      </c>
      <c r="K82">
        <v>4450.28</v>
      </c>
      <c r="L82">
        <v>3488.28</v>
      </c>
      <c r="M82">
        <v>3945.88</v>
      </c>
      <c r="N82">
        <v>4181.58</v>
      </c>
    </row>
    <row r="83" spans="1:14" x14ac:dyDescent="0.3">
      <c r="A83" t="s">
        <v>119</v>
      </c>
      <c r="C83">
        <v>276.13</v>
      </c>
      <c r="D83">
        <v>223.61</v>
      </c>
      <c r="E83">
        <v>301.04000000000002</v>
      </c>
      <c r="F83">
        <v>447.21</v>
      </c>
      <c r="G83">
        <v>1350.23</v>
      </c>
      <c r="H83">
        <v>5006.0600000000004</v>
      </c>
      <c r="I83">
        <v>2850.11</v>
      </c>
      <c r="J83">
        <v>1398.66</v>
      </c>
      <c r="K83">
        <v>5350.93</v>
      </c>
      <c r="L83">
        <v>4290.47</v>
      </c>
      <c r="M83">
        <v>3576.4</v>
      </c>
      <c r="N83">
        <v>3893.91</v>
      </c>
    </row>
    <row r="84" spans="1:14" x14ac:dyDescent="0.3">
      <c r="A84" t="s">
        <v>120</v>
      </c>
      <c r="C84">
        <v>309.23</v>
      </c>
      <c r="D84">
        <v>145.77000000000001</v>
      </c>
      <c r="E84">
        <v>257.39</v>
      </c>
      <c r="F84">
        <v>301.04000000000002</v>
      </c>
      <c r="G84">
        <v>2288.6999999999998</v>
      </c>
      <c r="H84">
        <v>1285.74</v>
      </c>
      <c r="I84">
        <v>4190.76</v>
      </c>
      <c r="J84">
        <v>2450.13</v>
      </c>
      <c r="K84">
        <v>4952.8999999999996</v>
      </c>
      <c r="L84">
        <v>4880.83</v>
      </c>
      <c r="M84">
        <v>5415.08</v>
      </c>
      <c r="N84">
        <v>5600.06</v>
      </c>
    </row>
    <row r="85" spans="1:14" x14ac:dyDescent="0.3">
      <c r="A85" t="s">
        <v>121</v>
      </c>
      <c r="C85">
        <v>480.88</v>
      </c>
      <c r="D85">
        <v>302.08</v>
      </c>
      <c r="E85">
        <v>265.75</v>
      </c>
      <c r="F85">
        <v>176.78</v>
      </c>
      <c r="G85">
        <v>1644.12</v>
      </c>
      <c r="H85">
        <v>3844.23</v>
      </c>
      <c r="I85">
        <v>1820.89</v>
      </c>
      <c r="J85">
        <v>1202.3399999999999</v>
      </c>
      <c r="K85">
        <v>4928.62</v>
      </c>
      <c r="L85">
        <v>3453.98</v>
      </c>
      <c r="M85">
        <v>3538.36</v>
      </c>
      <c r="N85">
        <v>4825.26</v>
      </c>
    </row>
    <row r="86" spans="1:14" x14ac:dyDescent="0.3">
      <c r="A86" t="s">
        <v>122</v>
      </c>
      <c r="C86">
        <v>328.82</v>
      </c>
      <c r="D86">
        <v>201.56</v>
      </c>
      <c r="E86">
        <v>226.38</v>
      </c>
      <c r="F86">
        <v>176.78</v>
      </c>
      <c r="G86">
        <v>2510.1</v>
      </c>
      <c r="H86">
        <v>4178.67</v>
      </c>
      <c r="I86">
        <v>3575.79</v>
      </c>
      <c r="J86">
        <v>3501.43</v>
      </c>
      <c r="K86">
        <v>5393.8</v>
      </c>
      <c r="L86">
        <v>5526.41</v>
      </c>
      <c r="M86">
        <v>3800.33</v>
      </c>
      <c r="N86">
        <v>5725.22</v>
      </c>
    </row>
    <row r="87" spans="1:14" x14ac:dyDescent="0.3">
      <c r="A87" t="s">
        <v>123</v>
      </c>
      <c r="C87">
        <v>375.83</v>
      </c>
      <c r="D87">
        <v>176.78</v>
      </c>
      <c r="E87">
        <v>625.5</v>
      </c>
      <c r="F87">
        <v>525.59</v>
      </c>
      <c r="G87">
        <v>2730.61</v>
      </c>
      <c r="H87">
        <v>3058.29</v>
      </c>
      <c r="I87">
        <v>2900.11</v>
      </c>
      <c r="J87">
        <v>2875.11</v>
      </c>
      <c r="K87">
        <v>2956.77</v>
      </c>
      <c r="L87">
        <v>4021.58</v>
      </c>
      <c r="M87">
        <v>7957.7</v>
      </c>
      <c r="N87">
        <v>8625.33</v>
      </c>
    </row>
    <row r="88" spans="1:14" x14ac:dyDescent="0.3">
      <c r="A88" t="s">
        <v>124</v>
      </c>
      <c r="C88">
        <v>237.17</v>
      </c>
      <c r="D88">
        <v>230.49</v>
      </c>
      <c r="E88">
        <v>279.51</v>
      </c>
      <c r="F88">
        <v>276.13</v>
      </c>
      <c r="G88">
        <v>4572.8100000000004</v>
      </c>
      <c r="H88">
        <v>3961.14</v>
      </c>
      <c r="I88">
        <v>3349.72</v>
      </c>
      <c r="J88">
        <v>1575.2</v>
      </c>
      <c r="K88">
        <v>3635.93</v>
      </c>
      <c r="L88">
        <v>2886.17</v>
      </c>
      <c r="M88">
        <v>4555.5600000000004</v>
      </c>
      <c r="N88">
        <v>3825.33</v>
      </c>
    </row>
    <row r="89" spans="1:14" x14ac:dyDescent="0.3">
      <c r="A89" t="s">
        <v>125</v>
      </c>
      <c r="C89">
        <v>575.54</v>
      </c>
      <c r="D89">
        <v>335.41</v>
      </c>
      <c r="E89">
        <v>442.3</v>
      </c>
      <c r="F89">
        <v>201.56</v>
      </c>
      <c r="G89">
        <v>5136.9399999999996</v>
      </c>
      <c r="H89">
        <v>5305.19</v>
      </c>
      <c r="I89">
        <v>4374.43</v>
      </c>
      <c r="J89">
        <v>3475.36</v>
      </c>
      <c r="K89">
        <v>5917.14</v>
      </c>
      <c r="L89">
        <v>6989.46</v>
      </c>
      <c r="M89">
        <v>4236.3</v>
      </c>
      <c r="N89">
        <v>3325.09</v>
      </c>
    </row>
    <row r="90" spans="1:14" x14ac:dyDescent="0.3">
      <c r="A90" t="s">
        <v>126</v>
      </c>
      <c r="C90">
        <v>300</v>
      </c>
      <c r="D90">
        <v>725.43</v>
      </c>
      <c r="E90">
        <v>425.73</v>
      </c>
      <c r="F90">
        <v>450.69</v>
      </c>
      <c r="G90">
        <v>925.34</v>
      </c>
      <c r="H90">
        <v>2178.59</v>
      </c>
      <c r="I90">
        <v>2950.95</v>
      </c>
      <c r="J90">
        <v>1727.9</v>
      </c>
      <c r="K90">
        <v>4825.0600000000004</v>
      </c>
      <c r="L90">
        <v>3575.35</v>
      </c>
      <c r="M90">
        <v>4727.38</v>
      </c>
      <c r="N90">
        <v>4401.78</v>
      </c>
    </row>
    <row r="93" spans="1:14" x14ac:dyDescent="0.3">
      <c r="A93" t="s">
        <v>50</v>
      </c>
      <c r="C93" s="1">
        <v>350.89</v>
      </c>
      <c r="D93" s="1">
        <v>445.11</v>
      </c>
      <c r="E93" s="1">
        <v>375.83</v>
      </c>
      <c r="F93" s="1">
        <v>427.93</v>
      </c>
      <c r="G93" s="1">
        <v>2851.75</v>
      </c>
      <c r="H93" s="1">
        <v>1065.95</v>
      </c>
      <c r="I93" s="1">
        <v>2025.15</v>
      </c>
      <c r="J93" s="1">
        <v>2325.54</v>
      </c>
      <c r="K93" s="1">
        <v>2576.09</v>
      </c>
      <c r="L93" s="1">
        <v>4911.47</v>
      </c>
      <c r="M93" s="1">
        <v>4301.16</v>
      </c>
      <c r="N93" s="1">
        <v>3627.15</v>
      </c>
    </row>
    <row r="94" spans="1:14" x14ac:dyDescent="0.3">
      <c r="A94" t="s">
        <v>127</v>
      </c>
      <c r="C94" s="1">
        <v>223.61</v>
      </c>
      <c r="D94" s="1">
        <v>257.39</v>
      </c>
      <c r="E94" s="1">
        <v>103.08</v>
      </c>
      <c r="F94" s="1">
        <v>261.01</v>
      </c>
      <c r="G94" s="1">
        <v>1160.01</v>
      </c>
      <c r="H94" s="1">
        <v>2015.56</v>
      </c>
      <c r="I94" s="1">
        <v>1951.44</v>
      </c>
      <c r="J94" s="1">
        <v>1820.03</v>
      </c>
      <c r="K94" s="1">
        <v>3450.09</v>
      </c>
      <c r="L94" s="1">
        <v>3975</v>
      </c>
      <c r="M94" s="1">
        <v>6702.29</v>
      </c>
      <c r="N94" s="1">
        <v>4187.5600000000004</v>
      </c>
    </row>
    <row r="95" spans="1:14" x14ac:dyDescent="0.3">
      <c r="A95" t="s">
        <v>128</v>
      </c>
      <c r="C95" s="1">
        <v>145.77000000000001</v>
      </c>
      <c r="D95" s="1">
        <v>305.16000000000003</v>
      </c>
      <c r="E95" s="1">
        <v>190.39</v>
      </c>
      <c r="F95" s="1">
        <v>350.89</v>
      </c>
      <c r="G95" s="1">
        <v>2436.31</v>
      </c>
      <c r="H95" s="1">
        <v>3200.88</v>
      </c>
      <c r="I95" s="1">
        <v>2246.11</v>
      </c>
      <c r="J95" s="1">
        <v>1600.2</v>
      </c>
      <c r="K95" s="1">
        <v>3537.39</v>
      </c>
      <c r="L95" s="1">
        <v>2885.85</v>
      </c>
      <c r="M95" s="1">
        <v>6578.47</v>
      </c>
      <c r="N95" s="1">
        <v>6375.2</v>
      </c>
    </row>
    <row r="96" spans="1:14" x14ac:dyDescent="0.3">
      <c r="A96" t="s">
        <v>129</v>
      </c>
      <c r="C96" s="1">
        <v>375.83</v>
      </c>
      <c r="D96" s="1">
        <v>348.21</v>
      </c>
      <c r="E96" s="1">
        <v>257.39</v>
      </c>
      <c r="F96" s="1">
        <v>450.69</v>
      </c>
      <c r="G96" s="1">
        <v>675.46</v>
      </c>
      <c r="H96" s="1">
        <v>2360.75</v>
      </c>
      <c r="I96" s="1">
        <v>3210.33</v>
      </c>
      <c r="J96" s="1">
        <v>1825.17</v>
      </c>
      <c r="K96" s="1">
        <v>6400.78</v>
      </c>
      <c r="L96" s="1">
        <v>4993.0600000000004</v>
      </c>
      <c r="M96" s="1">
        <v>5011.99</v>
      </c>
      <c r="N96" s="1">
        <v>3777.07</v>
      </c>
    </row>
    <row r="97" spans="1:14" x14ac:dyDescent="0.3">
      <c r="A97" t="s">
        <v>130</v>
      </c>
      <c r="C97" s="1">
        <v>425.73</v>
      </c>
      <c r="D97" s="1">
        <v>378.32</v>
      </c>
      <c r="E97" s="1">
        <v>325.95999999999998</v>
      </c>
      <c r="F97" s="1">
        <v>301.04000000000002</v>
      </c>
      <c r="G97" s="1">
        <v>2025.62</v>
      </c>
      <c r="H97" s="1">
        <v>1981.16</v>
      </c>
      <c r="I97" s="1">
        <v>4800.59</v>
      </c>
      <c r="J97" s="1">
        <v>2701.04</v>
      </c>
      <c r="K97" s="1">
        <v>3400.37</v>
      </c>
      <c r="L97" s="1">
        <v>3716.52</v>
      </c>
      <c r="M97" s="1">
        <v>8051.9</v>
      </c>
      <c r="N97" s="1">
        <v>5376.45</v>
      </c>
    </row>
    <row r="98" spans="1:14" x14ac:dyDescent="0.3">
      <c r="A98" t="s">
        <v>131</v>
      </c>
      <c r="C98" s="1">
        <v>301.04000000000002</v>
      </c>
      <c r="D98" s="1">
        <v>375</v>
      </c>
      <c r="E98" s="1">
        <v>176.78</v>
      </c>
      <c r="F98" s="1">
        <v>276.13</v>
      </c>
      <c r="G98" s="1">
        <v>2000</v>
      </c>
      <c r="H98" s="1">
        <v>1200</v>
      </c>
      <c r="I98" s="1">
        <v>1801.56</v>
      </c>
      <c r="J98" s="1">
        <v>625</v>
      </c>
      <c r="K98" s="1">
        <v>3150.1</v>
      </c>
      <c r="L98" s="1">
        <v>3450.36</v>
      </c>
      <c r="M98" s="1">
        <v>2650.47</v>
      </c>
      <c r="N98" s="1">
        <v>3977.83</v>
      </c>
    </row>
    <row r="99" spans="1:14" x14ac:dyDescent="0.3">
      <c r="A99" t="s">
        <v>132</v>
      </c>
      <c r="C99" s="1">
        <v>226.38</v>
      </c>
      <c r="D99" s="1">
        <v>225</v>
      </c>
      <c r="E99" s="1">
        <v>201.56</v>
      </c>
      <c r="F99" s="1">
        <v>152.07</v>
      </c>
      <c r="G99" s="1">
        <v>2150.15</v>
      </c>
      <c r="H99" s="1">
        <v>977.88</v>
      </c>
      <c r="I99" s="1">
        <v>201.56</v>
      </c>
      <c r="J99" s="1">
        <v>1200</v>
      </c>
      <c r="K99" s="1">
        <v>3275.1</v>
      </c>
      <c r="L99" s="1">
        <v>4031.28</v>
      </c>
      <c r="M99" s="1">
        <v>3470.32</v>
      </c>
      <c r="N99" s="1">
        <v>3150.1</v>
      </c>
    </row>
    <row r="100" spans="1:14" x14ac:dyDescent="0.3">
      <c r="A100" t="s">
        <v>133</v>
      </c>
      <c r="C100" s="1">
        <v>279.51</v>
      </c>
      <c r="D100" s="1">
        <v>176.78</v>
      </c>
      <c r="E100" s="1">
        <v>201.56</v>
      </c>
      <c r="F100" s="1">
        <v>301.04000000000002</v>
      </c>
      <c r="G100" s="1">
        <v>550.57000000000005</v>
      </c>
      <c r="H100" s="1">
        <v>850.37</v>
      </c>
      <c r="I100" s="1">
        <v>1000.31</v>
      </c>
      <c r="J100" s="1">
        <v>1646.4</v>
      </c>
      <c r="K100" s="1">
        <v>4450.07</v>
      </c>
      <c r="L100" s="1">
        <v>4050.08</v>
      </c>
      <c r="M100" s="1">
        <v>3850.11</v>
      </c>
      <c r="N100" s="1">
        <v>2090.75</v>
      </c>
    </row>
    <row r="101" spans="1:14" x14ac:dyDescent="0.3">
      <c r="A101" t="s">
        <v>134</v>
      </c>
      <c r="C101" s="1">
        <v>452.77</v>
      </c>
      <c r="D101" s="1">
        <v>378.32</v>
      </c>
      <c r="E101" s="1">
        <v>261.01</v>
      </c>
      <c r="F101" s="1">
        <v>182</v>
      </c>
      <c r="G101" s="1">
        <v>1850.17</v>
      </c>
      <c r="H101" s="1">
        <v>2043.59</v>
      </c>
      <c r="I101" s="1">
        <v>2790.39</v>
      </c>
      <c r="J101" s="1">
        <v>1202.5999999999999</v>
      </c>
      <c r="K101" s="1">
        <v>4552.47</v>
      </c>
      <c r="L101" s="1">
        <v>5284.17</v>
      </c>
      <c r="M101" s="1">
        <v>3198.63</v>
      </c>
      <c r="N101" s="1">
        <v>3602.52</v>
      </c>
    </row>
    <row r="102" spans="1:14" x14ac:dyDescent="0.3">
      <c r="A102" t="s">
        <v>135</v>
      </c>
      <c r="C102" s="1">
        <v>265.75</v>
      </c>
      <c r="D102" s="1">
        <v>395.28</v>
      </c>
      <c r="E102" s="1">
        <v>427.93</v>
      </c>
      <c r="F102" s="1">
        <v>226.38</v>
      </c>
      <c r="G102" s="1">
        <v>1101.1400000000001</v>
      </c>
      <c r="H102" s="1">
        <v>991.53</v>
      </c>
      <c r="I102" s="1">
        <v>1127.5</v>
      </c>
      <c r="J102" s="1">
        <v>2126.3200000000002</v>
      </c>
      <c r="K102" s="1">
        <v>3606.68</v>
      </c>
      <c r="L102" s="1">
        <v>4238.8999999999996</v>
      </c>
      <c r="M102" s="1">
        <v>6536.28</v>
      </c>
      <c r="N102" s="1">
        <v>3407.44</v>
      </c>
    </row>
    <row r="103" spans="1:14" x14ac:dyDescent="0.3">
      <c r="A103" t="s">
        <v>136</v>
      </c>
      <c r="C103" s="1">
        <v>382.43</v>
      </c>
      <c r="D103" s="1">
        <v>237.17</v>
      </c>
      <c r="E103" s="1">
        <v>442.3</v>
      </c>
      <c r="F103" s="1">
        <v>625.5</v>
      </c>
      <c r="G103" s="1">
        <v>4268.78</v>
      </c>
      <c r="H103" s="1">
        <v>2363.52</v>
      </c>
      <c r="I103" s="1">
        <v>1063.01</v>
      </c>
      <c r="J103" s="1">
        <v>975.32</v>
      </c>
      <c r="K103" s="1">
        <v>2301.2199999999998</v>
      </c>
      <c r="L103" s="1">
        <v>6266.68</v>
      </c>
      <c r="M103" s="1">
        <v>7586.58</v>
      </c>
      <c r="N103" s="1">
        <v>6575.05</v>
      </c>
    </row>
    <row r="104" spans="1:14" x14ac:dyDescent="0.3">
      <c r="A104" t="s">
        <v>137</v>
      </c>
      <c r="C104" s="1">
        <v>388.1</v>
      </c>
      <c r="D104" s="1">
        <v>269.26</v>
      </c>
      <c r="E104" s="1">
        <v>395.28</v>
      </c>
      <c r="F104" s="1">
        <v>520.22</v>
      </c>
      <c r="G104" s="1">
        <v>3655.99</v>
      </c>
      <c r="H104" s="1">
        <v>1931.32</v>
      </c>
      <c r="I104" s="1">
        <v>2748.29</v>
      </c>
      <c r="J104" s="1">
        <v>3205.56</v>
      </c>
      <c r="K104" s="1">
        <v>5456.93</v>
      </c>
      <c r="L104" s="1">
        <v>6662.68</v>
      </c>
      <c r="M104" s="1">
        <v>5078.9399999999996</v>
      </c>
      <c r="N104" s="1">
        <v>6085.07</v>
      </c>
    </row>
    <row r="105" spans="1:14" x14ac:dyDescent="0.3">
      <c r="A105" t="s">
        <v>138</v>
      </c>
      <c r="C105" s="1">
        <v>400.78</v>
      </c>
      <c r="D105" s="1">
        <v>400</v>
      </c>
      <c r="E105" s="1">
        <v>279.51</v>
      </c>
      <c r="F105" s="1">
        <v>375</v>
      </c>
      <c r="G105" s="1">
        <v>3827.04</v>
      </c>
      <c r="H105" s="1">
        <v>1850.68</v>
      </c>
      <c r="I105" s="1">
        <v>2075.7600000000002</v>
      </c>
      <c r="J105" s="1">
        <v>2350.5300000000002</v>
      </c>
      <c r="K105" s="1">
        <v>8779.31</v>
      </c>
      <c r="L105" s="1">
        <v>3875.08</v>
      </c>
      <c r="M105" s="1">
        <v>3354.57</v>
      </c>
      <c r="N105" s="1">
        <v>2300.14</v>
      </c>
    </row>
    <row r="106" spans="1:14" x14ac:dyDescent="0.3">
      <c r="A106" t="s">
        <v>139</v>
      </c>
      <c r="C106" s="1">
        <v>350.89</v>
      </c>
      <c r="D106" s="1">
        <v>500.62</v>
      </c>
      <c r="E106" s="1">
        <v>152.07</v>
      </c>
      <c r="F106" s="1">
        <v>450.69</v>
      </c>
      <c r="G106" s="1">
        <v>2075.15</v>
      </c>
      <c r="H106" s="1">
        <v>1425.88</v>
      </c>
      <c r="I106" s="1">
        <v>2730.61</v>
      </c>
      <c r="J106" s="1">
        <v>850.37</v>
      </c>
      <c r="K106" s="1">
        <v>3300.38</v>
      </c>
      <c r="L106" s="1">
        <v>2777.81</v>
      </c>
      <c r="M106" s="1">
        <v>3930.09</v>
      </c>
      <c r="N106" s="1">
        <v>4125.08</v>
      </c>
    </row>
    <row r="107" spans="1:14" x14ac:dyDescent="0.3">
      <c r="A107" t="s">
        <v>140</v>
      </c>
      <c r="C107" s="1">
        <v>403.11</v>
      </c>
      <c r="D107" s="1">
        <v>275</v>
      </c>
      <c r="E107" s="1">
        <v>251.25</v>
      </c>
      <c r="F107" s="1">
        <v>375.83</v>
      </c>
      <c r="G107" s="1">
        <v>2503.12</v>
      </c>
      <c r="H107" s="1">
        <v>2100.15</v>
      </c>
      <c r="I107" s="1">
        <v>975.32</v>
      </c>
      <c r="J107" s="1">
        <v>1000.31</v>
      </c>
      <c r="K107" s="1">
        <v>2303.39</v>
      </c>
      <c r="L107" s="1">
        <v>3400.37</v>
      </c>
      <c r="M107" s="1">
        <v>4103.7299999999996</v>
      </c>
      <c r="N107" s="1">
        <v>3050.41</v>
      </c>
    </row>
    <row r="108" spans="1:14" x14ac:dyDescent="0.3">
      <c r="A108" t="s">
        <v>141</v>
      </c>
      <c r="C108" s="1">
        <v>226.38</v>
      </c>
      <c r="D108" s="1">
        <v>200</v>
      </c>
      <c r="E108" s="1">
        <v>176.78</v>
      </c>
      <c r="F108" s="1">
        <v>302.08</v>
      </c>
      <c r="G108" s="1">
        <v>1532.36</v>
      </c>
      <c r="H108" s="1">
        <v>926.35</v>
      </c>
      <c r="I108" s="1">
        <v>775.4</v>
      </c>
      <c r="J108" s="1">
        <v>1075.29</v>
      </c>
      <c r="K108" s="1">
        <v>4144.3500000000004</v>
      </c>
      <c r="L108" s="1">
        <v>3951.98</v>
      </c>
      <c r="M108" s="1">
        <v>3300.09</v>
      </c>
      <c r="N108" s="1">
        <v>3245.86</v>
      </c>
    </row>
    <row r="109" spans="1:14" x14ac:dyDescent="0.3"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x14ac:dyDescent="0.3"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x14ac:dyDescent="0.3">
      <c r="A111" t="s">
        <v>51</v>
      </c>
      <c r="C111" s="1">
        <v>206.16</v>
      </c>
      <c r="D111" s="1">
        <v>213.6</v>
      </c>
      <c r="E111" s="1">
        <v>279.51</v>
      </c>
      <c r="F111" s="1">
        <v>176.78</v>
      </c>
      <c r="G111" s="1">
        <v>1450.86</v>
      </c>
      <c r="H111" s="1">
        <v>2719.6</v>
      </c>
      <c r="I111" s="1">
        <v>5760.32</v>
      </c>
      <c r="J111" s="1">
        <v>1435.71</v>
      </c>
      <c r="K111" s="1">
        <v>3777.07</v>
      </c>
      <c r="L111" s="1">
        <v>3895.03</v>
      </c>
      <c r="M111" s="1">
        <v>1861.62</v>
      </c>
      <c r="N111" s="1">
        <v>1860.78</v>
      </c>
    </row>
    <row r="112" spans="1:14" x14ac:dyDescent="0.3">
      <c r="A112" t="s">
        <v>142</v>
      </c>
      <c r="C112" s="1">
        <v>226.38</v>
      </c>
      <c r="D112" s="1">
        <v>206.16</v>
      </c>
      <c r="E112" s="1">
        <v>223.61</v>
      </c>
      <c r="F112" s="1">
        <v>534.44000000000005</v>
      </c>
      <c r="G112" s="1">
        <v>2504.5</v>
      </c>
      <c r="H112" s="1">
        <v>1237.44</v>
      </c>
      <c r="I112" s="1">
        <v>3957.9</v>
      </c>
      <c r="J112" s="1">
        <v>1488.5</v>
      </c>
      <c r="K112" s="1">
        <v>6702.98</v>
      </c>
      <c r="L112" s="1">
        <v>8993.4699999999993</v>
      </c>
      <c r="M112" s="1">
        <v>6026.24</v>
      </c>
      <c r="N112" s="1">
        <v>5968.25</v>
      </c>
    </row>
    <row r="113" spans="1:14" x14ac:dyDescent="0.3">
      <c r="A113" t="s">
        <v>143</v>
      </c>
      <c r="C113" s="1">
        <v>355.32</v>
      </c>
      <c r="D113" s="1">
        <v>357.95</v>
      </c>
      <c r="E113" s="1">
        <v>566.79</v>
      </c>
      <c r="F113" s="1">
        <v>608.79</v>
      </c>
      <c r="G113" s="1">
        <v>2094.04</v>
      </c>
      <c r="H113" s="1">
        <v>3312.57</v>
      </c>
      <c r="I113" s="1">
        <v>2461.83</v>
      </c>
      <c r="J113" s="1">
        <v>2110.84</v>
      </c>
      <c r="K113" s="1">
        <v>4042.97</v>
      </c>
      <c r="L113" s="1">
        <v>5416.87</v>
      </c>
      <c r="M113" s="1">
        <v>5252.44</v>
      </c>
      <c r="N113" s="1">
        <v>5518.27</v>
      </c>
    </row>
    <row r="114" spans="1:14" x14ac:dyDescent="0.3">
      <c r="A114" t="s">
        <v>144</v>
      </c>
      <c r="C114" s="1">
        <v>700.45</v>
      </c>
      <c r="D114" s="1">
        <v>564.03</v>
      </c>
      <c r="E114" s="1">
        <v>548.29</v>
      </c>
      <c r="F114" s="1">
        <v>400.78</v>
      </c>
      <c r="G114" s="1">
        <v>1912.13</v>
      </c>
      <c r="H114" s="1">
        <v>1947.11</v>
      </c>
      <c r="I114" s="1">
        <v>2512.4699999999998</v>
      </c>
      <c r="J114" s="1">
        <v>4201.1899999999996</v>
      </c>
      <c r="K114" s="1">
        <v>6381.86</v>
      </c>
      <c r="L114" s="1">
        <v>4372.71</v>
      </c>
      <c r="M114" s="1">
        <v>3274.24</v>
      </c>
      <c r="N114" s="1">
        <v>3302.37</v>
      </c>
    </row>
    <row r="115" spans="1:14" x14ac:dyDescent="0.3">
      <c r="A115" t="s">
        <v>145</v>
      </c>
      <c r="C115" s="1">
        <v>583.63</v>
      </c>
      <c r="D115" s="1">
        <v>494.97</v>
      </c>
      <c r="E115" s="1">
        <v>700.45</v>
      </c>
      <c r="F115" s="1">
        <v>514.78</v>
      </c>
      <c r="G115" s="1">
        <v>1716.46</v>
      </c>
      <c r="H115" s="1">
        <v>3934.62</v>
      </c>
      <c r="I115" s="1">
        <v>3288.24</v>
      </c>
      <c r="J115" s="1">
        <v>1600.2</v>
      </c>
      <c r="K115" s="1">
        <v>3834.38</v>
      </c>
      <c r="L115" s="1">
        <v>4158.2700000000004</v>
      </c>
      <c r="M115" s="1">
        <v>3288.24</v>
      </c>
      <c r="N115" s="1">
        <v>3169.09</v>
      </c>
    </row>
    <row r="116" spans="1:14" x14ac:dyDescent="0.3">
      <c r="A116" t="s">
        <v>146</v>
      </c>
      <c r="C116" s="1">
        <v>514.78</v>
      </c>
      <c r="D116" s="1">
        <v>570.64</v>
      </c>
      <c r="E116" s="1">
        <v>583.1</v>
      </c>
      <c r="F116" s="1">
        <v>302.08</v>
      </c>
      <c r="G116" s="1">
        <v>2384.59</v>
      </c>
      <c r="H116" s="1">
        <v>3221.51</v>
      </c>
      <c r="I116" s="1">
        <v>2873.37</v>
      </c>
      <c r="J116" s="1">
        <v>3315.21</v>
      </c>
      <c r="K116" s="1">
        <v>4695.74</v>
      </c>
      <c r="L116" s="1">
        <v>4104.42</v>
      </c>
      <c r="M116" s="1">
        <v>4970.16</v>
      </c>
      <c r="N116" s="1">
        <v>5115.72</v>
      </c>
    </row>
    <row r="117" spans="1:14" x14ac:dyDescent="0.3">
      <c r="A117" t="s">
        <v>147</v>
      </c>
      <c r="C117" s="1">
        <v>425</v>
      </c>
      <c r="D117" s="1">
        <v>781.02</v>
      </c>
      <c r="E117" s="1">
        <v>336.34</v>
      </c>
      <c r="F117" s="1">
        <v>577.16999999999996</v>
      </c>
      <c r="G117" s="1">
        <v>3749.17</v>
      </c>
      <c r="H117" s="1">
        <v>3836.1</v>
      </c>
      <c r="I117" s="1">
        <v>4763.3999999999996</v>
      </c>
      <c r="J117" s="1">
        <v>4400.6400000000003</v>
      </c>
      <c r="K117" s="1">
        <v>4419.42</v>
      </c>
      <c r="L117" s="1">
        <v>4138.99</v>
      </c>
      <c r="M117" s="1">
        <v>5657.3</v>
      </c>
      <c r="N117" s="1">
        <v>3450.82</v>
      </c>
    </row>
    <row r="118" spans="1:14" x14ac:dyDescent="0.3">
      <c r="A118" t="s">
        <v>148</v>
      </c>
      <c r="C118" s="1">
        <v>673.15</v>
      </c>
      <c r="D118" s="1">
        <v>651.91999999999996</v>
      </c>
      <c r="E118" s="1">
        <v>500.62</v>
      </c>
      <c r="F118" s="1">
        <v>395.28</v>
      </c>
      <c r="G118" s="1">
        <v>3005.2</v>
      </c>
      <c r="H118" s="1">
        <v>1415.1</v>
      </c>
      <c r="I118" s="1">
        <v>1333.46</v>
      </c>
      <c r="J118" s="1">
        <v>2389.69</v>
      </c>
      <c r="K118" s="1">
        <v>5670.21</v>
      </c>
      <c r="L118" s="1">
        <v>6667.32</v>
      </c>
      <c r="M118" s="1">
        <v>7365.88</v>
      </c>
      <c r="N118" s="1">
        <v>4160.6000000000004</v>
      </c>
    </row>
    <row r="119" spans="1:14" x14ac:dyDescent="0.3">
      <c r="A119" t="s">
        <v>149</v>
      </c>
      <c r="C119" s="1">
        <v>125</v>
      </c>
      <c r="D119" s="1">
        <v>325.95999999999998</v>
      </c>
      <c r="E119" s="1">
        <v>201.56</v>
      </c>
      <c r="F119" s="1">
        <v>176.78</v>
      </c>
      <c r="G119" s="1">
        <v>1470.76</v>
      </c>
      <c r="H119" s="1">
        <v>1666.21</v>
      </c>
      <c r="I119" s="1">
        <v>1308.6300000000001</v>
      </c>
      <c r="J119" s="1">
        <v>1191.9000000000001</v>
      </c>
      <c r="K119" s="1">
        <v>3300.47</v>
      </c>
      <c r="L119" s="1">
        <v>2855.04</v>
      </c>
      <c r="M119" s="1">
        <v>3864.34</v>
      </c>
      <c r="N119" s="1">
        <v>3910.4</v>
      </c>
    </row>
    <row r="120" spans="1:14" x14ac:dyDescent="0.3">
      <c r="A120" t="s">
        <v>150</v>
      </c>
      <c r="C120" s="1">
        <v>269.26</v>
      </c>
      <c r="D120" s="1">
        <v>450.69</v>
      </c>
      <c r="E120" s="1">
        <v>552.27</v>
      </c>
      <c r="F120" s="1">
        <v>355.32</v>
      </c>
      <c r="G120" s="1">
        <v>2438.2399999999998</v>
      </c>
      <c r="H120" s="1">
        <v>1603.12</v>
      </c>
      <c r="I120" s="1">
        <v>4214.5600000000004</v>
      </c>
      <c r="J120" s="1">
        <v>3092.83</v>
      </c>
      <c r="K120" s="1">
        <v>4550.62</v>
      </c>
      <c r="L120" s="1">
        <v>9187.27</v>
      </c>
      <c r="M120" s="1">
        <v>5511.13</v>
      </c>
      <c r="N120" s="1">
        <v>8645.23</v>
      </c>
    </row>
    <row r="121" spans="1:14" x14ac:dyDescent="0.3">
      <c r="A121" t="s">
        <v>151</v>
      </c>
      <c r="C121" s="1">
        <v>403.11</v>
      </c>
      <c r="D121" s="1">
        <v>335.41</v>
      </c>
      <c r="E121" s="1">
        <v>452.77</v>
      </c>
      <c r="F121" s="1">
        <v>596.34</v>
      </c>
      <c r="G121" s="1">
        <v>1397.54</v>
      </c>
      <c r="H121" s="1">
        <v>3227.42</v>
      </c>
      <c r="I121" s="1">
        <v>1758.73</v>
      </c>
      <c r="J121" s="1">
        <v>3259.03</v>
      </c>
      <c r="K121" s="1">
        <v>5524.72</v>
      </c>
      <c r="L121" s="1">
        <v>5966.26</v>
      </c>
      <c r="M121" s="1">
        <v>3087.27</v>
      </c>
      <c r="N121" s="1">
        <v>1610.32</v>
      </c>
    </row>
    <row r="122" spans="1:14" x14ac:dyDescent="0.3">
      <c r="A122" t="s">
        <v>152</v>
      </c>
      <c r="C122" s="1">
        <v>313.25</v>
      </c>
      <c r="D122" s="1">
        <v>445.11</v>
      </c>
      <c r="E122" s="1">
        <v>536.77</v>
      </c>
      <c r="F122" s="1">
        <v>328.82</v>
      </c>
      <c r="G122" s="1">
        <v>3829.57</v>
      </c>
      <c r="H122" s="1">
        <v>2015.56</v>
      </c>
      <c r="I122" s="1">
        <v>2353.85</v>
      </c>
      <c r="J122" s="1">
        <v>2910.76</v>
      </c>
      <c r="K122" s="1">
        <v>7468.77</v>
      </c>
      <c r="L122" s="1">
        <v>5643.86</v>
      </c>
      <c r="M122" s="1">
        <v>3305.77</v>
      </c>
      <c r="N122" s="1">
        <v>3029.95</v>
      </c>
    </row>
    <row r="123" spans="1:14" x14ac:dyDescent="0.3">
      <c r="A123" t="s">
        <v>153</v>
      </c>
      <c r="C123" s="1">
        <v>602.08000000000004</v>
      </c>
      <c r="D123" s="1">
        <v>494.97</v>
      </c>
      <c r="E123" s="1">
        <v>749.17</v>
      </c>
      <c r="F123" s="1">
        <v>682.83</v>
      </c>
      <c r="G123" s="1">
        <v>2801.79</v>
      </c>
      <c r="H123" s="1">
        <v>3623.53</v>
      </c>
      <c r="I123" s="1">
        <v>1991.23</v>
      </c>
      <c r="J123" s="1">
        <v>2505.62</v>
      </c>
      <c r="K123" s="1">
        <v>5396.82</v>
      </c>
      <c r="L123" s="1">
        <v>3506.16</v>
      </c>
      <c r="M123" s="1">
        <v>2885.31</v>
      </c>
      <c r="N123" s="1">
        <v>2830.42</v>
      </c>
    </row>
    <row r="124" spans="1:14" x14ac:dyDescent="0.3">
      <c r="A124" t="s">
        <v>154</v>
      </c>
      <c r="C124" s="1">
        <v>190.39</v>
      </c>
      <c r="D124" s="1">
        <v>254.95</v>
      </c>
      <c r="E124" s="1">
        <v>391.31</v>
      </c>
      <c r="F124" s="1">
        <v>506.21</v>
      </c>
      <c r="G124" s="1">
        <v>3590</v>
      </c>
      <c r="H124" s="1">
        <v>2478.15</v>
      </c>
      <c r="I124" s="1">
        <v>3105.84</v>
      </c>
      <c r="J124" s="1">
        <v>1442.44</v>
      </c>
      <c r="K124" s="1">
        <v>3927.87</v>
      </c>
      <c r="L124" s="1">
        <v>7331.14</v>
      </c>
      <c r="M124" s="1">
        <v>4833.22</v>
      </c>
      <c r="N124" s="1">
        <v>5371.22</v>
      </c>
    </row>
    <row r="125" spans="1:14" x14ac:dyDescent="0.3">
      <c r="A125" t="s">
        <v>155</v>
      </c>
      <c r="C125" s="1">
        <v>620.99</v>
      </c>
      <c r="D125" s="1">
        <v>540.83000000000004</v>
      </c>
      <c r="E125" s="1">
        <v>772.17</v>
      </c>
      <c r="F125" s="1">
        <v>378.32</v>
      </c>
      <c r="G125" s="1">
        <v>3768.7</v>
      </c>
      <c r="H125" s="1">
        <v>4716.79</v>
      </c>
      <c r="I125" s="1">
        <v>2787.58</v>
      </c>
      <c r="J125" s="1">
        <v>2951.69</v>
      </c>
      <c r="K125" s="1">
        <v>4119.62</v>
      </c>
      <c r="L125" s="1">
        <v>5145.0200000000004</v>
      </c>
      <c r="M125" s="1">
        <v>6067.38</v>
      </c>
      <c r="N125" s="1">
        <v>4531.8999999999996</v>
      </c>
    </row>
    <row r="126" spans="1:14" x14ac:dyDescent="0.3">
      <c r="A126" t="s">
        <v>156</v>
      </c>
      <c r="C126" s="1">
        <v>525.59</v>
      </c>
      <c r="D126" s="1">
        <v>590.02</v>
      </c>
      <c r="E126" s="1">
        <v>375.83</v>
      </c>
      <c r="F126" s="1">
        <v>585.77</v>
      </c>
      <c r="G126" s="1">
        <v>1877.66</v>
      </c>
      <c r="H126" s="1">
        <v>2234.39</v>
      </c>
      <c r="I126" s="1">
        <v>2600.12</v>
      </c>
      <c r="J126" s="1">
        <v>1567.04</v>
      </c>
      <c r="K126" s="1">
        <v>6675.42</v>
      </c>
      <c r="L126" s="1">
        <v>3155.25</v>
      </c>
      <c r="M126" s="1">
        <v>3500.09</v>
      </c>
      <c r="N126" s="1">
        <v>2683.4</v>
      </c>
    </row>
    <row r="129" spans="1:16" x14ac:dyDescent="0.3">
      <c r="A129" s="19"/>
      <c r="B129" s="19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</row>
    <row r="130" spans="1:16" x14ac:dyDescent="0.3">
      <c r="A130" s="21"/>
      <c r="B130" s="20"/>
      <c r="C130" s="20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2"/>
    </row>
    <row r="133" spans="1:16" x14ac:dyDescent="0.3">
      <c r="A133" s="8" t="s">
        <v>17</v>
      </c>
      <c r="B133" s="8"/>
      <c r="C133" s="2" t="s">
        <v>4</v>
      </c>
      <c r="D133" s="2" t="s">
        <v>5</v>
      </c>
      <c r="E133" s="2" t="s">
        <v>6</v>
      </c>
      <c r="F133" s="2" t="s">
        <v>7</v>
      </c>
      <c r="G133" s="2" t="s">
        <v>18</v>
      </c>
      <c r="H133" s="2" t="s">
        <v>19</v>
      </c>
      <c r="I133" s="2" t="s">
        <v>20</v>
      </c>
      <c r="J133" s="2" t="s">
        <v>21</v>
      </c>
      <c r="K133" s="2" t="s">
        <v>24</v>
      </c>
      <c r="L133" s="2" t="s">
        <v>25</v>
      </c>
      <c r="M133" s="2" t="s">
        <v>26</v>
      </c>
      <c r="N133" s="2" t="s">
        <v>27</v>
      </c>
    </row>
    <row r="135" spans="1:16" x14ac:dyDescent="0.3">
      <c r="A135" t="s">
        <v>45</v>
      </c>
      <c r="C135" s="1">
        <v>276.13</v>
      </c>
      <c r="D135" s="1">
        <v>225</v>
      </c>
      <c r="E135" s="1">
        <v>103.08</v>
      </c>
      <c r="F135" s="1">
        <v>375.83</v>
      </c>
      <c r="G135" s="1">
        <v>2826</v>
      </c>
      <c r="H135" s="1">
        <v>6125.05</v>
      </c>
      <c r="I135" s="1">
        <v>4701.0600000000004</v>
      </c>
      <c r="J135" s="1">
        <v>4002.81</v>
      </c>
      <c r="K135" s="1">
        <v>3525.35</v>
      </c>
      <c r="L135" s="1">
        <v>6752.27</v>
      </c>
      <c r="M135" s="1">
        <v>7625.66</v>
      </c>
      <c r="N135" s="1">
        <v>8850.56</v>
      </c>
      <c r="P135" s="1"/>
    </row>
    <row r="136" spans="1:16" x14ac:dyDescent="0.3">
      <c r="A136" t="s">
        <v>52</v>
      </c>
      <c r="C136" s="1">
        <v>26.38</v>
      </c>
      <c r="D136" s="1">
        <v>201.56</v>
      </c>
      <c r="E136" s="1">
        <v>152.07</v>
      </c>
      <c r="F136" s="1">
        <v>201.56</v>
      </c>
      <c r="G136" s="1">
        <v>1980.69</v>
      </c>
      <c r="H136" s="1">
        <v>1950.16</v>
      </c>
      <c r="I136" s="1">
        <v>1550.2</v>
      </c>
      <c r="J136" s="1">
        <v>1425.88</v>
      </c>
      <c r="K136" s="1">
        <v>3076.63</v>
      </c>
      <c r="L136" s="1">
        <v>3075.91</v>
      </c>
      <c r="M136" s="1">
        <v>3876.29</v>
      </c>
      <c r="N136" s="1">
        <v>4275.29</v>
      </c>
      <c r="P136" s="1"/>
    </row>
    <row r="137" spans="1:16" x14ac:dyDescent="0.3">
      <c r="A137" t="s">
        <v>53</v>
      </c>
      <c r="C137" s="1">
        <v>250</v>
      </c>
      <c r="D137" s="1">
        <v>269.26</v>
      </c>
      <c r="E137" s="1">
        <v>292.62</v>
      </c>
      <c r="F137" s="1">
        <v>503.12</v>
      </c>
      <c r="G137" s="1">
        <v>2721.33</v>
      </c>
      <c r="H137" s="1">
        <v>7614.21</v>
      </c>
      <c r="I137" s="1">
        <v>8001.56</v>
      </c>
      <c r="J137" s="1">
        <v>3092.83</v>
      </c>
      <c r="K137" s="1">
        <v>9714.74</v>
      </c>
      <c r="L137" s="1">
        <v>10654.96</v>
      </c>
      <c r="M137" s="1">
        <v>12687.64</v>
      </c>
      <c r="N137" s="1">
        <v>9013.8799999999992</v>
      </c>
      <c r="P137" s="1"/>
    </row>
    <row r="138" spans="1:16" x14ac:dyDescent="0.3">
      <c r="A138" t="s">
        <v>54</v>
      </c>
      <c r="C138" s="1">
        <v>182</v>
      </c>
      <c r="D138" s="1">
        <v>206.16</v>
      </c>
      <c r="E138" s="1">
        <v>279.51</v>
      </c>
      <c r="F138" s="1">
        <v>305.16000000000003</v>
      </c>
      <c r="G138" s="1">
        <v>1019.8</v>
      </c>
      <c r="H138" s="1">
        <v>1401.12</v>
      </c>
      <c r="I138" s="1">
        <v>1566.25</v>
      </c>
      <c r="J138" s="1">
        <v>1945.83</v>
      </c>
      <c r="K138" s="1">
        <v>4512.76</v>
      </c>
      <c r="L138" s="1">
        <v>4038.87</v>
      </c>
      <c r="M138" s="1">
        <v>2996.66</v>
      </c>
      <c r="N138" s="1">
        <v>2245.69</v>
      </c>
      <c r="P138" s="1"/>
    </row>
    <row r="139" spans="1:16" x14ac:dyDescent="0.3">
      <c r="A139" t="s">
        <v>55</v>
      </c>
      <c r="C139" s="1">
        <v>353.55</v>
      </c>
      <c r="D139" s="1">
        <v>158.11000000000001</v>
      </c>
      <c r="E139" s="1">
        <v>201.56</v>
      </c>
      <c r="F139" s="1">
        <v>246.22</v>
      </c>
      <c r="G139" s="1">
        <v>2725.46</v>
      </c>
      <c r="H139" s="1">
        <v>5926.9</v>
      </c>
      <c r="I139" s="1">
        <v>9025.8700000000008</v>
      </c>
      <c r="J139" s="1">
        <v>3000.42</v>
      </c>
      <c r="K139" s="1">
        <v>9800.2900000000009</v>
      </c>
      <c r="L139" s="1">
        <v>9233.67</v>
      </c>
      <c r="M139" s="1">
        <v>6875.18</v>
      </c>
      <c r="N139" s="1">
        <v>3530.67</v>
      </c>
      <c r="P139" s="1"/>
    </row>
    <row r="140" spans="1:16" x14ac:dyDescent="0.3">
      <c r="A140" t="s">
        <v>56</v>
      </c>
      <c r="C140" s="1">
        <v>412.31</v>
      </c>
      <c r="D140" s="1">
        <v>213.6</v>
      </c>
      <c r="E140" s="1">
        <v>235.85</v>
      </c>
      <c r="F140" s="1">
        <v>90.14</v>
      </c>
      <c r="G140" s="1">
        <v>2366.6999999999998</v>
      </c>
      <c r="H140" s="1">
        <v>4754.6000000000004</v>
      </c>
      <c r="I140" s="1">
        <v>3784.51</v>
      </c>
      <c r="J140" s="1">
        <v>3644.34</v>
      </c>
      <c r="K140" s="1">
        <v>4900.26</v>
      </c>
      <c r="L140" s="1">
        <v>4956.12</v>
      </c>
      <c r="M140" s="1">
        <v>4209.29</v>
      </c>
      <c r="N140" s="1">
        <v>2848.79</v>
      </c>
      <c r="P140" s="1"/>
    </row>
    <row r="141" spans="1:16" x14ac:dyDescent="0.3">
      <c r="A141" t="s">
        <v>57</v>
      </c>
      <c r="C141" s="1">
        <v>246.22</v>
      </c>
      <c r="D141" s="1">
        <v>492.44</v>
      </c>
      <c r="E141" s="1">
        <v>261.01</v>
      </c>
      <c r="F141" s="1">
        <v>279.51</v>
      </c>
      <c r="G141" s="1">
        <v>1097.72</v>
      </c>
      <c r="H141" s="1">
        <v>7236.8</v>
      </c>
      <c r="I141" s="1">
        <v>6842.88</v>
      </c>
      <c r="J141" s="1">
        <v>2838.68</v>
      </c>
      <c r="K141" s="1">
        <v>9298.82</v>
      </c>
      <c r="L141" s="1">
        <v>11887.02</v>
      </c>
      <c r="M141" s="1">
        <v>13015.78</v>
      </c>
      <c r="N141" s="1">
        <v>9295.64</v>
      </c>
      <c r="P141" s="1"/>
    </row>
    <row r="142" spans="1:16" x14ac:dyDescent="0.3">
      <c r="A142" t="s">
        <v>58</v>
      </c>
      <c r="C142" s="1">
        <v>201.56</v>
      </c>
      <c r="D142" s="1">
        <v>176.78</v>
      </c>
      <c r="E142" s="1">
        <v>127.48</v>
      </c>
      <c r="F142" s="1">
        <v>246.22</v>
      </c>
      <c r="G142" s="1">
        <v>1831.15</v>
      </c>
      <c r="H142" s="1">
        <v>1219.1199999999999</v>
      </c>
      <c r="I142" s="1">
        <v>1861.62</v>
      </c>
      <c r="J142" s="1">
        <v>1369.53</v>
      </c>
      <c r="K142" s="1">
        <v>3594.61</v>
      </c>
      <c r="L142" s="1">
        <v>3795.56</v>
      </c>
      <c r="M142" s="1">
        <v>3457.33</v>
      </c>
      <c r="N142" s="1">
        <v>3862.64</v>
      </c>
      <c r="P142" s="1"/>
    </row>
    <row r="143" spans="1:16" x14ac:dyDescent="0.3">
      <c r="A143" t="s">
        <v>59</v>
      </c>
      <c r="C143" s="1">
        <v>251.25</v>
      </c>
      <c r="D143" s="1">
        <v>206.16</v>
      </c>
      <c r="E143" s="1">
        <v>304.14</v>
      </c>
      <c r="F143" s="1">
        <v>226.38</v>
      </c>
      <c r="G143" s="1">
        <v>1779.22</v>
      </c>
      <c r="H143" s="1">
        <v>4625.07</v>
      </c>
      <c r="I143" s="1">
        <v>3125.1</v>
      </c>
      <c r="J143" s="4">
        <v>304.14</v>
      </c>
      <c r="K143" s="1">
        <v>10176.93</v>
      </c>
      <c r="L143" s="1">
        <v>9900.0300000000007</v>
      </c>
      <c r="M143" s="1">
        <v>9800.51</v>
      </c>
      <c r="N143" s="1">
        <v>5491.47</v>
      </c>
      <c r="P143" s="1"/>
    </row>
    <row r="144" spans="1:16" x14ac:dyDescent="0.3">
      <c r="A144" t="s">
        <v>60</v>
      </c>
      <c r="C144" s="1">
        <v>160.08000000000001</v>
      </c>
      <c r="D144" s="1">
        <v>212.13</v>
      </c>
      <c r="E144" s="1">
        <v>301.04000000000002</v>
      </c>
      <c r="F144" s="1">
        <v>328.82</v>
      </c>
      <c r="G144" s="1">
        <v>2687.01</v>
      </c>
      <c r="H144" s="1">
        <v>2665.17</v>
      </c>
      <c r="I144" s="1">
        <v>1438.97</v>
      </c>
      <c r="J144" s="1">
        <v>1525.82</v>
      </c>
      <c r="K144" s="1">
        <v>4833.74</v>
      </c>
      <c r="L144" s="1">
        <v>3156.14</v>
      </c>
      <c r="M144" s="1">
        <v>3304.92</v>
      </c>
      <c r="N144" s="1">
        <v>3650.09</v>
      </c>
      <c r="P144" s="1"/>
    </row>
    <row r="145" spans="1:16" x14ac:dyDescent="0.3">
      <c r="A145" t="s">
        <v>61</v>
      </c>
      <c r="C145" s="1">
        <v>246.22</v>
      </c>
      <c r="D145" s="1">
        <v>382.43</v>
      </c>
      <c r="E145" s="1">
        <v>403.11</v>
      </c>
      <c r="F145" s="1">
        <v>357.95</v>
      </c>
      <c r="G145" s="1">
        <v>7468.77</v>
      </c>
      <c r="H145" s="1">
        <v>6846.35</v>
      </c>
      <c r="I145" s="1">
        <v>4769.76</v>
      </c>
      <c r="J145" s="1">
        <v>1867.65</v>
      </c>
      <c r="K145" s="1">
        <v>11314.7</v>
      </c>
      <c r="L145" s="1">
        <v>12700.1</v>
      </c>
      <c r="M145" s="1">
        <v>10463.57</v>
      </c>
      <c r="N145" s="1">
        <v>8913.09</v>
      </c>
      <c r="P145" s="1"/>
    </row>
    <row r="146" spans="1:16" x14ac:dyDescent="0.3">
      <c r="A146" t="s">
        <v>62</v>
      </c>
      <c r="C146" s="1">
        <v>301.04000000000002</v>
      </c>
      <c r="D146" s="1">
        <v>152.07</v>
      </c>
      <c r="E146" s="1">
        <v>176.78</v>
      </c>
      <c r="F146" s="1">
        <v>127.48</v>
      </c>
      <c r="G146" s="1">
        <v>1475.21</v>
      </c>
      <c r="H146" s="1">
        <v>1781.33</v>
      </c>
      <c r="I146" s="1">
        <v>1201.04</v>
      </c>
      <c r="J146" s="1">
        <v>1451.94</v>
      </c>
      <c r="K146" s="1">
        <v>3225.1</v>
      </c>
      <c r="L146" s="1">
        <v>4119.47</v>
      </c>
      <c r="M146" s="1">
        <v>4432.0600000000004</v>
      </c>
      <c r="N146" s="1">
        <v>4339.1400000000003</v>
      </c>
      <c r="P146" s="1"/>
    </row>
    <row r="147" spans="1:16" x14ac:dyDescent="0.3">
      <c r="A147" t="s">
        <v>63</v>
      </c>
      <c r="C147" s="1">
        <v>328.82</v>
      </c>
      <c r="D147" s="1">
        <v>251.25</v>
      </c>
      <c r="E147" s="1">
        <v>226.38</v>
      </c>
      <c r="F147" s="1">
        <v>275</v>
      </c>
      <c r="G147" s="1">
        <v>2431.31</v>
      </c>
      <c r="H147" s="1">
        <v>4851.03</v>
      </c>
      <c r="I147" s="1">
        <v>7630.9</v>
      </c>
      <c r="J147" s="1">
        <v>3076.63</v>
      </c>
      <c r="K147" s="1">
        <v>8975.0300000000007</v>
      </c>
      <c r="L147" s="1">
        <v>5575.9</v>
      </c>
      <c r="M147" s="1">
        <v>3950</v>
      </c>
      <c r="N147" s="1">
        <v>3500.8</v>
      </c>
      <c r="P147" s="1"/>
    </row>
    <row r="148" spans="1:16" x14ac:dyDescent="0.3">
      <c r="A148" t="s">
        <v>64</v>
      </c>
      <c r="C148" s="1">
        <v>336.34</v>
      </c>
      <c r="D148" s="1">
        <v>348.21</v>
      </c>
      <c r="E148" s="1">
        <v>212.13</v>
      </c>
      <c r="F148" s="1">
        <v>176.78</v>
      </c>
      <c r="G148" s="1">
        <v>1660.01</v>
      </c>
      <c r="H148" s="1">
        <v>2360.08</v>
      </c>
      <c r="I148" s="1">
        <v>3226.84</v>
      </c>
      <c r="J148" s="1">
        <v>1525.82</v>
      </c>
      <c r="K148" s="1">
        <v>5186.5200000000004</v>
      </c>
      <c r="L148" s="1">
        <v>4865.3100000000004</v>
      </c>
      <c r="M148" s="1">
        <v>5485.66</v>
      </c>
      <c r="N148" s="1">
        <v>3307.66</v>
      </c>
      <c r="P148" s="1"/>
    </row>
    <row r="149" spans="1:16" x14ac:dyDescent="0.3">
      <c r="A149" t="s">
        <v>65</v>
      </c>
      <c r="C149" s="4">
        <v>38891</v>
      </c>
      <c r="D149" s="1">
        <v>320.16000000000003</v>
      </c>
      <c r="E149" s="1">
        <v>265.75</v>
      </c>
      <c r="F149" s="1">
        <v>215.06</v>
      </c>
      <c r="G149" s="1">
        <v>7572.48</v>
      </c>
      <c r="H149" s="1">
        <v>7167.03</v>
      </c>
      <c r="I149" s="1">
        <v>1567.04</v>
      </c>
      <c r="J149" s="1">
        <v>2809.03</v>
      </c>
      <c r="K149" s="1">
        <v>12211.47</v>
      </c>
      <c r="L149" s="1">
        <v>13027.02</v>
      </c>
      <c r="M149" s="1">
        <v>10400.959999999999</v>
      </c>
      <c r="N149" s="1">
        <v>9147.57</v>
      </c>
      <c r="P149" s="1"/>
    </row>
    <row r="150" spans="1:16" x14ac:dyDescent="0.3">
      <c r="A150" t="s">
        <v>66</v>
      </c>
      <c r="C150" s="1">
        <v>190.39</v>
      </c>
      <c r="D150" s="1">
        <v>270.42</v>
      </c>
      <c r="E150" s="1">
        <v>111.8</v>
      </c>
      <c r="F150" s="1">
        <v>190.39</v>
      </c>
      <c r="G150" s="1">
        <v>982.34</v>
      </c>
      <c r="H150" s="1">
        <v>1612.45</v>
      </c>
      <c r="I150" s="1">
        <v>1331.35</v>
      </c>
      <c r="J150" s="1">
        <v>1574.21</v>
      </c>
      <c r="K150" s="1">
        <v>3973.98</v>
      </c>
      <c r="L150" s="1">
        <v>3786.24</v>
      </c>
      <c r="M150" s="1">
        <v>4049.46</v>
      </c>
      <c r="N150" s="1">
        <v>3985.29</v>
      </c>
      <c r="P150" s="1"/>
    </row>
    <row r="151" spans="1:16" x14ac:dyDescent="0.3"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P151" s="1"/>
    </row>
    <row r="152" spans="1:16" x14ac:dyDescent="0.3"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P152" s="1"/>
    </row>
    <row r="153" spans="1:16" x14ac:dyDescent="0.3">
      <c r="A153" t="s">
        <v>46</v>
      </c>
      <c r="C153" s="1">
        <v>251.25</v>
      </c>
      <c r="D153" s="1">
        <v>250</v>
      </c>
      <c r="E153" s="1">
        <v>276.13</v>
      </c>
      <c r="F153" s="1">
        <v>348.21</v>
      </c>
      <c r="G153" s="1">
        <v>400</v>
      </c>
      <c r="H153" s="4">
        <v>11352.59</v>
      </c>
      <c r="I153" s="1">
        <v>6109.67</v>
      </c>
      <c r="J153" s="1">
        <v>4384.63</v>
      </c>
      <c r="K153" s="1">
        <v>5275.53</v>
      </c>
      <c r="L153" s="1">
        <v>6803.31</v>
      </c>
      <c r="M153" s="1">
        <v>7107.13</v>
      </c>
      <c r="N153" s="1">
        <v>5650.5</v>
      </c>
      <c r="P153" s="1"/>
    </row>
    <row r="154" spans="1:16" x14ac:dyDescent="0.3">
      <c r="A154" t="s">
        <v>67</v>
      </c>
      <c r="C154" s="1">
        <v>427.2</v>
      </c>
      <c r="D154" s="1">
        <v>279.61</v>
      </c>
      <c r="E154" s="1">
        <v>167.71</v>
      </c>
      <c r="F154" s="1">
        <v>235.85</v>
      </c>
      <c r="G154" s="1">
        <v>4690.68</v>
      </c>
      <c r="H154" s="1">
        <v>5580.88</v>
      </c>
      <c r="I154" s="1">
        <v>5673.02</v>
      </c>
      <c r="J154" s="1">
        <v>4911.72</v>
      </c>
      <c r="K154" s="1">
        <v>7031.45</v>
      </c>
      <c r="L154" s="1">
        <v>5671.92</v>
      </c>
      <c r="M154" s="1">
        <v>4813</v>
      </c>
      <c r="N154" s="1">
        <v>6806.11</v>
      </c>
      <c r="P154" s="1"/>
    </row>
    <row r="155" spans="1:16" x14ac:dyDescent="0.3">
      <c r="A155" t="s">
        <v>68</v>
      </c>
      <c r="C155" s="1">
        <v>340.04</v>
      </c>
      <c r="D155" s="1">
        <v>371.65</v>
      </c>
      <c r="E155" s="1">
        <v>328.82</v>
      </c>
      <c r="F155" s="1">
        <v>182</v>
      </c>
      <c r="G155" s="1">
        <v>6791.54</v>
      </c>
      <c r="H155" s="1">
        <v>2406.5</v>
      </c>
      <c r="I155" s="1">
        <v>1052.68</v>
      </c>
      <c r="J155" s="1">
        <v>5152.18</v>
      </c>
      <c r="K155" s="3">
        <v>9253.7800000000007</v>
      </c>
      <c r="L155" s="1">
        <v>6123.37</v>
      </c>
      <c r="M155" s="1">
        <v>5925.21</v>
      </c>
      <c r="N155" s="1">
        <v>8775.32</v>
      </c>
      <c r="P155" s="1"/>
    </row>
    <row r="156" spans="1:16" x14ac:dyDescent="0.3">
      <c r="A156" t="s">
        <v>69</v>
      </c>
      <c r="C156" s="1">
        <v>292.62</v>
      </c>
      <c r="D156" s="1">
        <v>261.01</v>
      </c>
      <c r="E156" s="1">
        <v>237.17</v>
      </c>
      <c r="F156" s="1">
        <v>213.6</v>
      </c>
      <c r="G156" s="1">
        <v>2725.86</v>
      </c>
      <c r="H156" s="1">
        <v>1156.77</v>
      </c>
      <c r="I156" s="1">
        <v>1091.44</v>
      </c>
      <c r="J156" s="1">
        <v>3129</v>
      </c>
      <c r="K156" s="1">
        <v>7311.98</v>
      </c>
      <c r="L156" s="1">
        <v>8941.93</v>
      </c>
      <c r="M156" s="1">
        <v>9946.36</v>
      </c>
      <c r="N156" s="1">
        <v>4527.49</v>
      </c>
      <c r="P156" s="1"/>
    </row>
    <row r="157" spans="1:16" x14ac:dyDescent="0.3">
      <c r="A157" t="s">
        <v>70</v>
      </c>
      <c r="C157" s="1">
        <v>201.56</v>
      </c>
      <c r="D157" s="1">
        <v>265.75</v>
      </c>
      <c r="E157" s="1">
        <v>353.55</v>
      </c>
      <c r="F157" s="1">
        <v>226.38</v>
      </c>
      <c r="G157" s="1">
        <v>4912.29</v>
      </c>
      <c r="H157" s="1">
        <v>4835.6099999999997</v>
      </c>
      <c r="I157" s="1">
        <v>4565.43</v>
      </c>
      <c r="J157" s="1">
        <v>3428.28</v>
      </c>
      <c r="K157" s="3">
        <v>8308.17</v>
      </c>
      <c r="L157" s="1">
        <v>6832.73</v>
      </c>
      <c r="M157" s="1">
        <v>5749.13</v>
      </c>
      <c r="N157" s="1">
        <v>5484.64</v>
      </c>
      <c r="P157" s="1"/>
    </row>
    <row r="158" spans="1:16" x14ac:dyDescent="0.3">
      <c r="A158" t="s">
        <v>71</v>
      </c>
      <c r="C158" s="1">
        <v>301.04000000000002</v>
      </c>
      <c r="D158" s="1">
        <v>279.51</v>
      </c>
      <c r="E158" s="1">
        <v>395.28</v>
      </c>
      <c r="F158" s="1">
        <v>195.26</v>
      </c>
      <c r="G158" s="1">
        <v>4056.25</v>
      </c>
      <c r="H158" s="1">
        <v>5008.49</v>
      </c>
      <c r="I158" s="1">
        <v>3198.63</v>
      </c>
      <c r="J158" s="1">
        <v>4981.97</v>
      </c>
      <c r="K158" s="1">
        <v>5701.37</v>
      </c>
      <c r="L158" s="1">
        <v>7078.22</v>
      </c>
      <c r="M158" s="1">
        <v>5724.13</v>
      </c>
      <c r="N158" s="1">
        <v>6459.34</v>
      </c>
      <c r="P158" s="1"/>
    </row>
    <row r="159" spans="1:16" x14ac:dyDescent="0.3">
      <c r="A159" t="s">
        <v>72</v>
      </c>
      <c r="C159" s="1">
        <v>425.73</v>
      </c>
      <c r="D159" s="1">
        <v>450.69</v>
      </c>
      <c r="E159" s="1">
        <v>285.04000000000002</v>
      </c>
      <c r="F159" s="1">
        <v>375.83</v>
      </c>
      <c r="G159" s="1">
        <v>4007.8</v>
      </c>
      <c r="H159" s="1">
        <v>2860.94</v>
      </c>
      <c r="I159" s="1">
        <v>1068</v>
      </c>
      <c r="J159" s="1">
        <v>800.39</v>
      </c>
      <c r="K159" s="1">
        <v>5103.92</v>
      </c>
      <c r="L159" s="1">
        <v>8229.6</v>
      </c>
      <c r="M159" s="1">
        <v>7874.64</v>
      </c>
      <c r="N159" s="1">
        <v>6325.05</v>
      </c>
      <c r="P159" s="1"/>
    </row>
    <row r="160" spans="1:16" x14ac:dyDescent="0.3">
      <c r="A160" t="s">
        <v>73</v>
      </c>
      <c r="C160" s="1">
        <v>333.54</v>
      </c>
      <c r="D160" s="1">
        <v>364.01</v>
      </c>
      <c r="E160" s="1">
        <v>230.49</v>
      </c>
      <c r="F160" s="1">
        <v>340.04</v>
      </c>
      <c r="G160" s="1">
        <v>3067.27</v>
      </c>
      <c r="H160" s="1">
        <v>6785.37</v>
      </c>
      <c r="I160" s="1">
        <v>1060.6600000000001</v>
      </c>
      <c r="J160" s="1">
        <v>4447.26</v>
      </c>
      <c r="K160" s="1">
        <v>4376.79</v>
      </c>
      <c r="L160" s="1">
        <v>3676.36</v>
      </c>
      <c r="M160" s="1">
        <v>9212.25</v>
      </c>
      <c r="N160" s="1">
        <v>5651.38</v>
      </c>
      <c r="P160" s="1"/>
    </row>
    <row r="161" spans="1:16" x14ac:dyDescent="0.3">
      <c r="A161" t="s">
        <v>74</v>
      </c>
      <c r="C161" s="1">
        <v>261.01</v>
      </c>
      <c r="D161" s="1">
        <v>201.56</v>
      </c>
      <c r="E161" s="1">
        <v>375.83</v>
      </c>
      <c r="F161" s="1">
        <v>427.93</v>
      </c>
      <c r="G161" s="1">
        <v>1085.4100000000001</v>
      </c>
      <c r="H161" s="1">
        <v>2128.67</v>
      </c>
      <c r="I161" s="1">
        <v>3811.82</v>
      </c>
      <c r="J161" s="1">
        <v>1403.57</v>
      </c>
      <c r="K161" s="1">
        <v>8821.32</v>
      </c>
      <c r="L161" s="1">
        <v>7490.2</v>
      </c>
      <c r="M161" s="1">
        <v>7247.11</v>
      </c>
      <c r="N161" s="1">
        <v>6041.78</v>
      </c>
      <c r="P161" s="1"/>
    </row>
    <row r="162" spans="1:16" x14ac:dyDescent="0.3">
      <c r="A162" t="s">
        <v>75</v>
      </c>
      <c r="C162" s="1">
        <v>292.62</v>
      </c>
      <c r="D162" s="4">
        <v>570.09</v>
      </c>
      <c r="E162" s="1">
        <v>213.6</v>
      </c>
      <c r="F162" s="1">
        <v>304.14</v>
      </c>
      <c r="G162" s="1">
        <v>1420.61</v>
      </c>
      <c r="H162" s="1">
        <v>1434.62</v>
      </c>
      <c r="I162" s="1">
        <v>2270.0500000000002</v>
      </c>
      <c r="J162" s="1">
        <v>3637.39</v>
      </c>
      <c r="K162" s="1">
        <v>7647.96</v>
      </c>
      <c r="L162" s="1">
        <v>7162.1</v>
      </c>
      <c r="M162" s="1">
        <v>5165.09</v>
      </c>
      <c r="N162" s="1">
        <v>5535.55</v>
      </c>
      <c r="P162" s="1"/>
    </row>
    <row r="163" spans="1:16" x14ac:dyDescent="0.3">
      <c r="A163" t="s">
        <v>76</v>
      </c>
      <c r="C163" s="1">
        <v>320.16000000000003</v>
      </c>
      <c r="D163" s="1">
        <v>340.04</v>
      </c>
      <c r="E163" s="1">
        <v>627</v>
      </c>
      <c r="F163" s="1">
        <v>237.17</v>
      </c>
      <c r="G163" s="1">
        <v>3962.95</v>
      </c>
      <c r="H163" s="1">
        <v>6033.09</v>
      </c>
      <c r="I163" s="1">
        <v>1525.2</v>
      </c>
      <c r="J163" s="1">
        <v>3723.24</v>
      </c>
      <c r="K163" s="1">
        <v>5568.21</v>
      </c>
      <c r="L163" s="1">
        <v>6324.56</v>
      </c>
      <c r="M163" s="1">
        <v>4377.57</v>
      </c>
      <c r="N163" s="1">
        <v>4337.22</v>
      </c>
      <c r="P163" s="1"/>
    </row>
    <row r="164" spans="1:16" x14ac:dyDescent="0.3">
      <c r="A164" t="s">
        <v>77</v>
      </c>
      <c r="C164" s="1">
        <v>360.56</v>
      </c>
      <c r="D164" s="1">
        <v>160.08000000000001</v>
      </c>
      <c r="E164" s="1">
        <v>285.04000000000002</v>
      </c>
      <c r="F164" s="1">
        <v>235.85</v>
      </c>
      <c r="G164" s="1">
        <v>3810.84</v>
      </c>
      <c r="H164" s="1">
        <v>6257.99</v>
      </c>
      <c r="I164" s="1">
        <v>3843.99</v>
      </c>
      <c r="J164" s="1">
        <v>2823.12</v>
      </c>
      <c r="K164" s="1">
        <v>6035</v>
      </c>
      <c r="L164" s="1">
        <v>7566.13</v>
      </c>
      <c r="M164" s="1">
        <v>4485.67</v>
      </c>
      <c r="N164" s="1">
        <v>3345.52</v>
      </c>
      <c r="P164" s="1"/>
    </row>
    <row r="165" spans="1:16" x14ac:dyDescent="0.3">
      <c r="A165" t="s">
        <v>78</v>
      </c>
      <c r="C165" s="1">
        <v>302.08</v>
      </c>
      <c r="D165" s="1">
        <v>215.06</v>
      </c>
      <c r="E165" s="1">
        <v>350.89</v>
      </c>
      <c r="F165" s="4">
        <v>552.27</v>
      </c>
      <c r="G165" s="1">
        <v>1930.84</v>
      </c>
      <c r="H165" s="1">
        <v>1803.47</v>
      </c>
      <c r="I165" s="1">
        <v>2276.2399999999998</v>
      </c>
      <c r="J165" s="1">
        <v>1425.22</v>
      </c>
      <c r="K165" s="1">
        <v>6230.67</v>
      </c>
      <c r="L165" s="1">
        <v>7930.95</v>
      </c>
      <c r="M165" s="1">
        <v>7950.04</v>
      </c>
      <c r="N165" s="1">
        <v>6200.81</v>
      </c>
      <c r="P165" s="1"/>
    </row>
    <row r="166" spans="1:16" x14ac:dyDescent="0.3">
      <c r="A166" t="s">
        <v>79</v>
      </c>
      <c r="C166" s="1">
        <v>251.25</v>
      </c>
      <c r="D166" s="1">
        <v>336.34</v>
      </c>
      <c r="E166" s="1">
        <v>226.38</v>
      </c>
      <c r="F166" s="1">
        <v>456.21</v>
      </c>
      <c r="G166" s="1">
        <v>2378.29</v>
      </c>
      <c r="H166" s="1">
        <v>749.17</v>
      </c>
      <c r="I166" s="1">
        <v>3006.66</v>
      </c>
      <c r="J166" s="1">
        <v>3275.1</v>
      </c>
      <c r="K166" s="1">
        <v>4877.3100000000004</v>
      </c>
      <c r="L166" s="1">
        <v>6815.12</v>
      </c>
      <c r="M166" s="1">
        <v>6152.49</v>
      </c>
      <c r="N166" s="1">
        <v>9600.1299999999992</v>
      </c>
      <c r="P166" s="1"/>
    </row>
    <row r="167" spans="1:16" x14ac:dyDescent="0.3">
      <c r="A167" t="s">
        <v>80</v>
      </c>
      <c r="C167" s="4">
        <v>540.83000000000004</v>
      </c>
      <c r="D167" s="1">
        <v>424.26</v>
      </c>
      <c r="E167" s="1">
        <v>485.41</v>
      </c>
      <c r="F167" s="4">
        <v>776.61</v>
      </c>
      <c r="G167" s="1">
        <v>2819.24</v>
      </c>
      <c r="H167" s="1">
        <v>2227.39</v>
      </c>
      <c r="I167" s="1">
        <v>4639.6400000000003</v>
      </c>
      <c r="J167" s="1">
        <v>1827.74</v>
      </c>
      <c r="K167" s="1">
        <v>5803.55</v>
      </c>
      <c r="L167" s="1">
        <v>5922.68</v>
      </c>
      <c r="M167" s="1">
        <v>6724.02</v>
      </c>
      <c r="N167" s="1">
        <v>4059.33</v>
      </c>
      <c r="P167" s="1"/>
    </row>
    <row r="168" spans="1:16" x14ac:dyDescent="0.3">
      <c r="A168" t="s">
        <v>81</v>
      </c>
      <c r="C168" s="1">
        <v>176.78</v>
      </c>
      <c r="D168" s="1">
        <v>304.14</v>
      </c>
      <c r="E168" s="1">
        <v>254.95</v>
      </c>
      <c r="F168" s="1">
        <v>279.51</v>
      </c>
      <c r="G168" s="1">
        <v>3675.34</v>
      </c>
      <c r="H168" s="1">
        <v>3302.37</v>
      </c>
      <c r="I168" s="1">
        <v>4434.66</v>
      </c>
      <c r="J168" s="1">
        <v>3792.51</v>
      </c>
      <c r="K168" s="1">
        <v>6075.46</v>
      </c>
      <c r="L168" s="1">
        <v>8986.27</v>
      </c>
      <c r="M168" s="1">
        <v>2733.24</v>
      </c>
      <c r="N168" s="1">
        <v>5518.27</v>
      </c>
      <c r="P168" s="1"/>
    </row>
    <row r="169" spans="1:16" x14ac:dyDescent="0.3"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P169" s="1"/>
    </row>
    <row r="170" spans="1:16" x14ac:dyDescent="0.3"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P170" s="1"/>
    </row>
    <row r="171" spans="1:16" x14ac:dyDescent="0.3">
      <c r="A171" t="s">
        <v>47</v>
      </c>
      <c r="C171" s="1">
        <v>400.78</v>
      </c>
      <c r="D171" s="1">
        <v>176.78</v>
      </c>
      <c r="E171" s="1">
        <v>182</v>
      </c>
      <c r="F171" s="1">
        <v>125</v>
      </c>
      <c r="G171" s="1">
        <v>2201.2800000000002</v>
      </c>
      <c r="H171" s="1">
        <v>2150.58</v>
      </c>
      <c r="I171" s="1">
        <v>4784.41</v>
      </c>
      <c r="J171" s="1">
        <v>6018.77</v>
      </c>
      <c r="K171" s="1">
        <v>4127.7299999999996</v>
      </c>
      <c r="L171" s="1">
        <v>4303.5600000000004</v>
      </c>
      <c r="M171" s="1">
        <v>3941.61</v>
      </c>
      <c r="N171" s="1">
        <v>4002.81</v>
      </c>
      <c r="P171" s="1"/>
    </row>
    <row r="172" spans="1:16" x14ac:dyDescent="0.3">
      <c r="A172" t="s">
        <v>82</v>
      </c>
      <c r="C172" s="1">
        <v>158.11000000000001</v>
      </c>
      <c r="D172" s="1">
        <v>152.07</v>
      </c>
      <c r="E172" s="1">
        <v>226.38</v>
      </c>
      <c r="F172" s="1">
        <v>279.51</v>
      </c>
      <c r="G172" s="1">
        <v>3250.32</v>
      </c>
      <c r="H172" s="1">
        <v>1929.05</v>
      </c>
      <c r="I172" s="1">
        <v>928.04</v>
      </c>
      <c r="J172" s="1">
        <v>1400.22</v>
      </c>
      <c r="K172" s="1">
        <v>4428.46</v>
      </c>
      <c r="L172" s="1">
        <v>5228.83</v>
      </c>
      <c r="M172" s="1">
        <v>4253.6000000000004</v>
      </c>
      <c r="N172" s="1">
        <v>5005.0600000000004</v>
      </c>
      <c r="P172" s="1"/>
    </row>
    <row r="173" spans="1:16" x14ac:dyDescent="0.3">
      <c r="A173" t="s">
        <v>83</v>
      </c>
      <c r="C173" s="1">
        <v>375</v>
      </c>
      <c r="D173" s="1">
        <v>103.08</v>
      </c>
      <c r="E173" s="4">
        <v>503.12</v>
      </c>
      <c r="F173" s="1">
        <v>251.25</v>
      </c>
      <c r="G173" s="1">
        <v>2256.8000000000002</v>
      </c>
      <c r="H173" s="1">
        <v>2007.02</v>
      </c>
      <c r="I173" s="1">
        <v>3387.66</v>
      </c>
      <c r="J173" s="1">
        <v>2786.57</v>
      </c>
      <c r="K173" s="1">
        <v>1730.07</v>
      </c>
      <c r="L173" s="1">
        <v>5111.08</v>
      </c>
      <c r="M173" s="1">
        <v>776.61</v>
      </c>
      <c r="N173" s="1">
        <v>2098.81</v>
      </c>
      <c r="P173" s="1"/>
    </row>
    <row r="174" spans="1:16" x14ac:dyDescent="0.3">
      <c r="A174" t="s">
        <v>84</v>
      </c>
      <c r="C174" s="1">
        <v>270.42</v>
      </c>
      <c r="D174" s="1">
        <v>335.41</v>
      </c>
      <c r="E174" s="1">
        <v>127.48</v>
      </c>
      <c r="F174" s="1">
        <v>381.61</v>
      </c>
      <c r="G174" s="1">
        <v>6039.71</v>
      </c>
      <c r="H174" s="1">
        <v>7105.02</v>
      </c>
      <c r="I174" s="1">
        <v>6508.94</v>
      </c>
      <c r="J174" s="1">
        <v>2267.4299999999998</v>
      </c>
      <c r="K174" s="1">
        <v>2739.75</v>
      </c>
      <c r="L174" s="1">
        <v>3834.47</v>
      </c>
      <c r="M174" s="1">
        <v>4210.8500000000004</v>
      </c>
      <c r="N174" s="1">
        <v>4322.18</v>
      </c>
      <c r="P174" s="1"/>
    </row>
    <row r="175" spans="1:16" x14ac:dyDescent="0.3">
      <c r="A175" t="s">
        <v>85</v>
      </c>
      <c r="C175" s="1">
        <v>305.16000000000003</v>
      </c>
      <c r="D175" s="1">
        <v>282.83999999999997</v>
      </c>
      <c r="E175" s="1">
        <v>176.78</v>
      </c>
      <c r="F175" s="1">
        <v>175</v>
      </c>
      <c r="G175" s="1">
        <v>3319.36</v>
      </c>
      <c r="H175" s="1">
        <v>5896.66</v>
      </c>
      <c r="I175" s="1">
        <v>3650.09</v>
      </c>
      <c r="J175" s="1">
        <v>2375.13</v>
      </c>
      <c r="K175" s="1">
        <v>6048.35</v>
      </c>
      <c r="L175" s="1">
        <v>3790.12</v>
      </c>
      <c r="M175" s="1">
        <v>6025.83</v>
      </c>
      <c r="N175" s="1">
        <v>5201.5</v>
      </c>
      <c r="P175" s="1"/>
    </row>
    <row r="176" spans="1:16" x14ac:dyDescent="0.3">
      <c r="A176" t="s">
        <v>86</v>
      </c>
      <c r="C176" s="1">
        <v>201.56</v>
      </c>
      <c r="D176" s="1">
        <v>176.78</v>
      </c>
      <c r="E176" s="1">
        <v>309.23</v>
      </c>
      <c r="F176" s="1">
        <v>276.13</v>
      </c>
      <c r="G176" s="1">
        <v>925.34</v>
      </c>
      <c r="H176" s="1">
        <v>3603.12</v>
      </c>
      <c r="I176" s="1">
        <v>1950.64</v>
      </c>
      <c r="J176" s="1">
        <v>1225.26</v>
      </c>
      <c r="K176" s="1">
        <v>6575</v>
      </c>
      <c r="L176" s="1">
        <v>4076.92</v>
      </c>
      <c r="M176" s="1">
        <v>2275</v>
      </c>
      <c r="N176" s="1">
        <v>3575.79</v>
      </c>
      <c r="P176" s="1"/>
    </row>
    <row r="177" spans="1:16" x14ac:dyDescent="0.3">
      <c r="A177" t="s">
        <v>87</v>
      </c>
      <c r="C177" s="1">
        <v>160.08000000000001</v>
      </c>
      <c r="D177" s="1">
        <v>320.16000000000003</v>
      </c>
      <c r="E177" s="1">
        <v>353.55</v>
      </c>
      <c r="F177" s="1">
        <v>176.78</v>
      </c>
      <c r="G177" s="1">
        <v>1187.7</v>
      </c>
      <c r="H177" s="1">
        <v>1155.69</v>
      </c>
      <c r="I177" s="1">
        <v>3022</v>
      </c>
      <c r="J177" s="1">
        <v>4206.0200000000004</v>
      </c>
      <c r="K177" s="1">
        <v>2627.97</v>
      </c>
      <c r="L177" s="1">
        <v>3945.02</v>
      </c>
      <c r="M177" s="1">
        <v>1078.48</v>
      </c>
      <c r="N177" s="1">
        <v>1925.65</v>
      </c>
      <c r="P177" s="1"/>
    </row>
    <row r="178" spans="1:16" x14ac:dyDescent="0.3">
      <c r="A178" t="s">
        <v>88</v>
      </c>
      <c r="C178" s="1">
        <v>325.95999999999998</v>
      </c>
      <c r="D178" s="1">
        <v>650.48</v>
      </c>
      <c r="E178" s="1">
        <v>388.1</v>
      </c>
      <c r="F178" s="1">
        <v>382.43</v>
      </c>
      <c r="G178" s="1">
        <v>3600.09</v>
      </c>
      <c r="H178" s="1">
        <v>4325.6499999999996</v>
      </c>
      <c r="I178" s="1">
        <v>6763.37</v>
      </c>
      <c r="J178" s="1">
        <v>6704.1</v>
      </c>
      <c r="K178" s="1">
        <v>4076.92</v>
      </c>
      <c r="L178" s="1">
        <v>4200.3</v>
      </c>
      <c r="M178" s="1">
        <v>2603</v>
      </c>
      <c r="N178" s="1">
        <v>5944.38</v>
      </c>
      <c r="P178" s="1"/>
    </row>
    <row r="179" spans="1:16" x14ac:dyDescent="0.3">
      <c r="A179" t="s">
        <v>89</v>
      </c>
      <c r="C179" s="1">
        <v>201.56</v>
      </c>
      <c r="D179" s="1">
        <v>213.6</v>
      </c>
      <c r="E179" s="1">
        <v>279.51</v>
      </c>
      <c r="F179" s="1">
        <v>226.38</v>
      </c>
      <c r="G179" s="1">
        <v>5858.54</v>
      </c>
      <c r="H179" s="1">
        <v>4423.0200000000004</v>
      </c>
      <c r="I179" s="1">
        <v>3875.32</v>
      </c>
      <c r="J179" s="1">
        <v>2550.12</v>
      </c>
      <c r="K179" s="1">
        <v>3835.12</v>
      </c>
      <c r="L179" s="1">
        <v>4118.93</v>
      </c>
      <c r="M179" s="1">
        <v>4001.95</v>
      </c>
      <c r="N179" s="1">
        <v>4400.28</v>
      </c>
      <c r="P179" s="1"/>
    </row>
    <row r="180" spans="1:16" x14ac:dyDescent="0.3">
      <c r="A180" t="s">
        <v>90</v>
      </c>
      <c r="C180" s="1">
        <v>127.48</v>
      </c>
      <c r="D180" s="1">
        <v>276.13</v>
      </c>
      <c r="E180" s="4">
        <v>575.54</v>
      </c>
      <c r="F180" s="1">
        <v>375.83</v>
      </c>
      <c r="G180" s="1">
        <v>2675.47</v>
      </c>
      <c r="H180" s="1">
        <v>2550.12</v>
      </c>
      <c r="I180" s="1">
        <v>1775.7</v>
      </c>
      <c r="J180" s="1">
        <v>1425.88</v>
      </c>
      <c r="K180" s="1">
        <v>4954.04</v>
      </c>
      <c r="L180" s="1">
        <v>4028.8</v>
      </c>
      <c r="M180" s="1">
        <v>2526.98</v>
      </c>
      <c r="N180" s="1">
        <v>4200.07</v>
      </c>
      <c r="P180" s="1"/>
    </row>
    <row r="181" spans="1:16" x14ac:dyDescent="0.3">
      <c r="A181" t="s">
        <v>91</v>
      </c>
      <c r="C181" s="1">
        <v>201.56</v>
      </c>
      <c r="D181" s="1">
        <v>285.04000000000002</v>
      </c>
      <c r="E181" s="1">
        <v>305.16000000000003</v>
      </c>
      <c r="F181" s="1">
        <v>357.95</v>
      </c>
      <c r="G181" s="1">
        <v>2988</v>
      </c>
      <c r="H181" s="1">
        <v>5403.7</v>
      </c>
      <c r="I181" s="1">
        <v>3612.91</v>
      </c>
      <c r="J181" s="1">
        <v>2100.3000000000002</v>
      </c>
      <c r="K181" s="1">
        <v>1732.77</v>
      </c>
      <c r="L181" s="1">
        <v>919.92</v>
      </c>
      <c r="M181" s="1">
        <v>1026.22</v>
      </c>
      <c r="N181" s="1">
        <v>3050</v>
      </c>
      <c r="P181" s="1"/>
    </row>
    <row r="182" spans="1:16" x14ac:dyDescent="0.3">
      <c r="A182" t="s">
        <v>92</v>
      </c>
      <c r="C182" s="1">
        <v>325</v>
      </c>
      <c r="D182" s="1">
        <v>536.77</v>
      </c>
      <c r="E182" s="1">
        <v>305.16000000000003</v>
      </c>
      <c r="F182" s="1">
        <v>485.41</v>
      </c>
      <c r="G182" s="1">
        <v>3490.43</v>
      </c>
      <c r="H182" s="1">
        <v>6954.58</v>
      </c>
      <c r="I182" s="1">
        <v>5955.3</v>
      </c>
      <c r="J182" s="1">
        <v>2343.61</v>
      </c>
      <c r="K182" s="1">
        <v>4354.6000000000004</v>
      </c>
      <c r="L182" s="1">
        <v>3896.79</v>
      </c>
      <c r="M182" s="1">
        <v>4215.74</v>
      </c>
      <c r="N182" s="1">
        <v>4632.49</v>
      </c>
      <c r="P182" s="1"/>
    </row>
    <row r="183" spans="1:16" x14ac:dyDescent="0.3">
      <c r="A183" t="s">
        <v>93</v>
      </c>
      <c r="C183" s="1">
        <v>269.26</v>
      </c>
      <c r="D183" s="1">
        <v>335.41</v>
      </c>
      <c r="E183" s="1">
        <v>176.78</v>
      </c>
      <c r="F183" s="1">
        <v>301.04000000000002</v>
      </c>
      <c r="G183" s="1">
        <v>3830.31</v>
      </c>
      <c r="H183" s="1">
        <v>5000.8100000000004</v>
      </c>
      <c r="I183" s="1">
        <v>3671.51</v>
      </c>
      <c r="J183" s="1">
        <v>2302.17</v>
      </c>
      <c r="K183" s="1">
        <v>4806.8999999999996</v>
      </c>
      <c r="L183" s="1">
        <v>3962.4</v>
      </c>
      <c r="M183" s="1">
        <v>4808.8500000000004</v>
      </c>
      <c r="N183" s="1">
        <v>4626.6899999999996</v>
      </c>
      <c r="P183" s="1"/>
    </row>
    <row r="184" spans="1:16" x14ac:dyDescent="0.3">
      <c r="A184" t="s">
        <v>94</v>
      </c>
      <c r="C184" s="1">
        <v>176.78</v>
      </c>
      <c r="D184" s="1">
        <v>226.38</v>
      </c>
      <c r="E184" s="1">
        <v>127.48</v>
      </c>
      <c r="F184" s="1">
        <v>201.56</v>
      </c>
      <c r="G184" s="1">
        <v>1300.96</v>
      </c>
      <c r="H184" s="1">
        <v>2400.52</v>
      </c>
      <c r="I184" s="1">
        <v>2775.11</v>
      </c>
      <c r="J184" s="1">
        <v>1350.23</v>
      </c>
      <c r="K184" s="1">
        <v>6476.74</v>
      </c>
      <c r="L184" s="1">
        <v>2300.14</v>
      </c>
      <c r="M184" s="1">
        <v>2401.17</v>
      </c>
      <c r="N184" s="1">
        <v>4829.1400000000003</v>
      </c>
      <c r="P184" s="1"/>
    </row>
    <row r="185" spans="1:16" x14ac:dyDescent="0.3">
      <c r="A185" t="s">
        <v>95</v>
      </c>
      <c r="C185" s="1">
        <v>215.06</v>
      </c>
      <c r="D185" s="1">
        <v>223.61</v>
      </c>
      <c r="E185" s="1">
        <v>458.94</v>
      </c>
      <c r="F185" s="1">
        <v>226.38</v>
      </c>
      <c r="G185" s="1">
        <v>1905.42</v>
      </c>
      <c r="H185" s="1">
        <v>2527.9699999999998</v>
      </c>
      <c r="I185" s="1">
        <v>3366.19</v>
      </c>
      <c r="J185" s="1">
        <v>3225.1</v>
      </c>
      <c r="K185" s="1">
        <v>2776.8</v>
      </c>
      <c r="L185" s="1">
        <v>1282.82</v>
      </c>
      <c r="M185" s="1">
        <v>1621.15</v>
      </c>
      <c r="N185" s="1">
        <v>1475.21</v>
      </c>
      <c r="P185" s="1"/>
    </row>
    <row r="186" spans="1:16" x14ac:dyDescent="0.3">
      <c r="A186" t="s">
        <v>96</v>
      </c>
      <c r="C186" s="4">
        <v>500.62</v>
      </c>
      <c r="D186" s="1">
        <v>257.39</v>
      </c>
      <c r="E186" s="1">
        <v>302.08</v>
      </c>
      <c r="F186" s="4">
        <v>529.74</v>
      </c>
      <c r="G186" s="1">
        <v>5293.21</v>
      </c>
      <c r="H186" s="1">
        <v>2739.75</v>
      </c>
      <c r="I186" s="1">
        <v>3980.26</v>
      </c>
      <c r="J186" s="1">
        <v>3148.11</v>
      </c>
      <c r="K186" s="1">
        <v>1771.48</v>
      </c>
      <c r="L186" s="1">
        <v>6478.09</v>
      </c>
      <c r="M186" s="1">
        <v>6710.3</v>
      </c>
      <c r="N186" s="1">
        <v>5859.02</v>
      </c>
      <c r="P186" s="1"/>
    </row>
    <row r="187" spans="1:16" x14ac:dyDescent="0.3">
      <c r="C187" s="40"/>
      <c r="D187" s="40"/>
      <c r="E187" s="40"/>
      <c r="F187" s="40"/>
      <c r="G187" s="1"/>
      <c r="H187" s="1"/>
      <c r="I187" s="1"/>
      <c r="J187" s="1"/>
      <c r="K187" s="1"/>
      <c r="L187" s="1"/>
      <c r="M187" s="1"/>
      <c r="N187" s="1"/>
      <c r="P187" s="1"/>
    </row>
    <row r="188" spans="1:16" x14ac:dyDescent="0.3"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P188" s="1"/>
    </row>
    <row r="189" spans="1:16" x14ac:dyDescent="0.3">
      <c r="A189" t="s">
        <v>48</v>
      </c>
      <c r="C189" s="1">
        <v>350.89</v>
      </c>
      <c r="D189" s="1">
        <v>328.82</v>
      </c>
      <c r="E189" s="1">
        <v>375.83</v>
      </c>
      <c r="F189" s="1">
        <v>279.51</v>
      </c>
      <c r="G189" s="1">
        <v>1026.22</v>
      </c>
      <c r="H189" s="1">
        <v>5785.6</v>
      </c>
      <c r="I189" s="1">
        <v>4875.58</v>
      </c>
      <c r="J189" s="1">
        <v>5125.55</v>
      </c>
      <c r="K189" s="4">
        <v>254.25</v>
      </c>
      <c r="L189" s="1">
        <v>3480.75</v>
      </c>
      <c r="M189" s="1">
        <v>1950.64</v>
      </c>
      <c r="N189" s="1">
        <v>2825.44</v>
      </c>
      <c r="P189" s="1"/>
    </row>
    <row r="190" spans="1:16" x14ac:dyDescent="0.3">
      <c r="A190" t="s">
        <v>97</v>
      </c>
      <c r="C190" s="4">
        <v>602.08000000000004</v>
      </c>
      <c r="D190" s="1">
        <v>375.83</v>
      </c>
      <c r="E190" s="1">
        <v>369.12</v>
      </c>
      <c r="F190" s="1">
        <v>125</v>
      </c>
      <c r="G190" s="1">
        <v>2026.39</v>
      </c>
      <c r="H190" s="1">
        <v>2955.19</v>
      </c>
      <c r="I190" s="1">
        <v>2237.4699999999998</v>
      </c>
      <c r="J190" s="1">
        <v>2267.16</v>
      </c>
      <c r="K190" s="1">
        <v>3895.59</v>
      </c>
      <c r="L190" s="1">
        <v>3666.74</v>
      </c>
      <c r="M190" s="1">
        <v>4130.9799999999996</v>
      </c>
      <c r="N190" s="1">
        <v>6255.85</v>
      </c>
      <c r="P190" s="1"/>
    </row>
    <row r="191" spans="1:16" x14ac:dyDescent="0.3">
      <c r="A191" t="s">
        <v>98</v>
      </c>
      <c r="C191" s="1">
        <v>103.08</v>
      </c>
      <c r="D191" s="1">
        <v>213.6</v>
      </c>
      <c r="E191" s="1">
        <v>302.08</v>
      </c>
      <c r="F191" s="1">
        <v>176.78</v>
      </c>
      <c r="G191" s="1">
        <v>2650</v>
      </c>
      <c r="H191" s="1">
        <v>2596.75</v>
      </c>
      <c r="I191" s="1">
        <v>1688.38</v>
      </c>
      <c r="J191" s="1">
        <v>3605.03</v>
      </c>
      <c r="K191" s="1">
        <v>3275.67</v>
      </c>
      <c r="L191" s="1">
        <v>3868.54</v>
      </c>
      <c r="M191" s="1">
        <v>5132.37</v>
      </c>
      <c r="N191" s="1">
        <v>3932.64</v>
      </c>
      <c r="P191" s="1"/>
    </row>
    <row r="192" spans="1:16" x14ac:dyDescent="0.3">
      <c r="A192" t="s">
        <v>99</v>
      </c>
      <c r="C192" s="1">
        <v>427.93</v>
      </c>
      <c r="D192" s="1">
        <v>475.66</v>
      </c>
      <c r="E192" s="1">
        <v>375.83</v>
      </c>
      <c r="F192" s="1">
        <v>230.49</v>
      </c>
      <c r="G192" s="1">
        <v>3576.4</v>
      </c>
      <c r="H192" s="1">
        <v>3300.85</v>
      </c>
      <c r="I192" s="1">
        <v>5200.96</v>
      </c>
      <c r="J192" s="1">
        <v>2950.42</v>
      </c>
      <c r="K192" s="1">
        <v>3276.53</v>
      </c>
      <c r="L192" s="1">
        <v>4230.99</v>
      </c>
      <c r="M192" s="1">
        <v>5506.87</v>
      </c>
      <c r="N192" s="1">
        <v>6325.2</v>
      </c>
      <c r="P192" s="1"/>
    </row>
    <row r="193" spans="1:16" x14ac:dyDescent="0.3">
      <c r="A193" t="s">
        <v>100</v>
      </c>
      <c r="C193" s="1">
        <v>195.26</v>
      </c>
      <c r="D193" s="1">
        <v>625.5</v>
      </c>
      <c r="E193" s="1">
        <v>550.57000000000005</v>
      </c>
      <c r="F193" s="1">
        <v>485.41</v>
      </c>
      <c r="G193" s="1">
        <v>743.3</v>
      </c>
      <c r="H193" s="1">
        <v>1700.74</v>
      </c>
      <c r="I193" s="1">
        <v>1625.19</v>
      </c>
      <c r="J193" s="1">
        <v>4358.68</v>
      </c>
      <c r="K193" s="1">
        <v>617.45000000000005</v>
      </c>
      <c r="L193" s="1">
        <v>3900.08</v>
      </c>
      <c r="M193" s="1">
        <v>5677.7</v>
      </c>
      <c r="N193" s="1">
        <v>2383.54</v>
      </c>
      <c r="P193" s="1"/>
    </row>
    <row r="194" spans="1:16" x14ac:dyDescent="0.3">
      <c r="A194" t="s">
        <v>101</v>
      </c>
      <c r="C194" s="1">
        <v>279.51</v>
      </c>
      <c r="D194" s="1">
        <v>226.38</v>
      </c>
      <c r="E194" s="1">
        <v>375.83</v>
      </c>
      <c r="F194" s="4">
        <v>700</v>
      </c>
      <c r="G194" s="1">
        <v>3677.13</v>
      </c>
      <c r="H194" s="1">
        <v>6510.81</v>
      </c>
      <c r="I194" s="1">
        <v>1751.61</v>
      </c>
      <c r="J194" s="1">
        <v>1400.22</v>
      </c>
      <c r="K194" s="1">
        <v>7300.17</v>
      </c>
      <c r="L194" s="1">
        <v>4957.63</v>
      </c>
      <c r="M194" s="1">
        <v>7051.6</v>
      </c>
      <c r="N194" s="1">
        <v>7350.17</v>
      </c>
      <c r="P194" s="1"/>
    </row>
    <row r="195" spans="1:16" x14ac:dyDescent="0.3">
      <c r="A195" t="s">
        <v>102</v>
      </c>
      <c r="C195" s="1">
        <v>246.22</v>
      </c>
      <c r="D195" s="1">
        <v>509.9</v>
      </c>
      <c r="E195" s="1">
        <v>180.28</v>
      </c>
      <c r="F195" s="1">
        <v>237.17</v>
      </c>
      <c r="G195" s="1">
        <v>850.37</v>
      </c>
      <c r="H195" s="1">
        <v>735.7</v>
      </c>
      <c r="I195" s="1">
        <v>1320.04</v>
      </c>
      <c r="J195" s="1">
        <v>2189.89</v>
      </c>
      <c r="K195" s="1">
        <v>877.85</v>
      </c>
      <c r="L195" s="1">
        <v>2433.11</v>
      </c>
      <c r="M195" s="1">
        <v>3613.34</v>
      </c>
      <c r="N195" s="1">
        <v>4159.4799999999996</v>
      </c>
      <c r="P195" s="1"/>
    </row>
    <row r="196" spans="1:16" x14ac:dyDescent="0.3">
      <c r="A196" t="s">
        <v>103</v>
      </c>
      <c r="C196" s="1">
        <v>254.95</v>
      </c>
      <c r="D196" s="1">
        <v>206.16</v>
      </c>
      <c r="E196" s="1">
        <v>348.21</v>
      </c>
      <c r="F196" s="1">
        <v>261.01</v>
      </c>
      <c r="G196" s="1">
        <v>2253.4699999999998</v>
      </c>
      <c r="H196" s="1">
        <v>2159.4299999999998</v>
      </c>
      <c r="I196" s="1">
        <v>2452.04</v>
      </c>
      <c r="J196" s="1">
        <v>951.97</v>
      </c>
      <c r="K196" s="1">
        <v>4426.9799999999996</v>
      </c>
      <c r="L196" s="1">
        <v>4436.29</v>
      </c>
      <c r="M196" s="1">
        <v>4069.55</v>
      </c>
      <c r="N196" s="1">
        <v>5982.06</v>
      </c>
      <c r="P196" s="1"/>
    </row>
    <row r="197" spans="1:16" x14ac:dyDescent="0.3">
      <c r="A197" t="s">
        <v>104</v>
      </c>
      <c r="C197" s="1">
        <v>223.61</v>
      </c>
      <c r="D197" s="1">
        <v>226.38</v>
      </c>
      <c r="E197" s="1">
        <v>350.89</v>
      </c>
      <c r="F197" s="1">
        <v>500.62</v>
      </c>
      <c r="G197" s="1">
        <v>2107.7199999999998</v>
      </c>
      <c r="H197" s="1">
        <v>2626.9</v>
      </c>
      <c r="I197" s="1">
        <v>1600.78</v>
      </c>
      <c r="J197" s="1">
        <v>4250.66</v>
      </c>
      <c r="K197" s="1">
        <v>1416.2</v>
      </c>
      <c r="L197" s="1">
        <v>4025.7</v>
      </c>
      <c r="M197" s="1">
        <v>4181.0600000000004</v>
      </c>
      <c r="N197" s="1">
        <v>2300.14</v>
      </c>
      <c r="P197" s="1"/>
    </row>
    <row r="198" spans="1:16" x14ac:dyDescent="0.3">
      <c r="A198" t="s">
        <v>105</v>
      </c>
      <c r="C198" s="4">
        <v>575.54</v>
      </c>
      <c r="D198" s="4">
        <v>753.74</v>
      </c>
      <c r="E198" s="1">
        <v>160.08000000000001</v>
      </c>
      <c r="F198" s="1">
        <v>292.62</v>
      </c>
      <c r="G198" s="1">
        <v>1500.21</v>
      </c>
      <c r="H198" s="1">
        <v>1904.11</v>
      </c>
      <c r="I198" s="1">
        <v>2061.5500000000002</v>
      </c>
      <c r="J198" s="1">
        <v>3010.4</v>
      </c>
      <c r="K198" s="1">
        <v>7304.28</v>
      </c>
      <c r="L198" s="1">
        <v>5279.8</v>
      </c>
      <c r="M198" s="1">
        <v>4126.8900000000003</v>
      </c>
      <c r="N198" s="1">
        <v>4911.47</v>
      </c>
      <c r="P198" s="1"/>
    </row>
    <row r="199" spans="1:16" x14ac:dyDescent="0.3">
      <c r="A199" t="s">
        <v>106</v>
      </c>
      <c r="C199" s="1">
        <v>167.71</v>
      </c>
      <c r="D199" s="1">
        <v>195.26</v>
      </c>
      <c r="E199" s="1">
        <v>152.07</v>
      </c>
      <c r="F199" s="1">
        <v>276.13</v>
      </c>
      <c r="G199" s="1">
        <v>664.27</v>
      </c>
      <c r="H199" s="1">
        <v>2079.81</v>
      </c>
      <c r="I199" s="1">
        <v>2241.9299999999998</v>
      </c>
      <c r="J199" s="1">
        <v>1662.82</v>
      </c>
      <c r="K199" s="1">
        <v>1013.04</v>
      </c>
      <c r="L199" s="1">
        <v>1209.3399999999999</v>
      </c>
      <c r="M199" s="1">
        <v>4455.33</v>
      </c>
      <c r="N199" s="1">
        <v>4797.72</v>
      </c>
      <c r="P199" s="1"/>
    </row>
    <row r="200" spans="1:16" x14ac:dyDescent="0.3">
      <c r="A200" t="s">
        <v>107</v>
      </c>
      <c r="C200" s="1">
        <v>403.89</v>
      </c>
      <c r="D200" s="1">
        <v>425.73</v>
      </c>
      <c r="E200" s="1">
        <v>350.89</v>
      </c>
      <c r="F200" s="1">
        <v>378.32</v>
      </c>
      <c r="G200" s="1">
        <v>951.97</v>
      </c>
      <c r="H200" s="1">
        <v>2007.02</v>
      </c>
      <c r="I200" s="1">
        <v>2515.08</v>
      </c>
      <c r="J200" s="1">
        <v>3411.1</v>
      </c>
      <c r="K200" s="1">
        <v>4734.05</v>
      </c>
      <c r="L200" s="1">
        <v>4787.03</v>
      </c>
      <c r="M200" s="1">
        <v>6534.95</v>
      </c>
      <c r="N200" s="1">
        <v>3616.97</v>
      </c>
      <c r="P200" s="1"/>
    </row>
    <row r="201" spans="1:16" x14ac:dyDescent="0.3">
      <c r="A201" t="s">
        <v>108</v>
      </c>
      <c r="C201" s="1">
        <v>475.66</v>
      </c>
      <c r="D201" s="1">
        <v>328.82</v>
      </c>
      <c r="E201" s="1">
        <v>301.04000000000002</v>
      </c>
      <c r="F201" s="1">
        <v>276.13</v>
      </c>
      <c r="G201" s="1">
        <v>1650.76</v>
      </c>
      <c r="H201" s="1">
        <v>1475.21</v>
      </c>
      <c r="I201" s="1">
        <v>4026.94</v>
      </c>
      <c r="J201" s="1">
        <v>3725.34</v>
      </c>
      <c r="K201" s="1">
        <v>3877.9</v>
      </c>
      <c r="L201" s="1">
        <v>3100.1</v>
      </c>
      <c r="M201" s="1">
        <v>3225.87</v>
      </c>
      <c r="N201" s="1">
        <v>3926.27</v>
      </c>
      <c r="P201" s="1"/>
    </row>
    <row r="202" spans="1:16" x14ac:dyDescent="0.3">
      <c r="A202" t="s">
        <v>109</v>
      </c>
      <c r="C202" s="1">
        <v>450.69</v>
      </c>
      <c r="D202" s="1">
        <v>378.32</v>
      </c>
      <c r="E202" s="1">
        <v>400.78</v>
      </c>
      <c r="F202" s="1">
        <v>305.16000000000003</v>
      </c>
      <c r="G202" s="1">
        <v>2579.37</v>
      </c>
      <c r="H202" s="1">
        <v>851.47</v>
      </c>
      <c r="I202" s="1">
        <v>2995.41</v>
      </c>
      <c r="J202" s="1">
        <v>3811.58</v>
      </c>
      <c r="K202" s="1">
        <v>3350.37</v>
      </c>
      <c r="L202" s="1">
        <v>5931.38</v>
      </c>
      <c r="M202" s="1">
        <v>5948.79</v>
      </c>
      <c r="N202" s="1">
        <v>2820.13</v>
      </c>
      <c r="P202" s="1"/>
    </row>
    <row r="203" spans="1:16" x14ac:dyDescent="0.3">
      <c r="A203" t="s">
        <v>110</v>
      </c>
      <c r="C203" s="1">
        <v>378.32</v>
      </c>
      <c r="D203" s="1">
        <v>388.1</v>
      </c>
      <c r="E203" s="1">
        <v>257.39</v>
      </c>
      <c r="F203" s="1">
        <v>301.04000000000002</v>
      </c>
      <c r="G203" s="1">
        <v>1015.2</v>
      </c>
      <c r="H203" s="1">
        <v>735.27</v>
      </c>
      <c r="I203" s="1">
        <v>3141.76</v>
      </c>
      <c r="J203" s="1">
        <v>2183.0300000000002</v>
      </c>
      <c r="K203" s="1">
        <v>883.88</v>
      </c>
      <c r="L203" s="1">
        <v>3005.2</v>
      </c>
      <c r="M203" s="1">
        <v>2551.1</v>
      </c>
      <c r="N203" s="1">
        <v>4330.49</v>
      </c>
      <c r="P203" s="1"/>
    </row>
    <row r="204" spans="1:16" x14ac:dyDescent="0.3">
      <c r="A204" t="s">
        <v>111</v>
      </c>
      <c r="C204" s="1">
        <v>226.38</v>
      </c>
      <c r="D204" s="1">
        <v>301.04000000000002</v>
      </c>
      <c r="E204" s="4">
        <v>575.54</v>
      </c>
      <c r="F204" s="1">
        <v>450.69</v>
      </c>
      <c r="G204" s="1">
        <v>1625.77</v>
      </c>
      <c r="H204" s="1">
        <v>2654.24</v>
      </c>
      <c r="I204" s="1">
        <v>4575.07</v>
      </c>
      <c r="J204" s="1">
        <v>3103.63</v>
      </c>
      <c r="K204" s="1">
        <v>6291.11</v>
      </c>
      <c r="L204" s="1">
        <v>4901.59</v>
      </c>
      <c r="M204" s="1">
        <v>6650.42</v>
      </c>
      <c r="N204" s="1">
        <v>4504.4399999999996</v>
      </c>
      <c r="P204" s="1"/>
    </row>
    <row r="205" spans="1:16" x14ac:dyDescent="0.3">
      <c r="C205" s="1"/>
      <c r="D205" s="1"/>
      <c r="E205" s="40"/>
      <c r="F205" s="1"/>
      <c r="G205" s="1"/>
      <c r="H205" s="1"/>
      <c r="I205" s="1"/>
      <c r="J205" s="1"/>
      <c r="K205" s="1"/>
      <c r="L205" s="1"/>
      <c r="M205" s="1"/>
      <c r="N205" s="1"/>
      <c r="P205" s="1"/>
    </row>
    <row r="206" spans="1:16" x14ac:dyDescent="0.3">
      <c r="P206" s="1"/>
    </row>
    <row r="207" spans="1:16" x14ac:dyDescent="0.3">
      <c r="A207" t="s">
        <v>49</v>
      </c>
      <c r="C207" s="1">
        <v>257.39</v>
      </c>
      <c r="D207" s="1">
        <v>291.55</v>
      </c>
      <c r="E207" s="1">
        <v>425</v>
      </c>
      <c r="F207" s="1">
        <v>347.31</v>
      </c>
      <c r="G207" s="1">
        <v>1325</v>
      </c>
      <c r="H207" s="1">
        <v>3198.63</v>
      </c>
      <c r="I207" s="1">
        <v>704.45</v>
      </c>
      <c r="J207" s="1">
        <v>2165.21</v>
      </c>
      <c r="K207" s="1">
        <v>7225.39</v>
      </c>
      <c r="L207" s="1">
        <v>6275.05</v>
      </c>
      <c r="M207" s="1">
        <v>5292.09</v>
      </c>
      <c r="N207" s="1">
        <v>3848.54</v>
      </c>
      <c r="P207" s="1"/>
    </row>
    <row r="208" spans="1:16" x14ac:dyDescent="0.3">
      <c r="A208" t="s">
        <v>112</v>
      </c>
      <c r="C208" s="1">
        <v>427.2</v>
      </c>
      <c r="D208" s="1">
        <v>190.39</v>
      </c>
      <c r="E208" s="1">
        <v>412.31</v>
      </c>
      <c r="F208" s="1">
        <v>425</v>
      </c>
      <c r="G208" s="1">
        <v>2655.77</v>
      </c>
      <c r="H208" s="1">
        <v>515.39</v>
      </c>
      <c r="I208" s="1">
        <v>538.52</v>
      </c>
      <c r="J208" s="1">
        <v>2282.54</v>
      </c>
      <c r="K208" s="1">
        <v>2429.25</v>
      </c>
      <c r="L208" s="1">
        <v>1922.4</v>
      </c>
      <c r="M208" s="1">
        <v>2958.25</v>
      </c>
      <c r="N208" s="1">
        <v>8741.64</v>
      </c>
      <c r="P208" s="1"/>
    </row>
    <row r="209" spans="1:16" x14ac:dyDescent="0.3">
      <c r="A209" t="s">
        <v>113</v>
      </c>
      <c r="C209" s="1">
        <v>301.04000000000002</v>
      </c>
      <c r="D209" s="1">
        <v>333.54</v>
      </c>
      <c r="E209" s="1">
        <v>436.61</v>
      </c>
      <c r="F209" s="1">
        <v>482.83</v>
      </c>
      <c r="G209" s="1">
        <v>3096.07</v>
      </c>
      <c r="H209" s="1">
        <v>1431.13</v>
      </c>
      <c r="I209" s="1">
        <v>862.05</v>
      </c>
      <c r="J209" s="1">
        <v>1231.1099999999999</v>
      </c>
      <c r="K209" s="1">
        <v>3701.77</v>
      </c>
      <c r="L209" s="1">
        <v>6487.01</v>
      </c>
      <c r="M209" s="1">
        <v>6813.68</v>
      </c>
      <c r="N209" s="1">
        <v>6627.83</v>
      </c>
      <c r="P209" s="1"/>
    </row>
    <row r="210" spans="1:16" x14ac:dyDescent="0.3">
      <c r="A210" t="s">
        <v>114</v>
      </c>
      <c r="C210" s="1">
        <v>70.709999999999994</v>
      </c>
      <c r="D210" s="1">
        <v>55.9</v>
      </c>
      <c r="E210" s="1">
        <v>378.32</v>
      </c>
      <c r="F210" s="1">
        <v>291.55</v>
      </c>
      <c r="G210" s="1">
        <v>3275.1</v>
      </c>
      <c r="H210" s="1">
        <v>4075.08</v>
      </c>
      <c r="I210" s="1">
        <v>1814.01</v>
      </c>
      <c r="J210" s="1">
        <v>2683.86</v>
      </c>
      <c r="K210" s="1">
        <v>2550.12</v>
      </c>
      <c r="L210" s="1">
        <v>2476.14</v>
      </c>
      <c r="M210" s="1">
        <v>3067.27</v>
      </c>
      <c r="N210" s="1">
        <v>2617.37</v>
      </c>
      <c r="P210" s="1"/>
    </row>
    <row r="211" spans="1:16" x14ac:dyDescent="0.3">
      <c r="A211" t="s">
        <v>115</v>
      </c>
      <c r="C211" s="1">
        <v>357.95</v>
      </c>
      <c r="D211" s="1">
        <v>212.13</v>
      </c>
      <c r="E211" s="1">
        <v>390.51</v>
      </c>
      <c r="F211" s="1">
        <v>475.66</v>
      </c>
      <c r="G211" s="1">
        <v>1971.36</v>
      </c>
      <c r="H211" s="1">
        <v>515.39</v>
      </c>
      <c r="I211" s="1">
        <v>2176.15</v>
      </c>
      <c r="J211" s="1">
        <v>1575.79</v>
      </c>
      <c r="K211" s="1">
        <v>5114.99</v>
      </c>
      <c r="L211" s="1">
        <v>7448.91</v>
      </c>
      <c r="M211" s="1">
        <v>6558.44</v>
      </c>
      <c r="N211" s="1">
        <v>6150.81</v>
      </c>
      <c r="P211" s="1"/>
    </row>
    <row r="212" spans="1:16" x14ac:dyDescent="0.3">
      <c r="A212" t="s">
        <v>116</v>
      </c>
      <c r="C212" s="1">
        <v>425.73</v>
      </c>
      <c r="D212" s="1">
        <v>388.1</v>
      </c>
      <c r="E212" s="1">
        <v>103.08</v>
      </c>
      <c r="F212" s="1">
        <v>201.56</v>
      </c>
      <c r="G212" s="1">
        <v>651.91999999999996</v>
      </c>
      <c r="H212" s="1">
        <v>2516.5700000000002</v>
      </c>
      <c r="I212" s="1">
        <v>3131.29</v>
      </c>
      <c r="J212" s="1">
        <v>3972.56</v>
      </c>
      <c r="K212" s="1">
        <v>6874.09</v>
      </c>
      <c r="L212" s="1">
        <v>3642.89</v>
      </c>
      <c r="M212" s="1">
        <v>2107.2800000000002</v>
      </c>
      <c r="N212" s="1">
        <v>7359.73</v>
      </c>
      <c r="P212" s="1"/>
    </row>
    <row r="213" spans="1:16" x14ac:dyDescent="0.3">
      <c r="A213" t="s">
        <v>117</v>
      </c>
      <c r="C213" s="1">
        <v>492.44</v>
      </c>
      <c r="D213" s="1">
        <v>493.08</v>
      </c>
      <c r="E213" s="1">
        <v>223.61</v>
      </c>
      <c r="F213" s="1">
        <v>469.71</v>
      </c>
      <c r="G213" s="1">
        <v>2340.94</v>
      </c>
      <c r="H213" s="1">
        <v>1346.29</v>
      </c>
      <c r="I213" s="1">
        <v>1923.05</v>
      </c>
      <c r="J213" s="1">
        <v>6046.69</v>
      </c>
      <c r="K213" s="1">
        <v>3830.88</v>
      </c>
      <c r="L213" s="1">
        <v>6329</v>
      </c>
      <c r="M213" s="1">
        <v>5076.54</v>
      </c>
      <c r="N213" s="1">
        <v>5557.71</v>
      </c>
      <c r="P213" s="1"/>
    </row>
    <row r="214" spans="1:16" x14ac:dyDescent="0.3">
      <c r="A214" t="s">
        <v>118</v>
      </c>
      <c r="C214" s="1">
        <v>254.95</v>
      </c>
      <c r="D214" s="1">
        <v>50</v>
      </c>
      <c r="E214" s="1">
        <v>498.12</v>
      </c>
      <c r="F214" s="1">
        <v>127.48</v>
      </c>
      <c r="G214" s="1">
        <v>4620.88</v>
      </c>
      <c r="H214" s="1">
        <v>4451.47</v>
      </c>
      <c r="I214" s="1">
        <v>2716.73</v>
      </c>
      <c r="J214" s="1">
        <v>3137.87</v>
      </c>
      <c r="K214" s="1">
        <v>3783.6</v>
      </c>
      <c r="L214" s="1">
        <v>2741.46</v>
      </c>
      <c r="M214" s="1">
        <v>2548.04</v>
      </c>
      <c r="N214" s="1">
        <v>2221.06</v>
      </c>
    </row>
    <row r="215" spans="1:16" x14ac:dyDescent="0.3">
      <c r="A215" t="s">
        <v>119</v>
      </c>
      <c r="C215" s="1">
        <v>375.83</v>
      </c>
      <c r="D215" s="1">
        <v>340.04</v>
      </c>
      <c r="E215" s="1">
        <v>270.42</v>
      </c>
      <c r="F215" s="4">
        <v>535.02</v>
      </c>
      <c r="G215" s="1">
        <v>2880.32</v>
      </c>
      <c r="H215" s="1">
        <v>1578.17</v>
      </c>
      <c r="I215" s="1">
        <v>471.7</v>
      </c>
      <c r="J215" s="1">
        <v>2135.71</v>
      </c>
      <c r="K215" s="1">
        <v>6534.38</v>
      </c>
      <c r="L215" s="1">
        <v>6917.05</v>
      </c>
      <c r="M215" s="1">
        <v>7194.88</v>
      </c>
      <c r="N215" s="1">
        <v>6510.81</v>
      </c>
    </row>
    <row r="216" spans="1:16" x14ac:dyDescent="0.3">
      <c r="A216" t="s">
        <v>120</v>
      </c>
      <c r="C216" s="1">
        <v>369.12</v>
      </c>
      <c r="D216" s="1">
        <v>195.26</v>
      </c>
      <c r="E216" s="1">
        <v>625</v>
      </c>
      <c r="F216" s="1">
        <v>246.22</v>
      </c>
      <c r="G216" s="1">
        <v>2700.12</v>
      </c>
      <c r="H216" s="1">
        <v>3322.74</v>
      </c>
      <c r="I216" s="1">
        <v>2121.91</v>
      </c>
      <c r="J216" s="1">
        <v>3085.85</v>
      </c>
      <c r="K216" s="1">
        <v>1625</v>
      </c>
      <c r="L216" s="1">
        <v>6200.05</v>
      </c>
      <c r="M216" s="1">
        <v>4103.12</v>
      </c>
      <c r="N216" s="1">
        <v>2508.61</v>
      </c>
    </row>
    <row r="217" spans="1:16" x14ac:dyDescent="0.3">
      <c r="A217" t="s">
        <v>121</v>
      </c>
      <c r="C217" s="1">
        <v>265.75</v>
      </c>
      <c r="D217" s="4">
        <v>570.09</v>
      </c>
      <c r="E217" s="1">
        <v>261.01</v>
      </c>
      <c r="F217" s="4">
        <v>1049.4000000000001</v>
      </c>
      <c r="G217" s="1">
        <v>3448.28</v>
      </c>
      <c r="H217" s="1">
        <v>2335.19</v>
      </c>
      <c r="I217" s="1">
        <v>2159.4299999999998</v>
      </c>
      <c r="J217" s="1">
        <v>1861.62</v>
      </c>
      <c r="K217" s="1">
        <v>3785.66</v>
      </c>
      <c r="L217" s="1">
        <v>4026.86</v>
      </c>
      <c r="M217" s="1">
        <v>6476.93</v>
      </c>
      <c r="N217" s="1">
        <v>6933.7</v>
      </c>
    </row>
    <row r="218" spans="1:16" x14ac:dyDescent="0.3">
      <c r="A218" t="s">
        <v>122</v>
      </c>
      <c r="C218" s="1">
        <v>276.13</v>
      </c>
      <c r="D218" s="1">
        <v>201.56</v>
      </c>
      <c r="E218" s="1">
        <v>502.49</v>
      </c>
      <c r="F218" s="1">
        <v>427.2</v>
      </c>
      <c r="G218" s="1">
        <v>4026.94</v>
      </c>
      <c r="H218" s="1">
        <v>2175.5700000000002</v>
      </c>
      <c r="I218" s="1">
        <v>2080.41</v>
      </c>
      <c r="J218" s="1">
        <v>2590.4899999999998</v>
      </c>
      <c r="K218" s="1">
        <v>4875.58</v>
      </c>
      <c r="L218" s="1">
        <v>2427.06</v>
      </c>
      <c r="M218" s="1">
        <v>3062.37</v>
      </c>
      <c r="N218" s="1">
        <v>2561.4899999999998</v>
      </c>
    </row>
    <row r="219" spans="1:16" x14ac:dyDescent="0.3">
      <c r="A219" t="s">
        <v>123</v>
      </c>
      <c r="C219" s="1">
        <v>395.28</v>
      </c>
      <c r="D219" s="1">
        <v>375</v>
      </c>
      <c r="E219" s="1">
        <v>412.31</v>
      </c>
      <c r="F219" s="1">
        <v>425.73</v>
      </c>
      <c r="G219" s="1">
        <v>1947.43</v>
      </c>
      <c r="H219" s="1">
        <v>1581.14</v>
      </c>
      <c r="I219" s="1">
        <v>1948.24</v>
      </c>
      <c r="J219" s="1">
        <v>2326.48</v>
      </c>
      <c r="K219" s="1">
        <v>7302.61</v>
      </c>
      <c r="L219" s="1">
        <v>7025.4</v>
      </c>
      <c r="M219" s="1">
        <v>5418.08</v>
      </c>
      <c r="N219" s="1">
        <v>6703.82</v>
      </c>
    </row>
    <row r="220" spans="1:16" x14ac:dyDescent="0.3">
      <c r="A220" t="s">
        <v>124</v>
      </c>
      <c r="C220" s="1">
        <v>79.06</v>
      </c>
      <c r="D220" s="1">
        <v>160.08000000000001</v>
      </c>
      <c r="E220" s="1">
        <v>291.55</v>
      </c>
      <c r="F220" s="1">
        <v>223.61</v>
      </c>
      <c r="G220" s="1">
        <v>3578.06</v>
      </c>
      <c r="H220" s="1">
        <v>3660</v>
      </c>
      <c r="I220" s="1">
        <v>1595.31</v>
      </c>
      <c r="J220" s="1">
        <v>2589.64</v>
      </c>
      <c r="K220" s="1">
        <v>1608.77</v>
      </c>
      <c r="L220" s="1">
        <v>6030.6</v>
      </c>
      <c r="M220" s="1">
        <v>4099.3900000000003</v>
      </c>
      <c r="N220" s="1">
        <v>3042.72</v>
      </c>
    </row>
    <row r="221" spans="1:16" x14ac:dyDescent="0.3">
      <c r="A221" t="s">
        <v>125</v>
      </c>
      <c r="C221" s="1">
        <v>282.83999999999997</v>
      </c>
      <c r="D221" s="1">
        <v>336.34</v>
      </c>
      <c r="E221" s="1">
        <v>443</v>
      </c>
      <c r="F221" s="1">
        <v>378.32</v>
      </c>
      <c r="G221" s="1">
        <v>5108.82</v>
      </c>
      <c r="H221" s="1">
        <v>3554.31</v>
      </c>
      <c r="I221" s="1">
        <v>1138.53</v>
      </c>
      <c r="J221" s="1">
        <v>3766.3</v>
      </c>
      <c r="K221" s="1">
        <v>3666.23</v>
      </c>
      <c r="L221" s="1">
        <v>3859.57</v>
      </c>
      <c r="M221" s="1">
        <v>6798.39</v>
      </c>
      <c r="N221" s="1">
        <v>5764.66</v>
      </c>
    </row>
    <row r="222" spans="1:16" x14ac:dyDescent="0.3">
      <c r="A222" t="s">
        <v>126</v>
      </c>
      <c r="C222" s="1">
        <v>226.38</v>
      </c>
      <c r="D222" s="1">
        <v>55.9</v>
      </c>
      <c r="E222" s="1">
        <v>350.89</v>
      </c>
      <c r="F222" s="1">
        <v>355.32</v>
      </c>
      <c r="G222" s="1">
        <v>4407.7299999999996</v>
      </c>
      <c r="H222" s="1">
        <v>3407.8</v>
      </c>
      <c r="I222" s="1">
        <v>1754.46</v>
      </c>
      <c r="J222" s="1">
        <v>2289.65</v>
      </c>
      <c r="K222" s="1">
        <v>4772.97</v>
      </c>
      <c r="L222" s="1">
        <v>3020.76</v>
      </c>
      <c r="M222" s="1">
        <v>3407.44</v>
      </c>
      <c r="N222" s="1">
        <v>2616.41</v>
      </c>
    </row>
    <row r="224" spans="1:16" x14ac:dyDescent="0.3">
      <c r="A224" s="2"/>
      <c r="B224" s="2"/>
    </row>
    <row r="225" spans="1:14" x14ac:dyDescent="0.3">
      <c r="A225" s="39"/>
      <c r="B225" s="14" t="s">
        <v>44</v>
      </c>
    </row>
    <row r="226" spans="1:14" x14ac:dyDescent="0.3">
      <c r="A226" s="15"/>
      <c r="D226" s="2"/>
      <c r="H226" s="2"/>
      <c r="L226" s="2"/>
    </row>
    <row r="228" spans="1:14" x14ac:dyDescent="0.3">
      <c r="A228" s="2"/>
      <c r="D228" s="2"/>
      <c r="H228" s="2"/>
      <c r="L228" s="2"/>
    </row>
    <row r="232" spans="1:14" x14ac:dyDescent="0.3">
      <c r="A232" s="15"/>
    </row>
    <row r="233" spans="1:14" x14ac:dyDescent="0.3">
      <c r="A233" s="16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</row>
    <row r="239" spans="1:14" x14ac:dyDescent="0.3">
      <c r="E239" s="17"/>
    </row>
    <row r="241" spans="3:5" x14ac:dyDescent="0.3">
      <c r="E241" s="17"/>
    </row>
    <row r="243" spans="3:5" x14ac:dyDescent="0.3">
      <c r="E243" s="17"/>
    </row>
    <row r="248" spans="3:5" x14ac:dyDescent="0.3">
      <c r="C248" s="18"/>
    </row>
    <row r="252" spans="3:5" x14ac:dyDescent="0.3">
      <c r="C252" s="18"/>
    </row>
  </sheetData>
  <pageMargins left="0.75" right="0.75" top="1" bottom="1" header="0.5" footer="0.5"/>
  <pageSetup paperSize="9"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AC3FC-03B6-49E4-8F0D-0519C6F521C7}">
  <dimension ref="A1"/>
  <sheetViews>
    <sheetView workbookViewId="0">
      <selection activeCell="N6" sqref="N6"/>
    </sheetView>
  </sheetViews>
  <sheetFormatPr defaultRowHeight="15.6" x14ac:dyDescent="0.3"/>
  <cols>
    <col min="1" max="1" width="24.19921875" bestFit="1" customWidth="1"/>
    <col min="9" max="9" width="11.19921875" customWidth="1"/>
    <col min="10" max="10" width="10.09765625" customWidth="1"/>
    <col min="14" max="14" width="16.3984375" customWidth="1"/>
    <col min="15" max="15" width="15.5" customWidth="1"/>
    <col min="27" max="27" width="14.09765625" customWidth="1"/>
  </cols>
  <sheetData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22255-A36F-49FD-B0BE-B92D374E3B2E}">
  <dimension ref="A1:Z66"/>
  <sheetViews>
    <sheetView topLeftCell="I1" workbookViewId="0">
      <selection activeCell="T12" sqref="T12:Z14"/>
    </sheetView>
  </sheetViews>
  <sheetFormatPr defaultRowHeight="15.6" x14ac:dyDescent="0.3"/>
  <cols>
    <col min="1" max="1" width="9.8984375" customWidth="1"/>
    <col min="6" max="6" width="16.59765625" customWidth="1"/>
    <col min="7" max="7" width="11.3984375" style="1" bestFit="1" customWidth="1"/>
    <col min="8" max="10" width="8.796875" style="1"/>
    <col min="12" max="12" width="16.19921875" bestFit="1" customWidth="1"/>
    <col min="14" max="14" width="17" style="1" customWidth="1"/>
    <col min="15" max="15" width="11.3984375" style="1" bestFit="1" customWidth="1"/>
    <col min="16" max="16" width="8.796875" style="1"/>
    <col min="17" max="17" width="10.19921875" style="1" customWidth="1"/>
  </cols>
  <sheetData>
    <row r="1" spans="1:26" x14ac:dyDescent="0.3">
      <c r="A1" s="6" t="s">
        <v>13</v>
      </c>
      <c r="B1" s="2"/>
      <c r="C1" s="2"/>
      <c r="D1" s="2"/>
      <c r="E1" s="2"/>
      <c r="F1" s="25"/>
      <c r="G1" s="25"/>
      <c r="H1" s="8" t="s">
        <v>17</v>
      </c>
      <c r="I1" s="8"/>
      <c r="J1" s="8"/>
      <c r="K1" s="2"/>
      <c r="L1" s="2"/>
      <c r="M1" s="2"/>
      <c r="N1" s="37" t="s">
        <v>35</v>
      </c>
      <c r="O1" s="37"/>
      <c r="P1" s="37"/>
      <c r="T1" s="38" t="s">
        <v>42</v>
      </c>
      <c r="U1" s="38"/>
      <c r="V1" s="38"/>
      <c r="W1" s="38"/>
      <c r="X1" s="38"/>
      <c r="Y1" s="38"/>
      <c r="Z1" s="38"/>
    </row>
    <row r="2" spans="1:26" x14ac:dyDescent="0.3">
      <c r="F2" s="1"/>
      <c r="H2"/>
      <c r="I2"/>
      <c r="J2"/>
      <c r="T2" s="6" t="s">
        <v>13</v>
      </c>
      <c r="U2" s="2"/>
      <c r="V2" s="2"/>
      <c r="W2" s="2"/>
      <c r="X2" s="8" t="s">
        <v>43</v>
      </c>
    </row>
    <row r="3" spans="1:26" x14ac:dyDescent="0.3">
      <c r="A3" s="26" t="s">
        <v>28</v>
      </c>
      <c r="B3" s="26" t="s">
        <v>29</v>
      </c>
      <c r="C3" s="26" t="s">
        <v>30</v>
      </c>
      <c r="D3" s="26" t="s">
        <v>31</v>
      </c>
      <c r="E3" s="2"/>
      <c r="F3" s="27" t="s">
        <v>34</v>
      </c>
      <c r="G3" s="25"/>
      <c r="H3" s="26" t="s">
        <v>28</v>
      </c>
      <c r="I3" s="26" t="s">
        <v>29</v>
      </c>
      <c r="J3" s="26" t="s">
        <v>30</v>
      </c>
      <c r="K3" s="26" t="s">
        <v>31</v>
      </c>
      <c r="L3" s="26" t="s">
        <v>34</v>
      </c>
      <c r="M3" s="2"/>
      <c r="N3" s="26" t="s">
        <v>29</v>
      </c>
      <c r="O3" s="26" t="s">
        <v>30</v>
      </c>
      <c r="P3" s="26" t="s">
        <v>31</v>
      </c>
      <c r="Q3" s="25" t="s">
        <v>41</v>
      </c>
      <c r="T3" s="26" t="s">
        <v>29</v>
      </c>
      <c r="U3" s="26" t="s">
        <v>30</v>
      </c>
      <c r="V3" s="26" t="s">
        <v>31</v>
      </c>
      <c r="X3" s="26" t="s">
        <v>29</v>
      </c>
      <c r="Y3" s="26" t="s">
        <v>30</v>
      </c>
      <c r="Z3" s="26" t="s">
        <v>31</v>
      </c>
    </row>
    <row r="4" spans="1:26" x14ac:dyDescent="0.3">
      <c r="A4" s="9">
        <v>1</v>
      </c>
      <c r="B4" s="10">
        <v>343.44</v>
      </c>
      <c r="C4" s="10">
        <v>3323.47</v>
      </c>
      <c r="D4" s="10">
        <v>5683.12</v>
      </c>
      <c r="E4" s="11"/>
      <c r="F4" s="13">
        <f>SUM(B4:D4)</f>
        <v>9350.0299999999988</v>
      </c>
      <c r="H4" s="9">
        <v>1</v>
      </c>
      <c r="I4" s="11">
        <v>248.38</v>
      </c>
      <c r="J4" s="11">
        <v>3294.26</v>
      </c>
      <c r="K4" s="11">
        <v>6448.98</v>
      </c>
      <c r="L4" s="11">
        <f>SUM(I4:K4)</f>
        <v>9991.619999999999</v>
      </c>
      <c r="T4">
        <f>B4/F4</f>
        <v>3.6731432947273969E-2</v>
      </c>
      <c r="U4">
        <f>C4/F4</f>
        <v>0.35545019641648212</v>
      </c>
      <c r="V4">
        <f>D4/F4</f>
        <v>0.607818370636244</v>
      </c>
      <c r="X4">
        <f>I4/L4</f>
        <v>2.4858831700965412E-2</v>
      </c>
      <c r="Y4">
        <f>J4/L4</f>
        <v>0.32970229051945538</v>
      </c>
      <c r="Z4">
        <f>K4/L4</f>
        <v>0.64543887777957931</v>
      </c>
    </row>
    <row r="5" spans="1:26" x14ac:dyDescent="0.3">
      <c r="A5" s="9">
        <v>2</v>
      </c>
      <c r="B5" s="10">
        <v>499.28</v>
      </c>
      <c r="C5" s="10">
        <v>2493.44</v>
      </c>
      <c r="D5" s="10">
        <v>6233.39</v>
      </c>
      <c r="E5" s="11"/>
      <c r="F5" s="13">
        <f t="shared" ref="F5:F10" si="0">SUM(B5:D5)</f>
        <v>9226.11</v>
      </c>
      <c r="H5" s="9">
        <v>2</v>
      </c>
      <c r="I5" s="11">
        <v>303.20999999999998</v>
      </c>
      <c r="J5" s="11">
        <v>3286.95</v>
      </c>
      <c r="K5" s="11">
        <v>6413.8</v>
      </c>
      <c r="L5" s="11">
        <f t="shared" ref="L5:L8" si="1">SUM(I5:K5)</f>
        <v>10003.959999999999</v>
      </c>
      <c r="T5">
        <f t="shared" ref="T5:T10" si="2">B5/F5</f>
        <v>5.4115981708433993E-2</v>
      </c>
      <c r="U5">
        <f t="shared" ref="U5:U10" si="3">C5/F5</f>
        <v>0.270259079937265</v>
      </c>
      <c r="V5">
        <f t="shared" ref="V5:V10" si="4">D5/F5</f>
        <v>0.67562493835430104</v>
      </c>
      <c r="X5">
        <f t="shared" ref="X5:X8" si="5">I5/L5</f>
        <v>3.0308997636935776E-2</v>
      </c>
      <c r="Y5">
        <f t="shared" ref="Y5:Y8" si="6">J5/L5</f>
        <v>0.32856488830423153</v>
      </c>
      <c r="Z5">
        <f t="shared" ref="Z5:Z8" si="7">K5/L5</f>
        <v>0.6411261140588328</v>
      </c>
    </row>
    <row r="6" spans="1:26" x14ac:dyDescent="0.3">
      <c r="A6" s="9">
        <v>3</v>
      </c>
      <c r="B6" s="10">
        <v>448.63</v>
      </c>
      <c r="C6" s="10">
        <v>2422</v>
      </c>
      <c r="D6" s="10">
        <v>4381.28</v>
      </c>
      <c r="E6" s="11"/>
      <c r="F6" s="13">
        <f t="shared" si="0"/>
        <v>7251.91</v>
      </c>
      <c r="H6" s="9">
        <v>3</v>
      </c>
      <c r="I6" s="11">
        <v>270.11</v>
      </c>
      <c r="J6" s="11">
        <v>3370.82</v>
      </c>
      <c r="K6" s="11">
        <v>3783.86</v>
      </c>
      <c r="L6" s="11">
        <f t="shared" si="1"/>
        <v>7424.7900000000009</v>
      </c>
      <c r="T6">
        <f t="shared" si="2"/>
        <v>6.186370211433953E-2</v>
      </c>
      <c r="U6">
        <f t="shared" si="3"/>
        <v>0.33398097880420469</v>
      </c>
      <c r="V6">
        <f t="shared" si="4"/>
        <v>0.60415531908145581</v>
      </c>
      <c r="X6">
        <f t="shared" si="5"/>
        <v>3.6379480093039665E-2</v>
      </c>
      <c r="Y6">
        <f t="shared" si="6"/>
        <v>0.45399533185450358</v>
      </c>
      <c r="Z6">
        <f t="shared" si="7"/>
        <v>0.50962518805245671</v>
      </c>
    </row>
    <row r="7" spans="1:26" x14ac:dyDescent="0.3">
      <c r="A7" s="9">
        <v>4</v>
      </c>
      <c r="B7" s="10">
        <v>387.65</v>
      </c>
      <c r="C7" s="10">
        <v>2636.92</v>
      </c>
      <c r="D7" s="10">
        <v>6748.7</v>
      </c>
      <c r="E7" s="11"/>
      <c r="F7" s="13">
        <f t="shared" si="0"/>
        <v>9773.27</v>
      </c>
      <c r="H7" s="9">
        <v>4</v>
      </c>
      <c r="I7" s="11">
        <v>318.92</v>
      </c>
      <c r="J7" s="11">
        <v>2520.23</v>
      </c>
      <c r="K7" s="11">
        <v>4142.62</v>
      </c>
      <c r="L7" s="11">
        <f t="shared" si="1"/>
        <v>6981.77</v>
      </c>
      <c r="T7">
        <f t="shared" si="2"/>
        <v>3.9664308875125724E-2</v>
      </c>
      <c r="U7">
        <f t="shared" si="3"/>
        <v>0.26980938826001943</v>
      </c>
      <c r="V7">
        <f t="shared" si="4"/>
        <v>0.69052630286485484</v>
      </c>
      <c r="X7">
        <f t="shared" si="5"/>
        <v>4.567896106574694E-2</v>
      </c>
      <c r="Y7">
        <f t="shared" si="6"/>
        <v>0.36097293379758999</v>
      </c>
      <c r="Z7">
        <f t="shared" si="7"/>
        <v>0.59334810513666303</v>
      </c>
    </row>
    <row r="8" spans="1:26" x14ac:dyDescent="0.3">
      <c r="A8" s="9">
        <v>5</v>
      </c>
      <c r="B8" s="10">
        <v>317.47000000000003</v>
      </c>
      <c r="C8" s="10">
        <v>3143.19</v>
      </c>
      <c r="D8" s="10">
        <v>4537.18</v>
      </c>
      <c r="E8" s="11"/>
      <c r="F8" s="13">
        <f t="shared" si="0"/>
        <v>7997.84</v>
      </c>
      <c r="H8" s="9">
        <v>5</v>
      </c>
      <c r="I8" s="11">
        <v>318.66000000000003</v>
      </c>
      <c r="J8" s="11">
        <v>2477.77</v>
      </c>
      <c r="K8" s="11">
        <v>4707.2</v>
      </c>
      <c r="L8" s="11">
        <f t="shared" si="1"/>
        <v>7503.6299999999992</v>
      </c>
      <c r="T8">
        <f t="shared" si="2"/>
        <v>3.9694467506226683E-2</v>
      </c>
      <c r="U8">
        <f t="shared" si="3"/>
        <v>0.39300486131255441</v>
      </c>
      <c r="V8">
        <f t="shared" si="4"/>
        <v>0.56730067118121896</v>
      </c>
      <c r="X8">
        <f t="shared" si="5"/>
        <v>4.2467445756253983E-2</v>
      </c>
      <c r="Y8">
        <f t="shared" si="6"/>
        <v>0.33020951192955944</v>
      </c>
      <c r="Z8">
        <f t="shared" si="7"/>
        <v>0.62732304231418667</v>
      </c>
    </row>
    <row r="9" spans="1:26" x14ac:dyDescent="0.3">
      <c r="A9" s="9">
        <v>6</v>
      </c>
      <c r="B9" s="10">
        <v>315.04000000000002</v>
      </c>
      <c r="C9" s="10">
        <v>1875.03</v>
      </c>
      <c r="D9" s="10">
        <v>4309.6099999999997</v>
      </c>
      <c r="E9" s="11"/>
      <c r="F9" s="13">
        <f t="shared" si="0"/>
        <v>6499.68</v>
      </c>
      <c r="H9"/>
      <c r="I9" s="11"/>
      <c r="J9" s="11"/>
      <c r="K9" s="11"/>
      <c r="L9" s="11"/>
      <c r="T9">
        <f t="shared" si="2"/>
        <v>4.8470078526942864E-2</v>
      </c>
      <c r="U9">
        <f t="shared" si="3"/>
        <v>0.28848035595598553</v>
      </c>
      <c r="V9">
        <f t="shared" si="4"/>
        <v>0.6630495655170715</v>
      </c>
    </row>
    <row r="10" spans="1:26" x14ac:dyDescent="0.3">
      <c r="A10" s="9">
        <v>7</v>
      </c>
      <c r="B10" s="10">
        <v>451.62</v>
      </c>
      <c r="C10" s="10">
        <v>2658.05</v>
      </c>
      <c r="D10" s="10">
        <v>4702.12</v>
      </c>
      <c r="E10" s="11"/>
      <c r="F10" s="13">
        <f t="shared" si="0"/>
        <v>7811.79</v>
      </c>
      <c r="H10"/>
      <c r="I10" s="11"/>
      <c r="J10" s="11"/>
      <c r="K10" s="11"/>
      <c r="L10" s="11"/>
      <c r="T10">
        <f t="shared" si="2"/>
        <v>5.7812614010361266E-2</v>
      </c>
      <c r="U10">
        <f t="shared" si="3"/>
        <v>0.34026132294902961</v>
      </c>
      <c r="V10">
        <f t="shared" si="4"/>
        <v>0.60192606304060914</v>
      </c>
    </row>
    <row r="11" spans="1:26" x14ac:dyDescent="0.3">
      <c r="A11" s="9"/>
      <c r="B11" s="10"/>
      <c r="C11" s="10"/>
      <c r="D11" s="10"/>
      <c r="E11" s="11"/>
      <c r="F11" s="12"/>
      <c r="H11"/>
      <c r="I11" s="11"/>
      <c r="J11" s="11"/>
      <c r="K11" s="11"/>
      <c r="L11" s="11"/>
    </row>
    <row r="12" spans="1:26" x14ac:dyDescent="0.3">
      <c r="A12" s="26" t="s">
        <v>22</v>
      </c>
      <c r="B12" s="29">
        <f>AVERAGE(B4:B10)</f>
        <v>394.73285714285714</v>
      </c>
      <c r="C12" s="29">
        <f t="shared" ref="C12:F12" si="8">AVERAGE(C4:C10)</f>
        <v>2650.3</v>
      </c>
      <c r="D12" s="29">
        <f t="shared" si="8"/>
        <v>5227.9142857142861</v>
      </c>
      <c r="E12" s="29"/>
      <c r="F12" s="29">
        <f t="shared" si="8"/>
        <v>8272.9471428571433</v>
      </c>
      <c r="H12" s="26" t="s">
        <v>22</v>
      </c>
      <c r="I12" s="30">
        <f>AVERAGE(I4:I8)</f>
        <v>291.85599999999999</v>
      </c>
      <c r="J12" s="30">
        <f t="shared" ref="J12:L12" si="9">AVERAGE(J4:J8)</f>
        <v>2990.0060000000003</v>
      </c>
      <c r="K12" s="30">
        <f t="shared" si="9"/>
        <v>5099.2919999999995</v>
      </c>
      <c r="L12" s="30">
        <f t="shared" si="9"/>
        <v>8381.1539999999986</v>
      </c>
      <c r="N12" s="31">
        <f>(B12-I12)/I12*100</f>
        <v>35.249183550400595</v>
      </c>
      <c r="O12" s="31">
        <f t="shared" ref="O12:P12" si="10">(C12-J12)/J12*100</f>
        <v>-11.361381883514618</v>
      </c>
      <c r="P12" s="31">
        <f t="shared" si="10"/>
        <v>2.5223557645705839</v>
      </c>
      <c r="Q12" s="31">
        <v>-1.29</v>
      </c>
      <c r="T12" s="36">
        <f>B12/F12</f>
        <v>4.7713692632941479E-2</v>
      </c>
      <c r="U12" s="36">
        <f>C12/F12</f>
        <v>0.32035741969997567</v>
      </c>
      <c r="V12" s="36">
        <f>D12/F12</f>
        <v>0.63192888766708288</v>
      </c>
      <c r="W12" s="36"/>
      <c r="X12" s="36">
        <f>I12/L12</f>
        <v>3.4822889544804933E-2</v>
      </c>
      <c r="Y12" s="36">
        <f>J12/L12</f>
        <v>0.35675349719143695</v>
      </c>
      <c r="Z12" s="36">
        <f>K12/L12</f>
        <v>0.60842361326375827</v>
      </c>
    </row>
    <row r="13" spans="1:26" x14ac:dyDescent="0.3">
      <c r="A13" s="26" t="s">
        <v>32</v>
      </c>
      <c r="B13" s="29">
        <f>STDEV(B4:B10)</f>
        <v>73.112674166723707</v>
      </c>
      <c r="C13" s="29">
        <f t="shared" ref="C13:F13" si="11">STDEV(C4:C10)</f>
        <v>478.55807909454938</v>
      </c>
      <c r="D13" s="29">
        <f t="shared" si="11"/>
        <v>986.96746842465109</v>
      </c>
      <c r="E13" s="29"/>
      <c r="F13" s="29">
        <f t="shared" si="11"/>
        <v>1210.7118186245359</v>
      </c>
      <c r="H13" s="26" t="s">
        <v>32</v>
      </c>
      <c r="I13" s="30">
        <f>STDEV(I4:I8)</f>
        <v>31.396173811469456</v>
      </c>
      <c r="J13" s="30">
        <f t="shared" ref="J13:L13" si="12">STDEV(J4:J8)</f>
        <v>449.67787029161082</v>
      </c>
      <c r="K13" s="30">
        <f t="shared" si="12"/>
        <v>1259.8519534135735</v>
      </c>
      <c r="L13" s="30">
        <f t="shared" si="12"/>
        <v>1489.1319704210209</v>
      </c>
      <c r="N13" s="31"/>
      <c r="O13" s="31"/>
      <c r="P13" s="31"/>
      <c r="T13" s="36">
        <f>STDEV(T4:T10)</f>
        <v>9.9227969043954103E-3</v>
      </c>
      <c r="U13" s="36">
        <f t="shared" ref="U13:V13" si="13">STDEV(U4:U10)</f>
        <v>4.6834979237470063E-2</v>
      </c>
      <c r="V13" s="36">
        <f t="shared" si="13"/>
        <v>4.6037381740130681E-2</v>
      </c>
      <c r="W13" s="36"/>
      <c r="X13" s="36">
        <f>STDEV(X4:X8)</f>
        <v>8.5461763976707548E-3</v>
      </c>
      <c r="Y13" s="36">
        <f t="shared" ref="Y13:Z13" si="14">STDEV(Y4:Y8)</f>
        <v>5.3914947121029969E-2</v>
      </c>
      <c r="Z13" s="36">
        <f t="shared" si="14"/>
        <v>5.625297987803022E-2</v>
      </c>
    </row>
    <row r="14" spans="1:26" x14ac:dyDescent="0.3">
      <c r="A14" s="26" t="s">
        <v>33</v>
      </c>
      <c r="B14" s="29">
        <f>B13/SQRT(7)</f>
        <v>27.633993361721068</v>
      </c>
      <c r="C14" s="29">
        <f t="shared" ref="C14:D14" si="15">C13/SQRT(7)</f>
        <v>180.87795216927944</v>
      </c>
      <c r="D14" s="29">
        <f t="shared" si="15"/>
        <v>373.03863908037437</v>
      </c>
      <c r="E14" s="29"/>
      <c r="F14" s="29">
        <f t="shared" ref="F14" si="16">F13/SQRT(7)</f>
        <v>457.60605449246577</v>
      </c>
      <c r="H14" s="26" t="s">
        <v>33</v>
      </c>
      <c r="I14" s="30">
        <f>I13/SQRT(5)</f>
        <v>14.040795775168874</v>
      </c>
      <c r="J14" s="30">
        <f t="shared" ref="J14:L14" si="17">J13/SQRT(5)</f>
        <v>201.10205718987498</v>
      </c>
      <c r="K14" s="30">
        <f t="shared" si="17"/>
        <v>563.42292188372971</v>
      </c>
      <c r="L14" s="30">
        <f t="shared" si="17"/>
        <v>665.96006266592178</v>
      </c>
      <c r="N14" s="31"/>
      <c r="O14" s="31"/>
      <c r="P14" s="31"/>
      <c r="T14" s="36">
        <f>T13/SQRT(7)</f>
        <v>3.7504647027474022E-3</v>
      </c>
      <c r="U14" s="36">
        <f t="shared" ref="U14:V14" si="18">U13/SQRT(7)</f>
        <v>1.770195824588847E-2</v>
      </c>
      <c r="V14" s="36">
        <f t="shared" si="18"/>
        <v>1.7400494728133112E-2</v>
      </c>
      <c r="W14" s="36"/>
      <c r="X14" s="36">
        <f>X13/SQRT(5)</f>
        <v>3.8219662745792166E-3</v>
      </c>
      <c r="Y14" s="36">
        <f t="shared" ref="Y14:Z14" si="19">Y13/SQRT(5)</f>
        <v>2.4111497353185917E-2</v>
      </c>
      <c r="Z14" s="36">
        <f t="shared" si="19"/>
        <v>2.5157097388840678E-2</v>
      </c>
    </row>
    <row r="15" spans="1:26" x14ac:dyDescent="0.3">
      <c r="A15" s="9"/>
      <c r="B15" s="10"/>
      <c r="C15" s="10"/>
      <c r="D15" s="10"/>
      <c r="E15" s="11"/>
      <c r="F15" s="1"/>
      <c r="H15"/>
      <c r="I15" s="11"/>
      <c r="J15" s="11"/>
      <c r="K15" s="11"/>
      <c r="L15" s="11"/>
      <c r="N15" s="31"/>
      <c r="O15" s="31"/>
      <c r="P15" s="31"/>
    </row>
    <row r="16" spans="1:26" x14ac:dyDescent="0.3">
      <c r="A16" s="9"/>
      <c r="B16" s="10"/>
      <c r="C16" s="10"/>
      <c r="D16" s="10"/>
      <c r="E16" s="11"/>
      <c r="F16" s="1"/>
      <c r="H16"/>
      <c r="I16" s="11"/>
      <c r="J16" s="11"/>
      <c r="K16" s="11"/>
      <c r="L16" s="11"/>
    </row>
    <row r="17" spans="1:26" x14ac:dyDescent="0.3">
      <c r="A17" s="28" t="s">
        <v>36</v>
      </c>
      <c r="B17" s="10"/>
      <c r="C17" s="34" t="s">
        <v>39</v>
      </c>
      <c r="D17" s="29"/>
      <c r="E17" s="23" t="s">
        <v>29</v>
      </c>
      <c r="F17" s="24" t="s">
        <v>8</v>
      </c>
      <c r="G17" s="32">
        <f>_xlfn.T.TEST(B4:B10,I4:I8,2,3)</f>
        <v>9.4835533893443281E-3</v>
      </c>
      <c r="I17"/>
      <c r="J17"/>
      <c r="T17" s="28" t="s">
        <v>36</v>
      </c>
      <c r="U17" s="10"/>
      <c r="V17" s="34" t="s">
        <v>39</v>
      </c>
      <c r="W17" s="29"/>
      <c r="X17" s="23" t="s">
        <v>29</v>
      </c>
      <c r="Y17" s="24" t="s">
        <v>8</v>
      </c>
      <c r="Z17" s="35">
        <f>_xlfn.T.TEST(T4:T10,X4:X8,2,3)</f>
        <v>4.4341873754998956E-2</v>
      </c>
    </row>
    <row r="18" spans="1:26" x14ac:dyDescent="0.3">
      <c r="A18" s="28" t="s">
        <v>37</v>
      </c>
      <c r="B18" s="10"/>
      <c r="C18" s="10"/>
      <c r="D18" s="10"/>
      <c r="E18" s="11" t="s">
        <v>30</v>
      </c>
      <c r="F18" s="1" t="s">
        <v>8</v>
      </c>
      <c r="G18" s="33">
        <f>_xlfn.T.TEST(C4:C10,J4:J8,2,3)</f>
        <v>0.24037875971113581</v>
      </c>
      <c r="I18"/>
      <c r="J18"/>
      <c r="T18" s="28" t="s">
        <v>37</v>
      </c>
      <c r="U18" s="10"/>
      <c r="V18" s="10"/>
      <c r="W18" s="10"/>
      <c r="X18" s="11" t="s">
        <v>30</v>
      </c>
      <c r="Y18" s="1" t="s">
        <v>8</v>
      </c>
      <c r="Z18" s="35">
        <f>_xlfn.T.TEST(U4:U10,Y4:Y8,2,3)</f>
        <v>0.22794171474364655</v>
      </c>
    </row>
    <row r="19" spans="1:26" x14ac:dyDescent="0.3">
      <c r="A19" s="28" t="s">
        <v>38</v>
      </c>
      <c r="B19" s="10"/>
      <c r="C19" s="10"/>
      <c r="D19" s="10"/>
      <c r="E19" s="11" t="s">
        <v>31</v>
      </c>
      <c r="F19" s="1" t="s">
        <v>8</v>
      </c>
      <c r="G19" s="33">
        <f>_xlfn.T.TEST(D4:D10,K4:K8,2,3)</f>
        <v>0.85419794437993291</v>
      </c>
      <c r="I19"/>
      <c r="T19" s="28" t="s">
        <v>38</v>
      </c>
      <c r="U19" s="10"/>
      <c r="V19" s="10"/>
      <c r="W19" s="10"/>
      <c r="X19" s="11" t="s">
        <v>31</v>
      </c>
      <c r="Y19" s="1" t="s">
        <v>8</v>
      </c>
      <c r="Z19" s="35">
        <f>_xlfn.T.TEST(V4:V10,Z4:Z8,2,3)</f>
        <v>0.4097598860689825</v>
      </c>
    </row>
    <row r="20" spans="1:26" x14ac:dyDescent="0.3">
      <c r="A20" s="9"/>
      <c r="B20" s="9"/>
      <c r="C20" s="9"/>
      <c r="D20" s="9"/>
      <c r="E20" s="11" t="s">
        <v>40</v>
      </c>
      <c r="F20" s="1" t="s">
        <v>8</v>
      </c>
      <c r="G20" s="33">
        <f>_xlfn.T.TEST(F4:F10,L4:L8,2,3)</f>
        <v>0.89697136123489374</v>
      </c>
      <c r="Z20" s="35"/>
    </row>
    <row r="21" spans="1:26" x14ac:dyDescent="0.3">
      <c r="A21" s="9"/>
      <c r="B21" s="9"/>
      <c r="C21" s="9"/>
      <c r="D21" s="9"/>
      <c r="F21" s="1"/>
    </row>
    <row r="22" spans="1:26" x14ac:dyDescent="0.3">
      <c r="A22" s="9"/>
      <c r="B22" s="9"/>
      <c r="C22" s="9"/>
      <c r="D22" s="9"/>
      <c r="F22" s="1"/>
    </row>
    <row r="23" spans="1:26" x14ac:dyDescent="0.3">
      <c r="A23" s="9"/>
      <c r="B23" s="9"/>
      <c r="C23" s="9"/>
      <c r="D23" s="9"/>
      <c r="F23" s="1"/>
    </row>
    <row r="24" spans="1:26" x14ac:dyDescent="0.3">
      <c r="A24" s="9"/>
      <c r="B24" s="9"/>
      <c r="C24" s="9"/>
      <c r="D24" s="9"/>
      <c r="F24" s="1"/>
    </row>
    <row r="25" spans="1:26" x14ac:dyDescent="0.3">
      <c r="F25" s="1"/>
    </row>
    <row r="26" spans="1:26" x14ac:dyDescent="0.3">
      <c r="F26" s="1"/>
    </row>
    <row r="27" spans="1:26" x14ac:dyDescent="0.3">
      <c r="F27" s="1"/>
    </row>
    <row r="28" spans="1:26" x14ac:dyDescent="0.3">
      <c r="F28" s="1"/>
    </row>
    <row r="29" spans="1:26" x14ac:dyDescent="0.3">
      <c r="F29" s="1"/>
    </row>
    <row r="30" spans="1:26" x14ac:dyDescent="0.3">
      <c r="F30" s="1"/>
    </row>
    <row r="31" spans="1:26" x14ac:dyDescent="0.3">
      <c r="F31" s="1"/>
    </row>
    <row r="32" spans="1:26" x14ac:dyDescent="0.3">
      <c r="F32" s="1"/>
    </row>
    <row r="33" spans="6:6" x14ac:dyDescent="0.3">
      <c r="F33" s="1"/>
    </row>
    <row r="34" spans="6:6" x14ac:dyDescent="0.3">
      <c r="F34" s="1"/>
    </row>
    <row r="35" spans="6:6" x14ac:dyDescent="0.3">
      <c r="F35" s="1"/>
    </row>
    <row r="36" spans="6:6" x14ac:dyDescent="0.3">
      <c r="F36" s="1"/>
    </row>
    <row r="37" spans="6:6" x14ac:dyDescent="0.3">
      <c r="F37" s="1"/>
    </row>
    <row r="38" spans="6:6" x14ac:dyDescent="0.3">
      <c r="F38" s="1"/>
    </row>
    <row r="39" spans="6:6" x14ac:dyDescent="0.3">
      <c r="F39" s="1"/>
    </row>
    <row r="40" spans="6:6" x14ac:dyDescent="0.3">
      <c r="F40" s="1"/>
    </row>
    <row r="41" spans="6:6" x14ac:dyDescent="0.3">
      <c r="F41" s="1"/>
    </row>
    <row r="42" spans="6:6" x14ac:dyDescent="0.3">
      <c r="F42" s="1"/>
    </row>
    <row r="43" spans="6:6" x14ac:dyDescent="0.3">
      <c r="F43" s="1"/>
    </row>
    <row r="44" spans="6:6" x14ac:dyDescent="0.3">
      <c r="F44" s="1"/>
    </row>
    <row r="45" spans="6:6" x14ac:dyDescent="0.3">
      <c r="F45" s="1"/>
    </row>
    <row r="46" spans="6:6" x14ac:dyDescent="0.3">
      <c r="F46" s="1"/>
    </row>
    <row r="47" spans="6:6" x14ac:dyDescent="0.3">
      <c r="F47" s="1"/>
    </row>
    <row r="48" spans="6:6" x14ac:dyDescent="0.3">
      <c r="F48" s="1"/>
    </row>
    <row r="49" spans="6:6" x14ac:dyDescent="0.3">
      <c r="F49" s="1"/>
    </row>
    <row r="50" spans="6:6" x14ac:dyDescent="0.3">
      <c r="F50" s="1"/>
    </row>
    <row r="51" spans="6:6" x14ac:dyDescent="0.3">
      <c r="F51" s="1"/>
    </row>
    <row r="52" spans="6:6" x14ac:dyDescent="0.3">
      <c r="F52" s="1"/>
    </row>
    <row r="53" spans="6:6" x14ac:dyDescent="0.3">
      <c r="F53" s="1"/>
    </row>
    <row r="54" spans="6:6" x14ac:dyDescent="0.3">
      <c r="F54" s="1"/>
    </row>
    <row r="55" spans="6:6" x14ac:dyDescent="0.3">
      <c r="F55" s="1"/>
    </row>
    <row r="56" spans="6:6" x14ac:dyDescent="0.3">
      <c r="F56" s="1"/>
    </row>
    <row r="57" spans="6:6" x14ac:dyDescent="0.3">
      <c r="F57" s="1"/>
    </row>
    <row r="58" spans="6:6" x14ac:dyDescent="0.3">
      <c r="F58" s="1"/>
    </row>
    <row r="59" spans="6:6" x14ac:dyDescent="0.3">
      <c r="F59" s="1"/>
    </row>
    <row r="60" spans="6:6" x14ac:dyDescent="0.3">
      <c r="F60" s="1"/>
    </row>
    <row r="61" spans="6:6" x14ac:dyDescent="0.3">
      <c r="F61" s="1"/>
    </row>
    <row r="62" spans="6:6" x14ac:dyDescent="0.3">
      <c r="F62" s="1"/>
    </row>
    <row r="63" spans="6:6" x14ac:dyDescent="0.3">
      <c r="F63" s="1"/>
    </row>
    <row r="64" spans="6:6" x14ac:dyDescent="0.3">
      <c r="F64" s="1"/>
    </row>
    <row r="65" spans="15:15" x14ac:dyDescent="0.3">
      <c r="O65"/>
    </row>
    <row r="66" spans="15:15" x14ac:dyDescent="0.3">
      <c r="O66"/>
    </row>
  </sheetData>
  <mergeCells count="2">
    <mergeCell ref="N1:P1"/>
    <mergeCell ref="T1:Z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Raw data</vt:lpstr>
      <vt:lpstr>Planilha1</vt:lpstr>
      <vt:lpstr>Mean -SD-SEM</vt:lpstr>
    </vt:vector>
  </TitlesOfParts>
  <Company>dante alighieri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amyr  braverman</dc:creator>
  <cp:lastModifiedBy>Monica Akemi Sato</cp:lastModifiedBy>
  <dcterms:created xsi:type="dcterms:W3CDTF">2018-08-23T17:16:39Z</dcterms:created>
  <dcterms:modified xsi:type="dcterms:W3CDTF">2024-08-30T02:45:06Z</dcterms:modified>
</cp:coreProperties>
</file>