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francis/OneDrive - James Cook University/JCU/4 research/  Manuscripts/ 3 Cilia media paper/revision/ Supp Material/"/>
    </mc:Choice>
  </mc:AlternateContent>
  <xr:revisionPtr revIDLastSave="0" documentId="13_ncr:1_{D3098F7E-478F-F94E-9CA1-2C345B926333}" xr6:coauthVersionLast="47" xr6:coauthVersionMax="47" xr10:uidLastSave="{00000000-0000-0000-0000-000000000000}"/>
  <bookViews>
    <workbookView xWindow="480" yWindow="-21100" windowWidth="37920" windowHeight="21100" xr2:uid="{05908DB2-6DB6-9C43-A4BC-0CFDB54EDE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1" i="1" l="1"/>
  <c r="Q72" i="1"/>
  <c r="Q73" i="1"/>
  <c r="Q74" i="1"/>
  <c r="Q76" i="1"/>
  <c r="Q77" i="1"/>
  <c r="Q78" i="1"/>
  <c r="Q79" i="1"/>
  <c r="Q80" i="1"/>
  <c r="Q81" i="1"/>
  <c r="Q82" i="1"/>
  <c r="Q84" i="1"/>
  <c r="Q86" i="1"/>
  <c r="Q87" i="1"/>
  <c r="Q88" i="1"/>
  <c r="Q70" i="1"/>
  <c r="Q30" i="1"/>
  <c r="Q29" i="1"/>
  <c r="Q16" i="1"/>
  <c r="Q14" i="1"/>
  <c r="Q6" i="1"/>
  <c r="Q51" i="1"/>
  <c r="E18" i="1"/>
  <c r="W88" i="1" l="1"/>
  <c r="K88" i="1"/>
  <c r="W76" i="1"/>
  <c r="K76" i="1"/>
  <c r="Q68" i="1"/>
  <c r="Q67" i="1"/>
  <c r="Q65" i="1"/>
  <c r="W64" i="1"/>
  <c r="Q64" i="1"/>
  <c r="W62" i="1"/>
  <c r="Q62" i="1"/>
  <c r="W60" i="1"/>
  <c r="Q60" i="1"/>
  <c r="W59" i="1"/>
  <c r="Q59" i="1"/>
  <c r="Q58" i="1"/>
  <c r="Q57" i="1"/>
  <c r="W56" i="1"/>
  <c r="Q55" i="1"/>
  <c r="W54" i="1"/>
  <c r="Q54" i="1"/>
  <c r="Q53" i="1"/>
  <c r="W52" i="1"/>
  <c r="Q52" i="1"/>
  <c r="W50" i="1"/>
  <c r="Q50" i="1"/>
  <c r="Q49" i="1"/>
  <c r="Q48" i="1"/>
  <c r="W46" i="1"/>
  <c r="Q46" i="1"/>
  <c r="W45" i="1"/>
  <c r="Q45" i="1"/>
  <c r="W43" i="1"/>
  <c r="Q43" i="1"/>
  <c r="W42" i="1"/>
  <c r="Q42" i="1"/>
  <c r="W41" i="1"/>
  <c r="Q41" i="1"/>
  <c r="Q40" i="1"/>
  <c r="W39" i="1"/>
  <c r="Q39" i="1"/>
  <c r="W38" i="1"/>
  <c r="Q38" i="1"/>
  <c r="W37" i="1"/>
  <c r="Q37" i="1"/>
  <c r="W35" i="1"/>
  <c r="Q35" i="1"/>
  <c r="W34" i="1"/>
  <c r="Q34" i="1"/>
  <c r="Q33" i="1"/>
  <c r="W32" i="1"/>
  <c r="Q32" i="1"/>
  <c r="W29" i="1"/>
  <c r="W28" i="1"/>
  <c r="Q28" i="1"/>
  <c r="Q27" i="1"/>
  <c r="Q25" i="1"/>
  <c r="W23" i="1"/>
  <c r="Q23" i="1"/>
  <c r="Q21" i="1"/>
  <c r="W20" i="1"/>
  <c r="Q20" i="1"/>
  <c r="W18" i="1"/>
  <c r="Q18" i="1"/>
  <c r="K18" i="1"/>
  <c r="H18" i="1"/>
  <c r="W17" i="1"/>
  <c r="Q17" i="1"/>
  <c r="K16" i="1"/>
  <c r="H16" i="1"/>
  <c r="W15" i="1"/>
  <c r="Q15" i="1"/>
  <c r="K14" i="1"/>
  <c r="H14" i="1"/>
  <c r="W13" i="1"/>
  <c r="Q13" i="1"/>
  <c r="K13" i="1"/>
  <c r="H13" i="1"/>
  <c r="W12" i="1"/>
  <c r="Q12" i="1"/>
  <c r="K12" i="1"/>
  <c r="H11" i="1"/>
  <c r="W9" i="1"/>
  <c r="Q9" i="1"/>
  <c r="K7" i="1"/>
  <c r="H7" i="1"/>
  <c r="W6" i="1"/>
</calcChain>
</file>

<file path=xl/sharedStrings.xml><?xml version="1.0" encoding="utf-8"?>
<sst xmlns="http://schemas.openxmlformats.org/spreadsheetml/2006/main" count="126" uniqueCount="105">
  <si>
    <t>Saline</t>
  </si>
  <si>
    <t>Components</t>
  </si>
  <si>
    <t>Mwt</t>
  </si>
  <si>
    <t xml:space="preserve"> mg/L</t>
  </si>
  <si>
    <t>mM</t>
  </si>
  <si>
    <t>Inorganic Salts</t>
  </si>
  <si>
    <t>Calcium Chloride (CaCl2) (anhyd.)</t>
  </si>
  <si>
    <t xml:space="preserve">CaCl2•2H2O </t>
  </si>
  <si>
    <t>Calcium nitrate (Ca(NO3)2 4H2O)</t>
  </si>
  <si>
    <t>Ferric nitrate (Fe(NO3)-9H2O)</t>
  </si>
  <si>
    <t>Magnesium Chloride (anhydrous)</t>
  </si>
  <si>
    <t xml:space="preserve">MgCl2 • 6H2O </t>
  </si>
  <si>
    <t>Magnesium Sulfate (MgSO4) (anhyd.)</t>
  </si>
  <si>
    <t>Potassium Chloride (KCl)</t>
  </si>
  <si>
    <t>Potassium Phosphate monobasic (KH2PO4)</t>
  </si>
  <si>
    <t>NaH2PO4</t>
  </si>
  <si>
    <t>Sodium Phosphate dibasic (Na2HPO4) anhydrous</t>
  </si>
  <si>
    <t>Sodium Bicarbonate (NaHCO3)</t>
  </si>
  <si>
    <t>to add</t>
  </si>
  <si>
    <t>Sodium Chloride (NaCl)</t>
  </si>
  <si>
    <t>Amino Acids</t>
  </si>
  <si>
    <t>Glycine</t>
  </si>
  <si>
    <t>L-Alanine</t>
  </si>
  <si>
    <t>L-Arginine</t>
  </si>
  <si>
    <t>L-Arginine hydrochloride</t>
  </si>
  <si>
    <t>L-Asparagine</t>
  </si>
  <si>
    <t>L-Aspartic acid</t>
  </si>
  <si>
    <t>L-Cysteine</t>
  </si>
  <si>
    <t>L-Cysteine hydrochloride-H2O</t>
  </si>
  <si>
    <t>L-Cystine 2HCl</t>
  </si>
  <si>
    <t>L-Glutamine</t>
  </si>
  <si>
    <t>L-Glutamic Acid</t>
  </si>
  <si>
    <t>L-Histidine</t>
  </si>
  <si>
    <t>L-Histidine hydrochloride-H2O</t>
  </si>
  <si>
    <t>L-Hydroxyproline</t>
  </si>
  <si>
    <t>L-Isoleucine</t>
  </si>
  <si>
    <t>L-Leucine</t>
  </si>
  <si>
    <t>L-Lysine</t>
  </si>
  <si>
    <t>L-Lysine hydrochloride</t>
  </si>
  <si>
    <t>L-Methionine</t>
  </si>
  <si>
    <t>L-Phenylalanine</t>
  </si>
  <si>
    <t>L-Proline</t>
  </si>
  <si>
    <t>L-Serine</t>
  </si>
  <si>
    <t>L-Threonine</t>
  </si>
  <si>
    <t>L-Tryptophan</t>
  </si>
  <si>
    <t>L-Tyrosine</t>
  </si>
  <si>
    <t>L-Tyrosine disodium salt dihydrate</t>
  </si>
  <si>
    <t>L-Valine</t>
  </si>
  <si>
    <t>Vitamins</t>
  </si>
  <si>
    <t>Ascorbic Acid</t>
  </si>
  <si>
    <t>Biotin</t>
  </si>
  <si>
    <t>Choline chloride</t>
  </si>
  <si>
    <t>D-Calcium pantothenate (Vit B5)</t>
  </si>
  <si>
    <t>Folic Acid</t>
  </si>
  <si>
    <t>Menadione (Vitamin K3)</t>
  </si>
  <si>
    <t>Niacinamide</t>
  </si>
  <si>
    <t>Nicotinic acid (Niacin)</t>
  </si>
  <si>
    <t>D-Pantothenic Acid • 1⁄2Ca (Vit B5)</t>
  </si>
  <si>
    <t>Para-Aminobenzoic Acid</t>
  </si>
  <si>
    <t>Pyridoxal hydrochloride</t>
  </si>
  <si>
    <t>Pyridoxine hydrochloride</t>
  </si>
  <si>
    <t>Riboflavin</t>
  </si>
  <si>
    <t>Riboflavin 5'-phosphate Na</t>
  </si>
  <si>
    <t>Thiamine hydrochloride</t>
  </si>
  <si>
    <t>Thiamine monophosphate</t>
  </si>
  <si>
    <t>Vitamin A (acetate) (Retinol Acetate)</t>
  </si>
  <si>
    <t>Vitamin B12</t>
  </si>
  <si>
    <t>Vitamin D2 (Calciferol)</t>
  </si>
  <si>
    <t>alpha Tocopherol phos. Na salt</t>
  </si>
  <si>
    <t>Other Components</t>
  </si>
  <si>
    <t>Adenine Hemisulfate</t>
  </si>
  <si>
    <t>Adenosine Triphosphate • 2Na• 3H20</t>
  </si>
  <si>
    <t xml:space="preserve">Adenosine Monophosphate • Na </t>
  </si>
  <si>
    <t>Cholesterol</t>
  </si>
  <si>
    <t>Deoxyribose</t>
  </si>
  <si>
    <t>D+ Galactose</t>
  </si>
  <si>
    <t>D-Glucose (Dextrose)</t>
  </si>
  <si>
    <t>Glutathione (reduced)</t>
  </si>
  <si>
    <t>Guanine</t>
  </si>
  <si>
    <t>HEPES</t>
  </si>
  <si>
    <t>Hypoxanthine</t>
  </si>
  <si>
    <t>Ribose</t>
  </si>
  <si>
    <t>Sodium Acetate</t>
  </si>
  <si>
    <t>Sodium Pyruvate</t>
  </si>
  <si>
    <t>Thymine</t>
  </si>
  <si>
    <t>Tween 80®</t>
  </si>
  <si>
    <t>Uracil</t>
  </si>
  <si>
    <t>Xanthine-Na</t>
  </si>
  <si>
    <t>Phenol Red • Na</t>
  </si>
  <si>
    <t>i-Inositol</t>
  </si>
  <si>
    <t>DPBS</t>
  </si>
  <si>
    <t>Sigma-Aldrich D8662</t>
  </si>
  <si>
    <t>Sigma-Aldrich H1641</t>
  </si>
  <si>
    <t>HBSS</t>
  </si>
  <si>
    <t>Thermo Fisher 21083027</t>
  </si>
  <si>
    <t>L-15</t>
  </si>
  <si>
    <t>Medium 199</t>
  </si>
  <si>
    <t>RPMI 1640</t>
  </si>
  <si>
    <t>Thermo Fisher 11835030</t>
  </si>
  <si>
    <t>DMEM</t>
  </si>
  <si>
    <t>Sigma-Aldrich D5796</t>
  </si>
  <si>
    <t>MEM</t>
  </si>
  <si>
    <t>Thermo Fisher 11575032</t>
  </si>
  <si>
    <t>Aero healthcare AW2000LB</t>
  </si>
  <si>
    <t>Thermo Fisher 12350039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</si>
</sst>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sz val="12"/>
      <color theme="1"/>
      <name val="Helvetica"/>
      <family val="2"/>
    </font>
    <font>
      <sz val="12"/>
      <color rgb="FF000000"/>
      <name val="Helvetica Neue"/>
      <family val="2"/>
    </font>
    <font>
      <sz val="12"/>
      <color rgb="FF000000"/>
      <name val="Helvetica"/>
      <family val="2"/>
    </font>
    <font>
      <b/>
      <sz val="12"/>
      <color rgb="FF333333"/>
      <name val="Helvetica Neue"/>
      <family val="2"/>
    </font>
    <font>
      <sz val="12"/>
      <name val="Helvetica Neue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D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2" borderId="10" xfId="0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64" fontId="3" fillId="2" borderId="10" xfId="0" applyNumberFormat="1" applyFont="1" applyFill="1" applyBorder="1"/>
    <xf numFmtId="0" fontId="3" fillId="2" borderId="11" xfId="0" applyFont="1" applyFill="1" applyBorder="1"/>
    <xf numFmtId="164" fontId="3" fillId="0" borderId="0" xfId="0" applyNumberFormat="1" applyFont="1"/>
    <xf numFmtId="164" fontId="3" fillId="0" borderId="10" xfId="0" applyNumberFormat="1" applyFont="1" applyBorder="1"/>
    <xf numFmtId="0" fontId="3" fillId="3" borderId="10" xfId="0" applyFont="1" applyFill="1" applyBorder="1"/>
    <xf numFmtId="0" fontId="3" fillId="3" borderId="0" xfId="0" applyFont="1" applyFill="1"/>
    <xf numFmtId="164" fontId="3" fillId="3" borderId="0" xfId="0" applyNumberFormat="1" applyFont="1" applyFill="1"/>
    <xf numFmtId="164" fontId="3" fillId="3" borderId="10" xfId="0" applyNumberFormat="1" applyFont="1" applyFill="1" applyBorder="1"/>
    <xf numFmtId="0" fontId="3" fillId="3" borderId="11" xfId="0" applyFont="1" applyFill="1" applyBorder="1"/>
    <xf numFmtId="0" fontId="3" fillId="4" borderId="10" xfId="0" applyFont="1" applyFill="1" applyBorder="1"/>
    <xf numFmtId="0" fontId="3" fillId="4" borderId="0" xfId="0" applyFont="1" applyFill="1"/>
    <xf numFmtId="164" fontId="3" fillId="4" borderId="0" xfId="0" applyNumberFormat="1" applyFont="1" applyFill="1"/>
    <xf numFmtId="0" fontId="3" fillId="4" borderId="11" xfId="0" applyFont="1" applyFill="1" applyBorder="1"/>
    <xf numFmtId="0" fontId="3" fillId="5" borderId="10" xfId="0" applyFont="1" applyFill="1" applyBorder="1"/>
    <xf numFmtId="0" fontId="3" fillId="5" borderId="0" xfId="0" applyFont="1" applyFill="1"/>
    <xf numFmtId="164" fontId="3" fillId="5" borderId="0" xfId="0" applyNumberFormat="1" applyFont="1" applyFill="1"/>
    <xf numFmtId="164" fontId="3" fillId="5" borderId="10" xfId="0" applyNumberFormat="1" applyFont="1" applyFill="1" applyBorder="1"/>
    <xf numFmtId="0" fontId="3" fillId="5" borderId="11" xfId="0" applyFont="1" applyFill="1" applyBorder="1"/>
    <xf numFmtId="0" fontId="3" fillId="6" borderId="10" xfId="0" applyFont="1" applyFill="1" applyBorder="1"/>
    <xf numFmtId="0" fontId="3" fillId="6" borderId="0" xfId="0" applyFont="1" applyFill="1"/>
    <xf numFmtId="164" fontId="3" fillId="6" borderId="0" xfId="0" applyNumberFormat="1" applyFont="1" applyFill="1"/>
    <xf numFmtId="0" fontId="3" fillId="6" borderId="0" xfId="0" applyFont="1" applyFill="1" applyAlignment="1">
      <alignment horizontal="right"/>
    </xf>
    <xf numFmtId="0" fontId="3" fillId="6" borderId="11" xfId="0" applyFont="1" applyFill="1" applyBorder="1"/>
    <xf numFmtId="0" fontId="3" fillId="7" borderId="10" xfId="0" applyFont="1" applyFill="1" applyBorder="1"/>
    <xf numFmtId="0" fontId="3" fillId="7" borderId="0" xfId="0" applyFont="1" applyFill="1"/>
    <xf numFmtId="164" fontId="3" fillId="7" borderId="0" xfId="0" applyNumberFormat="1" applyFont="1" applyFill="1"/>
    <xf numFmtId="0" fontId="3" fillId="8" borderId="0" xfId="0" applyFont="1" applyFill="1"/>
    <xf numFmtId="0" fontId="3" fillId="8" borderId="10" xfId="0" applyFont="1" applyFill="1" applyBorder="1"/>
    <xf numFmtId="0" fontId="3" fillId="8" borderId="11" xfId="0" applyFont="1" applyFill="1" applyBorder="1"/>
    <xf numFmtId="11" fontId="3" fillId="0" borderId="0" xfId="0" applyNumberFormat="1" applyFont="1"/>
    <xf numFmtId="11" fontId="3" fillId="0" borderId="10" xfId="0" applyNumberFormat="1" applyFont="1" applyBorder="1"/>
    <xf numFmtId="11" fontId="3" fillId="0" borderId="11" xfId="0" applyNumberFormat="1" applyFont="1" applyBorder="1"/>
    <xf numFmtId="0" fontId="1" fillId="0" borderId="0" xfId="0" applyFont="1"/>
    <xf numFmtId="2" fontId="3" fillId="0" borderId="0" xfId="0" applyNumberFormat="1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left" indent="2"/>
    </xf>
    <xf numFmtId="0" fontId="6" fillId="0" borderId="14" xfId="0" applyFont="1" applyBorder="1" applyAlignment="1">
      <alignment horizontal="left" indent="2"/>
    </xf>
    <xf numFmtId="0" fontId="4" fillId="0" borderId="12" xfId="0" applyFont="1" applyBorder="1"/>
    <xf numFmtId="0" fontId="8" fillId="0" borderId="0" xfId="0" applyFont="1"/>
    <xf numFmtId="1" fontId="3" fillId="2" borderId="10" xfId="0" applyNumberFormat="1" applyFont="1" applyFill="1" applyBorder="1"/>
    <xf numFmtId="1" fontId="3" fillId="0" borderId="10" xfId="0" applyNumberFormat="1" applyFont="1" applyBorder="1"/>
    <xf numFmtId="1" fontId="3" fillId="3" borderId="10" xfId="0" applyNumberFormat="1" applyFont="1" applyFill="1" applyBorder="1"/>
    <xf numFmtId="1" fontId="3" fillId="4" borderId="10" xfId="0" applyNumberFormat="1" applyFont="1" applyFill="1" applyBorder="1"/>
    <xf numFmtId="1" fontId="3" fillId="5" borderId="10" xfId="0" applyNumberFormat="1" applyFont="1" applyFill="1" applyBorder="1"/>
    <xf numFmtId="1" fontId="3" fillId="6" borderId="10" xfId="0" applyNumberFormat="1" applyFont="1" applyFill="1" applyBorder="1"/>
    <xf numFmtId="1" fontId="3" fillId="7" borderId="10" xfId="0" applyNumberFormat="1" applyFont="1" applyFill="1" applyBorder="1"/>
    <xf numFmtId="1" fontId="5" fillId="0" borderId="10" xfId="0" applyNumberFormat="1" applyFont="1" applyBorder="1"/>
    <xf numFmtId="165" fontId="3" fillId="2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/>
    <xf numFmtId="165" fontId="3" fillId="4" borderId="0" xfId="0" applyNumberFormat="1" applyFont="1" applyFill="1"/>
    <xf numFmtId="165" fontId="3" fillId="5" borderId="0" xfId="0" applyNumberFormat="1" applyFont="1" applyFill="1"/>
    <xf numFmtId="165" fontId="3" fillId="6" borderId="0" xfId="0" applyNumberFormat="1" applyFont="1" applyFill="1"/>
    <xf numFmtId="1" fontId="3" fillId="2" borderId="0" xfId="0" applyNumberFormat="1" applyFont="1" applyFill="1"/>
    <xf numFmtId="1" fontId="3" fillId="0" borderId="0" xfId="0" applyNumberFormat="1" applyFont="1"/>
    <xf numFmtId="1" fontId="3" fillId="3" borderId="0" xfId="0" applyNumberFormat="1" applyFont="1" applyFill="1"/>
    <xf numFmtId="1" fontId="3" fillId="4" borderId="0" xfId="0" applyNumberFormat="1" applyFont="1" applyFill="1"/>
    <xf numFmtId="1" fontId="3" fillId="5" borderId="0" xfId="0" applyNumberFormat="1" applyFont="1" applyFill="1"/>
    <xf numFmtId="1" fontId="3" fillId="6" borderId="0" xfId="0" applyNumberFormat="1" applyFont="1" applyFill="1"/>
    <xf numFmtId="1" fontId="3" fillId="7" borderId="0" xfId="0" applyNumberFormat="1" applyFont="1" applyFill="1"/>
    <xf numFmtId="1" fontId="5" fillId="0" borderId="0" xfId="0" applyNumberFormat="1" applyFont="1"/>
    <xf numFmtId="165" fontId="3" fillId="8" borderId="0" xfId="0" applyNumberFormat="1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9" borderId="14" xfId="0" applyFont="1" applyFill="1" applyBorder="1" applyAlignment="1">
      <alignment horizontal="left" indent="2"/>
    </xf>
    <xf numFmtId="0" fontId="3" fillId="9" borderId="10" xfId="0" applyFont="1" applyFill="1" applyBorder="1"/>
    <xf numFmtId="0" fontId="3" fillId="9" borderId="0" xfId="0" applyFont="1" applyFill="1"/>
    <xf numFmtId="164" fontId="3" fillId="9" borderId="0" xfId="0" applyNumberFormat="1" applyFont="1" applyFill="1"/>
    <xf numFmtId="1" fontId="3" fillId="9" borderId="10" xfId="0" applyNumberFormat="1" applyFont="1" applyFill="1" applyBorder="1"/>
    <xf numFmtId="165" fontId="3" fillId="9" borderId="0" xfId="0" applyNumberFormat="1" applyFont="1" applyFill="1"/>
    <xf numFmtId="0" fontId="3" fillId="9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A46B-B603-9A4D-A342-D5C189486C0C}">
  <dimension ref="A1:Z94"/>
  <sheetViews>
    <sheetView tabSelected="1" zoomScale="90" zoomScaleNormal="90"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F69" sqref="F69:F70"/>
    </sheetView>
  </sheetViews>
  <sheetFormatPr baseColWidth="10" defaultRowHeight="16" x14ac:dyDescent="0.2"/>
  <cols>
    <col min="1" max="1" width="2.1640625" customWidth="1"/>
    <col min="2" max="2" width="51" bestFit="1" customWidth="1"/>
    <col min="16" max="16" width="10.1640625" customWidth="1"/>
    <col min="17" max="17" width="12.1640625" bestFit="1" customWidth="1"/>
  </cols>
  <sheetData>
    <row r="1" spans="2:26" ht="21" customHeight="1" thickTop="1" x14ac:dyDescent="0.2">
      <c r="B1" s="92" t="s">
        <v>1</v>
      </c>
      <c r="C1" s="80" t="s">
        <v>0</v>
      </c>
      <c r="D1" s="81"/>
      <c r="E1" s="82"/>
      <c r="F1" s="80" t="s">
        <v>90</v>
      </c>
      <c r="G1" s="81"/>
      <c r="H1" s="81"/>
      <c r="I1" s="86" t="s">
        <v>93</v>
      </c>
      <c r="J1" s="87"/>
      <c r="K1" s="88"/>
      <c r="L1" s="86" t="s">
        <v>95</v>
      </c>
      <c r="M1" s="87"/>
      <c r="N1" s="87"/>
      <c r="O1" s="80" t="s">
        <v>96</v>
      </c>
      <c r="P1" s="81"/>
      <c r="Q1" s="82"/>
      <c r="R1" s="80" t="s">
        <v>97</v>
      </c>
      <c r="S1" s="81"/>
      <c r="T1" s="81"/>
      <c r="U1" s="80" t="s">
        <v>99</v>
      </c>
      <c r="V1" s="81"/>
      <c r="W1" s="82"/>
      <c r="X1" s="86" t="s">
        <v>101</v>
      </c>
      <c r="Y1" s="87"/>
      <c r="Z1" s="88"/>
    </row>
    <row r="2" spans="2:26" x14ac:dyDescent="0.2">
      <c r="B2" s="93"/>
      <c r="C2" s="83"/>
      <c r="D2" s="84"/>
      <c r="E2" s="85"/>
      <c r="F2" s="83"/>
      <c r="G2" s="84"/>
      <c r="H2" s="84"/>
      <c r="I2" s="89"/>
      <c r="J2" s="90"/>
      <c r="K2" s="91"/>
      <c r="L2" s="89"/>
      <c r="M2" s="90"/>
      <c r="N2" s="90"/>
      <c r="O2" s="83"/>
      <c r="P2" s="84"/>
      <c r="Q2" s="85"/>
      <c r="R2" s="83"/>
      <c r="S2" s="84"/>
      <c r="T2" s="84"/>
      <c r="U2" s="83"/>
      <c r="V2" s="84"/>
      <c r="W2" s="85"/>
      <c r="X2" s="89"/>
      <c r="Y2" s="90"/>
      <c r="Z2" s="91"/>
    </row>
    <row r="3" spans="2:26" ht="17" thickBot="1" x14ac:dyDescent="0.25">
      <c r="B3" s="94"/>
      <c r="C3" s="95" t="s">
        <v>103</v>
      </c>
      <c r="D3" s="96"/>
      <c r="E3" s="97"/>
      <c r="F3" s="95" t="s">
        <v>91</v>
      </c>
      <c r="G3" s="96"/>
      <c r="H3" s="97"/>
      <c r="I3" s="77" t="s">
        <v>92</v>
      </c>
      <c r="J3" s="78"/>
      <c r="K3" s="79"/>
      <c r="L3" s="77" t="s">
        <v>94</v>
      </c>
      <c r="M3" s="78"/>
      <c r="N3" s="79"/>
      <c r="O3" s="77" t="s">
        <v>104</v>
      </c>
      <c r="P3" s="78"/>
      <c r="Q3" s="79"/>
      <c r="R3" s="95" t="s">
        <v>98</v>
      </c>
      <c r="S3" s="96"/>
      <c r="T3" s="97"/>
      <c r="U3" s="95" t="s">
        <v>100</v>
      </c>
      <c r="V3" s="96"/>
      <c r="W3" s="97"/>
      <c r="X3" s="77" t="s">
        <v>102</v>
      </c>
      <c r="Y3" s="78"/>
      <c r="Z3" s="79"/>
    </row>
    <row r="4" spans="2:26" ht="17" thickTop="1" x14ac:dyDescent="0.2">
      <c r="B4" s="48"/>
      <c r="C4" s="2" t="s">
        <v>2</v>
      </c>
      <c r="D4" s="3" t="s">
        <v>3</v>
      </c>
      <c r="E4" s="3" t="s">
        <v>4</v>
      </c>
      <c r="F4" s="2" t="s">
        <v>2</v>
      </c>
      <c r="G4" s="3" t="s">
        <v>3</v>
      </c>
      <c r="H4" s="3" t="s">
        <v>4</v>
      </c>
      <c r="I4" s="2" t="s">
        <v>2</v>
      </c>
      <c r="J4" s="3" t="s">
        <v>3</v>
      </c>
      <c r="K4" s="3" t="s">
        <v>4</v>
      </c>
      <c r="L4" s="2" t="s">
        <v>2</v>
      </c>
      <c r="M4" s="3" t="s">
        <v>3</v>
      </c>
      <c r="N4" s="3" t="s">
        <v>4</v>
      </c>
      <c r="O4" s="2" t="s">
        <v>2</v>
      </c>
      <c r="P4" s="3" t="s">
        <v>3</v>
      </c>
      <c r="Q4" s="3" t="s">
        <v>4</v>
      </c>
      <c r="R4" s="2" t="s">
        <v>2</v>
      </c>
      <c r="S4" s="3" t="s">
        <v>3</v>
      </c>
      <c r="T4" s="3" t="s">
        <v>4</v>
      </c>
      <c r="U4" s="2" t="s">
        <v>2</v>
      </c>
      <c r="V4" s="3" t="s">
        <v>3</v>
      </c>
      <c r="W4" s="4" t="s">
        <v>4</v>
      </c>
      <c r="X4" s="2" t="s">
        <v>2</v>
      </c>
      <c r="Y4" s="3" t="s">
        <v>3</v>
      </c>
      <c r="Z4" s="4" t="s">
        <v>4</v>
      </c>
    </row>
    <row r="5" spans="2:26" x14ac:dyDescent="0.2">
      <c r="B5" s="49" t="s">
        <v>5</v>
      </c>
      <c r="C5" s="6"/>
      <c r="D5" s="5"/>
      <c r="E5" s="5"/>
      <c r="F5" s="6"/>
      <c r="G5" s="5"/>
      <c r="H5" s="5"/>
      <c r="I5" s="6"/>
      <c r="J5" s="5"/>
      <c r="K5" s="5"/>
      <c r="L5" s="6"/>
      <c r="M5" s="5"/>
      <c r="N5" s="5"/>
      <c r="O5" s="6"/>
      <c r="P5" s="5"/>
      <c r="Q5" s="5"/>
      <c r="R5" s="6"/>
      <c r="S5" s="5"/>
      <c r="T5" s="5"/>
      <c r="U5" s="6"/>
      <c r="V5" s="5"/>
      <c r="W5" s="5"/>
      <c r="X5" s="6"/>
      <c r="Y5" s="5"/>
      <c r="Z5" s="7"/>
    </row>
    <row r="6" spans="2:26" x14ac:dyDescent="0.2">
      <c r="B6" s="50" t="s">
        <v>6</v>
      </c>
      <c r="C6" s="8"/>
      <c r="D6" s="9"/>
      <c r="E6" s="9"/>
      <c r="F6" s="8"/>
      <c r="G6" s="9"/>
      <c r="H6" s="10"/>
      <c r="I6" s="8"/>
      <c r="J6" s="9"/>
      <c r="K6" s="9"/>
      <c r="L6" s="8">
        <v>111</v>
      </c>
      <c r="M6" s="9">
        <v>140</v>
      </c>
      <c r="N6" s="10">
        <v>1.2612612000000001</v>
      </c>
      <c r="O6" s="54">
        <v>111</v>
      </c>
      <c r="P6" s="68">
        <v>140</v>
      </c>
      <c r="Q6" s="62">
        <f>P6/O6</f>
        <v>1.2612612612612613</v>
      </c>
      <c r="R6" s="8"/>
      <c r="S6" s="9"/>
      <c r="T6" s="9"/>
      <c r="U6" s="8">
        <v>111</v>
      </c>
      <c r="V6" s="9">
        <v>200</v>
      </c>
      <c r="W6" s="10">
        <f>V6/U6</f>
        <v>1.8018018018018018</v>
      </c>
      <c r="X6" s="8">
        <v>111</v>
      </c>
      <c r="Y6" s="9">
        <v>140</v>
      </c>
      <c r="Z6" s="12">
        <v>1.2612612000000001</v>
      </c>
    </row>
    <row r="7" spans="2:26" x14ac:dyDescent="0.2">
      <c r="B7" s="50" t="s">
        <v>7</v>
      </c>
      <c r="C7" s="8"/>
      <c r="D7" s="9"/>
      <c r="E7" s="9"/>
      <c r="F7" s="8">
        <v>147.01</v>
      </c>
      <c r="G7" s="9">
        <v>133</v>
      </c>
      <c r="H7" s="10">
        <f>G7/F7</f>
        <v>0.9047003605196926</v>
      </c>
      <c r="I7" s="8">
        <v>147.01</v>
      </c>
      <c r="J7" s="9">
        <v>185</v>
      </c>
      <c r="K7" s="10">
        <f>J7/I7</f>
        <v>1.258417794707843</v>
      </c>
      <c r="L7" s="8"/>
      <c r="M7" s="9"/>
      <c r="N7" s="10"/>
      <c r="O7" s="54"/>
      <c r="P7" s="68"/>
      <c r="Q7" s="62"/>
      <c r="R7" s="8"/>
      <c r="S7" s="9"/>
      <c r="T7" s="9"/>
      <c r="U7" s="8"/>
      <c r="V7" s="9"/>
      <c r="W7" s="10"/>
      <c r="X7" s="8"/>
      <c r="Y7" s="9"/>
      <c r="Z7" s="12"/>
    </row>
    <row r="8" spans="2:26" x14ac:dyDescent="0.2">
      <c r="B8" s="50" t="s">
        <v>8</v>
      </c>
      <c r="C8" s="8"/>
      <c r="D8" s="9"/>
      <c r="E8" s="9"/>
      <c r="F8" s="8"/>
      <c r="G8" s="9"/>
      <c r="H8" s="10"/>
      <c r="I8" s="11"/>
      <c r="J8" s="9"/>
      <c r="K8" s="10"/>
      <c r="L8" s="8"/>
      <c r="M8" s="9"/>
      <c r="N8" s="10"/>
      <c r="O8" s="54"/>
      <c r="P8" s="68"/>
      <c r="Q8" s="62"/>
      <c r="R8" s="8">
        <v>236</v>
      </c>
      <c r="S8" s="9">
        <v>100</v>
      </c>
      <c r="T8" s="10">
        <v>0.42372882000000001</v>
      </c>
      <c r="U8" s="8"/>
      <c r="V8" s="9"/>
      <c r="W8" s="10"/>
      <c r="X8" s="8"/>
      <c r="Y8" s="9"/>
      <c r="Z8" s="12"/>
    </row>
    <row r="9" spans="2:26" x14ac:dyDescent="0.2">
      <c r="B9" s="50" t="s">
        <v>9</v>
      </c>
      <c r="C9" s="6"/>
      <c r="D9" s="5"/>
      <c r="E9" s="5"/>
      <c r="F9" s="6"/>
      <c r="G9" s="5"/>
      <c r="H9" s="13"/>
      <c r="I9" s="14"/>
      <c r="J9" s="5"/>
      <c r="K9" s="13"/>
      <c r="L9" s="6"/>
      <c r="M9" s="5"/>
      <c r="N9" s="13"/>
      <c r="O9" s="55">
        <v>404</v>
      </c>
      <c r="P9" s="69">
        <v>0.72</v>
      </c>
      <c r="Q9" s="63">
        <f>P9/O9</f>
        <v>1.782178217821782E-3</v>
      </c>
      <c r="R9" s="6"/>
      <c r="S9" s="5"/>
      <c r="T9" s="13"/>
      <c r="U9" s="6">
        <v>279.97899999999998</v>
      </c>
      <c r="V9" s="5">
        <v>0.1</v>
      </c>
      <c r="W9" s="13">
        <f>V9/U9</f>
        <v>3.5716964486622217E-4</v>
      </c>
      <c r="X9" s="6"/>
      <c r="Y9" s="5"/>
      <c r="Z9" s="7"/>
    </row>
    <row r="10" spans="2:26" x14ac:dyDescent="0.2">
      <c r="B10" s="50" t="s">
        <v>10</v>
      </c>
      <c r="C10" s="15"/>
      <c r="D10" s="16"/>
      <c r="E10" s="16"/>
      <c r="F10" s="15"/>
      <c r="G10" s="16"/>
      <c r="H10" s="17"/>
      <c r="I10" s="18"/>
      <c r="J10" s="16"/>
      <c r="K10" s="17"/>
      <c r="L10" s="15">
        <v>95</v>
      </c>
      <c r="M10" s="16">
        <v>93.7</v>
      </c>
      <c r="N10" s="17">
        <v>0.98631579999999996</v>
      </c>
      <c r="O10" s="56"/>
      <c r="P10" s="70"/>
      <c r="Q10" s="64"/>
      <c r="R10" s="15"/>
      <c r="S10" s="16"/>
      <c r="T10" s="17"/>
      <c r="U10" s="15"/>
      <c r="V10" s="16"/>
      <c r="W10" s="17"/>
      <c r="X10" s="15"/>
      <c r="Y10" s="16"/>
      <c r="Z10" s="19"/>
    </row>
    <row r="11" spans="2:26" x14ac:dyDescent="0.2">
      <c r="B11" s="50" t="s">
        <v>11</v>
      </c>
      <c r="C11" s="15"/>
      <c r="D11" s="16"/>
      <c r="E11" s="16"/>
      <c r="F11" s="15">
        <v>203.29499999999999</v>
      </c>
      <c r="G11" s="16">
        <v>100</v>
      </c>
      <c r="H11" s="17">
        <f>G11/F11</f>
        <v>0.49189601318281317</v>
      </c>
      <c r="I11" s="18"/>
      <c r="J11" s="16"/>
      <c r="K11" s="17"/>
      <c r="L11" s="15"/>
      <c r="M11" s="16"/>
      <c r="N11" s="17"/>
      <c r="O11" s="56"/>
      <c r="P11" s="70"/>
      <c r="Q11" s="64"/>
      <c r="R11" s="15"/>
      <c r="S11" s="16"/>
      <c r="T11" s="17"/>
      <c r="U11" s="15"/>
      <c r="V11" s="16"/>
      <c r="W11" s="17"/>
      <c r="X11" s="15"/>
      <c r="Y11" s="16"/>
      <c r="Z11" s="19"/>
    </row>
    <row r="12" spans="2:26" x14ac:dyDescent="0.2">
      <c r="B12" s="50" t="s">
        <v>12</v>
      </c>
      <c r="C12" s="15"/>
      <c r="D12" s="16"/>
      <c r="E12" s="16"/>
      <c r="F12" s="15"/>
      <c r="G12" s="16"/>
      <c r="H12" s="17"/>
      <c r="I12" s="15">
        <v>120.371</v>
      </c>
      <c r="J12" s="16">
        <v>97.67</v>
      </c>
      <c r="K12" s="17">
        <f>J12/I12</f>
        <v>0.81140806340397609</v>
      </c>
      <c r="L12" s="15">
        <v>120</v>
      </c>
      <c r="M12" s="16">
        <v>97.67</v>
      </c>
      <c r="N12" s="17">
        <v>0.81391659999999999</v>
      </c>
      <c r="O12" s="56">
        <v>120</v>
      </c>
      <c r="P12" s="70">
        <v>97.67</v>
      </c>
      <c r="Q12" s="64">
        <f t="shared" ref="Q12:Q18" si="0">P12/O12</f>
        <v>0.81391666666666673</v>
      </c>
      <c r="R12" s="15">
        <v>120</v>
      </c>
      <c r="S12" s="16">
        <v>48.84</v>
      </c>
      <c r="T12" s="17">
        <v>0.40699999999999997</v>
      </c>
      <c r="U12" s="15">
        <v>120.371</v>
      </c>
      <c r="V12" s="16">
        <v>97.67</v>
      </c>
      <c r="W12" s="17">
        <f>V12/U12</f>
        <v>0.81140806340397609</v>
      </c>
      <c r="X12" s="15">
        <v>120</v>
      </c>
      <c r="Y12" s="16">
        <v>98</v>
      </c>
      <c r="Z12" s="19">
        <v>0.81666665999999999</v>
      </c>
    </row>
    <row r="13" spans="2:26" x14ac:dyDescent="0.2">
      <c r="B13" s="50" t="s">
        <v>13</v>
      </c>
      <c r="C13" s="20"/>
      <c r="D13" s="21"/>
      <c r="E13" s="21"/>
      <c r="F13" s="20">
        <v>74.548299999999998</v>
      </c>
      <c r="G13" s="21">
        <v>200</v>
      </c>
      <c r="H13" s="22">
        <f>G13/F13</f>
        <v>2.6828244238969905</v>
      </c>
      <c r="I13" s="20">
        <v>74.548299999999998</v>
      </c>
      <c r="J13" s="21">
        <v>400</v>
      </c>
      <c r="K13" s="22">
        <f>J13/I13</f>
        <v>5.365648847793981</v>
      </c>
      <c r="L13" s="20">
        <v>75</v>
      </c>
      <c r="M13" s="21">
        <v>400</v>
      </c>
      <c r="N13" s="22">
        <v>5.3333335000000002</v>
      </c>
      <c r="O13" s="57">
        <v>75</v>
      </c>
      <c r="P13" s="71">
        <v>400</v>
      </c>
      <c r="Q13" s="65">
        <f t="shared" si="0"/>
        <v>5.333333333333333</v>
      </c>
      <c r="R13" s="20">
        <v>75</v>
      </c>
      <c r="S13" s="21">
        <v>400</v>
      </c>
      <c r="T13" s="22">
        <v>5.3333335000000002</v>
      </c>
      <c r="U13" s="20">
        <v>74.548299999999998</v>
      </c>
      <c r="V13" s="21">
        <v>400</v>
      </c>
      <c r="W13" s="22">
        <f>V13/U13</f>
        <v>5.365648847793981</v>
      </c>
      <c r="X13" s="20">
        <v>75</v>
      </c>
      <c r="Y13" s="21">
        <v>400</v>
      </c>
      <c r="Z13" s="23">
        <v>5.3333335000000002</v>
      </c>
    </row>
    <row r="14" spans="2:26" x14ac:dyDescent="0.2">
      <c r="B14" s="50" t="s">
        <v>14</v>
      </c>
      <c r="C14" s="24"/>
      <c r="D14" s="25"/>
      <c r="E14" s="25"/>
      <c r="F14" s="24">
        <v>136.084</v>
      </c>
      <c r="G14" s="25">
        <v>200</v>
      </c>
      <c r="H14" s="26">
        <f>G14/F14</f>
        <v>1.4696804914611563</v>
      </c>
      <c r="I14" s="24">
        <v>136.084</v>
      </c>
      <c r="J14" s="25">
        <v>60</v>
      </c>
      <c r="K14" s="26">
        <f>J14/I14</f>
        <v>0.44090414743834688</v>
      </c>
      <c r="L14" s="24">
        <v>136</v>
      </c>
      <c r="M14" s="25">
        <v>60</v>
      </c>
      <c r="N14" s="26">
        <v>0.44117646999999999</v>
      </c>
      <c r="O14" s="58">
        <v>136</v>
      </c>
      <c r="P14" s="72">
        <v>60</v>
      </c>
      <c r="Q14" s="66">
        <f t="shared" si="0"/>
        <v>0.44117647058823528</v>
      </c>
      <c r="R14" s="24"/>
      <c r="S14" s="25"/>
      <c r="T14" s="26"/>
      <c r="U14" s="24"/>
      <c r="V14" s="25"/>
      <c r="W14" s="26"/>
      <c r="X14" s="24">
        <v>136</v>
      </c>
      <c r="Y14" s="25">
        <v>60</v>
      </c>
      <c r="Z14" s="28">
        <v>0.44117646999999999</v>
      </c>
    </row>
    <row r="15" spans="2:26" x14ac:dyDescent="0.2">
      <c r="B15" s="50" t="s">
        <v>15</v>
      </c>
      <c r="C15" s="24"/>
      <c r="D15" s="25"/>
      <c r="E15" s="25"/>
      <c r="F15" s="24"/>
      <c r="G15" s="25"/>
      <c r="H15" s="26"/>
      <c r="I15" s="27"/>
      <c r="J15" s="25"/>
      <c r="K15" s="26"/>
      <c r="L15" s="24"/>
      <c r="M15" s="25"/>
      <c r="N15" s="26"/>
      <c r="O15" s="58">
        <v>119.9755</v>
      </c>
      <c r="P15" s="72">
        <v>122</v>
      </c>
      <c r="Q15" s="66">
        <f t="shared" si="0"/>
        <v>1.0168742784985267</v>
      </c>
      <c r="R15" s="24"/>
      <c r="S15" s="25"/>
      <c r="T15" s="26"/>
      <c r="U15" s="24">
        <v>119.9755</v>
      </c>
      <c r="V15" s="25">
        <v>109</v>
      </c>
      <c r="W15" s="26">
        <f>V15/U15</f>
        <v>0.90851882259294614</v>
      </c>
      <c r="X15" s="24"/>
      <c r="Y15" s="25"/>
      <c r="Z15" s="28"/>
    </row>
    <row r="16" spans="2:26" x14ac:dyDescent="0.2">
      <c r="B16" s="50" t="s">
        <v>16</v>
      </c>
      <c r="C16" s="24"/>
      <c r="D16" s="25"/>
      <c r="E16" s="25"/>
      <c r="F16" s="24">
        <v>141.95699999999999</v>
      </c>
      <c r="G16" s="25">
        <v>1150</v>
      </c>
      <c r="H16" s="26">
        <f>G16/F16</f>
        <v>8.101044682544714</v>
      </c>
      <c r="I16" s="24">
        <v>141.95699999999999</v>
      </c>
      <c r="J16" s="25">
        <v>47.88</v>
      </c>
      <c r="K16" s="26">
        <f>J16/I16</f>
        <v>0.33728523426107909</v>
      </c>
      <c r="L16" s="24">
        <v>142</v>
      </c>
      <c r="M16" s="25">
        <v>190</v>
      </c>
      <c r="N16" s="26">
        <v>1.3380281999999999</v>
      </c>
      <c r="O16" s="58">
        <v>268</v>
      </c>
      <c r="P16" s="72">
        <v>90</v>
      </c>
      <c r="Q16" s="66">
        <f t="shared" si="0"/>
        <v>0.33582089552238809</v>
      </c>
      <c r="R16" s="24">
        <v>142</v>
      </c>
      <c r="S16" s="25">
        <v>800</v>
      </c>
      <c r="T16" s="26">
        <v>5.6338030000000003</v>
      </c>
      <c r="U16" s="24"/>
      <c r="V16" s="25"/>
      <c r="W16" s="26"/>
      <c r="X16" s="24">
        <v>142</v>
      </c>
      <c r="Y16" s="25">
        <v>48</v>
      </c>
      <c r="Z16" s="28">
        <v>0.33802816000000002</v>
      </c>
    </row>
    <row r="17" spans="2:26" x14ac:dyDescent="0.2">
      <c r="B17" s="50" t="s">
        <v>17</v>
      </c>
      <c r="C17" s="29"/>
      <c r="D17" s="30"/>
      <c r="E17" s="30"/>
      <c r="F17" s="29"/>
      <c r="G17" s="30"/>
      <c r="H17" s="31"/>
      <c r="I17" s="29">
        <v>84.006</v>
      </c>
      <c r="J17" s="32">
        <v>350</v>
      </c>
      <c r="K17" s="31" t="s">
        <v>18</v>
      </c>
      <c r="L17" s="29"/>
      <c r="M17" s="30"/>
      <c r="N17" s="31"/>
      <c r="O17" s="59">
        <v>84</v>
      </c>
      <c r="P17" s="73">
        <v>350</v>
      </c>
      <c r="Q17" s="67">
        <f t="shared" si="0"/>
        <v>4.166666666666667</v>
      </c>
      <c r="R17" s="29">
        <v>84</v>
      </c>
      <c r="S17" s="30">
        <v>2000</v>
      </c>
      <c r="T17" s="31">
        <v>23.809525000000001</v>
      </c>
      <c r="U17" s="29">
        <v>84.006</v>
      </c>
      <c r="V17" s="30">
        <v>3700</v>
      </c>
      <c r="W17" s="31">
        <f>V17/U17</f>
        <v>44.044473013832345</v>
      </c>
      <c r="X17" s="29">
        <v>84</v>
      </c>
      <c r="Y17" s="30">
        <v>350</v>
      </c>
      <c r="Z17" s="33">
        <v>4.1666664999999998</v>
      </c>
    </row>
    <row r="18" spans="2:26" x14ac:dyDescent="0.2">
      <c r="B18" s="50" t="s">
        <v>19</v>
      </c>
      <c r="C18" s="34">
        <v>58.44</v>
      </c>
      <c r="D18" s="35">
        <v>9000</v>
      </c>
      <c r="E18" s="36">
        <f>D18/C18</f>
        <v>154.00410677618069</v>
      </c>
      <c r="F18" s="34">
        <v>58.44</v>
      </c>
      <c r="G18" s="35">
        <v>8000</v>
      </c>
      <c r="H18" s="36">
        <f>G18/F18</f>
        <v>136.89253935660508</v>
      </c>
      <c r="I18" s="34">
        <v>58.44</v>
      </c>
      <c r="J18" s="35">
        <v>8000</v>
      </c>
      <c r="K18" s="36">
        <f>J18/I18</f>
        <v>136.89253935660508</v>
      </c>
      <c r="L18" s="34">
        <v>58</v>
      </c>
      <c r="M18" s="35">
        <v>8000</v>
      </c>
      <c r="N18" s="36">
        <v>137.93102999999999</v>
      </c>
      <c r="O18" s="60">
        <v>58</v>
      </c>
      <c r="P18" s="74">
        <v>7500</v>
      </c>
      <c r="Q18" s="76">
        <f t="shared" si="0"/>
        <v>129.31034482758622</v>
      </c>
      <c r="R18" s="34">
        <v>58</v>
      </c>
      <c r="S18" s="35">
        <v>6000</v>
      </c>
      <c r="T18" s="36">
        <v>103.44826999999999</v>
      </c>
      <c r="U18" s="34">
        <v>58.44</v>
      </c>
      <c r="V18" s="35">
        <v>6400</v>
      </c>
      <c r="W18" s="36">
        <f>V18/U18</f>
        <v>109.51403148528405</v>
      </c>
      <c r="X18" s="38">
        <v>58</v>
      </c>
      <c r="Y18" s="37">
        <v>8000</v>
      </c>
      <c r="Z18" s="39">
        <v>137.93102999999999</v>
      </c>
    </row>
    <row r="19" spans="2:26" x14ac:dyDescent="0.2">
      <c r="B19" s="49" t="s">
        <v>20</v>
      </c>
      <c r="C19" s="6"/>
      <c r="D19" s="5"/>
      <c r="E19" s="5"/>
      <c r="F19" s="6"/>
      <c r="G19" s="5"/>
      <c r="H19" s="5"/>
      <c r="I19" s="14"/>
      <c r="J19" s="13"/>
      <c r="K19" s="5"/>
      <c r="L19" s="6"/>
      <c r="M19" s="5"/>
      <c r="N19" s="5"/>
      <c r="O19" s="55"/>
      <c r="P19" s="69"/>
      <c r="Q19" s="63"/>
      <c r="R19" s="6"/>
      <c r="S19" s="5"/>
      <c r="T19" s="5"/>
      <c r="U19" s="6"/>
      <c r="V19" s="5"/>
      <c r="W19" s="5"/>
      <c r="X19" s="6"/>
      <c r="Y19" s="5"/>
      <c r="Z19" s="7"/>
    </row>
    <row r="20" spans="2:26" x14ac:dyDescent="0.2">
      <c r="B20" s="50" t="s">
        <v>21</v>
      </c>
      <c r="C20" s="6"/>
      <c r="D20" s="5"/>
      <c r="E20" s="5"/>
      <c r="F20" s="6"/>
      <c r="G20" s="5"/>
      <c r="H20" s="5"/>
      <c r="I20" s="6"/>
      <c r="J20" s="5"/>
      <c r="K20" s="5"/>
      <c r="L20" s="6">
        <v>75</v>
      </c>
      <c r="M20" s="5">
        <v>200</v>
      </c>
      <c r="N20" s="13">
        <v>2.6666666999999999</v>
      </c>
      <c r="O20" s="55">
        <v>75</v>
      </c>
      <c r="P20" s="69">
        <v>50</v>
      </c>
      <c r="Q20" s="63">
        <f>P20/O20</f>
        <v>0.66666666666666663</v>
      </c>
      <c r="R20" s="6">
        <v>75</v>
      </c>
      <c r="S20" s="5">
        <v>10</v>
      </c>
      <c r="T20" s="13">
        <v>0.13333333999999999</v>
      </c>
      <c r="U20" s="6">
        <v>75</v>
      </c>
      <c r="V20" s="5">
        <v>30</v>
      </c>
      <c r="W20" s="13">
        <f>V20/U20</f>
        <v>0.4</v>
      </c>
      <c r="X20" s="6"/>
      <c r="Y20" s="5"/>
      <c r="Z20" s="7"/>
    </row>
    <row r="21" spans="2:26" x14ac:dyDescent="0.2">
      <c r="B21" s="50" t="s">
        <v>22</v>
      </c>
      <c r="C21" s="6"/>
      <c r="D21" s="5"/>
      <c r="E21" s="5"/>
      <c r="F21" s="6"/>
      <c r="G21" s="5"/>
      <c r="H21" s="5"/>
      <c r="I21" s="6"/>
      <c r="J21" s="5"/>
      <c r="K21" s="5"/>
      <c r="L21" s="6">
        <v>89</v>
      </c>
      <c r="M21" s="5">
        <v>225</v>
      </c>
      <c r="N21" s="13">
        <v>2.5280900000000002</v>
      </c>
      <c r="O21" s="55">
        <v>89</v>
      </c>
      <c r="P21" s="69">
        <v>25</v>
      </c>
      <c r="Q21" s="63">
        <f>P21/O21</f>
        <v>0.2808988764044944</v>
      </c>
      <c r="R21" s="6"/>
      <c r="S21" s="5"/>
      <c r="T21" s="13"/>
      <c r="U21" s="6"/>
      <c r="V21" s="5"/>
      <c r="W21" s="13"/>
      <c r="X21" s="6"/>
      <c r="Y21" s="5"/>
      <c r="Z21" s="7"/>
    </row>
    <row r="22" spans="2:26" x14ac:dyDescent="0.2">
      <c r="B22" s="50" t="s">
        <v>23</v>
      </c>
      <c r="C22" s="6"/>
      <c r="D22" s="5"/>
      <c r="E22" s="5"/>
      <c r="F22" s="6"/>
      <c r="G22" s="5"/>
      <c r="H22" s="13"/>
      <c r="I22" s="6"/>
      <c r="J22" s="5"/>
      <c r="K22" s="5"/>
      <c r="L22" s="6">
        <v>174</v>
      </c>
      <c r="M22" s="5">
        <v>500</v>
      </c>
      <c r="N22" s="13">
        <v>2.8735632999999998</v>
      </c>
      <c r="O22" s="55"/>
      <c r="P22" s="69"/>
      <c r="Q22" s="63"/>
      <c r="R22" s="6">
        <v>174</v>
      </c>
      <c r="S22" s="5">
        <v>200</v>
      </c>
      <c r="T22" s="13">
        <v>1.1494253000000001</v>
      </c>
      <c r="U22" s="6"/>
      <c r="V22" s="5"/>
      <c r="W22" s="13"/>
      <c r="X22" s="6"/>
      <c r="Y22" s="5"/>
      <c r="Z22" s="7"/>
    </row>
    <row r="23" spans="2:26" x14ac:dyDescent="0.2">
      <c r="B23" s="50" t="s">
        <v>24</v>
      </c>
      <c r="C23" s="6"/>
      <c r="D23" s="5"/>
      <c r="E23" s="5"/>
      <c r="F23" s="6"/>
      <c r="G23" s="5"/>
      <c r="H23" s="5"/>
      <c r="I23" s="6"/>
      <c r="J23" s="5"/>
      <c r="K23" s="5"/>
      <c r="L23" s="6"/>
      <c r="M23" s="5"/>
      <c r="N23" s="13"/>
      <c r="O23" s="55">
        <v>211</v>
      </c>
      <c r="P23" s="69">
        <v>70</v>
      </c>
      <c r="Q23" s="63">
        <f>P23/O23</f>
        <v>0.33175355450236965</v>
      </c>
      <c r="R23" s="6"/>
      <c r="S23" s="5"/>
      <c r="T23" s="13"/>
      <c r="U23" s="6">
        <v>211</v>
      </c>
      <c r="V23" s="5">
        <v>84</v>
      </c>
      <c r="W23" s="13">
        <f>V23/U23</f>
        <v>0.3981042654028436</v>
      </c>
      <c r="X23" s="6">
        <v>211</v>
      </c>
      <c r="Y23" s="5">
        <v>126</v>
      </c>
      <c r="Z23" s="7">
        <v>0.59715640000000003</v>
      </c>
    </row>
    <row r="24" spans="2:26" x14ac:dyDescent="0.2">
      <c r="B24" s="50" t="s">
        <v>25</v>
      </c>
      <c r="C24" s="6"/>
      <c r="D24" s="5"/>
      <c r="E24" s="5"/>
      <c r="F24" s="6"/>
      <c r="G24" s="5"/>
      <c r="H24" s="5"/>
      <c r="I24" s="6"/>
      <c r="J24" s="5"/>
      <c r="K24" s="5"/>
      <c r="L24" s="6">
        <v>132</v>
      </c>
      <c r="M24" s="5">
        <v>250</v>
      </c>
      <c r="N24" s="13">
        <v>1.8939394000000001</v>
      </c>
      <c r="O24" s="55"/>
      <c r="P24" s="69"/>
      <c r="Q24" s="63"/>
      <c r="R24" s="6">
        <v>132</v>
      </c>
      <c r="S24" s="5">
        <v>50</v>
      </c>
      <c r="T24" s="13">
        <v>0.37878788000000002</v>
      </c>
      <c r="U24" s="6"/>
      <c r="V24" s="5"/>
      <c r="W24" s="13"/>
      <c r="X24" s="6"/>
      <c r="Y24" s="5"/>
      <c r="Z24" s="7"/>
    </row>
    <row r="25" spans="2:26" x14ac:dyDescent="0.2">
      <c r="B25" s="50" t="s">
        <v>26</v>
      </c>
      <c r="C25" s="6"/>
      <c r="D25" s="5"/>
      <c r="E25" s="5"/>
      <c r="F25" s="6"/>
      <c r="G25" s="5"/>
      <c r="H25" s="5"/>
      <c r="I25" s="6"/>
      <c r="J25" s="5"/>
      <c r="K25" s="5"/>
      <c r="L25" s="6"/>
      <c r="M25" s="5"/>
      <c r="N25" s="13"/>
      <c r="O25" s="55">
        <v>133</v>
      </c>
      <c r="P25" s="69">
        <v>30</v>
      </c>
      <c r="Q25" s="63">
        <f>P25/O25</f>
        <v>0.22556390977443608</v>
      </c>
      <c r="R25" s="6">
        <v>133</v>
      </c>
      <c r="S25" s="5">
        <v>20</v>
      </c>
      <c r="T25" s="13">
        <v>0.15037592999999999</v>
      </c>
      <c r="U25" s="6"/>
      <c r="V25" s="5"/>
      <c r="W25" s="13"/>
      <c r="X25" s="6"/>
      <c r="Y25" s="5"/>
      <c r="Z25" s="7"/>
    </row>
    <row r="26" spans="2:26" x14ac:dyDescent="0.2">
      <c r="B26" s="50" t="s">
        <v>27</v>
      </c>
      <c r="C26" s="6"/>
      <c r="D26" s="5"/>
      <c r="E26" s="5"/>
      <c r="F26" s="6"/>
      <c r="G26" s="5"/>
      <c r="H26" s="5"/>
      <c r="I26" s="6"/>
      <c r="J26" s="5"/>
      <c r="K26" s="5"/>
      <c r="L26" s="6">
        <v>121</v>
      </c>
      <c r="M26" s="5">
        <v>120</v>
      </c>
      <c r="N26" s="13">
        <v>0.99173549999999999</v>
      </c>
      <c r="O26" s="55"/>
      <c r="P26" s="69"/>
      <c r="Q26" s="63"/>
      <c r="R26" s="6"/>
      <c r="S26" s="5"/>
      <c r="T26" s="13"/>
      <c r="U26" s="6"/>
      <c r="V26" s="5"/>
      <c r="W26" s="13"/>
      <c r="X26" s="6"/>
      <c r="Y26" s="5"/>
      <c r="Z26" s="7"/>
    </row>
    <row r="27" spans="2:26" x14ac:dyDescent="0.2">
      <c r="B27" s="50" t="s">
        <v>28</v>
      </c>
      <c r="C27" s="6"/>
      <c r="D27" s="5"/>
      <c r="E27" s="5"/>
      <c r="F27" s="6"/>
      <c r="G27" s="5"/>
      <c r="H27" s="5"/>
      <c r="I27" s="6"/>
      <c r="J27" s="5"/>
      <c r="K27" s="5"/>
      <c r="L27" s="6"/>
      <c r="M27" s="5"/>
      <c r="N27" s="13"/>
      <c r="O27" s="55">
        <v>176</v>
      </c>
      <c r="P27" s="69">
        <v>0.11</v>
      </c>
      <c r="Q27" s="63">
        <f>P27/O27</f>
        <v>6.2500000000000001E-4</v>
      </c>
      <c r="R27" s="6"/>
      <c r="S27" s="5"/>
      <c r="T27" s="13"/>
      <c r="U27" s="6"/>
      <c r="V27" s="5"/>
      <c r="W27" s="13"/>
      <c r="X27" s="6"/>
      <c r="Y27" s="5"/>
      <c r="Z27" s="7"/>
    </row>
    <row r="28" spans="2:26" x14ac:dyDescent="0.2">
      <c r="B28" s="50" t="s">
        <v>29</v>
      </c>
      <c r="C28" s="6"/>
      <c r="D28" s="5"/>
      <c r="E28" s="5"/>
      <c r="F28" s="6"/>
      <c r="G28" s="5"/>
      <c r="H28" s="5"/>
      <c r="I28" s="6"/>
      <c r="J28" s="5"/>
      <c r="K28" s="5"/>
      <c r="L28" s="6"/>
      <c r="M28" s="5"/>
      <c r="N28" s="13"/>
      <c r="O28" s="55">
        <v>240</v>
      </c>
      <c r="P28" s="69">
        <v>26</v>
      </c>
      <c r="Q28" s="63">
        <f>P28/O28</f>
        <v>0.10833333333333334</v>
      </c>
      <c r="R28" s="6">
        <v>313</v>
      </c>
      <c r="S28" s="5">
        <v>65</v>
      </c>
      <c r="T28" s="13">
        <v>0.20766773999999999</v>
      </c>
      <c r="U28" s="6">
        <v>313</v>
      </c>
      <c r="V28" s="5">
        <v>62.6</v>
      </c>
      <c r="W28" s="13">
        <f>V28/U28</f>
        <v>0.2</v>
      </c>
      <c r="X28" s="6">
        <v>313</v>
      </c>
      <c r="Y28" s="5">
        <v>31</v>
      </c>
      <c r="Z28" s="7">
        <v>9.9041539999999997E-2</v>
      </c>
    </row>
    <row r="29" spans="2:26" x14ac:dyDescent="0.2">
      <c r="B29" s="50" t="s">
        <v>30</v>
      </c>
      <c r="C29" s="6"/>
      <c r="D29" s="5"/>
      <c r="E29" s="5"/>
      <c r="F29" s="6"/>
      <c r="G29" s="5"/>
      <c r="H29" s="5"/>
      <c r="I29" s="6"/>
      <c r="J29" s="5"/>
      <c r="K29" s="5"/>
      <c r="L29" s="6">
        <v>146</v>
      </c>
      <c r="M29" s="5">
        <v>300</v>
      </c>
      <c r="N29" s="13">
        <v>2.0547944999999999</v>
      </c>
      <c r="O29" s="55">
        <v>146</v>
      </c>
      <c r="P29" s="69">
        <v>100</v>
      </c>
      <c r="Q29" s="63">
        <f>P29/O29</f>
        <v>0.68493150684931503</v>
      </c>
      <c r="R29" s="6">
        <v>146</v>
      </c>
      <c r="S29" s="5">
        <v>300</v>
      </c>
      <c r="T29" s="13">
        <v>2.0547944999999999</v>
      </c>
      <c r="U29" s="6">
        <v>146</v>
      </c>
      <c r="V29" s="5">
        <v>584</v>
      </c>
      <c r="W29" s="13">
        <f>V29/U29</f>
        <v>4</v>
      </c>
      <c r="X29" s="6">
        <v>146</v>
      </c>
      <c r="Y29" s="5">
        <v>292</v>
      </c>
      <c r="Z29" s="7">
        <v>2</v>
      </c>
    </row>
    <row r="30" spans="2:26" x14ac:dyDescent="0.2">
      <c r="B30" s="50" t="s">
        <v>31</v>
      </c>
      <c r="C30" s="6"/>
      <c r="D30" s="5"/>
      <c r="E30" s="5"/>
      <c r="F30" s="6"/>
      <c r="G30" s="5"/>
      <c r="H30" s="5"/>
      <c r="I30" s="6"/>
      <c r="J30" s="5"/>
      <c r="K30" s="5"/>
      <c r="L30" s="6"/>
      <c r="M30" s="5"/>
      <c r="N30" s="13"/>
      <c r="O30" s="55">
        <v>165</v>
      </c>
      <c r="P30" s="69">
        <v>75</v>
      </c>
      <c r="Q30" s="63">
        <f>P30/O30</f>
        <v>0.45454545454545453</v>
      </c>
      <c r="R30" s="6">
        <v>147</v>
      </c>
      <c r="S30" s="5">
        <v>20</v>
      </c>
      <c r="T30" s="13">
        <v>0.13605443</v>
      </c>
      <c r="U30" s="6"/>
      <c r="V30" s="5"/>
      <c r="W30" s="13"/>
      <c r="X30" s="6"/>
      <c r="Y30" s="5"/>
      <c r="Z30" s="7"/>
    </row>
    <row r="31" spans="2:26" x14ac:dyDescent="0.2">
      <c r="B31" s="50" t="s">
        <v>32</v>
      </c>
      <c r="C31" s="6"/>
      <c r="D31" s="5"/>
      <c r="E31" s="5"/>
      <c r="F31" s="6"/>
      <c r="G31" s="5"/>
      <c r="H31" s="5"/>
      <c r="I31" s="6"/>
      <c r="J31" s="5"/>
      <c r="K31" s="5"/>
      <c r="L31" s="6">
        <v>155</v>
      </c>
      <c r="M31" s="5">
        <v>250</v>
      </c>
      <c r="N31" s="13">
        <v>1.6129032000000001</v>
      </c>
      <c r="O31" s="55"/>
      <c r="P31" s="69"/>
      <c r="Q31" s="63"/>
      <c r="R31" s="6">
        <v>155</v>
      </c>
      <c r="S31" s="5">
        <v>15</v>
      </c>
      <c r="T31" s="13">
        <v>9.6774189999999996E-2</v>
      </c>
      <c r="U31" s="6"/>
      <c r="V31" s="5"/>
      <c r="W31" s="13"/>
      <c r="X31" s="6"/>
      <c r="Y31" s="5"/>
      <c r="Z31" s="7"/>
    </row>
    <row r="32" spans="2:26" x14ac:dyDescent="0.2">
      <c r="B32" s="50" t="s">
        <v>33</v>
      </c>
      <c r="C32" s="6"/>
      <c r="D32" s="5"/>
      <c r="E32" s="5"/>
      <c r="F32" s="6"/>
      <c r="G32" s="5"/>
      <c r="H32" s="5"/>
      <c r="I32" s="6"/>
      <c r="J32" s="5"/>
      <c r="K32" s="5"/>
      <c r="L32" s="6"/>
      <c r="M32" s="5"/>
      <c r="N32" s="13"/>
      <c r="O32" s="55">
        <v>210</v>
      </c>
      <c r="P32" s="69">
        <v>21.88</v>
      </c>
      <c r="Q32" s="63">
        <f>P32/O32</f>
        <v>0.10419047619047618</v>
      </c>
      <c r="R32" s="6"/>
      <c r="S32" s="5"/>
      <c r="T32" s="13"/>
      <c r="U32" s="6">
        <v>210</v>
      </c>
      <c r="V32" s="5">
        <v>42</v>
      </c>
      <c r="W32" s="13">
        <f>V32/U32</f>
        <v>0.2</v>
      </c>
      <c r="X32" s="6">
        <v>210</v>
      </c>
      <c r="Y32" s="5">
        <v>42</v>
      </c>
      <c r="Z32" s="7">
        <v>0.2</v>
      </c>
    </row>
    <row r="33" spans="1:26" x14ac:dyDescent="0.2">
      <c r="B33" s="50" t="s">
        <v>34</v>
      </c>
      <c r="C33" s="6"/>
      <c r="D33" s="5"/>
      <c r="E33" s="5"/>
      <c r="F33" s="6"/>
      <c r="G33" s="5"/>
      <c r="H33" s="5"/>
      <c r="I33" s="6"/>
      <c r="J33" s="5"/>
      <c r="K33" s="5"/>
      <c r="L33" s="6"/>
      <c r="M33" s="5"/>
      <c r="N33" s="13"/>
      <c r="O33" s="55">
        <v>131</v>
      </c>
      <c r="P33" s="69">
        <v>10</v>
      </c>
      <c r="Q33" s="63">
        <f>P33/O33</f>
        <v>7.6335877862595422E-2</v>
      </c>
      <c r="R33" s="6">
        <v>131</v>
      </c>
      <c r="S33" s="5">
        <v>20</v>
      </c>
      <c r="T33" s="13">
        <v>0.15267174999999999</v>
      </c>
      <c r="U33" s="6"/>
      <c r="V33" s="5"/>
      <c r="W33" s="13"/>
      <c r="X33" s="6"/>
      <c r="Y33" s="5"/>
      <c r="Z33" s="7"/>
    </row>
    <row r="34" spans="1:26" x14ac:dyDescent="0.2">
      <c r="B34" s="50" t="s">
        <v>35</v>
      </c>
      <c r="C34" s="6"/>
      <c r="D34" s="5"/>
      <c r="E34" s="5"/>
      <c r="F34" s="6"/>
      <c r="G34" s="5"/>
      <c r="H34" s="5"/>
      <c r="I34" s="6"/>
      <c r="J34" s="5"/>
      <c r="K34" s="5"/>
      <c r="L34" s="6">
        <v>131</v>
      </c>
      <c r="M34" s="5">
        <v>250</v>
      </c>
      <c r="N34" s="13">
        <v>1.9083969999999999</v>
      </c>
      <c r="O34" s="55">
        <v>131</v>
      </c>
      <c r="P34" s="69">
        <v>40</v>
      </c>
      <c r="Q34" s="63">
        <f>P34/O34</f>
        <v>0.30534351145038169</v>
      </c>
      <c r="R34" s="6">
        <v>131</v>
      </c>
      <c r="S34" s="5">
        <v>50</v>
      </c>
      <c r="T34" s="13">
        <v>0.3816794</v>
      </c>
      <c r="U34" s="6">
        <v>131</v>
      </c>
      <c r="V34" s="5">
        <v>105</v>
      </c>
      <c r="W34" s="13">
        <f>V34/U34</f>
        <v>0.80152671755725191</v>
      </c>
      <c r="X34" s="6">
        <v>131</v>
      </c>
      <c r="Y34" s="5">
        <v>52</v>
      </c>
      <c r="Z34" s="7">
        <v>0.39694657999999999</v>
      </c>
    </row>
    <row r="35" spans="1:26" x14ac:dyDescent="0.2">
      <c r="B35" s="50" t="s">
        <v>36</v>
      </c>
      <c r="C35" s="6"/>
      <c r="D35" s="5"/>
      <c r="E35" s="5"/>
      <c r="F35" s="6"/>
      <c r="G35" s="5"/>
      <c r="H35" s="5"/>
      <c r="I35" s="6"/>
      <c r="J35" s="5"/>
      <c r="K35" s="5"/>
      <c r="L35" s="6">
        <v>131</v>
      </c>
      <c r="M35" s="5">
        <v>125</v>
      </c>
      <c r="N35" s="13">
        <v>0.95419849999999995</v>
      </c>
      <c r="O35" s="55">
        <v>131</v>
      </c>
      <c r="P35" s="69">
        <v>60</v>
      </c>
      <c r="Q35" s="63">
        <f>P35/O35</f>
        <v>0.4580152671755725</v>
      </c>
      <c r="R35" s="6">
        <v>131</v>
      </c>
      <c r="S35" s="5">
        <v>50</v>
      </c>
      <c r="T35" s="13">
        <v>0.3816794</v>
      </c>
      <c r="U35" s="6">
        <v>131</v>
      </c>
      <c r="V35" s="5">
        <v>105</v>
      </c>
      <c r="W35" s="13">
        <f>V35/U35</f>
        <v>0.80152671755725191</v>
      </c>
      <c r="X35" s="6">
        <v>131</v>
      </c>
      <c r="Y35" s="5">
        <v>52</v>
      </c>
      <c r="Z35" s="7">
        <v>0.39694657999999999</v>
      </c>
    </row>
    <row r="36" spans="1:26" x14ac:dyDescent="0.2">
      <c r="B36" s="50" t="s">
        <v>37</v>
      </c>
      <c r="C36" s="6"/>
      <c r="D36" s="5"/>
      <c r="E36" s="5"/>
      <c r="F36" s="6"/>
      <c r="G36" s="5"/>
      <c r="H36" s="5"/>
      <c r="I36" s="6"/>
      <c r="J36" s="5"/>
      <c r="K36" s="5"/>
      <c r="L36" s="6">
        <v>146</v>
      </c>
      <c r="M36" s="5">
        <v>75</v>
      </c>
      <c r="N36" s="13">
        <v>0.51369863999999998</v>
      </c>
      <c r="O36" s="55"/>
      <c r="P36" s="69"/>
      <c r="Q36" s="63"/>
      <c r="R36" s="6"/>
      <c r="S36" s="5"/>
      <c r="T36" s="13"/>
      <c r="U36" s="6"/>
      <c r="V36" s="5"/>
      <c r="W36" s="13"/>
      <c r="X36" s="6"/>
      <c r="Y36" s="5"/>
      <c r="Z36" s="7"/>
    </row>
    <row r="37" spans="1:26" x14ac:dyDescent="0.2">
      <c r="B37" s="50" t="s">
        <v>38</v>
      </c>
      <c r="C37" s="6"/>
      <c r="D37" s="5"/>
      <c r="E37" s="5"/>
      <c r="F37" s="6"/>
      <c r="G37" s="5"/>
      <c r="H37" s="5"/>
      <c r="I37" s="6"/>
      <c r="J37" s="5"/>
      <c r="K37" s="5"/>
      <c r="L37" s="6"/>
      <c r="M37" s="5"/>
      <c r="N37" s="13"/>
      <c r="O37" s="55">
        <v>183</v>
      </c>
      <c r="P37" s="69">
        <v>70</v>
      </c>
      <c r="Q37" s="63">
        <f t="shared" ref="Q37:Q43" si="1">P37/O37</f>
        <v>0.38251366120218577</v>
      </c>
      <c r="R37" s="6">
        <v>183</v>
      </c>
      <c r="S37" s="5">
        <v>40</v>
      </c>
      <c r="T37" s="13">
        <v>0.21857923000000001</v>
      </c>
      <c r="U37" s="6">
        <v>183</v>
      </c>
      <c r="V37" s="5">
        <v>146</v>
      </c>
      <c r="W37" s="13">
        <f>V37/U37</f>
        <v>0.79781420765027322</v>
      </c>
      <c r="X37" s="6">
        <v>183</v>
      </c>
      <c r="Y37" s="5">
        <v>73</v>
      </c>
      <c r="Z37" s="7">
        <v>0.39890710000000001</v>
      </c>
    </row>
    <row r="38" spans="1:26" x14ac:dyDescent="0.2">
      <c r="B38" s="50" t="s">
        <v>39</v>
      </c>
      <c r="C38" s="6"/>
      <c r="D38" s="5"/>
      <c r="E38" s="5"/>
      <c r="F38" s="6"/>
      <c r="G38" s="5"/>
      <c r="H38" s="5"/>
      <c r="I38" s="6"/>
      <c r="J38" s="5"/>
      <c r="K38" s="5"/>
      <c r="L38" s="6">
        <v>149</v>
      </c>
      <c r="M38" s="5">
        <v>75</v>
      </c>
      <c r="N38" s="13">
        <v>0.50335569999999996</v>
      </c>
      <c r="O38" s="55">
        <v>149</v>
      </c>
      <c r="P38" s="69">
        <v>15</v>
      </c>
      <c r="Q38" s="63">
        <f t="shared" si="1"/>
        <v>0.10067114093959731</v>
      </c>
      <c r="R38" s="6">
        <v>149</v>
      </c>
      <c r="S38" s="5">
        <v>15</v>
      </c>
      <c r="T38" s="13">
        <v>0.10067114000000001</v>
      </c>
      <c r="U38" s="6">
        <v>149</v>
      </c>
      <c r="V38" s="5">
        <v>30</v>
      </c>
      <c r="W38" s="13">
        <f>V38/U38</f>
        <v>0.20134228187919462</v>
      </c>
      <c r="X38" s="6">
        <v>149</v>
      </c>
      <c r="Y38" s="5">
        <v>15</v>
      </c>
      <c r="Z38" s="7">
        <v>0.10067114000000001</v>
      </c>
    </row>
    <row r="39" spans="1:26" x14ac:dyDescent="0.2">
      <c r="B39" s="50" t="s">
        <v>40</v>
      </c>
      <c r="C39" s="6"/>
      <c r="D39" s="5"/>
      <c r="E39" s="5"/>
      <c r="F39" s="6"/>
      <c r="G39" s="5"/>
      <c r="H39" s="5"/>
      <c r="I39" s="6"/>
      <c r="J39" s="5"/>
      <c r="K39" s="5"/>
      <c r="L39" s="6">
        <v>165</v>
      </c>
      <c r="M39" s="5">
        <v>125</v>
      </c>
      <c r="N39" s="13">
        <v>0.75757574999999999</v>
      </c>
      <c r="O39" s="55">
        <v>165</v>
      </c>
      <c r="P39" s="69">
        <v>25</v>
      </c>
      <c r="Q39" s="63">
        <f t="shared" si="1"/>
        <v>0.15151515151515152</v>
      </c>
      <c r="R39" s="6">
        <v>165</v>
      </c>
      <c r="S39" s="5">
        <v>15</v>
      </c>
      <c r="T39" s="13">
        <v>9.0909089999999998E-2</v>
      </c>
      <c r="U39" s="6">
        <v>165</v>
      </c>
      <c r="V39" s="5">
        <v>66</v>
      </c>
      <c r="W39" s="13">
        <f>V39/U39</f>
        <v>0.4</v>
      </c>
      <c r="X39" s="6">
        <v>165</v>
      </c>
      <c r="Y39" s="5">
        <v>32</v>
      </c>
      <c r="Z39" s="7">
        <v>0.19393938999999999</v>
      </c>
    </row>
    <row r="40" spans="1:26" x14ac:dyDescent="0.2">
      <c r="B40" s="50" t="s">
        <v>41</v>
      </c>
      <c r="C40" s="6"/>
      <c r="D40" s="5"/>
      <c r="E40" s="5"/>
      <c r="F40" s="6"/>
      <c r="G40" s="5"/>
      <c r="H40" s="5"/>
      <c r="I40" s="6"/>
      <c r="J40" s="5"/>
      <c r="K40" s="5"/>
      <c r="L40" s="6"/>
      <c r="M40" s="5"/>
      <c r="N40" s="13"/>
      <c r="O40" s="55">
        <v>115</v>
      </c>
      <c r="P40" s="69">
        <v>40</v>
      </c>
      <c r="Q40" s="63">
        <f t="shared" si="1"/>
        <v>0.34782608695652173</v>
      </c>
      <c r="R40" s="6">
        <v>115</v>
      </c>
      <c r="S40" s="5">
        <v>20</v>
      </c>
      <c r="T40" s="13">
        <v>0.17391305000000001</v>
      </c>
      <c r="U40" s="6"/>
      <c r="V40" s="5"/>
      <c r="W40" s="13"/>
      <c r="X40" s="6"/>
      <c r="Y40" s="5"/>
      <c r="Z40" s="7"/>
    </row>
    <row r="41" spans="1:26" x14ac:dyDescent="0.2">
      <c r="B41" s="50" t="s">
        <v>42</v>
      </c>
      <c r="C41" s="6"/>
      <c r="D41" s="5"/>
      <c r="E41" s="5"/>
      <c r="F41" s="6"/>
      <c r="G41" s="5"/>
      <c r="H41" s="5"/>
      <c r="I41" s="6"/>
      <c r="J41" s="5"/>
      <c r="K41" s="5"/>
      <c r="L41" s="6">
        <v>105</v>
      </c>
      <c r="M41" s="5">
        <v>200</v>
      </c>
      <c r="N41" s="13">
        <v>1.9047619</v>
      </c>
      <c r="O41" s="55">
        <v>105</v>
      </c>
      <c r="P41" s="69">
        <v>25</v>
      </c>
      <c r="Q41" s="63">
        <f t="shared" si="1"/>
        <v>0.23809523809523808</v>
      </c>
      <c r="R41" s="6">
        <v>105</v>
      </c>
      <c r="S41" s="5">
        <v>30</v>
      </c>
      <c r="T41" s="13">
        <v>0.28571429999999998</v>
      </c>
      <c r="U41" s="6">
        <v>105</v>
      </c>
      <c r="V41" s="5">
        <v>42</v>
      </c>
      <c r="W41" s="13">
        <f>V41/U41</f>
        <v>0.4</v>
      </c>
      <c r="X41" s="6"/>
      <c r="Y41" s="5"/>
      <c r="Z41" s="7"/>
    </row>
    <row r="42" spans="1:26" x14ac:dyDescent="0.2">
      <c r="B42" s="50" t="s">
        <v>43</v>
      </c>
      <c r="C42" s="6"/>
      <c r="D42" s="5"/>
      <c r="E42" s="5"/>
      <c r="F42" s="6"/>
      <c r="G42" s="5"/>
      <c r="H42" s="5"/>
      <c r="I42" s="6"/>
      <c r="J42" s="5"/>
      <c r="K42" s="5"/>
      <c r="L42" s="6">
        <v>119</v>
      </c>
      <c r="M42" s="5">
        <v>300</v>
      </c>
      <c r="N42" s="13">
        <v>2.5210085000000002</v>
      </c>
      <c r="O42" s="55">
        <v>119</v>
      </c>
      <c r="P42" s="69">
        <v>30</v>
      </c>
      <c r="Q42" s="63">
        <f t="shared" si="1"/>
        <v>0.25210084033613445</v>
      </c>
      <c r="R42" s="6">
        <v>119</v>
      </c>
      <c r="S42" s="5">
        <v>20</v>
      </c>
      <c r="T42" s="13">
        <v>0.16806723000000001</v>
      </c>
      <c r="U42" s="6">
        <v>119</v>
      </c>
      <c r="V42" s="5">
        <v>95</v>
      </c>
      <c r="W42" s="13">
        <f>V42/U42</f>
        <v>0.79831932773109249</v>
      </c>
      <c r="X42" s="6">
        <v>119</v>
      </c>
      <c r="Y42" s="5">
        <v>48</v>
      </c>
      <c r="Z42" s="7">
        <v>0.40336135000000001</v>
      </c>
    </row>
    <row r="43" spans="1:26" x14ac:dyDescent="0.2">
      <c r="B43" s="50" t="s">
        <v>44</v>
      </c>
      <c r="C43" s="6"/>
      <c r="D43" s="5"/>
      <c r="E43" s="5"/>
      <c r="F43" s="6"/>
      <c r="G43" s="5"/>
      <c r="H43" s="5"/>
      <c r="I43" s="6"/>
      <c r="J43" s="5"/>
      <c r="K43" s="5"/>
      <c r="L43" s="6">
        <v>204</v>
      </c>
      <c r="M43" s="5">
        <v>20</v>
      </c>
      <c r="N43" s="13">
        <v>9.8039219999999996E-2</v>
      </c>
      <c r="O43" s="55">
        <v>204</v>
      </c>
      <c r="P43" s="69">
        <v>10</v>
      </c>
      <c r="Q43" s="63">
        <f t="shared" si="1"/>
        <v>4.9019607843137254E-2</v>
      </c>
      <c r="R43" s="6">
        <v>204</v>
      </c>
      <c r="S43" s="5">
        <v>5</v>
      </c>
      <c r="T43" s="13">
        <v>2.4509804E-2</v>
      </c>
      <c r="U43" s="6">
        <v>204</v>
      </c>
      <c r="V43" s="5">
        <v>16</v>
      </c>
      <c r="W43" s="13">
        <f>V43/U43</f>
        <v>7.8431372549019607E-2</v>
      </c>
      <c r="X43" s="6">
        <v>204</v>
      </c>
      <c r="Y43" s="5">
        <v>10</v>
      </c>
      <c r="Z43" s="7">
        <v>4.9019609999999998E-2</v>
      </c>
    </row>
    <row r="44" spans="1:26" x14ac:dyDescent="0.2">
      <c r="B44" s="50" t="s">
        <v>45</v>
      </c>
      <c r="C44" s="6"/>
      <c r="D44" s="5"/>
      <c r="E44" s="5"/>
      <c r="F44" s="6"/>
      <c r="G44" s="5"/>
      <c r="H44" s="5"/>
      <c r="I44" s="6"/>
      <c r="J44" s="5"/>
      <c r="K44" s="5"/>
      <c r="L44" s="6">
        <v>181</v>
      </c>
      <c r="M44" s="5">
        <v>300</v>
      </c>
      <c r="N44" s="13">
        <v>1.6574584999999999</v>
      </c>
      <c r="O44" s="55"/>
      <c r="P44" s="69"/>
      <c r="Q44" s="63"/>
      <c r="R44" s="6"/>
      <c r="S44" s="5"/>
      <c r="T44" s="13"/>
      <c r="U44" s="6"/>
      <c r="V44" s="5"/>
      <c r="W44" s="13"/>
      <c r="X44" s="6"/>
      <c r="Y44" s="5"/>
      <c r="Z44" s="7"/>
    </row>
    <row r="45" spans="1:26" x14ac:dyDescent="0.2">
      <c r="B45" s="50" t="s">
        <v>46</v>
      </c>
      <c r="C45" s="6"/>
      <c r="D45" s="5"/>
      <c r="E45" s="5"/>
      <c r="F45" s="6"/>
      <c r="G45" s="5"/>
      <c r="H45" s="5"/>
      <c r="I45" s="6"/>
      <c r="J45" s="5"/>
      <c r="K45" s="5"/>
      <c r="L45" s="6"/>
      <c r="M45" s="5"/>
      <c r="N45" s="13"/>
      <c r="O45" s="55">
        <v>181</v>
      </c>
      <c r="P45" s="69">
        <v>40</v>
      </c>
      <c r="Q45" s="63">
        <f>P45/O45</f>
        <v>0.22099447513812154</v>
      </c>
      <c r="R45" s="6">
        <v>261</v>
      </c>
      <c r="S45" s="5">
        <v>29</v>
      </c>
      <c r="T45" s="13">
        <v>0.11111111</v>
      </c>
      <c r="U45" s="6">
        <v>261</v>
      </c>
      <c r="V45" s="5">
        <v>103.79</v>
      </c>
      <c r="W45" s="13">
        <f>V45/U45</f>
        <v>0.39766283524904217</v>
      </c>
      <c r="X45" s="6">
        <v>261</v>
      </c>
      <c r="Y45" s="5">
        <v>52</v>
      </c>
      <c r="Z45" s="7">
        <v>0.19923371000000001</v>
      </c>
    </row>
    <row r="46" spans="1:26" x14ac:dyDescent="0.2">
      <c r="B46" s="50" t="s">
        <v>47</v>
      </c>
      <c r="C46" s="6"/>
      <c r="D46" s="5"/>
      <c r="E46" s="5"/>
      <c r="F46" s="6"/>
      <c r="G46" s="5"/>
      <c r="H46" s="5"/>
      <c r="I46" s="6"/>
      <c r="J46" s="5"/>
      <c r="K46" s="5"/>
      <c r="L46" s="6">
        <v>117</v>
      </c>
      <c r="M46" s="5">
        <v>100</v>
      </c>
      <c r="N46" s="13">
        <v>0.85470086000000001</v>
      </c>
      <c r="O46" s="61">
        <v>117</v>
      </c>
      <c r="P46" s="75">
        <v>25</v>
      </c>
      <c r="Q46" s="63">
        <f>P46/O46</f>
        <v>0.21367521367521367</v>
      </c>
      <c r="R46" s="6">
        <v>117</v>
      </c>
      <c r="S46" s="5">
        <v>20</v>
      </c>
      <c r="T46" s="13">
        <v>0.17094018</v>
      </c>
      <c r="U46" s="6">
        <v>117</v>
      </c>
      <c r="V46" s="5">
        <v>94</v>
      </c>
      <c r="W46" s="13">
        <f>V46/U46</f>
        <v>0.80341880341880345</v>
      </c>
      <c r="X46" s="6">
        <v>117</v>
      </c>
      <c r="Y46" s="5">
        <v>46</v>
      </c>
      <c r="Z46" s="7">
        <v>0.39316240000000002</v>
      </c>
    </row>
    <row r="47" spans="1:26" x14ac:dyDescent="0.2">
      <c r="B47" s="49" t="s">
        <v>48</v>
      </c>
      <c r="C47" s="6"/>
      <c r="D47" s="5"/>
      <c r="E47" s="5"/>
      <c r="F47" s="6"/>
      <c r="G47" s="5"/>
      <c r="H47" s="5"/>
      <c r="I47" s="6"/>
      <c r="J47" s="5"/>
      <c r="K47" s="5"/>
      <c r="L47" s="6"/>
      <c r="M47" s="5"/>
      <c r="N47" s="13"/>
      <c r="O47" s="55"/>
      <c r="P47" s="69"/>
      <c r="Q47" s="63"/>
      <c r="R47" s="6"/>
      <c r="S47" s="5"/>
      <c r="T47" s="5"/>
      <c r="U47" s="6"/>
      <c r="V47" s="5"/>
      <c r="W47" s="5"/>
      <c r="X47" s="6"/>
      <c r="Y47" s="5"/>
      <c r="Z47" s="7"/>
    </row>
    <row r="48" spans="1:26" x14ac:dyDescent="0.2">
      <c r="A48" s="1"/>
      <c r="B48" s="50" t="s">
        <v>49</v>
      </c>
      <c r="C48" s="6"/>
      <c r="D48" s="5"/>
      <c r="E48" s="5"/>
      <c r="F48" s="6"/>
      <c r="G48" s="5"/>
      <c r="H48" s="5"/>
      <c r="I48" s="6"/>
      <c r="J48" s="5"/>
      <c r="K48" s="5"/>
      <c r="L48" s="6"/>
      <c r="M48" s="5"/>
      <c r="N48" s="13"/>
      <c r="O48" s="55">
        <v>176</v>
      </c>
      <c r="P48" s="69">
        <v>5.6599999999999998E-2</v>
      </c>
      <c r="Q48" s="63">
        <f>P48/O48</f>
        <v>3.2159090909090907E-4</v>
      </c>
      <c r="R48" s="6"/>
      <c r="S48" s="5"/>
      <c r="T48" s="5"/>
      <c r="U48" s="6"/>
      <c r="V48" s="5"/>
      <c r="W48" s="5"/>
      <c r="X48" s="6"/>
      <c r="Y48" s="5"/>
      <c r="Z48" s="7"/>
    </row>
    <row r="49" spans="1:26" x14ac:dyDescent="0.2">
      <c r="A49" s="1"/>
      <c r="B49" s="50" t="s">
        <v>50</v>
      </c>
      <c r="C49" s="6"/>
      <c r="D49" s="5"/>
      <c r="E49" s="5"/>
      <c r="F49" s="6"/>
      <c r="G49" s="5"/>
      <c r="H49" s="5"/>
      <c r="I49" s="6"/>
      <c r="J49" s="5"/>
      <c r="K49" s="5"/>
      <c r="L49" s="6"/>
      <c r="M49" s="5"/>
      <c r="N49" s="13"/>
      <c r="O49" s="55">
        <v>244</v>
      </c>
      <c r="P49" s="69">
        <v>0.01</v>
      </c>
      <c r="Q49" s="63">
        <f>P49/O49</f>
        <v>4.0983606557377049E-5</v>
      </c>
      <c r="R49" s="6">
        <v>244</v>
      </c>
      <c r="S49" s="5">
        <v>0.2</v>
      </c>
      <c r="T49" s="40">
        <v>8.1967213000000004E-4</v>
      </c>
      <c r="U49" s="6"/>
      <c r="V49" s="5"/>
      <c r="W49" s="5"/>
      <c r="X49" s="6"/>
      <c r="Y49" s="5"/>
      <c r="Z49" s="7"/>
    </row>
    <row r="50" spans="1:26" x14ac:dyDescent="0.2">
      <c r="B50" s="50" t="s">
        <v>51</v>
      </c>
      <c r="C50" s="6"/>
      <c r="D50" s="5"/>
      <c r="E50" s="5"/>
      <c r="F50" s="6"/>
      <c r="G50" s="5"/>
      <c r="H50" s="5"/>
      <c r="I50" s="6"/>
      <c r="J50" s="5"/>
      <c r="K50" s="5"/>
      <c r="L50" s="6">
        <v>140</v>
      </c>
      <c r="M50" s="5">
        <v>1</v>
      </c>
      <c r="N50" s="13">
        <v>7.1428569999999999E-3</v>
      </c>
      <c r="O50" s="55">
        <v>140</v>
      </c>
      <c r="P50" s="69">
        <v>0.5</v>
      </c>
      <c r="Q50" s="63">
        <f>P50/O50</f>
        <v>3.5714285714285713E-3</v>
      </c>
      <c r="R50" s="6">
        <v>140</v>
      </c>
      <c r="S50" s="5">
        <v>3</v>
      </c>
      <c r="T50" s="13">
        <v>2.1428572E-2</v>
      </c>
      <c r="U50" s="6">
        <v>140</v>
      </c>
      <c r="V50" s="5">
        <v>4</v>
      </c>
      <c r="W50" s="13">
        <f>V50/U50</f>
        <v>2.8571428571428571E-2</v>
      </c>
      <c r="X50" s="6">
        <v>140</v>
      </c>
      <c r="Y50" s="5">
        <v>1</v>
      </c>
      <c r="Z50" s="7">
        <v>7.1428569999999999E-3</v>
      </c>
    </row>
    <row r="51" spans="1:26" x14ac:dyDescent="0.2">
      <c r="B51" s="50" t="s">
        <v>52</v>
      </c>
      <c r="C51" s="6"/>
      <c r="D51" s="5"/>
      <c r="E51" s="5"/>
      <c r="F51" s="6"/>
      <c r="G51" s="5"/>
      <c r="H51" s="5"/>
      <c r="I51" s="6"/>
      <c r="J51" s="5"/>
      <c r="K51" s="5"/>
      <c r="L51" s="6">
        <v>477</v>
      </c>
      <c r="M51" s="5">
        <v>1</v>
      </c>
      <c r="N51" s="13">
        <v>2.0964360000000001E-3</v>
      </c>
      <c r="O51" s="55">
        <v>477</v>
      </c>
      <c r="P51" s="69">
        <v>0.01</v>
      </c>
      <c r="Q51" s="63">
        <f>P51/O51</f>
        <v>2.0964360587002095E-5</v>
      </c>
      <c r="R51" s="6">
        <v>477</v>
      </c>
      <c r="S51" s="5">
        <v>0.25</v>
      </c>
      <c r="T51" s="40">
        <v>5.2410900000000003E-4</v>
      </c>
      <c r="U51" s="6"/>
      <c r="V51" s="5"/>
      <c r="W51" s="13"/>
      <c r="X51" s="6">
        <v>477</v>
      </c>
      <c r="Y51" s="5">
        <v>1</v>
      </c>
      <c r="Z51" s="7">
        <v>2.0964360000000001E-3</v>
      </c>
    </row>
    <row r="52" spans="1:26" x14ac:dyDescent="0.2">
      <c r="B52" s="50" t="s">
        <v>53</v>
      </c>
      <c r="C52" s="6"/>
      <c r="D52" s="5"/>
      <c r="E52" s="5"/>
      <c r="F52" s="6"/>
      <c r="G52" s="5"/>
      <c r="H52" s="5"/>
      <c r="I52" s="6"/>
      <c r="J52" s="5"/>
      <c r="K52" s="5"/>
      <c r="L52" s="6">
        <v>441</v>
      </c>
      <c r="M52" s="5">
        <v>1</v>
      </c>
      <c r="N52" s="13">
        <v>2.2675737E-3</v>
      </c>
      <c r="O52" s="55">
        <v>441</v>
      </c>
      <c r="P52" s="69">
        <v>0.01</v>
      </c>
      <c r="Q52" s="63">
        <f t="shared" ref="Q52:Q60" si="2">P52/O52</f>
        <v>2.2675736961451248E-5</v>
      </c>
      <c r="R52" s="6">
        <v>441</v>
      </c>
      <c r="S52" s="5">
        <v>1</v>
      </c>
      <c r="T52" s="13">
        <v>2.2675737E-3</v>
      </c>
      <c r="U52" s="6">
        <v>441</v>
      </c>
      <c r="V52" s="5">
        <v>4</v>
      </c>
      <c r="W52" s="13">
        <f>V52/U52</f>
        <v>9.0702947845804991E-3</v>
      </c>
      <c r="X52" s="6">
        <v>441</v>
      </c>
      <c r="Y52" s="5">
        <v>1</v>
      </c>
      <c r="Z52" s="7">
        <v>2.2675737E-3</v>
      </c>
    </row>
    <row r="53" spans="1:26" x14ac:dyDescent="0.2">
      <c r="B53" s="50" t="s">
        <v>54</v>
      </c>
      <c r="C53" s="6"/>
      <c r="D53" s="5"/>
      <c r="E53" s="5"/>
      <c r="F53" s="6"/>
      <c r="G53" s="5"/>
      <c r="H53" s="5"/>
      <c r="I53" s="6"/>
      <c r="J53" s="5"/>
      <c r="K53" s="5"/>
      <c r="L53" s="6"/>
      <c r="M53" s="5"/>
      <c r="N53" s="13"/>
      <c r="O53" s="6">
        <v>172</v>
      </c>
      <c r="P53" s="69">
        <v>1.6E-2</v>
      </c>
      <c r="Q53" s="63">
        <f t="shared" si="2"/>
        <v>9.3023255813953496E-5</v>
      </c>
      <c r="R53" s="6"/>
      <c r="S53" s="5"/>
      <c r="T53" s="13"/>
      <c r="U53" s="6"/>
      <c r="V53" s="5"/>
      <c r="W53" s="13"/>
      <c r="X53" s="6"/>
      <c r="Y53" s="5"/>
      <c r="Z53" s="7"/>
    </row>
    <row r="54" spans="1:26" x14ac:dyDescent="0.2">
      <c r="B54" s="50" t="s">
        <v>55</v>
      </c>
      <c r="C54" s="6"/>
      <c r="D54" s="5"/>
      <c r="E54" s="5"/>
      <c r="F54" s="6"/>
      <c r="G54" s="5"/>
      <c r="H54" s="5"/>
      <c r="I54" s="6"/>
      <c r="J54" s="5"/>
      <c r="K54" s="5"/>
      <c r="L54" s="6">
        <v>122</v>
      </c>
      <c r="M54" s="5">
        <v>1</v>
      </c>
      <c r="N54" s="13">
        <v>8.1967210000000006E-3</v>
      </c>
      <c r="O54" s="6">
        <v>122</v>
      </c>
      <c r="P54" s="5">
        <v>2.5000000000000001E-2</v>
      </c>
      <c r="Q54" s="63">
        <f t="shared" si="2"/>
        <v>2.0491803278688525E-4</v>
      </c>
      <c r="R54" s="6">
        <v>122</v>
      </c>
      <c r="S54" s="5">
        <v>1</v>
      </c>
      <c r="T54" s="13">
        <v>8.1967210000000006E-3</v>
      </c>
      <c r="U54" s="6">
        <v>122</v>
      </c>
      <c r="V54" s="5">
        <v>4</v>
      </c>
      <c r="W54" s="13">
        <f>V54/U54</f>
        <v>3.2786885245901641E-2</v>
      </c>
      <c r="X54" s="6">
        <v>122</v>
      </c>
      <c r="Y54" s="5">
        <v>1</v>
      </c>
      <c r="Z54" s="7">
        <v>8.1967210000000006E-3</v>
      </c>
    </row>
    <row r="55" spans="1:26" x14ac:dyDescent="0.2">
      <c r="B55" s="50" t="s">
        <v>56</v>
      </c>
      <c r="C55" s="6"/>
      <c r="D55" s="5"/>
      <c r="E55" s="5"/>
      <c r="F55" s="6"/>
      <c r="G55" s="5"/>
      <c r="H55" s="5"/>
      <c r="I55" s="6"/>
      <c r="J55" s="5"/>
      <c r="K55" s="5"/>
      <c r="L55" s="6"/>
      <c r="M55" s="5"/>
      <c r="N55" s="13"/>
      <c r="O55" s="6">
        <v>123</v>
      </c>
      <c r="P55" s="5">
        <v>2.5000000000000001E-2</v>
      </c>
      <c r="Q55" s="63">
        <f t="shared" si="2"/>
        <v>2.032520325203252E-4</v>
      </c>
      <c r="R55" s="6"/>
      <c r="S55" s="5"/>
      <c r="T55" s="13"/>
      <c r="U55" s="6"/>
      <c r="V55" s="5"/>
      <c r="W55" s="13"/>
      <c r="X55" s="6"/>
      <c r="Y55" s="5"/>
      <c r="Z55" s="7"/>
    </row>
    <row r="56" spans="1:26" x14ac:dyDescent="0.2">
      <c r="B56" s="50" t="s">
        <v>57</v>
      </c>
      <c r="C56" s="6"/>
      <c r="D56" s="5"/>
      <c r="E56" s="5"/>
      <c r="F56" s="6"/>
      <c r="G56" s="5"/>
      <c r="H56" s="5"/>
      <c r="I56" s="6"/>
      <c r="J56" s="5"/>
      <c r="K56" s="5"/>
      <c r="L56" s="6"/>
      <c r="M56" s="5"/>
      <c r="N56" s="13"/>
      <c r="O56" s="6"/>
      <c r="P56" s="5"/>
      <c r="Q56" s="63"/>
      <c r="R56" s="6"/>
      <c r="S56" s="5"/>
      <c r="T56" s="13"/>
      <c r="U56" s="6">
        <v>238.27</v>
      </c>
      <c r="V56" s="5">
        <v>4</v>
      </c>
      <c r="W56" s="13">
        <f>V56/U56</f>
        <v>1.6787677844462164E-2</v>
      </c>
      <c r="X56" s="6"/>
      <c r="Y56" s="5"/>
      <c r="Z56" s="7"/>
    </row>
    <row r="57" spans="1:26" x14ac:dyDescent="0.2">
      <c r="B57" s="50" t="s">
        <v>58</v>
      </c>
      <c r="C57" s="6"/>
      <c r="D57" s="5"/>
      <c r="E57" s="5"/>
      <c r="F57" s="6"/>
      <c r="G57" s="5"/>
      <c r="H57" s="5"/>
      <c r="I57" s="6"/>
      <c r="J57" s="5"/>
      <c r="K57" s="5"/>
      <c r="L57" s="6"/>
      <c r="M57" s="5"/>
      <c r="N57" s="13"/>
      <c r="O57" s="6">
        <v>137</v>
      </c>
      <c r="P57" s="5">
        <v>0.05</v>
      </c>
      <c r="Q57" s="63">
        <f t="shared" si="2"/>
        <v>3.6496350364963507E-4</v>
      </c>
      <c r="R57" s="6">
        <v>137</v>
      </c>
      <c r="S57" s="5">
        <v>1</v>
      </c>
      <c r="T57" s="13">
        <v>7.2992700000000001E-3</v>
      </c>
      <c r="U57" s="6"/>
      <c r="V57" s="5"/>
      <c r="W57" s="13"/>
      <c r="X57" s="6"/>
      <c r="Y57" s="5"/>
      <c r="Z57" s="7"/>
    </row>
    <row r="58" spans="1:26" x14ac:dyDescent="0.2">
      <c r="B58" s="50" t="s">
        <v>59</v>
      </c>
      <c r="C58" s="6"/>
      <c r="D58" s="5"/>
      <c r="E58" s="5"/>
      <c r="F58" s="6"/>
      <c r="G58" s="5"/>
      <c r="H58" s="5"/>
      <c r="I58" s="6"/>
      <c r="J58" s="5"/>
      <c r="K58" s="5"/>
      <c r="L58" s="6"/>
      <c r="M58" s="5"/>
      <c r="N58" s="13"/>
      <c r="O58" s="6">
        <v>204</v>
      </c>
      <c r="P58" s="5">
        <v>2.5000000000000001E-2</v>
      </c>
      <c r="Q58" s="63">
        <f t="shared" si="2"/>
        <v>1.2254901960784314E-4</v>
      </c>
      <c r="R58" s="6"/>
      <c r="S58" s="5"/>
      <c r="T58" s="13"/>
      <c r="U58" s="6"/>
      <c r="V58" s="5"/>
      <c r="W58" s="13"/>
      <c r="X58" s="6">
        <v>204</v>
      </c>
      <c r="Y58" s="5">
        <v>1</v>
      </c>
      <c r="Z58" s="7">
        <v>4.9019609999999998E-3</v>
      </c>
    </row>
    <row r="59" spans="1:26" x14ac:dyDescent="0.2">
      <c r="B59" s="50" t="s">
        <v>60</v>
      </c>
      <c r="C59" s="6"/>
      <c r="D59" s="5"/>
      <c r="E59" s="5"/>
      <c r="F59" s="6"/>
      <c r="G59" s="5"/>
      <c r="H59" s="5"/>
      <c r="I59" s="6"/>
      <c r="J59" s="5"/>
      <c r="K59" s="5"/>
      <c r="L59" s="6">
        <v>206</v>
      </c>
      <c r="M59" s="5">
        <v>1</v>
      </c>
      <c r="N59" s="13">
        <v>4.8543689999999999E-3</v>
      </c>
      <c r="O59" s="6">
        <v>206</v>
      </c>
      <c r="P59" s="5">
        <v>2.5000000000000001E-2</v>
      </c>
      <c r="Q59" s="63">
        <f t="shared" si="2"/>
        <v>1.2135922330097088E-4</v>
      </c>
      <c r="R59" s="6">
        <v>206</v>
      </c>
      <c r="S59" s="5">
        <v>1</v>
      </c>
      <c r="T59" s="13">
        <v>4.8543689999999999E-3</v>
      </c>
      <c r="U59" s="6">
        <v>206</v>
      </c>
      <c r="V59" s="5">
        <v>4.04</v>
      </c>
      <c r="W59" s="13">
        <f>V59/U59</f>
        <v>1.9611650485436893E-2</v>
      </c>
      <c r="X59" s="6"/>
      <c r="Y59" s="5"/>
      <c r="Z59" s="7"/>
    </row>
    <row r="60" spans="1:26" x14ac:dyDescent="0.2">
      <c r="B60" s="50" t="s">
        <v>61</v>
      </c>
      <c r="C60" s="6"/>
      <c r="D60" s="5"/>
      <c r="E60" s="5"/>
      <c r="F60" s="6"/>
      <c r="G60" s="5"/>
      <c r="H60" s="5"/>
      <c r="I60" s="6"/>
      <c r="J60" s="5"/>
      <c r="K60" s="5"/>
      <c r="L60" s="6"/>
      <c r="M60" s="5"/>
      <c r="N60" s="5"/>
      <c r="O60" s="6">
        <v>376</v>
      </c>
      <c r="P60" s="5">
        <v>0.01</v>
      </c>
      <c r="Q60" s="63">
        <f t="shared" si="2"/>
        <v>2.6595744680851064E-5</v>
      </c>
      <c r="R60" s="6">
        <v>376</v>
      </c>
      <c r="S60" s="5">
        <v>0.2</v>
      </c>
      <c r="T60" s="40">
        <v>5.3191489999999996E-4</v>
      </c>
      <c r="U60" s="6">
        <v>376</v>
      </c>
      <c r="V60" s="5">
        <v>0.4</v>
      </c>
      <c r="W60" s="13">
        <f>V60/U60</f>
        <v>1.0638297872340426E-3</v>
      </c>
      <c r="X60" s="6">
        <v>376</v>
      </c>
      <c r="Y60" s="5">
        <v>0.1</v>
      </c>
      <c r="Z60" s="42">
        <v>2.6595744000000002E-4</v>
      </c>
    </row>
    <row r="61" spans="1:26" x14ac:dyDescent="0.2">
      <c r="B61" s="50" t="s">
        <v>62</v>
      </c>
      <c r="C61" s="6"/>
      <c r="D61" s="5"/>
      <c r="E61" s="5"/>
      <c r="F61" s="6"/>
      <c r="G61" s="5"/>
      <c r="H61" s="5"/>
      <c r="I61" s="6"/>
      <c r="J61" s="5"/>
      <c r="K61" s="5"/>
      <c r="L61" s="6">
        <v>478</v>
      </c>
      <c r="M61" s="5">
        <v>0.1</v>
      </c>
      <c r="N61" s="40">
        <v>2.0920503E-4</v>
      </c>
      <c r="O61" s="6"/>
      <c r="P61" s="5"/>
      <c r="Q61" s="63"/>
      <c r="R61" s="6"/>
      <c r="S61" s="5"/>
      <c r="T61" s="5"/>
      <c r="U61" s="6"/>
      <c r="V61" s="5"/>
      <c r="W61" s="13"/>
      <c r="X61" s="6"/>
      <c r="Y61" s="5"/>
      <c r="Z61" s="7"/>
    </row>
    <row r="62" spans="1:26" x14ac:dyDescent="0.2">
      <c r="B62" s="50" t="s">
        <v>63</v>
      </c>
      <c r="C62" s="6"/>
      <c r="D62" s="5"/>
      <c r="E62" s="5"/>
      <c r="F62" s="6"/>
      <c r="G62" s="5"/>
      <c r="H62" s="5"/>
      <c r="I62" s="6"/>
      <c r="J62" s="5"/>
      <c r="K62" s="5"/>
      <c r="L62" s="6"/>
      <c r="M62" s="5"/>
      <c r="N62" s="40"/>
      <c r="O62" s="6">
        <v>337</v>
      </c>
      <c r="P62" s="5">
        <v>0.01</v>
      </c>
      <c r="Q62" s="63">
        <f>P62/O62</f>
        <v>2.967359050445104E-5</v>
      </c>
      <c r="R62" s="6">
        <v>337</v>
      </c>
      <c r="S62" s="5">
        <v>1</v>
      </c>
      <c r="T62" s="13">
        <v>2.9673590000000001E-3</v>
      </c>
      <c r="U62" s="6">
        <v>337</v>
      </c>
      <c r="V62" s="5">
        <v>4</v>
      </c>
      <c r="W62" s="13">
        <f>V62/U62</f>
        <v>1.1869436201780416E-2</v>
      </c>
      <c r="X62" s="6">
        <v>337</v>
      </c>
      <c r="Y62" s="5">
        <v>1</v>
      </c>
      <c r="Z62" s="7">
        <v>2.9673590000000001E-3</v>
      </c>
    </row>
    <row r="63" spans="1:26" x14ac:dyDescent="0.2">
      <c r="B63" s="50" t="s">
        <v>64</v>
      </c>
      <c r="C63" s="6"/>
      <c r="D63" s="5"/>
      <c r="E63" s="5"/>
      <c r="F63" s="6"/>
      <c r="G63" s="5"/>
      <c r="H63" s="5"/>
      <c r="I63" s="6"/>
      <c r="J63" s="5"/>
      <c r="K63" s="5"/>
      <c r="L63" s="6">
        <v>442</v>
      </c>
      <c r="M63" s="5">
        <v>1</v>
      </c>
      <c r="N63" s="13">
        <v>2.2624435E-3</v>
      </c>
      <c r="O63" s="6"/>
      <c r="P63" s="5"/>
      <c r="Q63" s="63"/>
      <c r="R63" s="6"/>
      <c r="S63" s="5"/>
      <c r="T63" s="13"/>
      <c r="U63" s="6"/>
      <c r="V63" s="5"/>
      <c r="W63" s="13"/>
      <c r="X63" s="6"/>
      <c r="Y63" s="5"/>
      <c r="Z63" s="7"/>
    </row>
    <row r="64" spans="1:26" x14ac:dyDescent="0.2">
      <c r="B64" s="50" t="s">
        <v>89</v>
      </c>
      <c r="C64" s="6"/>
      <c r="D64" s="5"/>
      <c r="E64" s="5"/>
      <c r="F64" s="6"/>
      <c r="G64" s="5"/>
      <c r="H64" s="5"/>
      <c r="I64" s="6"/>
      <c r="J64" s="5"/>
      <c r="K64" s="5"/>
      <c r="L64" s="6">
        <v>180</v>
      </c>
      <c r="M64" s="5">
        <v>2</v>
      </c>
      <c r="N64" s="13">
        <v>1.1111111E-2</v>
      </c>
      <c r="O64" s="6">
        <v>180</v>
      </c>
      <c r="P64" s="5">
        <v>0.05</v>
      </c>
      <c r="Q64" s="63">
        <f>P64/O64</f>
        <v>2.7777777777777778E-4</v>
      </c>
      <c r="R64" s="6">
        <v>180</v>
      </c>
      <c r="S64" s="5">
        <v>35</v>
      </c>
      <c r="T64" s="13">
        <v>0.19444444999999999</v>
      </c>
      <c r="U64" s="6">
        <v>180</v>
      </c>
      <c r="V64" s="53">
        <v>7.2</v>
      </c>
      <c r="W64" s="13">
        <f>V64/U64</f>
        <v>0.04</v>
      </c>
      <c r="X64" s="6">
        <v>180</v>
      </c>
      <c r="Y64" s="5">
        <v>2</v>
      </c>
      <c r="Z64" s="7">
        <v>1.1111111E-2</v>
      </c>
    </row>
    <row r="65" spans="1:26" x14ac:dyDescent="0.2">
      <c r="B65" s="50" t="s">
        <v>65</v>
      </c>
      <c r="C65" s="6"/>
      <c r="D65" s="5"/>
      <c r="E65" s="5"/>
      <c r="F65" s="6"/>
      <c r="G65" s="5"/>
      <c r="H65" s="5"/>
      <c r="I65" s="6"/>
      <c r="J65" s="5"/>
      <c r="K65" s="5"/>
      <c r="L65" s="6"/>
      <c r="M65" s="5"/>
      <c r="N65" s="13"/>
      <c r="O65" s="6">
        <v>328</v>
      </c>
      <c r="P65" s="5">
        <v>0.14000000000000001</v>
      </c>
      <c r="Q65" s="63">
        <f>P65/O65</f>
        <v>4.2682926829268298E-4</v>
      </c>
      <c r="R65" s="6"/>
      <c r="S65" s="5"/>
      <c r="T65" s="5"/>
      <c r="U65" s="6"/>
      <c r="V65" s="5"/>
      <c r="W65" s="13"/>
      <c r="X65" s="6"/>
      <c r="Y65" s="5"/>
      <c r="Z65" s="7"/>
    </row>
    <row r="66" spans="1:26" x14ac:dyDescent="0.2">
      <c r="B66" s="50" t="s">
        <v>66</v>
      </c>
      <c r="C66" s="6"/>
      <c r="D66" s="5"/>
      <c r="E66" s="5"/>
      <c r="F66" s="6"/>
      <c r="G66" s="5"/>
      <c r="H66" s="5"/>
      <c r="I66" s="6"/>
      <c r="J66" s="5"/>
      <c r="K66" s="5"/>
      <c r="L66" s="6"/>
      <c r="M66" s="5"/>
      <c r="N66" s="13"/>
      <c r="O66" s="41"/>
      <c r="P66" s="5"/>
      <c r="Q66" s="63"/>
      <c r="R66" s="6">
        <v>1355</v>
      </c>
      <c r="S66" s="5">
        <v>5.0000000000000001E-3</v>
      </c>
      <c r="T66" s="40">
        <v>3.6900370000000002E-6</v>
      </c>
      <c r="U66" s="6"/>
      <c r="V66" s="5"/>
      <c r="W66" s="13"/>
      <c r="X66" s="6"/>
      <c r="Y66" s="5"/>
      <c r="Z66" s="7"/>
    </row>
    <row r="67" spans="1:26" x14ac:dyDescent="0.2">
      <c r="B67" s="50" t="s">
        <v>67</v>
      </c>
      <c r="C67" s="6"/>
      <c r="D67" s="5"/>
      <c r="E67" s="5"/>
      <c r="F67" s="6"/>
      <c r="G67" s="5"/>
      <c r="H67" s="5"/>
      <c r="I67" s="6"/>
      <c r="J67" s="5"/>
      <c r="K67" s="5"/>
      <c r="L67" s="6"/>
      <c r="M67" s="5"/>
      <c r="N67" s="13"/>
      <c r="O67" s="6">
        <v>397</v>
      </c>
      <c r="P67" s="5">
        <v>0.1</v>
      </c>
      <c r="Q67" s="63">
        <f>P67/O67</f>
        <v>2.5188916876574307E-4</v>
      </c>
      <c r="R67" s="6"/>
      <c r="S67" s="5"/>
      <c r="T67" s="5"/>
      <c r="U67" s="6"/>
      <c r="V67" s="5"/>
      <c r="W67" s="13"/>
      <c r="X67" s="6"/>
      <c r="Y67" s="5"/>
      <c r="Z67" s="7"/>
    </row>
    <row r="68" spans="1:26" x14ac:dyDescent="0.2">
      <c r="B68" s="50" t="s">
        <v>68</v>
      </c>
      <c r="C68" s="6"/>
      <c r="D68" s="5"/>
      <c r="E68" s="5"/>
      <c r="F68" s="6"/>
      <c r="G68" s="5"/>
      <c r="H68" s="5"/>
      <c r="I68" s="6"/>
      <c r="J68" s="5"/>
      <c r="K68" s="5"/>
      <c r="L68" s="6"/>
      <c r="M68" s="5"/>
      <c r="N68" s="13"/>
      <c r="O68" s="6">
        <v>554.70000000000005</v>
      </c>
      <c r="P68" s="5">
        <v>0.01</v>
      </c>
      <c r="Q68" s="63">
        <f>P68/O68</f>
        <v>1.8027762754642147E-5</v>
      </c>
      <c r="R68" s="6"/>
      <c r="S68" s="5"/>
      <c r="T68" s="5"/>
      <c r="U68" s="6"/>
      <c r="V68" s="5"/>
      <c r="W68" s="13"/>
      <c r="X68" s="6"/>
      <c r="Y68" s="5"/>
      <c r="Z68" s="7"/>
    </row>
    <row r="69" spans="1:26" x14ac:dyDescent="0.2">
      <c r="B69" s="49" t="s">
        <v>69</v>
      </c>
      <c r="C69" s="6"/>
      <c r="D69" s="5"/>
      <c r="E69" s="5"/>
      <c r="F69" s="6"/>
      <c r="G69" s="5"/>
      <c r="H69" s="5"/>
      <c r="I69" s="6"/>
      <c r="J69" s="5"/>
      <c r="K69" s="5"/>
      <c r="L69" s="6"/>
      <c r="M69" s="5"/>
      <c r="N69" s="13"/>
      <c r="O69" s="6"/>
      <c r="P69" s="5"/>
      <c r="Q69" s="63"/>
      <c r="R69" s="6"/>
      <c r="S69" s="5"/>
      <c r="T69" s="5"/>
      <c r="U69" s="6"/>
      <c r="V69" s="5"/>
      <c r="W69" s="13"/>
      <c r="X69" s="6"/>
      <c r="Y69" s="5"/>
      <c r="Z69" s="7"/>
    </row>
    <row r="70" spans="1:26" x14ac:dyDescent="0.2">
      <c r="A70" s="1"/>
      <c r="B70" s="50" t="s">
        <v>70</v>
      </c>
      <c r="C70" s="6"/>
      <c r="D70" s="5"/>
      <c r="E70" s="5"/>
      <c r="F70" s="6"/>
      <c r="G70" s="5"/>
      <c r="H70" s="5"/>
      <c r="I70" s="6"/>
      <c r="J70" s="5"/>
      <c r="K70" s="5"/>
      <c r="L70" s="6"/>
      <c r="M70" s="5"/>
      <c r="N70" s="13"/>
      <c r="O70" s="55">
        <v>404</v>
      </c>
      <c r="P70" s="5">
        <v>10</v>
      </c>
      <c r="Q70" s="63">
        <f>P70/O70</f>
        <v>2.4752475247524754E-2</v>
      </c>
      <c r="R70" s="6"/>
      <c r="S70" s="5"/>
      <c r="T70" s="13"/>
      <c r="U70" s="6"/>
      <c r="V70" s="5"/>
      <c r="W70" s="13"/>
      <c r="X70" s="6"/>
      <c r="Y70" s="5"/>
      <c r="Z70" s="7"/>
    </row>
    <row r="71" spans="1:26" x14ac:dyDescent="0.2">
      <c r="A71" s="1"/>
      <c r="B71" s="50" t="s">
        <v>71</v>
      </c>
      <c r="C71" s="6"/>
      <c r="D71" s="5"/>
      <c r="E71" s="5"/>
      <c r="F71" s="6"/>
      <c r="G71" s="5"/>
      <c r="H71" s="5"/>
      <c r="I71" s="6"/>
      <c r="J71" s="5"/>
      <c r="K71" s="5"/>
      <c r="L71" s="6"/>
      <c r="M71" s="5"/>
      <c r="N71" s="13"/>
      <c r="O71" s="55">
        <v>605</v>
      </c>
      <c r="P71" s="5">
        <v>1</v>
      </c>
      <c r="Q71" s="63">
        <f t="shared" ref="Q71:Q88" si="3">P71/O71</f>
        <v>1.652892561983471E-3</v>
      </c>
      <c r="R71" s="6"/>
      <c r="S71" s="5"/>
      <c r="T71" s="13"/>
      <c r="U71" s="6"/>
      <c r="V71" s="5"/>
      <c r="W71" s="13"/>
      <c r="X71" s="6"/>
      <c r="Y71" s="5"/>
      <c r="Z71" s="7"/>
    </row>
    <row r="72" spans="1:26" x14ac:dyDescent="0.2">
      <c r="A72" s="1"/>
      <c r="B72" s="50" t="s">
        <v>72</v>
      </c>
      <c r="C72" s="6"/>
      <c r="D72" s="5"/>
      <c r="E72" s="5"/>
      <c r="F72" s="6"/>
      <c r="G72" s="5"/>
      <c r="H72" s="5"/>
      <c r="I72" s="6"/>
      <c r="J72" s="5"/>
      <c r="K72" s="5"/>
      <c r="L72" s="6"/>
      <c r="M72" s="5"/>
      <c r="N72" s="13"/>
      <c r="O72" s="55">
        <v>347</v>
      </c>
      <c r="P72" s="5">
        <v>0.23849999999999999</v>
      </c>
      <c r="Q72" s="63">
        <f t="shared" si="3"/>
        <v>6.8731988472622472E-4</v>
      </c>
      <c r="R72" s="6"/>
      <c r="S72" s="5"/>
      <c r="T72" s="13"/>
      <c r="U72" s="6"/>
      <c r="V72" s="5"/>
      <c r="W72" s="13"/>
      <c r="X72" s="6"/>
      <c r="Y72" s="5"/>
      <c r="Z72" s="7"/>
    </row>
    <row r="73" spans="1:26" x14ac:dyDescent="0.2">
      <c r="A73" s="1"/>
      <c r="B73" s="50" t="s">
        <v>73</v>
      </c>
      <c r="C73" s="6"/>
      <c r="D73" s="5"/>
      <c r="E73" s="5"/>
      <c r="F73" s="6"/>
      <c r="G73" s="5"/>
      <c r="H73" s="5"/>
      <c r="I73" s="6"/>
      <c r="J73" s="5"/>
      <c r="K73" s="5"/>
      <c r="L73" s="6"/>
      <c r="M73" s="5"/>
      <c r="N73" s="13"/>
      <c r="O73" s="55">
        <v>387</v>
      </c>
      <c r="P73" s="5">
        <v>0.2</v>
      </c>
      <c r="Q73" s="63">
        <f t="shared" si="3"/>
        <v>5.16795865633075E-4</v>
      </c>
      <c r="R73" s="6"/>
      <c r="S73" s="5"/>
      <c r="T73" s="13"/>
      <c r="U73" s="6"/>
      <c r="V73" s="5"/>
      <c r="W73" s="13"/>
      <c r="X73" s="6"/>
      <c r="Y73" s="5"/>
      <c r="Z73" s="7"/>
    </row>
    <row r="74" spans="1:26" x14ac:dyDescent="0.2">
      <c r="A74" s="1"/>
      <c r="B74" s="50" t="s">
        <v>74</v>
      </c>
      <c r="C74" s="6"/>
      <c r="D74" s="5"/>
      <c r="E74" s="5"/>
      <c r="F74" s="6"/>
      <c r="G74" s="5"/>
      <c r="H74" s="5"/>
      <c r="I74" s="6"/>
      <c r="J74" s="5"/>
      <c r="K74" s="5"/>
      <c r="L74" s="6"/>
      <c r="M74" s="5"/>
      <c r="N74" s="13"/>
      <c r="O74" s="55">
        <v>134</v>
      </c>
      <c r="P74" s="5">
        <v>0.5</v>
      </c>
      <c r="Q74" s="63">
        <f t="shared" si="3"/>
        <v>3.7313432835820895E-3</v>
      </c>
      <c r="R74" s="6"/>
      <c r="S74" s="5"/>
      <c r="T74" s="13"/>
      <c r="U74" s="6"/>
      <c r="V74" s="5"/>
      <c r="W74" s="13"/>
      <c r="X74" s="6"/>
      <c r="Y74" s="5"/>
      <c r="Z74" s="7"/>
    </row>
    <row r="75" spans="1:26" x14ac:dyDescent="0.2">
      <c r="B75" s="98" t="s">
        <v>75</v>
      </c>
      <c r="C75" s="99"/>
      <c r="D75" s="100"/>
      <c r="E75" s="100"/>
      <c r="F75" s="99"/>
      <c r="G75" s="100"/>
      <c r="H75" s="100"/>
      <c r="I75" s="99"/>
      <c r="J75" s="100"/>
      <c r="K75" s="100"/>
      <c r="L75" s="99">
        <v>180</v>
      </c>
      <c r="M75" s="100">
        <v>900</v>
      </c>
      <c r="N75" s="101">
        <v>5</v>
      </c>
      <c r="O75" s="102"/>
      <c r="P75" s="100"/>
      <c r="Q75" s="103"/>
      <c r="R75" s="99"/>
      <c r="S75" s="100"/>
      <c r="T75" s="101"/>
      <c r="U75" s="99"/>
      <c r="V75" s="100"/>
      <c r="W75" s="101"/>
      <c r="X75" s="99"/>
      <c r="Y75" s="100"/>
      <c r="Z75" s="104"/>
    </row>
    <row r="76" spans="1:26" x14ac:dyDescent="0.2">
      <c r="B76" s="98" t="s">
        <v>76</v>
      </c>
      <c r="C76" s="99"/>
      <c r="D76" s="100"/>
      <c r="E76" s="100"/>
      <c r="F76" s="99"/>
      <c r="G76" s="100"/>
      <c r="H76" s="100"/>
      <c r="I76" s="99">
        <v>180</v>
      </c>
      <c r="J76" s="100">
        <v>1000</v>
      </c>
      <c r="K76" s="101">
        <f>J76/I76</f>
        <v>5.5555555555555554</v>
      </c>
      <c r="L76" s="99"/>
      <c r="M76" s="100"/>
      <c r="N76" s="101"/>
      <c r="O76" s="102">
        <v>180</v>
      </c>
      <c r="P76" s="100">
        <v>1000</v>
      </c>
      <c r="Q76" s="103">
        <f t="shared" si="3"/>
        <v>5.5555555555555554</v>
      </c>
      <c r="R76" s="99">
        <v>180</v>
      </c>
      <c r="S76" s="100">
        <v>2000</v>
      </c>
      <c r="T76" s="101">
        <v>11.111110999999999</v>
      </c>
      <c r="U76" s="99">
        <v>180</v>
      </c>
      <c r="V76" s="100">
        <v>4500</v>
      </c>
      <c r="W76" s="101">
        <f>V76/U76</f>
        <v>25</v>
      </c>
      <c r="X76" s="99">
        <v>180</v>
      </c>
      <c r="Y76" s="100">
        <v>1000</v>
      </c>
      <c r="Z76" s="104">
        <v>5.5555553</v>
      </c>
    </row>
    <row r="77" spans="1:26" x14ac:dyDescent="0.2">
      <c r="B77" s="50" t="s">
        <v>77</v>
      </c>
      <c r="C77" s="6"/>
      <c r="D77" s="5"/>
      <c r="E77" s="5"/>
      <c r="F77" s="6"/>
      <c r="G77" s="5"/>
      <c r="H77" s="5"/>
      <c r="I77" s="6"/>
      <c r="J77" s="5"/>
      <c r="K77" s="5"/>
      <c r="L77" s="6"/>
      <c r="M77" s="5"/>
      <c r="N77" s="13"/>
      <c r="O77" s="55">
        <v>307</v>
      </c>
      <c r="P77" s="5">
        <v>0.05</v>
      </c>
      <c r="Q77" s="63">
        <f t="shared" si="3"/>
        <v>1.6286644951140066E-4</v>
      </c>
      <c r="R77" s="6">
        <v>307</v>
      </c>
      <c r="S77" s="5">
        <v>1</v>
      </c>
      <c r="T77" s="13">
        <v>3.2573289000000002E-3</v>
      </c>
      <c r="U77" s="6"/>
      <c r="V77" s="5"/>
      <c r="W77" s="13"/>
      <c r="X77" s="6"/>
      <c r="Y77" s="5"/>
      <c r="Z77" s="7"/>
    </row>
    <row r="78" spans="1:26" x14ac:dyDescent="0.2">
      <c r="B78" s="50" t="s">
        <v>78</v>
      </c>
      <c r="C78" s="6"/>
      <c r="D78" s="5"/>
      <c r="E78" s="5"/>
      <c r="F78" s="6"/>
      <c r="G78" s="5"/>
      <c r="H78" s="5"/>
      <c r="I78" s="6"/>
      <c r="J78" s="5"/>
      <c r="K78" s="5"/>
      <c r="L78" s="6"/>
      <c r="M78" s="5"/>
      <c r="N78" s="13"/>
      <c r="O78" s="55">
        <v>188</v>
      </c>
      <c r="P78" s="5">
        <v>0.24</v>
      </c>
      <c r="Q78" s="63">
        <f t="shared" si="3"/>
        <v>1.276595744680851E-3</v>
      </c>
      <c r="R78" s="6"/>
      <c r="S78" s="5"/>
      <c r="T78" s="13"/>
      <c r="U78" s="6"/>
      <c r="V78" s="5"/>
      <c r="W78" s="13"/>
      <c r="X78" s="6"/>
      <c r="Y78" s="5"/>
      <c r="Z78" s="7"/>
    </row>
    <row r="79" spans="1:26" x14ac:dyDescent="0.2">
      <c r="B79" s="50" t="s">
        <v>79</v>
      </c>
      <c r="C79" s="6"/>
      <c r="D79" s="5"/>
      <c r="E79" s="5"/>
      <c r="F79" s="6"/>
      <c r="G79" s="5"/>
      <c r="H79" s="5"/>
      <c r="I79" s="6"/>
      <c r="J79" s="5"/>
      <c r="K79" s="5"/>
      <c r="L79" s="6"/>
      <c r="M79" s="5"/>
      <c r="N79" s="13"/>
      <c r="O79" s="55">
        <v>238</v>
      </c>
      <c r="P79" s="5">
        <v>5960</v>
      </c>
      <c r="Q79" s="63">
        <f t="shared" si="3"/>
        <v>25.042016806722689</v>
      </c>
      <c r="R79" s="6"/>
      <c r="S79" s="5"/>
      <c r="T79" s="5"/>
      <c r="U79" s="6"/>
      <c r="V79" s="5"/>
      <c r="W79" s="5"/>
      <c r="X79" s="6"/>
      <c r="Y79" s="5"/>
      <c r="Z79" s="7"/>
    </row>
    <row r="80" spans="1:26" x14ac:dyDescent="0.2">
      <c r="B80" s="51" t="s">
        <v>80</v>
      </c>
      <c r="C80" s="6"/>
      <c r="D80" s="5"/>
      <c r="E80" s="5"/>
      <c r="F80" s="6"/>
      <c r="G80" s="5"/>
      <c r="H80" s="5"/>
      <c r="I80" s="6"/>
      <c r="J80" s="5"/>
      <c r="K80" s="5"/>
      <c r="L80" s="6"/>
      <c r="M80" s="5"/>
      <c r="N80" s="13"/>
      <c r="O80" s="55">
        <v>136</v>
      </c>
      <c r="P80" s="5">
        <v>0.4</v>
      </c>
      <c r="Q80" s="63">
        <f t="shared" si="3"/>
        <v>2.9411764705882353E-3</v>
      </c>
      <c r="R80" s="6"/>
      <c r="S80" s="5"/>
      <c r="T80" s="5"/>
      <c r="U80" s="6"/>
      <c r="V80" s="5"/>
      <c r="W80" s="5"/>
      <c r="X80" s="6"/>
      <c r="Y80" s="5"/>
      <c r="Z80" s="7"/>
    </row>
    <row r="81" spans="1:26" x14ac:dyDescent="0.2">
      <c r="B81" s="50" t="s">
        <v>81</v>
      </c>
      <c r="C81" s="6"/>
      <c r="D81" s="5"/>
      <c r="E81" s="5"/>
      <c r="F81" s="6"/>
      <c r="G81" s="5"/>
      <c r="H81" s="5"/>
      <c r="I81" s="6"/>
      <c r="J81" s="5"/>
      <c r="K81" s="5"/>
      <c r="L81" s="6"/>
      <c r="M81" s="5"/>
      <c r="N81" s="13"/>
      <c r="O81" s="55">
        <v>150</v>
      </c>
      <c r="P81" s="5">
        <v>0.5</v>
      </c>
      <c r="Q81" s="63">
        <f t="shared" si="3"/>
        <v>3.3333333333333335E-3</v>
      </c>
      <c r="R81" s="6"/>
      <c r="S81" s="5"/>
      <c r="T81" s="5"/>
      <c r="U81" s="6"/>
      <c r="V81" s="5"/>
      <c r="W81" s="5"/>
      <c r="X81" s="6"/>
      <c r="Y81" s="5"/>
      <c r="Z81" s="7"/>
    </row>
    <row r="82" spans="1:26" x14ac:dyDescent="0.2">
      <c r="B82" s="50" t="s">
        <v>82</v>
      </c>
      <c r="C82" s="6"/>
      <c r="D82" s="5"/>
      <c r="E82" s="5"/>
      <c r="F82" s="6"/>
      <c r="G82" s="5"/>
      <c r="H82" s="5"/>
      <c r="I82" s="6"/>
      <c r="J82" s="5"/>
      <c r="K82" s="5"/>
      <c r="L82" s="6"/>
      <c r="M82" s="5"/>
      <c r="N82" s="13"/>
      <c r="O82" s="55">
        <v>82</v>
      </c>
      <c r="P82" s="5">
        <v>50</v>
      </c>
      <c r="Q82" s="63">
        <f t="shared" si="3"/>
        <v>0.6097560975609756</v>
      </c>
      <c r="R82" s="6"/>
      <c r="S82" s="5"/>
      <c r="T82" s="5"/>
      <c r="U82" s="6"/>
      <c r="V82" s="5"/>
      <c r="W82" s="5"/>
      <c r="X82" s="6"/>
      <c r="Y82" s="5"/>
      <c r="Z82" s="7"/>
    </row>
    <row r="83" spans="1:26" x14ac:dyDescent="0.2">
      <c r="A83" s="43"/>
      <c r="B83" s="50" t="s">
        <v>83</v>
      </c>
      <c r="C83" s="6"/>
      <c r="D83" s="5"/>
      <c r="E83" s="5"/>
      <c r="F83" s="6"/>
      <c r="G83" s="5"/>
      <c r="H83" s="5"/>
      <c r="I83" s="6"/>
      <c r="J83" s="5"/>
      <c r="K83" s="5"/>
      <c r="L83" s="6">
        <v>110</v>
      </c>
      <c r="M83" s="5">
        <v>550</v>
      </c>
      <c r="N83" s="13">
        <v>5</v>
      </c>
      <c r="O83" s="55"/>
      <c r="P83" s="5"/>
      <c r="Q83" s="63"/>
      <c r="R83" s="6"/>
      <c r="S83" s="5"/>
      <c r="T83" s="5"/>
      <c r="U83" s="6"/>
      <c r="V83" s="5"/>
      <c r="W83" s="5"/>
      <c r="X83" s="6"/>
      <c r="Y83" s="5"/>
      <c r="Z83" s="7"/>
    </row>
    <row r="84" spans="1:26" x14ac:dyDescent="0.2">
      <c r="B84" s="50" t="s">
        <v>84</v>
      </c>
      <c r="C84" s="6"/>
      <c r="D84" s="5"/>
      <c r="E84" s="5"/>
      <c r="F84" s="6"/>
      <c r="G84" s="5"/>
      <c r="H84" s="5"/>
      <c r="I84" s="6"/>
      <c r="J84" s="5"/>
      <c r="K84" s="5"/>
      <c r="L84" s="6"/>
      <c r="M84" s="5"/>
      <c r="N84" s="44"/>
      <c r="O84" s="55">
        <v>126</v>
      </c>
      <c r="P84" s="5">
        <v>0.3</v>
      </c>
      <c r="Q84" s="63">
        <f t="shared" si="3"/>
        <v>2.3809523809523807E-3</v>
      </c>
      <c r="R84" s="6"/>
      <c r="S84" s="5"/>
      <c r="T84" s="5"/>
      <c r="U84" s="6"/>
      <c r="V84" s="5"/>
      <c r="W84" s="5"/>
      <c r="X84" s="6"/>
      <c r="Y84" s="5"/>
      <c r="Z84" s="7"/>
    </row>
    <row r="85" spans="1:26" x14ac:dyDescent="0.2">
      <c r="B85" s="50" t="s">
        <v>85</v>
      </c>
      <c r="C85" s="6"/>
      <c r="D85" s="5"/>
      <c r="E85" s="5"/>
      <c r="F85" s="6"/>
      <c r="G85" s="5"/>
      <c r="H85" s="5"/>
      <c r="I85" s="6"/>
      <c r="J85" s="5"/>
      <c r="K85" s="5"/>
      <c r="L85" s="6"/>
      <c r="M85" s="5"/>
      <c r="N85" s="44"/>
      <c r="O85" s="55"/>
      <c r="P85" s="5">
        <v>20</v>
      </c>
      <c r="Q85" s="63"/>
      <c r="R85" s="6"/>
      <c r="S85" s="5"/>
      <c r="T85" s="5"/>
      <c r="U85" s="6"/>
      <c r="V85" s="5"/>
      <c r="W85" s="5"/>
      <c r="X85" s="6"/>
      <c r="Y85" s="5"/>
      <c r="Z85" s="7"/>
    </row>
    <row r="86" spans="1:26" x14ac:dyDescent="0.2">
      <c r="B86" s="50" t="s">
        <v>86</v>
      </c>
      <c r="C86" s="6"/>
      <c r="D86" s="5"/>
      <c r="E86" s="5"/>
      <c r="F86" s="6"/>
      <c r="G86" s="5"/>
      <c r="H86" s="5"/>
      <c r="I86" s="6"/>
      <c r="J86" s="5"/>
      <c r="K86" s="5"/>
      <c r="L86" s="6"/>
      <c r="M86" s="5"/>
      <c r="N86" s="44"/>
      <c r="O86" s="55">
        <v>112</v>
      </c>
      <c r="P86" s="5">
        <v>0.3</v>
      </c>
      <c r="Q86" s="63">
        <f t="shared" si="3"/>
        <v>2.6785714285714286E-3</v>
      </c>
      <c r="R86" s="6"/>
      <c r="S86" s="5"/>
      <c r="T86" s="5"/>
      <c r="U86" s="6"/>
      <c r="V86" s="5"/>
      <c r="W86" s="5"/>
      <c r="X86" s="6"/>
      <c r="Y86" s="5"/>
      <c r="Z86" s="7"/>
    </row>
    <row r="87" spans="1:26" x14ac:dyDescent="0.2">
      <c r="B87" s="50" t="s">
        <v>87</v>
      </c>
      <c r="C87" s="6"/>
      <c r="D87" s="5"/>
      <c r="E87" s="5"/>
      <c r="F87" s="6"/>
      <c r="G87" s="5"/>
      <c r="H87" s="5"/>
      <c r="I87" s="6"/>
      <c r="J87" s="5"/>
      <c r="K87" s="5"/>
      <c r="L87" s="6"/>
      <c r="M87" s="5"/>
      <c r="N87" s="5"/>
      <c r="O87" s="55">
        <v>152</v>
      </c>
      <c r="P87" s="5">
        <v>0.34399999999999997</v>
      </c>
      <c r="Q87" s="63">
        <f t="shared" si="3"/>
        <v>2.2631578947368419E-3</v>
      </c>
      <c r="R87" s="6"/>
      <c r="S87" s="5"/>
      <c r="T87" s="5"/>
      <c r="U87" s="6"/>
      <c r="V87" s="5"/>
      <c r="W87" s="5"/>
      <c r="X87" s="6"/>
      <c r="Y87" s="5"/>
      <c r="Z87" s="7"/>
    </row>
    <row r="88" spans="1:26" x14ac:dyDescent="0.2">
      <c r="B88" s="50" t="s">
        <v>88</v>
      </c>
      <c r="C88" s="6"/>
      <c r="D88" s="5"/>
      <c r="E88" s="5"/>
      <c r="F88" s="6"/>
      <c r="G88" s="5"/>
      <c r="H88" s="5"/>
      <c r="I88" s="6">
        <v>376.36</v>
      </c>
      <c r="J88" s="5">
        <v>11</v>
      </c>
      <c r="K88" s="13">
        <f>J88/I88</f>
        <v>2.9227335529811882E-2</v>
      </c>
      <c r="L88" s="6"/>
      <c r="M88" s="5"/>
      <c r="N88" s="5"/>
      <c r="O88" s="55">
        <v>376.4</v>
      </c>
      <c r="P88" s="5">
        <v>20</v>
      </c>
      <c r="Q88" s="63">
        <f t="shared" si="3"/>
        <v>5.3134962805526043E-2</v>
      </c>
      <c r="R88" s="6"/>
      <c r="S88" s="5"/>
      <c r="T88" s="5"/>
      <c r="U88" s="6">
        <v>376.36</v>
      </c>
      <c r="V88" s="5">
        <v>15.9</v>
      </c>
      <c r="W88" s="13">
        <f>V88/U88</f>
        <v>4.2246784993091722E-2</v>
      </c>
      <c r="X88" s="6">
        <v>376.4</v>
      </c>
      <c r="Y88" s="5">
        <v>10</v>
      </c>
      <c r="Z88" s="7">
        <v>2.6567481E-2</v>
      </c>
    </row>
    <row r="89" spans="1:26" ht="17" thickBot="1" x14ac:dyDescent="0.25">
      <c r="B89" s="52"/>
      <c r="C89" s="45"/>
      <c r="D89" s="46"/>
      <c r="E89" s="46"/>
      <c r="F89" s="45"/>
      <c r="G89" s="46"/>
      <c r="H89" s="46"/>
      <c r="I89" s="45"/>
      <c r="J89" s="46"/>
      <c r="K89" s="46"/>
      <c r="L89" s="45"/>
      <c r="M89" s="46"/>
      <c r="N89" s="46"/>
      <c r="O89" s="45"/>
      <c r="P89" s="46"/>
      <c r="Q89" s="46"/>
      <c r="R89" s="45"/>
      <c r="S89" s="46"/>
      <c r="T89" s="46"/>
      <c r="U89" s="45"/>
      <c r="V89" s="46"/>
      <c r="W89" s="46"/>
      <c r="X89" s="45"/>
      <c r="Y89" s="46"/>
      <c r="Z89" s="47"/>
    </row>
    <row r="90" spans="1:26" ht="17" thickTop="1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</sheetData>
  <mergeCells count="17">
    <mergeCell ref="U3:W3"/>
    <mergeCell ref="X3:Z3"/>
    <mergeCell ref="R3:T3"/>
    <mergeCell ref="U1:W2"/>
    <mergeCell ref="X1:Z2"/>
    <mergeCell ref="R1:T2"/>
    <mergeCell ref="B1:B3"/>
    <mergeCell ref="C3:E3"/>
    <mergeCell ref="F3:H3"/>
    <mergeCell ref="I3:K3"/>
    <mergeCell ref="L3:N3"/>
    <mergeCell ref="O3:Q3"/>
    <mergeCell ref="C1:E2"/>
    <mergeCell ref="F1:H2"/>
    <mergeCell ref="I1:K2"/>
    <mergeCell ref="L1:N2"/>
    <mergeCell ref="O1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Francis</dc:creator>
  <cp:lastModifiedBy>Richard Francis</cp:lastModifiedBy>
  <dcterms:created xsi:type="dcterms:W3CDTF">2024-08-20T05:34:46Z</dcterms:created>
  <dcterms:modified xsi:type="dcterms:W3CDTF">2025-02-24T03:09:18Z</dcterms:modified>
</cp:coreProperties>
</file>