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filterPrivacy="1" autoCompressPictures="0"/>
  <xr:revisionPtr revIDLastSave="0" documentId="13_ncr:1_{4EEC0783-4168-2244-8913-DB41978AC603}" xr6:coauthVersionLast="43" xr6:coauthVersionMax="43" xr10:uidLastSave="{00000000-0000-0000-0000-000000000000}"/>
  <bookViews>
    <workbookView xWindow="2940" yWindow="460" windowWidth="22660" windowHeight="15040" xr2:uid="{00000000-000D-0000-FFFF-FFFF00000000}"/>
  </bookViews>
  <sheets>
    <sheet name="Sheet5" sheetId="5" r:id="rId1"/>
    <sheet name="Sheet1" sheetId="1" r:id="rId2"/>
    <sheet name="Sheet2" sheetId="2" r:id="rId3"/>
    <sheet name="Sheet3" sheetId="3" r:id="rId4"/>
    <sheet name="Sheet4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7" i="1" l="1"/>
  <c r="I18" i="1" s="1"/>
  <c r="I19" i="1" s="1"/>
  <c r="I20" i="1" s="1"/>
  <c r="H17" i="1"/>
  <c r="H18" i="1"/>
  <c r="H19" i="1" s="1"/>
  <c r="E23" i="1"/>
  <c r="E24" i="1"/>
  <c r="E25" i="1" s="1"/>
  <c r="E26" i="1" s="1"/>
  <c r="D23" i="1"/>
  <c r="D24" i="1"/>
  <c r="D25" i="1"/>
  <c r="E17" i="1"/>
  <c r="E19" i="1"/>
  <c r="E20" i="1"/>
  <c r="E21" i="1" s="1"/>
  <c r="D17" i="1"/>
  <c r="D19" i="1"/>
  <c r="D20" i="1"/>
  <c r="B18" i="1"/>
  <c r="B19" i="1"/>
  <c r="B20" i="1"/>
  <c r="B21" i="1"/>
  <c r="B22" i="1"/>
  <c r="B23" i="1"/>
  <c r="B24" i="1"/>
  <c r="B17" i="1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C46" i="3"/>
  <c r="E46" i="3"/>
  <c r="C47" i="3"/>
  <c r="E47" i="3"/>
  <c r="C48" i="3"/>
  <c r="E48" i="3"/>
  <c r="C49" i="3"/>
  <c r="E49" i="3"/>
  <c r="C50" i="3"/>
  <c r="E50" i="3"/>
  <c r="C51" i="3"/>
  <c r="E51" i="3"/>
  <c r="C52" i="3"/>
  <c r="E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E73" i="3"/>
  <c r="C74" i="3"/>
  <c r="E74" i="3"/>
  <c r="C75" i="3"/>
  <c r="E75" i="3"/>
  <c r="C76" i="3"/>
  <c r="E76" i="3"/>
  <c r="C77" i="3"/>
  <c r="E77" i="3"/>
  <c r="C78" i="3"/>
  <c r="E78" i="3"/>
  <c r="C79" i="3"/>
  <c r="E79" i="3"/>
  <c r="C80" i="3"/>
  <c r="E80" i="3"/>
  <c r="C81" i="3"/>
  <c r="E81" i="3"/>
  <c r="C82" i="3"/>
  <c r="E82" i="3"/>
  <c r="C83" i="3"/>
  <c r="E83" i="3"/>
  <c r="C84" i="3"/>
  <c r="E84" i="3"/>
  <c r="C85" i="3"/>
  <c r="E85" i="3"/>
  <c r="C86" i="3"/>
  <c r="E86" i="3"/>
  <c r="C87" i="3"/>
  <c r="E87" i="3"/>
  <c r="C88" i="3"/>
  <c r="E88" i="3"/>
  <c r="C89" i="3"/>
  <c r="E89" i="3"/>
  <c r="C90" i="3"/>
  <c r="E90" i="3"/>
  <c r="C91" i="3"/>
  <c r="E91" i="3"/>
  <c r="C92" i="3"/>
  <c r="E92" i="3"/>
  <c r="C93" i="3"/>
  <c r="E93" i="3"/>
  <c r="C94" i="3"/>
  <c r="E94" i="3"/>
  <c r="C95" i="3"/>
  <c r="E95" i="3"/>
  <c r="C96" i="3"/>
  <c r="E96" i="3"/>
  <c r="C97" i="3"/>
  <c r="E97" i="3"/>
  <c r="C98" i="3"/>
  <c r="E98" i="3"/>
  <c r="C99" i="3"/>
  <c r="E99" i="3"/>
  <c r="C100" i="3"/>
  <c r="E100" i="3"/>
  <c r="C29" i="3"/>
  <c r="E29" i="3"/>
  <c r="B20" i="3"/>
  <c r="B21" i="3"/>
  <c r="B22" i="3"/>
  <c r="B23" i="3"/>
  <c r="B24" i="3"/>
  <c r="B25" i="3"/>
  <c r="B26" i="3"/>
  <c r="B19" i="3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33" i="4"/>
  <c r="B20" i="4"/>
  <c r="B21" i="4"/>
  <c r="B22" i="4"/>
  <c r="B23" i="4"/>
  <c r="B24" i="4"/>
  <c r="B25" i="4"/>
  <c r="B26" i="4"/>
  <c r="B19" i="4"/>
</calcChain>
</file>

<file path=xl/sharedStrings.xml><?xml version="1.0" encoding="utf-8"?>
<sst xmlns="http://schemas.openxmlformats.org/spreadsheetml/2006/main" count="77" uniqueCount="31">
  <si>
    <t xml:space="preserve">##BLOCKS= 1          </t>
  </si>
  <si>
    <t>Plate:</t>
  </si>
  <si>
    <t>Plate#1</t>
  </si>
  <si>
    <t>PlateFormat</t>
  </si>
  <si>
    <t>Endpoint</t>
  </si>
  <si>
    <t>Absorbance</t>
  </si>
  <si>
    <t>Raw</t>
  </si>
  <si>
    <t>None</t>
  </si>
  <si>
    <t>Temperature(¡C)</t>
  </si>
  <si>
    <t>~End</t>
  </si>
  <si>
    <t>Instrument type: Instrument serial number:</t>
  </si>
  <si>
    <t>Conc</t>
  </si>
  <si>
    <t>Abs</t>
  </si>
  <si>
    <t>Sample #</t>
  </si>
  <si>
    <t>Conc (ng/ml)</t>
  </si>
  <si>
    <t>Plate1</t>
  </si>
  <si>
    <t>Plate2</t>
  </si>
  <si>
    <t>Avg Conc</t>
  </si>
  <si>
    <t>Concentration ng/ml</t>
  </si>
  <si>
    <t>Plate 1 Std.curve</t>
  </si>
  <si>
    <t>plate 2 Std.curve</t>
  </si>
  <si>
    <t xml:space="preserve">Calprotectin Conc (ng/ml)  </t>
  </si>
  <si>
    <t>Sample number</t>
  </si>
  <si>
    <t>runid</t>
    <phoneticPr fontId="3" type="noConversion"/>
  </si>
  <si>
    <t>Average (ng/ml)</t>
  </si>
  <si>
    <t>OSA Patient = 1; Control = 0</t>
  </si>
  <si>
    <t>Patient status</t>
  </si>
  <si>
    <t>First collection = 1, Second collection = 2</t>
  </si>
  <si>
    <t>No second collection 1= yes, 0 = no</t>
  </si>
  <si>
    <t>Single sample</t>
  </si>
  <si>
    <t>Subject ID (.1 indicates first sample, .2 indicates second sample)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</si>
</sst>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yVal>
            <c:numRef>
              <c:f>Sheet1!$B$17:$B$24</c:f>
              <c:numCache>
                <c:formatCode>General</c:formatCode>
                <c:ptCount val="8"/>
                <c:pt idx="0">
                  <c:v>0</c:v>
                </c:pt>
                <c:pt idx="1">
                  <c:v>0.2535</c:v>
                </c:pt>
                <c:pt idx="2">
                  <c:v>0.44195000000000001</c:v>
                </c:pt>
                <c:pt idx="3">
                  <c:v>0.80469999999999997</c:v>
                </c:pt>
                <c:pt idx="4">
                  <c:v>1.37035</c:v>
                </c:pt>
                <c:pt idx="5">
                  <c:v>2.1092499999999998</c:v>
                </c:pt>
                <c:pt idx="6">
                  <c:v>2.8445</c:v>
                </c:pt>
                <c:pt idx="7">
                  <c:v>3.5061499999999999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0-694F-B938-A7845E86C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97912"/>
        <c:axId val="70176280"/>
      </c:scatterChart>
      <c:valAx>
        <c:axId val="70197912"/>
        <c:scaling>
          <c:orientation val="minMax"/>
        </c:scaling>
        <c:delete val="0"/>
        <c:axPos val="b"/>
        <c:majorTickMark val="out"/>
        <c:minorTickMark val="none"/>
        <c:tickLblPos val="nextTo"/>
        <c:crossAx val="70176280"/>
        <c:crosses val="autoZero"/>
        <c:crossBetween val="midCat"/>
      </c:valAx>
      <c:valAx>
        <c:axId val="70176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197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Sheet3!$B$18</c:f>
              <c:strCache>
                <c:ptCount val="1"/>
                <c:pt idx="0">
                  <c:v>Abs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yVal>
            <c:numRef>
              <c:f>Sheet3!$B$19:$B$26</c:f>
              <c:numCache>
                <c:formatCode>General</c:formatCode>
                <c:ptCount val="8"/>
                <c:pt idx="0">
                  <c:v>0</c:v>
                </c:pt>
                <c:pt idx="1">
                  <c:v>0.22220000000000001</c:v>
                </c:pt>
                <c:pt idx="2">
                  <c:v>0.41025</c:v>
                </c:pt>
                <c:pt idx="3">
                  <c:v>0.70150000000000001</c:v>
                </c:pt>
                <c:pt idx="4">
                  <c:v>1.1344500000000002</c:v>
                </c:pt>
                <c:pt idx="5">
                  <c:v>1.8930499999999999</c:v>
                </c:pt>
                <c:pt idx="6">
                  <c:v>2.5540000000000003</c:v>
                </c:pt>
                <c:pt idx="7">
                  <c:v>3.1230000000000002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98-B542-BFCD-D3ECC2D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42936"/>
        <c:axId val="699845768"/>
      </c:scatterChart>
      <c:valAx>
        <c:axId val="699842936"/>
        <c:scaling>
          <c:orientation val="minMax"/>
        </c:scaling>
        <c:delete val="0"/>
        <c:axPos val="b"/>
        <c:majorTickMark val="out"/>
        <c:minorTickMark val="none"/>
        <c:tickLblPos val="nextTo"/>
        <c:crossAx val="699845768"/>
        <c:crosses val="autoZero"/>
        <c:crossBetween val="midCat"/>
      </c:valAx>
      <c:valAx>
        <c:axId val="699845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9842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yVal>
            <c:numRef>
              <c:f>Sheet4!$B$19:$B$26</c:f>
              <c:numCache>
                <c:formatCode>General</c:formatCode>
                <c:ptCount val="8"/>
                <c:pt idx="0">
                  <c:v>0</c:v>
                </c:pt>
                <c:pt idx="1">
                  <c:v>0.36314999999999997</c:v>
                </c:pt>
                <c:pt idx="2">
                  <c:v>0.42600000000000005</c:v>
                </c:pt>
                <c:pt idx="3">
                  <c:v>0.76214999999999999</c:v>
                </c:pt>
                <c:pt idx="4">
                  <c:v>1.2646500000000001</c:v>
                </c:pt>
                <c:pt idx="5">
                  <c:v>1.8644500000000002</c:v>
                </c:pt>
                <c:pt idx="6">
                  <c:v>2.55735</c:v>
                </c:pt>
                <c:pt idx="7">
                  <c:v>3.2718499999999997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6-714C-88D0-78624366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69560"/>
        <c:axId val="405113176"/>
      </c:scatterChart>
      <c:valAx>
        <c:axId val="70069560"/>
        <c:scaling>
          <c:orientation val="minMax"/>
        </c:scaling>
        <c:delete val="0"/>
        <c:axPos val="b"/>
        <c:majorTickMark val="out"/>
        <c:minorTickMark val="none"/>
        <c:tickLblPos val="nextTo"/>
        <c:crossAx val="405113176"/>
        <c:crosses val="autoZero"/>
        <c:crossBetween val="midCat"/>
      </c:valAx>
      <c:valAx>
        <c:axId val="405113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069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13</xdr:row>
      <xdr:rowOff>152400</xdr:rowOff>
    </xdr:from>
    <xdr:to>
      <xdr:col>18</xdr:col>
      <xdr:colOff>66675</xdr:colOff>
      <xdr:row>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15</xdr:row>
      <xdr:rowOff>9525</xdr:rowOff>
    </xdr:from>
    <xdr:to>
      <xdr:col>14</xdr:col>
      <xdr:colOff>247650</xdr:colOff>
      <xdr:row>29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9525</xdr:rowOff>
    </xdr:from>
    <xdr:to>
      <xdr:col>14</xdr:col>
      <xdr:colOff>304800</xdr:colOff>
      <xdr:row>29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workbookViewId="0"/>
  </sheetViews>
  <sheetFormatPr baseColWidth="10" defaultColWidth="8.83203125" defaultRowHeight="15" x14ac:dyDescent="0.2"/>
  <cols>
    <col min="3" max="4" width="17.1640625" customWidth="1"/>
    <col min="6" max="8" width="14.6640625" bestFit="1" customWidth="1"/>
  </cols>
  <sheetData>
    <row r="1" spans="1:8" ht="19" x14ac:dyDescent="0.25">
      <c r="A1" t="s">
        <v>30</v>
      </c>
      <c r="B1" t="s">
        <v>25</v>
      </c>
      <c r="C1" t="s">
        <v>27</v>
      </c>
      <c r="D1" t="s">
        <v>28</v>
      </c>
      <c r="E1" s="2" t="s">
        <v>21</v>
      </c>
      <c r="F1" s="3"/>
      <c r="G1" s="3"/>
      <c r="H1" s="3"/>
    </row>
    <row r="2" spans="1:8" x14ac:dyDescent="0.2">
      <c r="F2" s="1" t="s">
        <v>18</v>
      </c>
      <c r="G2" s="1"/>
    </row>
    <row r="3" spans="1:8" s="1" customFormat="1" x14ac:dyDescent="0.2">
      <c r="B3" s="4" t="s">
        <v>26</v>
      </c>
      <c r="C3" t="s">
        <v>22</v>
      </c>
      <c r="D3" t="s">
        <v>29</v>
      </c>
      <c r="E3" s="4" t="s">
        <v>23</v>
      </c>
      <c r="F3" s="1" t="s">
        <v>15</v>
      </c>
      <c r="G3" s="1" t="s">
        <v>16</v>
      </c>
      <c r="H3" s="1" t="s">
        <v>24</v>
      </c>
    </row>
    <row r="4" spans="1:8" x14ac:dyDescent="0.2">
      <c r="A4">
        <v>1.1000000000000001</v>
      </c>
      <c r="B4">
        <v>1</v>
      </c>
      <c r="C4">
        <v>1</v>
      </c>
      <c r="D4">
        <v>0</v>
      </c>
      <c r="E4">
        <v>1</v>
      </c>
      <c r="F4" s="5">
        <v>2.7252843394575677</v>
      </c>
      <c r="G4" s="5">
        <v>3.2381676074685193</v>
      </c>
      <c r="H4" s="5">
        <v>2.9817259734630435</v>
      </c>
    </row>
    <row r="5" spans="1:8" x14ac:dyDescent="0.2">
      <c r="A5">
        <v>1.2</v>
      </c>
      <c r="B5">
        <v>1</v>
      </c>
      <c r="C5">
        <v>2</v>
      </c>
      <c r="D5">
        <v>0</v>
      </c>
      <c r="E5">
        <v>2</v>
      </c>
      <c r="F5" s="5">
        <v>2.3950131233595799</v>
      </c>
      <c r="G5" s="5">
        <v>2.6875814155449413</v>
      </c>
      <c r="H5" s="5">
        <v>2.5412972694522606</v>
      </c>
    </row>
    <row r="6" spans="1:8" x14ac:dyDescent="0.2">
      <c r="A6">
        <v>2.1</v>
      </c>
      <c r="B6">
        <v>1</v>
      </c>
      <c r="C6">
        <v>1</v>
      </c>
      <c r="D6">
        <v>0</v>
      </c>
      <c r="E6">
        <v>3</v>
      </c>
      <c r="F6" s="5">
        <v>3.2900262467191599</v>
      </c>
      <c r="G6" s="5">
        <v>3.8669127225358224</v>
      </c>
      <c r="H6" s="5">
        <v>3.5784694846274911</v>
      </c>
    </row>
    <row r="7" spans="1:8" x14ac:dyDescent="0.2">
      <c r="A7">
        <v>2.2000000000000002</v>
      </c>
      <c r="B7">
        <v>1</v>
      </c>
      <c r="C7">
        <v>2</v>
      </c>
      <c r="D7">
        <v>0</v>
      </c>
      <c r="E7">
        <v>4</v>
      </c>
      <c r="F7" s="5">
        <v>2.8136482939632548</v>
      </c>
      <c r="G7" s="5">
        <v>3.4717759444203211</v>
      </c>
      <c r="H7" s="5">
        <v>3.1427121191917879</v>
      </c>
    </row>
    <row r="8" spans="1:8" x14ac:dyDescent="0.2">
      <c r="A8">
        <v>3.1</v>
      </c>
      <c r="B8">
        <v>1</v>
      </c>
      <c r="C8">
        <v>1</v>
      </c>
      <c r="D8">
        <v>0</v>
      </c>
      <c r="E8">
        <v>5</v>
      </c>
      <c r="F8" s="5">
        <v>2.2335958005249341</v>
      </c>
      <c r="G8" s="5">
        <v>2.3169778549717757</v>
      </c>
      <c r="H8" s="5">
        <v>2.2752868277483547</v>
      </c>
    </row>
    <row r="9" spans="1:8" x14ac:dyDescent="0.2">
      <c r="A9">
        <v>6</v>
      </c>
      <c r="B9">
        <v>1</v>
      </c>
      <c r="C9">
        <v>1</v>
      </c>
      <c r="D9">
        <v>1</v>
      </c>
      <c r="E9">
        <v>6</v>
      </c>
      <c r="F9" s="5">
        <v>3.1712598425196852</v>
      </c>
      <c r="G9" s="5">
        <v>3.5870603560573167</v>
      </c>
      <c r="H9" s="5">
        <v>3.3791600992885007</v>
      </c>
    </row>
    <row r="10" spans="1:8" x14ac:dyDescent="0.2">
      <c r="A10">
        <v>12</v>
      </c>
      <c r="B10">
        <v>1</v>
      </c>
      <c r="C10">
        <v>1</v>
      </c>
      <c r="D10">
        <v>1</v>
      </c>
      <c r="E10">
        <v>7</v>
      </c>
      <c r="F10" s="5">
        <v>2.8912948381452317</v>
      </c>
      <c r="G10" s="5">
        <v>3.3000434216239687</v>
      </c>
      <c r="H10" s="5">
        <v>3.0956691298846</v>
      </c>
    </row>
    <row r="11" spans="1:8" x14ac:dyDescent="0.2">
      <c r="A11">
        <v>17</v>
      </c>
      <c r="B11">
        <v>1</v>
      </c>
      <c r="C11">
        <v>1</v>
      </c>
      <c r="D11">
        <v>1</v>
      </c>
      <c r="E11">
        <v>8</v>
      </c>
      <c r="F11" s="5">
        <v>3.1813210848643916</v>
      </c>
      <c r="G11" s="5">
        <v>3.3478072079895789</v>
      </c>
      <c r="H11" s="5">
        <v>3.2645641464269852</v>
      </c>
    </row>
    <row r="12" spans="1:8" x14ac:dyDescent="0.2">
      <c r="A12">
        <v>20.100000000000001</v>
      </c>
      <c r="B12">
        <v>1</v>
      </c>
      <c r="C12">
        <v>1</v>
      </c>
      <c r="D12">
        <v>0</v>
      </c>
      <c r="E12">
        <v>9</v>
      </c>
      <c r="F12" s="5">
        <v>2.4641294838145233</v>
      </c>
      <c r="G12" s="5">
        <v>2.6250542770299612</v>
      </c>
      <c r="H12" s="5">
        <v>2.5445918804222423</v>
      </c>
    </row>
    <row r="13" spans="1:8" x14ac:dyDescent="0.2">
      <c r="A13">
        <v>20.2</v>
      </c>
      <c r="B13">
        <v>1</v>
      </c>
      <c r="C13">
        <v>2</v>
      </c>
      <c r="D13">
        <v>0</v>
      </c>
      <c r="E13">
        <v>10</v>
      </c>
      <c r="F13" s="5">
        <v>2.1489501312335961</v>
      </c>
      <c r="G13" s="5">
        <v>2.3039513677811549</v>
      </c>
      <c r="H13" s="5">
        <v>2.2264507495073755</v>
      </c>
    </row>
    <row r="14" spans="1:8" x14ac:dyDescent="0.2">
      <c r="A14">
        <v>27</v>
      </c>
      <c r="B14">
        <v>1</v>
      </c>
      <c r="C14">
        <v>1</v>
      </c>
      <c r="D14">
        <v>1</v>
      </c>
      <c r="E14">
        <v>11</v>
      </c>
      <c r="F14" s="5">
        <v>3.1303587051618549</v>
      </c>
      <c r="G14" s="5">
        <v>3.5881458966565347</v>
      </c>
      <c r="H14" s="5">
        <v>3.359252300909195</v>
      </c>
    </row>
    <row r="15" spans="1:8" x14ac:dyDescent="0.2">
      <c r="A15">
        <v>34.1</v>
      </c>
      <c r="B15">
        <v>1</v>
      </c>
      <c r="C15">
        <v>1</v>
      </c>
      <c r="D15">
        <v>0</v>
      </c>
      <c r="E15">
        <v>12</v>
      </c>
      <c r="F15" s="5">
        <v>2.3930446194225725</v>
      </c>
      <c r="G15" s="5">
        <v>2.7833260963960051</v>
      </c>
      <c r="H15" s="5">
        <v>2.5881853579092891</v>
      </c>
    </row>
    <row r="16" spans="1:8" x14ac:dyDescent="0.2">
      <c r="A16">
        <v>34.200000000000003</v>
      </c>
      <c r="B16">
        <v>1</v>
      </c>
      <c r="C16">
        <v>2</v>
      </c>
      <c r="D16">
        <v>0</v>
      </c>
      <c r="E16">
        <v>13</v>
      </c>
      <c r="F16" s="5">
        <v>2.2705599300087491</v>
      </c>
      <c r="G16" s="5">
        <v>2.6626139817629175</v>
      </c>
      <c r="H16" s="5">
        <v>2.4665869558858331</v>
      </c>
    </row>
    <row r="17" spans="1:8" x14ac:dyDescent="0.2">
      <c r="A17">
        <v>35</v>
      </c>
      <c r="B17">
        <v>1</v>
      </c>
      <c r="C17">
        <v>1</v>
      </c>
      <c r="D17">
        <v>1</v>
      </c>
      <c r="E17">
        <v>14</v>
      </c>
      <c r="F17" s="5">
        <v>2.4553805774278215</v>
      </c>
      <c r="G17" s="5">
        <v>2.6561007381676074</v>
      </c>
      <c r="H17" s="5">
        <v>2.5557406577977142</v>
      </c>
    </row>
    <row r="18" spans="1:8" x14ac:dyDescent="0.2">
      <c r="A18">
        <v>36.1</v>
      </c>
      <c r="B18">
        <v>1</v>
      </c>
      <c r="C18">
        <v>1</v>
      </c>
      <c r="D18">
        <v>0</v>
      </c>
      <c r="E18">
        <v>15</v>
      </c>
      <c r="F18" s="5">
        <v>2.8696412948381456</v>
      </c>
      <c r="G18" s="5">
        <v>3.2140686061658705</v>
      </c>
      <c r="H18" s="5">
        <v>3.041854950502008</v>
      </c>
    </row>
    <row r="19" spans="1:8" x14ac:dyDescent="0.2">
      <c r="A19">
        <v>36.200000000000003</v>
      </c>
      <c r="B19">
        <v>1</v>
      </c>
      <c r="C19">
        <v>2</v>
      </c>
      <c r="D19">
        <v>0</v>
      </c>
      <c r="E19">
        <v>16</v>
      </c>
      <c r="F19" s="5">
        <v>3.2296587926509184</v>
      </c>
      <c r="G19" s="5">
        <v>3.559487624837169</v>
      </c>
      <c r="H19" s="5">
        <v>3.3945732087440437</v>
      </c>
    </row>
    <row r="20" spans="1:8" x14ac:dyDescent="0.2">
      <c r="A20">
        <v>37</v>
      </c>
      <c r="B20">
        <v>1</v>
      </c>
      <c r="C20">
        <v>1</v>
      </c>
      <c r="D20">
        <v>1</v>
      </c>
      <c r="E20">
        <v>17</v>
      </c>
      <c r="F20" s="5">
        <v>2.5098425196850394</v>
      </c>
      <c r="G20" s="5">
        <v>2.6007381676074686</v>
      </c>
      <c r="H20" s="5">
        <v>2.555290343646254</v>
      </c>
    </row>
    <row r="21" spans="1:8" x14ac:dyDescent="0.2">
      <c r="A21">
        <v>38</v>
      </c>
      <c r="B21">
        <v>1</v>
      </c>
      <c r="C21">
        <v>1</v>
      </c>
      <c r="D21">
        <v>1</v>
      </c>
      <c r="E21">
        <v>18</v>
      </c>
      <c r="F21" s="5">
        <v>2.6268591426071741</v>
      </c>
      <c r="G21" s="5">
        <v>3.2027789839339991</v>
      </c>
      <c r="H21" s="5">
        <v>2.9148190632705866</v>
      </c>
    </row>
    <row r="22" spans="1:8" x14ac:dyDescent="0.2">
      <c r="A22">
        <v>39</v>
      </c>
      <c r="B22">
        <v>1</v>
      </c>
      <c r="C22">
        <v>1</v>
      </c>
      <c r="D22">
        <v>1</v>
      </c>
      <c r="E22">
        <v>19</v>
      </c>
      <c r="F22" s="5">
        <v>2.6170166229221343</v>
      </c>
      <c r="G22" s="5">
        <v>3.090751194094659</v>
      </c>
      <c r="H22" s="5">
        <v>2.8538839085083967</v>
      </c>
    </row>
    <row r="23" spans="1:8" x14ac:dyDescent="0.2">
      <c r="A23">
        <v>41.1</v>
      </c>
      <c r="B23">
        <v>1</v>
      </c>
      <c r="C23">
        <v>1</v>
      </c>
      <c r="D23">
        <v>0</v>
      </c>
      <c r="E23">
        <v>20</v>
      </c>
      <c r="F23" s="5">
        <v>2.6734470691163605</v>
      </c>
      <c r="G23" s="5">
        <v>2.9691706469821968</v>
      </c>
      <c r="H23" s="5">
        <v>2.8213088580492789</v>
      </c>
    </row>
    <row r="24" spans="1:8" x14ac:dyDescent="0.2">
      <c r="A24">
        <v>42</v>
      </c>
      <c r="B24">
        <v>1</v>
      </c>
      <c r="C24">
        <v>1</v>
      </c>
      <c r="D24">
        <v>1</v>
      </c>
      <c r="E24">
        <v>21</v>
      </c>
      <c r="F24" s="5">
        <v>3.0166229221347329</v>
      </c>
      <c r="G24" s="5">
        <v>3.5894485453755971</v>
      </c>
      <c r="H24" s="5">
        <v>3.303035733755165</v>
      </c>
    </row>
    <row r="25" spans="1:8" x14ac:dyDescent="0.2">
      <c r="A25">
        <v>43.1</v>
      </c>
      <c r="B25">
        <v>1</v>
      </c>
      <c r="C25">
        <v>1</v>
      </c>
      <c r="D25">
        <v>0</v>
      </c>
      <c r="E25">
        <v>22</v>
      </c>
      <c r="F25" s="5">
        <v>2.6262029746281712</v>
      </c>
      <c r="G25" s="5">
        <v>3.0521059487624842</v>
      </c>
      <c r="H25" s="5">
        <v>2.8391544616953279</v>
      </c>
    </row>
    <row r="26" spans="1:8" x14ac:dyDescent="0.2">
      <c r="A26">
        <v>43.2</v>
      </c>
      <c r="B26">
        <v>1</v>
      </c>
      <c r="C26">
        <v>2</v>
      </c>
      <c r="D26">
        <v>0</v>
      </c>
      <c r="E26">
        <v>23</v>
      </c>
      <c r="F26" s="5">
        <v>2.826771653543307</v>
      </c>
      <c r="G26" s="5">
        <v>3.2970039079461571</v>
      </c>
      <c r="H26" s="5">
        <v>3.061887780744732</v>
      </c>
    </row>
    <row r="27" spans="1:8" x14ac:dyDescent="0.2">
      <c r="A27">
        <v>44</v>
      </c>
      <c r="B27">
        <v>1</v>
      </c>
      <c r="C27">
        <v>1</v>
      </c>
      <c r="D27">
        <v>1</v>
      </c>
      <c r="E27">
        <v>24</v>
      </c>
      <c r="F27" s="5">
        <v>3.9074803149606301</v>
      </c>
      <c r="G27" s="5">
        <v>4.3382544507164571</v>
      </c>
      <c r="H27" s="5">
        <v>4.1228673828385434</v>
      </c>
    </row>
    <row r="28" spans="1:8" x14ac:dyDescent="0.2">
      <c r="A28">
        <v>46.1</v>
      </c>
      <c r="B28">
        <v>1</v>
      </c>
      <c r="C28">
        <v>1</v>
      </c>
      <c r="D28">
        <v>0</v>
      </c>
      <c r="E28">
        <v>25</v>
      </c>
      <c r="F28" s="5">
        <v>2.938101487314086</v>
      </c>
      <c r="G28" s="5">
        <v>3.341945288753799</v>
      </c>
      <c r="H28" s="5">
        <v>3.1400233880339425</v>
      </c>
    </row>
    <row r="29" spans="1:8" x14ac:dyDescent="0.2">
      <c r="A29">
        <v>46.2</v>
      </c>
      <c r="B29">
        <v>1</v>
      </c>
      <c r="C29">
        <v>2</v>
      </c>
      <c r="D29">
        <v>0</v>
      </c>
      <c r="E29">
        <v>26</v>
      </c>
      <c r="F29" s="5">
        <v>2.5450568678915135</v>
      </c>
      <c r="G29" s="5">
        <v>3.1880156317846287</v>
      </c>
      <c r="H29" s="5">
        <v>2.8665362498380711</v>
      </c>
    </row>
    <row r="30" spans="1:8" x14ac:dyDescent="0.2">
      <c r="A30">
        <v>47</v>
      </c>
      <c r="B30">
        <v>1</v>
      </c>
      <c r="C30">
        <v>1</v>
      </c>
      <c r="D30">
        <v>1</v>
      </c>
      <c r="E30">
        <v>27</v>
      </c>
      <c r="F30" s="5">
        <v>2.6087051618547679</v>
      </c>
      <c r="G30" s="5">
        <v>2.9869735128093788</v>
      </c>
      <c r="H30" s="5">
        <v>2.7978393373320731</v>
      </c>
    </row>
    <row r="31" spans="1:8" x14ac:dyDescent="0.2">
      <c r="A31">
        <v>48</v>
      </c>
      <c r="B31">
        <v>1</v>
      </c>
      <c r="C31">
        <v>1</v>
      </c>
      <c r="D31">
        <v>1</v>
      </c>
      <c r="E31">
        <v>28</v>
      </c>
      <c r="F31" s="5">
        <v>2.5459317585301835</v>
      </c>
      <c r="G31" s="5">
        <v>2.8078593139383412</v>
      </c>
      <c r="H31" s="5">
        <v>2.6768955362342624</v>
      </c>
    </row>
    <row r="32" spans="1:8" x14ac:dyDescent="0.2">
      <c r="A32">
        <v>49</v>
      </c>
      <c r="B32">
        <v>1</v>
      </c>
      <c r="C32">
        <v>1</v>
      </c>
      <c r="D32">
        <v>1</v>
      </c>
      <c r="E32">
        <v>29</v>
      </c>
      <c r="F32" s="5">
        <v>2.7003499562554678</v>
      </c>
      <c r="G32" s="5">
        <v>3.0353886235345198</v>
      </c>
      <c r="H32" s="5">
        <v>2.867869289894994</v>
      </c>
    </row>
    <row r="33" spans="1:8" x14ac:dyDescent="0.2">
      <c r="A33">
        <v>50</v>
      </c>
      <c r="B33">
        <v>1</v>
      </c>
      <c r="C33">
        <v>1</v>
      </c>
      <c r="D33">
        <v>1</v>
      </c>
      <c r="E33">
        <v>30</v>
      </c>
      <c r="F33" s="5">
        <v>2.3766404199475066</v>
      </c>
      <c r="G33" s="5">
        <v>2.7396873643074251</v>
      </c>
      <c r="H33" s="5">
        <v>2.5581638921274656</v>
      </c>
    </row>
    <row r="34" spans="1:8" x14ac:dyDescent="0.2">
      <c r="A34">
        <v>1225.0999999999999</v>
      </c>
      <c r="B34">
        <v>0</v>
      </c>
      <c r="C34">
        <v>1</v>
      </c>
      <c r="D34">
        <v>0</v>
      </c>
      <c r="E34">
        <v>31</v>
      </c>
      <c r="F34" s="5">
        <v>3.0739282589676291</v>
      </c>
      <c r="G34" s="5">
        <v>3.7507598784194527</v>
      </c>
      <c r="H34" s="5">
        <v>3.4123440686935407</v>
      </c>
    </row>
    <row r="35" spans="1:8" x14ac:dyDescent="0.2">
      <c r="A35">
        <v>1225.2</v>
      </c>
      <c r="B35">
        <v>0</v>
      </c>
      <c r="C35">
        <v>2</v>
      </c>
      <c r="D35">
        <v>0</v>
      </c>
      <c r="E35">
        <v>32</v>
      </c>
      <c r="F35" s="5">
        <v>3.0546806649168849</v>
      </c>
      <c r="G35" s="5">
        <v>4.006513243595311</v>
      </c>
      <c r="H35" s="5">
        <v>3.5305969542560982</v>
      </c>
    </row>
    <row r="36" spans="1:8" x14ac:dyDescent="0.2">
      <c r="A36">
        <v>2284.1</v>
      </c>
      <c r="B36">
        <v>0</v>
      </c>
      <c r="C36">
        <v>1</v>
      </c>
      <c r="D36">
        <v>0</v>
      </c>
      <c r="E36">
        <v>33</v>
      </c>
      <c r="F36" s="5">
        <v>2.6686351706036744</v>
      </c>
      <c r="G36" s="5">
        <v>3.0356057316543641</v>
      </c>
      <c r="H36" s="5">
        <v>2.8521204511290192</v>
      </c>
    </row>
    <row r="37" spans="1:8" x14ac:dyDescent="0.2">
      <c r="A37">
        <v>2284.1999999999998</v>
      </c>
      <c r="B37">
        <v>0</v>
      </c>
      <c r="C37">
        <v>2</v>
      </c>
      <c r="D37">
        <v>0</v>
      </c>
      <c r="E37">
        <v>34</v>
      </c>
      <c r="F37" s="5">
        <v>2.3552055993000875</v>
      </c>
      <c r="G37" s="5">
        <v>2.7692140686061659</v>
      </c>
      <c r="H37" s="5">
        <v>2.5622098339531267</v>
      </c>
    </row>
    <row r="38" spans="1:8" x14ac:dyDescent="0.2">
      <c r="A38">
        <v>8619</v>
      </c>
      <c r="B38">
        <v>0</v>
      </c>
      <c r="C38">
        <v>1</v>
      </c>
      <c r="D38">
        <v>1</v>
      </c>
      <c r="E38">
        <v>35</v>
      </c>
      <c r="F38" s="5">
        <v>2.7478127734033246</v>
      </c>
      <c r="G38" s="5">
        <v>2.8684324793747287</v>
      </c>
      <c r="H38" s="5">
        <v>2.8081226263890269</v>
      </c>
    </row>
    <row r="39" spans="1:8" x14ac:dyDescent="0.2">
      <c r="A39">
        <v>2485</v>
      </c>
      <c r="B39">
        <v>0</v>
      </c>
      <c r="C39">
        <v>1</v>
      </c>
      <c r="D39">
        <v>1</v>
      </c>
      <c r="E39">
        <v>36</v>
      </c>
      <c r="F39" s="5">
        <v>2.5833333333333335</v>
      </c>
      <c r="G39" s="5">
        <v>2.8695180199739467</v>
      </c>
      <c r="H39" s="5">
        <v>2.7264256766536401</v>
      </c>
    </row>
    <row r="40" spans="1:8" x14ac:dyDescent="0.2">
      <c r="A40">
        <v>1.1000000000000001</v>
      </c>
      <c r="B40">
        <v>0</v>
      </c>
      <c r="C40">
        <v>1</v>
      </c>
      <c r="D40">
        <v>0</v>
      </c>
      <c r="E40">
        <v>37</v>
      </c>
      <c r="F40" s="5">
        <v>2.8615485564304461</v>
      </c>
      <c r="G40" s="5">
        <v>3.3137212331741206</v>
      </c>
      <c r="H40" s="5">
        <v>3.0876348948022834</v>
      </c>
    </row>
    <row r="41" spans="1:8" x14ac:dyDescent="0.2">
      <c r="A41">
        <v>1.2</v>
      </c>
      <c r="B41">
        <v>0</v>
      </c>
      <c r="C41">
        <v>2</v>
      </c>
      <c r="D41">
        <v>0</v>
      </c>
      <c r="E41">
        <v>38</v>
      </c>
      <c r="F41" s="5">
        <v>2.3167104111986001</v>
      </c>
      <c r="G41" s="5">
        <v>2.5983499782891881</v>
      </c>
      <c r="H41" s="5">
        <v>2.4575301947438941</v>
      </c>
    </row>
    <row r="42" spans="1:8" x14ac:dyDescent="0.2">
      <c r="A42">
        <v>2.1</v>
      </c>
      <c r="B42">
        <v>0</v>
      </c>
      <c r="C42">
        <v>1</v>
      </c>
      <c r="D42">
        <v>0</v>
      </c>
      <c r="E42">
        <v>39</v>
      </c>
      <c r="F42" s="5">
        <v>3.3328958880139985</v>
      </c>
      <c r="G42" s="5">
        <v>3.8619192357794181</v>
      </c>
      <c r="H42" s="5">
        <v>3.5974075618967083</v>
      </c>
    </row>
    <row r="43" spans="1:8" x14ac:dyDescent="0.2">
      <c r="A43">
        <v>2.2000000000000002</v>
      </c>
      <c r="B43">
        <v>0</v>
      </c>
      <c r="C43">
        <v>2</v>
      </c>
      <c r="D43">
        <v>0</v>
      </c>
      <c r="E43">
        <v>40</v>
      </c>
      <c r="F43" s="5">
        <v>3.3525809273840768</v>
      </c>
      <c r="G43" s="5">
        <v>3.9335649153278327</v>
      </c>
      <c r="H43" s="5">
        <v>3.6430729213559547</v>
      </c>
    </row>
    <row r="44" spans="1:8" x14ac:dyDescent="0.2">
      <c r="A44">
        <v>3.1</v>
      </c>
      <c r="B44">
        <v>0</v>
      </c>
      <c r="C44">
        <v>1</v>
      </c>
      <c r="D44">
        <v>0</v>
      </c>
      <c r="E44">
        <v>41</v>
      </c>
      <c r="F44" s="5">
        <v>2.9910323709536311</v>
      </c>
      <c r="G44" s="5">
        <v>3.3169778549717761</v>
      </c>
      <c r="H44" s="5">
        <v>3.1540051129627038</v>
      </c>
    </row>
    <row r="45" spans="1:8" x14ac:dyDescent="0.2">
      <c r="A45">
        <v>3.2</v>
      </c>
      <c r="B45">
        <v>0</v>
      </c>
      <c r="C45">
        <v>2</v>
      </c>
      <c r="D45">
        <v>0</v>
      </c>
      <c r="E45">
        <v>42</v>
      </c>
      <c r="F45" s="5">
        <v>3.3479877515310585</v>
      </c>
      <c r="G45" s="5">
        <v>4.0419018671298304</v>
      </c>
      <c r="H45" s="5">
        <v>3.6949448093304444</v>
      </c>
    </row>
    <row r="46" spans="1:8" x14ac:dyDescent="0.2">
      <c r="A46">
        <v>4.0999999999999996</v>
      </c>
      <c r="B46">
        <v>0</v>
      </c>
      <c r="C46">
        <v>1</v>
      </c>
      <c r="D46">
        <v>0</v>
      </c>
      <c r="E46">
        <v>43</v>
      </c>
      <c r="F46" s="5">
        <v>2.5253718285214348</v>
      </c>
      <c r="G46" s="5">
        <v>3.0130264871906207</v>
      </c>
      <c r="H46" s="5">
        <v>2.7691991578560278</v>
      </c>
    </row>
    <row r="47" spans="1:8" x14ac:dyDescent="0.2">
      <c r="A47">
        <v>4.2</v>
      </c>
      <c r="B47">
        <v>0</v>
      </c>
      <c r="C47">
        <v>2</v>
      </c>
      <c r="D47">
        <v>0</v>
      </c>
      <c r="E47">
        <v>44</v>
      </c>
      <c r="F47" s="5">
        <v>2.711942257217848</v>
      </c>
      <c r="G47" s="5">
        <v>3.1641337386018238</v>
      </c>
      <c r="H47" s="5">
        <v>2.9380379979098361</v>
      </c>
    </row>
    <row r="48" spans="1:8" x14ac:dyDescent="0.2">
      <c r="A48">
        <v>6.1</v>
      </c>
      <c r="B48">
        <v>0</v>
      </c>
      <c r="C48">
        <v>1</v>
      </c>
      <c r="D48">
        <v>0</v>
      </c>
      <c r="E48">
        <v>45</v>
      </c>
      <c r="F48" s="5">
        <v>2.4116360454943133</v>
      </c>
      <c r="G48" s="5">
        <v>2.753365175857577</v>
      </c>
      <c r="H48" s="5">
        <v>2.5825006106759449</v>
      </c>
    </row>
    <row r="49" spans="1:8" x14ac:dyDescent="0.2">
      <c r="A49">
        <v>6.2</v>
      </c>
      <c r="B49">
        <v>0</v>
      </c>
      <c r="C49">
        <v>2</v>
      </c>
      <c r="D49">
        <v>0</v>
      </c>
      <c r="E49">
        <v>46</v>
      </c>
      <c r="F49" s="5">
        <v>2.4601924759405076</v>
      </c>
      <c r="G49" s="5">
        <v>2.785931393834129</v>
      </c>
      <c r="H49" s="5">
        <v>2.6230619348873185</v>
      </c>
    </row>
    <row r="50" spans="1:8" x14ac:dyDescent="0.2">
      <c r="A50">
        <v>7.1</v>
      </c>
      <c r="B50">
        <v>0</v>
      </c>
      <c r="C50">
        <v>1</v>
      </c>
      <c r="D50">
        <v>0</v>
      </c>
      <c r="E50">
        <v>47</v>
      </c>
      <c r="F50" s="5">
        <v>2.4184164479440073</v>
      </c>
      <c r="G50" s="5">
        <v>2.7613981762917934</v>
      </c>
      <c r="H50" s="5">
        <v>2.5899073121179006</v>
      </c>
    </row>
    <row r="51" spans="1:8" x14ac:dyDescent="0.2">
      <c r="A51">
        <v>7.2</v>
      </c>
      <c r="B51">
        <v>0</v>
      </c>
      <c r="C51">
        <v>2</v>
      </c>
      <c r="D51">
        <v>0</v>
      </c>
      <c r="E51">
        <v>48</v>
      </c>
      <c r="F51" s="5">
        <v>2.5789588801399828</v>
      </c>
      <c r="G51" s="5">
        <v>3.0562310030395134</v>
      </c>
      <c r="H51" s="5">
        <v>2.8175949415897481</v>
      </c>
    </row>
    <row r="52" spans="1:8" x14ac:dyDescent="0.2">
      <c r="A52">
        <v>8.1</v>
      </c>
      <c r="B52">
        <v>0</v>
      </c>
      <c r="C52">
        <v>1</v>
      </c>
      <c r="D52">
        <v>0</v>
      </c>
      <c r="E52">
        <v>49</v>
      </c>
      <c r="F52" s="5">
        <v>2.688976377952756</v>
      </c>
      <c r="G52" s="5">
        <v>2.9253148067737733</v>
      </c>
      <c r="H52" s="5">
        <v>2.8071455923632644</v>
      </c>
    </row>
    <row r="53" spans="1:8" x14ac:dyDescent="0.2">
      <c r="A53">
        <v>8.1999999999999993</v>
      </c>
      <c r="B53">
        <v>0</v>
      </c>
      <c r="C53">
        <v>2</v>
      </c>
      <c r="D53">
        <v>0</v>
      </c>
      <c r="E53">
        <v>50</v>
      </c>
      <c r="F53" s="5">
        <v>2.493657042869641</v>
      </c>
      <c r="G53" s="5">
        <v>2.6773773339122884</v>
      </c>
      <c r="H53" s="5">
        <v>2.5855171883909644</v>
      </c>
    </row>
    <row r="54" spans="1:8" x14ac:dyDescent="0.2">
      <c r="A54">
        <v>9</v>
      </c>
      <c r="B54">
        <v>0</v>
      </c>
      <c r="C54">
        <v>1</v>
      </c>
      <c r="D54">
        <v>1</v>
      </c>
      <c r="E54">
        <v>51</v>
      </c>
      <c r="F54" s="5">
        <v>2.6972878390201225</v>
      </c>
      <c r="G54" s="5">
        <v>3.1990881458966567</v>
      </c>
      <c r="H54" s="5">
        <v>2.9481879924583896</v>
      </c>
    </row>
    <row r="55" spans="1:8" x14ac:dyDescent="0.2">
      <c r="A55">
        <v>10.1</v>
      </c>
      <c r="B55">
        <v>0</v>
      </c>
      <c r="C55">
        <v>1</v>
      </c>
      <c r="D55">
        <v>0</v>
      </c>
      <c r="E55">
        <v>52</v>
      </c>
      <c r="F55" s="5">
        <v>3.3659230096237969</v>
      </c>
      <c r="G55" s="5">
        <v>3.9402952670429876</v>
      </c>
      <c r="H55" s="5">
        <v>3.6531091383333925</v>
      </c>
    </row>
    <row r="56" spans="1:8" x14ac:dyDescent="0.2">
      <c r="A56">
        <v>10.199999999999999</v>
      </c>
      <c r="B56">
        <v>0</v>
      </c>
      <c r="C56">
        <v>2</v>
      </c>
      <c r="D56">
        <v>0</v>
      </c>
      <c r="E56">
        <v>53</v>
      </c>
      <c r="F56" s="5">
        <v>3.2482502187226601</v>
      </c>
      <c r="G56" s="5">
        <v>3.7702996092053844</v>
      </c>
      <c r="H56" s="5">
        <v>3.5092749139640222</v>
      </c>
    </row>
    <row r="57" spans="1:8" x14ac:dyDescent="0.2">
      <c r="A57">
        <v>12.1</v>
      </c>
      <c r="B57">
        <v>0</v>
      </c>
      <c r="C57">
        <v>1</v>
      </c>
      <c r="D57">
        <v>0</v>
      </c>
      <c r="E57">
        <v>54</v>
      </c>
      <c r="F57" s="5">
        <v>2.3877952755905509</v>
      </c>
      <c r="G57" s="5">
        <v>2.7733391228831961</v>
      </c>
      <c r="H57" s="5">
        <v>2.5805671992368735</v>
      </c>
    </row>
    <row r="58" spans="1:8" x14ac:dyDescent="0.2">
      <c r="A58">
        <v>12.2</v>
      </c>
      <c r="B58">
        <v>0</v>
      </c>
      <c r="C58">
        <v>2</v>
      </c>
      <c r="D58">
        <v>0</v>
      </c>
      <c r="E58">
        <v>55</v>
      </c>
      <c r="F58" s="5">
        <v>2.6992563429571304</v>
      </c>
      <c r="G58" s="5">
        <v>3.115501519756839</v>
      </c>
      <c r="H58" s="5">
        <v>2.9073789313569849</v>
      </c>
    </row>
    <row r="59" spans="1:8" x14ac:dyDescent="0.2">
      <c r="A59">
        <v>13</v>
      </c>
      <c r="B59">
        <v>0</v>
      </c>
      <c r="C59">
        <v>1</v>
      </c>
      <c r="D59">
        <v>1</v>
      </c>
      <c r="E59">
        <v>56</v>
      </c>
      <c r="F59" s="5">
        <v>2.8751093613298337</v>
      </c>
      <c r="G59" s="5">
        <v>3.1951801997394704</v>
      </c>
      <c r="H59" s="5">
        <v>3.0351447805346519</v>
      </c>
    </row>
    <row r="60" spans="1:8" x14ac:dyDescent="0.2">
      <c r="A60">
        <v>14.1</v>
      </c>
      <c r="B60">
        <v>0</v>
      </c>
      <c r="C60">
        <v>1</v>
      </c>
      <c r="D60">
        <v>0</v>
      </c>
      <c r="E60">
        <v>57</v>
      </c>
      <c r="F60" s="5">
        <v>2.6262029746281712</v>
      </c>
      <c r="G60" s="5">
        <v>3.1315675206252718</v>
      </c>
      <c r="H60" s="5">
        <v>2.8788852476267213</v>
      </c>
    </row>
    <row r="61" spans="1:8" x14ac:dyDescent="0.2">
      <c r="A61">
        <v>14.2</v>
      </c>
      <c r="B61">
        <v>0</v>
      </c>
      <c r="C61">
        <v>2</v>
      </c>
      <c r="D61">
        <v>0</v>
      </c>
      <c r="E61">
        <v>58</v>
      </c>
      <c r="F61" s="5">
        <v>2.644575678040245</v>
      </c>
      <c r="G61" s="5">
        <v>3.2027789839339991</v>
      </c>
      <c r="H61" s="5">
        <v>2.9236773309871218</v>
      </c>
    </row>
    <row r="62" spans="1:8" x14ac:dyDescent="0.2">
      <c r="A62">
        <v>16.100000000000001</v>
      </c>
      <c r="B62">
        <v>0</v>
      </c>
      <c r="C62">
        <v>1</v>
      </c>
      <c r="D62">
        <v>0</v>
      </c>
      <c r="E62">
        <v>59</v>
      </c>
      <c r="F62" s="5">
        <v>2.5732720909886262</v>
      </c>
      <c r="G62" s="5">
        <v>2.9750325662179762</v>
      </c>
      <c r="H62" s="5">
        <v>2.774152328603301</v>
      </c>
    </row>
    <row r="63" spans="1:8" x14ac:dyDescent="0.2">
      <c r="A63">
        <v>16.2</v>
      </c>
      <c r="B63">
        <v>0</v>
      </c>
      <c r="C63">
        <v>2</v>
      </c>
      <c r="D63">
        <v>0</v>
      </c>
      <c r="E63">
        <v>60</v>
      </c>
      <c r="F63" s="5">
        <v>2.6688538932633419</v>
      </c>
      <c r="G63" s="5">
        <v>3.1986539296569694</v>
      </c>
      <c r="H63" s="5">
        <v>2.9337539114601556</v>
      </c>
    </row>
    <row r="64" spans="1:8" x14ac:dyDescent="0.2">
      <c r="A64">
        <v>19.100000000000001</v>
      </c>
      <c r="B64">
        <v>0</v>
      </c>
      <c r="C64">
        <v>1</v>
      </c>
      <c r="D64">
        <v>0</v>
      </c>
      <c r="E64">
        <v>61</v>
      </c>
      <c r="F64" s="5">
        <v>2.0968941382327211</v>
      </c>
      <c r="G64" s="5">
        <v>2.2153712548849325</v>
      </c>
      <c r="H64" s="5">
        <v>2.156132696558827</v>
      </c>
    </row>
    <row r="65" spans="1:8" x14ac:dyDescent="0.2">
      <c r="A65">
        <v>19.2</v>
      </c>
      <c r="B65">
        <v>0</v>
      </c>
      <c r="C65">
        <v>2</v>
      </c>
      <c r="D65">
        <v>0</v>
      </c>
      <c r="E65">
        <v>62</v>
      </c>
      <c r="F65" s="5">
        <v>2.3657042869641294</v>
      </c>
      <c r="G65" s="5">
        <v>2.7957012592270951</v>
      </c>
      <c r="H65" s="5">
        <v>2.580702773095612</v>
      </c>
    </row>
    <row r="66" spans="1:8" x14ac:dyDescent="0.2">
      <c r="A66">
        <v>20.100000000000001</v>
      </c>
      <c r="B66">
        <v>0</v>
      </c>
      <c r="C66">
        <v>1</v>
      </c>
      <c r="D66">
        <v>0</v>
      </c>
      <c r="E66">
        <v>63</v>
      </c>
      <c r="F66" s="5">
        <v>2.4840332458442695</v>
      </c>
      <c r="G66" s="5">
        <v>2.8280503690838037</v>
      </c>
      <c r="H66" s="5">
        <v>2.6560418074640366</v>
      </c>
    </row>
    <row r="67" spans="1:8" x14ac:dyDescent="0.2">
      <c r="A67">
        <v>20.2</v>
      </c>
      <c r="B67">
        <v>0</v>
      </c>
      <c r="C67">
        <v>2</v>
      </c>
      <c r="D67">
        <v>0</v>
      </c>
      <c r="E67">
        <v>64</v>
      </c>
      <c r="F67" s="5">
        <v>3.1434820647419075</v>
      </c>
      <c r="G67" s="5">
        <v>3.3936170212765955</v>
      </c>
      <c r="H67" s="5">
        <v>3.2685495430092515</v>
      </c>
    </row>
    <row r="68" spans="1:8" x14ac:dyDescent="0.2">
      <c r="A68">
        <v>21.1</v>
      </c>
      <c r="B68">
        <v>0</v>
      </c>
      <c r="C68">
        <v>1</v>
      </c>
      <c r="D68">
        <v>0</v>
      </c>
      <c r="E68">
        <v>65</v>
      </c>
      <c r="F68" s="5">
        <v>2.3274278215223099</v>
      </c>
      <c r="G68" s="5">
        <v>2.5688232739904473</v>
      </c>
      <c r="H68" s="5">
        <v>2.4481255477563786</v>
      </c>
    </row>
    <row r="69" spans="1:8" x14ac:dyDescent="0.2">
      <c r="A69">
        <v>21.2</v>
      </c>
      <c r="B69">
        <v>0</v>
      </c>
      <c r="C69">
        <v>2</v>
      </c>
      <c r="D69">
        <v>0</v>
      </c>
      <c r="E69">
        <v>66</v>
      </c>
      <c r="F69" s="5">
        <v>2.3143044619422573</v>
      </c>
      <c r="G69" s="5">
        <v>2.6728180633955709</v>
      </c>
      <c r="H69" s="5">
        <v>2.4935612626689139</v>
      </c>
    </row>
    <row r="70" spans="1:8" x14ac:dyDescent="0.2">
      <c r="A70">
        <v>22.1</v>
      </c>
      <c r="B70">
        <v>0</v>
      </c>
      <c r="C70">
        <v>1</v>
      </c>
      <c r="D70">
        <v>0</v>
      </c>
      <c r="E70">
        <v>67</v>
      </c>
      <c r="F70" s="5">
        <v>2.3547681539807526</v>
      </c>
      <c r="G70" s="5">
        <v>2.9557099435518888</v>
      </c>
      <c r="H70" s="5">
        <v>2.6552390487663207</v>
      </c>
    </row>
    <row r="71" spans="1:8" x14ac:dyDescent="0.2">
      <c r="A71">
        <v>22.2</v>
      </c>
      <c r="B71">
        <v>0</v>
      </c>
      <c r="C71">
        <v>2</v>
      </c>
      <c r="D71">
        <v>0</v>
      </c>
      <c r="E71">
        <v>68</v>
      </c>
      <c r="F71" s="5">
        <v>2.5258092738407703</v>
      </c>
      <c r="G71" s="5">
        <v>3.1691272253582281</v>
      </c>
      <c r="H71" s="5">
        <v>2.8474682495994994</v>
      </c>
    </row>
    <row r="72" spans="1:8" x14ac:dyDescent="0.2">
      <c r="A72">
        <v>23.1</v>
      </c>
      <c r="B72">
        <v>0</v>
      </c>
      <c r="C72">
        <v>1</v>
      </c>
      <c r="D72">
        <v>0</v>
      </c>
      <c r="E72">
        <v>69</v>
      </c>
      <c r="F72" s="5">
        <v>2.3466754155730531</v>
      </c>
      <c r="G72" s="5">
        <v>2.8399913156752064</v>
      </c>
      <c r="H72" s="5">
        <v>2.5933333656241295</v>
      </c>
    </row>
    <row r="73" spans="1:8" x14ac:dyDescent="0.2">
      <c r="A73">
        <v>23.2</v>
      </c>
      <c r="B73">
        <v>0</v>
      </c>
      <c r="C73">
        <v>2</v>
      </c>
      <c r="D73">
        <v>0</v>
      </c>
      <c r="E73">
        <v>70</v>
      </c>
      <c r="F73" s="5">
        <v>2.3156167979002626</v>
      </c>
      <c r="G73" s="5">
        <v>2.9246634824142421</v>
      </c>
      <c r="H73" s="5">
        <v>2.6201401401572522</v>
      </c>
    </row>
    <row r="74" spans="1:8" x14ac:dyDescent="0.2">
      <c r="A74">
        <v>3.2</v>
      </c>
      <c r="B74">
        <v>1</v>
      </c>
      <c r="C74">
        <v>2</v>
      </c>
      <c r="D74">
        <v>0</v>
      </c>
      <c r="E74">
        <v>71</v>
      </c>
      <c r="F74" s="5">
        <v>1.9726596675415573</v>
      </c>
      <c r="G74" s="5">
        <v>2.0162831089882762</v>
      </c>
      <c r="H74" s="5">
        <v>1.9944713882649168</v>
      </c>
    </row>
    <row r="75" spans="1:8" x14ac:dyDescent="0.2">
      <c r="A75">
        <v>41.2</v>
      </c>
      <c r="B75">
        <v>1</v>
      </c>
      <c r="C75">
        <v>2</v>
      </c>
      <c r="D75">
        <v>0</v>
      </c>
      <c r="E75">
        <v>72</v>
      </c>
      <c r="F75" s="5">
        <v>2.9851268591426074</v>
      </c>
      <c r="G75" s="5">
        <v>3.3929656969170647</v>
      </c>
      <c r="H75" s="5">
        <v>3.1890462780298359</v>
      </c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"/>
  <sheetViews>
    <sheetView workbookViewId="0">
      <selection activeCell="I21" sqref="I21"/>
    </sheetView>
  </sheetViews>
  <sheetFormatPr baseColWidth="10" defaultColWidth="8.83203125" defaultRowHeight="15" x14ac:dyDescent="0.2"/>
  <sheetData>
    <row r="1" spans="1:22" x14ac:dyDescent="0.2">
      <c r="A1" t="s">
        <v>0</v>
      </c>
    </row>
    <row r="2" spans="1:22" x14ac:dyDescent="0.2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G2" t="s">
        <v>6</v>
      </c>
      <c r="H2" t="b">
        <v>0</v>
      </c>
      <c r="I2">
        <v>1</v>
      </c>
      <c r="O2">
        <v>1</v>
      </c>
      <c r="P2">
        <v>450</v>
      </c>
      <c r="Q2">
        <v>1</v>
      </c>
      <c r="R2">
        <v>12</v>
      </c>
      <c r="S2">
        <v>96</v>
      </c>
      <c r="T2">
        <v>1</v>
      </c>
      <c r="U2">
        <v>8</v>
      </c>
      <c r="V2" t="s">
        <v>7</v>
      </c>
    </row>
    <row r="3" spans="1:22" x14ac:dyDescent="0.2">
      <c r="B3" t="s">
        <v>8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</row>
    <row r="4" spans="1:22" x14ac:dyDescent="0.2">
      <c r="B4">
        <v>25.1</v>
      </c>
      <c r="C4">
        <v>-3.8500000000000001E-3</v>
      </c>
      <c r="D4">
        <v>3.8500000000000001E-3</v>
      </c>
      <c r="E4">
        <v>6.1249999999999999E-2</v>
      </c>
      <c r="F4">
        <v>2.5350000000000001E-2</v>
      </c>
      <c r="G4">
        <v>6.0499999999999998E-3</v>
      </c>
      <c r="H4">
        <v>2.5500000000000002E-3</v>
      </c>
      <c r="I4">
        <v>2.2950000000000002E-2</v>
      </c>
      <c r="J4">
        <v>1.6750000000000001E-2</v>
      </c>
      <c r="K4">
        <v>3.4049999999999997E-2</v>
      </c>
      <c r="L4">
        <v>2.3650000000000001E-2</v>
      </c>
      <c r="M4">
        <v>4.6149999999999997E-2</v>
      </c>
      <c r="N4">
        <v>4.8149999999999998E-2</v>
      </c>
    </row>
    <row r="5" spans="1:22" x14ac:dyDescent="0.2">
      <c r="C5">
        <v>0.27765000000000001</v>
      </c>
      <c r="D5">
        <v>0.22935</v>
      </c>
      <c r="E5">
        <v>6.5549999999999997E-2</v>
      </c>
      <c r="F5">
        <v>2.615E-2</v>
      </c>
      <c r="G5">
        <v>6.5500000000000003E-3</v>
      </c>
      <c r="H5">
        <v>1.75E-3</v>
      </c>
      <c r="I5">
        <v>1.4250000000000001E-2</v>
      </c>
      <c r="J5">
        <v>2.1049999999999999E-2</v>
      </c>
      <c r="K5">
        <v>3.3849999999999998E-2</v>
      </c>
      <c r="L5">
        <v>3.3250000000000002E-2</v>
      </c>
      <c r="M5">
        <v>6.5750000000000003E-2</v>
      </c>
      <c r="N5">
        <v>6.0449999999999997E-2</v>
      </c>
    </row>
    <row r="6" spans="1:22" x14ac:dyDescent="0.2">
      <c r="C6">
        <v>0.46925</v>
      </c>
      <c r="D6">
        <v>0.41465000000000002</v>
      </c>
      <c r="E6">
        <v>9.3500000000000007E-3</v>
      </c>
      <c r="F6">
        <v>4.0499999999999998E-3</v>
      </c>
      <c r="G6">
        <v>0.32584999999999997</v>
      </c>
      <c r="H6">
        <v>0.18404999999999999</v>
      </c>
      <c r="I6">
        <v>7.6499999999999997E-3</v>
      </c>
      <c r="J6">
        <v>1.325E-2</v>
      </c>
      <c r="K6">
        <v>3.4849999999999999E-2</v>
      </c>
      <c r="L6">
        <v>3.8449999999999998E-2</v>
      </c>
      <c r="M6">
        <v>9.6949999999999995E-2</v>
      </c>
      <c r="N6">
        <v>5.8450000000000002E-2</v>
      </c>
    </row>
    <row r="7" spans="1:22" x14ac:dyDescent="0.2">
      <c r="C7">
        <v>0.87475000000000003</v>
      </c>
      <c r="D7">
        <v>0.73465000000000003</v>
      </c>
      <c r="E7">
        <v>4.9500000000000004E-3</v>
      </c>
      <c r="F7">
        <v>-1.0499999999999999E-3</v>
      </c>
      <c r="G7">
        <v>0.33115</v>
      </c>
      <c r="H7">
        <v>0.17494999999999999</v>
      </c>
      <c r="I7">
        <v>6.3499999999999997E-3</v>
      </c>
      <c r="J7">
        <v>7.0499999999999998E-3</v>
      </c>
      <c r="K7">
        <v>2.9850000000000002E-2</v>
      </c>
      <c r="L7">
        <v>3.5349999999999999E-2</v>
      </c>
      <c r="M7">
        <v>7.7149999999999996E-2</v>
      </c>
      <c r="N7">
        <v>5.1150000000000001E-2</v>
      </c>
    </row>
    <row r="8" spans="1:22" x14ac:dyDescent="0.2">
      <c r="C8">
        <v>1.46915</v>
      </c>
      <c r="D8">
        <v>1.27155</v>
      </c>
      <c r="E8">
        <v>0.23965</v>
      </c>
      <c r="F8">
        <v>0.11495</v>
      </c>
      <c r="G8">
        <v>2.8150000000000001E-2</v>
      </c>
      <c r="H8">
        <v>1.6150000000000001E-2</v>
      </c>
      <c r="I8">
        <v>0.21345</v>
      </c>
      <c r="J8">
        <v>0.11365</v>
      </c>
      <c r="K8">
        <v>4.5949999999999998E-2</v>
      </c>
      <c r="L8">
        <v>3.6949999999999997E-2</v>
      </c>
      <c r="M8">
        <v>6.1650000000000003E-2</v>
      </c>
      <c r="N8">
        <v>5.2350000000000001E-2</v>
      </c>
    </row>
    <row r="9" spans="1:22" x14ac:dyDescent="0.2">
      <c r="C9">
        <v>2.3074499999999998</v>
      </c>
      <c r="D9">
        <v>1.9110499999999999</v>
      </c>
      <c r="E9">
        <v>0.22925000000000001</v>
      </c>
      <c r="F9">
        <v>0.12534999999999999</v>
      </c>
      <c r="G9">
        <v>2.2450000000000001E-2</v>
      </c>
      <c r="H9">
        <v>6.1500000000000001E-3</v>
      </c>
      <c r="I9">
        <v>0.20365</v>
      </c>
      <c r="J9">
        <v>0.11075</v>
      </c>
      <c r="K9">
        <v>3.4450000000000001E-2</v>
      </c>
      <c r="L9">
        <v>4.0550000000000003E-2</v>
      </c>
      <c r="M9">
        <v>5.1650000000000001E-2</v>
      </c>
      <c r="N9">
        <v>3.9750000000000001E-2</v>
      </c>
    </row>
    <row r="10" spans="1:22" x14ac:dyDescent="0.2">
      <c r="C10">
        <v>2.9223499999999998</v>
      </c>
      <c r="D10">
        <v>2.7666499999999998</v>
      </c>
      <c r="E10">
        <v>6.9949999999999998E-2</v>
      </c>
      <c r="F10">
        <v>3.5249999999999997E-2</v>
      </c>
      <c r="G10">
        <v>1.3849999999999999E-2</v>
      </c>
      <c r="H10">
        <v>1.865E-2</v>
      </c>
      <c r="I10">
        <v>2.2749999999999999E-2</v>
      </c>
      <c r="J10">
        <v>1.115E-2</v>
      </c>
      <c r="K10">
        <v>1.8749999999999999E-2</v>
      </c>
      <c r="L10">
        <v>1.235E-2</v>
      </c>
      <c r="M10">
        <v>4.3450000000000003E-2</v>
      </c>
      <c r="N10">
        <v>4.4450000000000003E-2</v>
      </c>
    </row>
    <row r="11" spans="1:22" x14ac:dyDescent="0.2">
      <c r="C11">
        <v>3.62215</v>
      </c>
      <c r="D11">
        <v>3.3901500000000002</v>
      </c>
      <c r="E11">
        <v>8.1949999999999995E-2</v>
      </c>
      <c r="F11">
        <v>4.4450000000000003E-2</v>
      </c>
      <c r="G11">
        <v>1.375E-2</v>
      </c>
      <c r="H11">
        <v>8.6499999999999997E-3</v>
      </c>
      <c r="I11">
        <v>8.2500000000000004E-3</v>
      </c>
      <c r="J11">
        <v>3.0949999999999998E-2</v>
      </c>
      <c r="K11">
        <v>2.5649999999999999E-2</v>
      </c>
      <c r="L11">
        <v>1.9650000000000001E-2</v>
      </c>
      <c r="M11">
        <v>0.16445000000000001</v>
      </c>
      <c r="N11">
        <v>4.8050000000000002E-2</v>
      </c>
    </row>
    <row r="13" spans="1:22" x14ac:dyDescent="0.2">
      <c r="A13" t="s">
        <v>9</v>
      </c>
    </row>
    <row r="14" spans="1:22" x14ac:dyDescent="0.2">
      <c r="A14" t="s">
        <v>10</v>
      </c>
    </row>
    <row r="16" spans="1:22" x14ac:dyDescent="0.2">
      <c r="A16" t="s">
        <v>11</v>
      </c>
      <c r="B16" t="s">
        <v>12</v>
      </c>
    </row>
    <row r="17" spans="1:9" x14ac:dyDescent="0.2">
      <c r="A17">
        <v>0</v>
      </c>
      <c r="B17">
        <f>AVERAGE(C4:D4)</f>
        <v>0</v>
      </c>
      <c r="D17">
        <f>AVERAGE(E4:E5)</f>
        <v>6.3399999999999998E-2</v>
      </c>
      <c r="E17">
        <f>AVERAGE(F4:F5)</f>
        <v>2.5750000000000002E-2</v>
      </c>
      <c r="H17">
        <f>AVERAGE(M6:M7)</f>
        <v>8.7049999999999988E-2</v>
      </c>
      <c r="I17">
        <f>AVERAGE(N6:N7)</f>
        <v>5.4800000000000001E-2</v>
      </c>
    </row>
    <row r="18" spans="1:9" x14ac:dyDescent="0.2">
      <c r="A18">
        <v>1.6</v>
      </c>
      <c r="B18">
        <f t="shared" ref="B18:B24" si="0">AVERAGE(C5:D5)</f>
        <v>0.2535</v>
      </c>
      <c r="H18">
        <f>(H17+0.898)/0.5127</f>
        <v>1.9212990052662373</v>
      </c>
      <c r="I18">
        <f>(I17+0.898)/0.5127</f>
        <v>1.8583967232299587</v>
      </c>
    </row>
    <row r="19" spans="1:9" x14ac:dyDescent="0.2">
      <c r="A19">
        <v>3.1</v>
      </c>
      <c r="B19">
        <f t="shared" si="0"/>
        <v>0.44195000000000001</v>
      </c>
      <c r="D19">
        <f>((D17+0.898)/0.5127)</f>
        <v>1.8751706651062998</v>
      </c>
      <c r="E19">
        <f>((E17+0.898)/0.5127)</f>
        <v>1.8017359079383655</v>
      </c>
      <c r="H19">
        <f>H18*800</f>
        <v>1537.0392042129899</v>
      </c>
      <c r="I19">
        <f>I18*1200</f>
        <v>2230.0760678759507</v>
      </c>
    </row>
    <row r="20" spans="1:9" x14ac:dyDescent="0.2">
      <c r="A20">
        <v>6.3</v>
      </c>
      <c r="B20">
        <f t="shared" si="0"/>
        <v>0.80469999999999997</v>
      </c>
      <c r="D20">
        <f>D19*800</f>
        <v>1500.1365320850398</v>
      </c>
      <c r="E20">
        <f>E19*1200</f>
        <v>2162.0830895260387</v>
      </c>
      <c r="I20">
        <f>I19/H19</f>
        <v>1.4508908177249886</v>
      </c>
    </row>
    <row r="21" spans="1:9" x14ac:dyDescent="0.2">
      <c r="A21">
        <v>12.5</v>
      </c>
      <c r="B21">
        <f t="shared" si="0"/>
        <v>1.37035</v>
      </c>
      <c r="E21">
        <f>E20/D20</f>
        <v>1.4412575410859167</v>
      </c>
    </row>
    <row r="22" spans="1:9" x14ac:dyDescent="0.2">
      <c r="A22">
        <v>25</v>
      </c>
      <c r="B22">
        <f t="shared" si="0"/>
        <v>2.1092499999999998</v>
      </c>
    </row>
    <row r="23" spans="1:9" x14ac:dyDescent="0.2">
      <c r="A23">
        <v>50</v>
      </c>
      <c r="B23">
        <f t="shared" si="0"/>
        <v>2.8445</v>
      </c>
      <c r="D23">
        <f>AVERAGE(G6:G7)</f>
        <v>0.32850000000000001</v>
      </c>
      <c r="E23">
        <f>AVERAGE(H6:H7)</f>
        <v>0.17949999999999999</v>
      </c>
    </row>
    <row r="24" spans="1:9" x14ac:dyDescent="0.2">
      <c r="A24">
        <v>100</v>
      </c>
      <c r="B24">
        <f t="shared" si="0"/>
        <v>3.5061499999999999</v>
      </c>
      <c r="D24">
        <f>(D23+0.898)/0.5127</f>
        <v>2.3922371757362981</v>
      </c>
      <c r="E24">
        <f>(E23+0.898)/0.5127</f>
        <v>2.1016188804369027</v>
      </c>
    </row>
    <row r="25" spans="1:9" x14ac:dyDescent="0.2">
      <c r="D25">
        <f>D24*800</f>
        <v>1913.7897405890385</v>
      </c>
      <c r="E25">
        <f>E24*1200</f>
        <v>2521.9426565242834</v>
      </c>
    </row>
    <row r="26" spans="1:9" x14ac:dyDescent="0.2">
      <c r="E26">
        <f>E25/D25</f>
        <v>1.317774154097024</v>
      </c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"/>
  <sheetViews>
    <sheetView workbookViewId="0">
      <selection sqref="A1:W14"/>
    </sheetView>
  </sheetViews>
  <sheetFormatPr baseColWidth="10" defaultColWidth="8.83203125" defaultRowHeight="15" x14ac:dyDescent="0.2"/>
  <sheetData>
    <row r="1" spans="1:22" x14ac:dyDescent="0.2">
      <c r="A1" t="s">
        <v>0</v>
      </c>
    </row>
    <row r="2" spans="1:22" x14ac:dyDescent="0.2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G2" t="s">
        <v>6</v>
      </c>
      <c r="H2" t="b">
        <v>0</v>
      </c>
      <c r="I2">
        <v>1</v>
      </c>
      <c r="O2">
        <v>1</v>
      </c>
      <c r="P2">
        <v>450</v>
      </c>
      <c r="Q2">
        <v>1</v>
      </c>
      <c r="R2">
        <v>12</v>
      </c>
      <c r="S2">
        <v>96</v>
      </c>
      <c r="T2">
        <v>1</v>
      </c>
      <c r="U2">
        <v>8</v>
      </c>
      <c r="V2" t="s">
        <v>7</v>
      </c>
    </row>
    <row r="3" spans="1:22" x14ac:dyDescent="0.2">
      <c r="B3" t="s">
        <v>8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</row>
    <row r="4" spans="1:22" x14ac:dyDescent="0.2">
      <c r="B4">
        <v>25.4</v>
      </c>
      <c r="C4">
        <v>3.4499999999999999E-3</v>
      </c>
      <c r="D4">
        <v>-3.4499999999999999E-3</v>
      </c>
      <c r="E4">
        <v>0.14904999999999999</v>
      </c>
      <c r="F4">
        <v>7.1650000000000005E-2</v>
      </c>
      <c r="G4">
        <v>6.2350000000000003E-2</v>
      </c>
      <c r="H4">
        <v>2.375E-2</v>
      </c>
      <c r="I4">
        <v>1.865E-2</v>
      </c>
      <c r="J4">
        <v>9.9500000000000005E-3</v>
      </c>
      <c r="K4">
        <v>1.355E-2</v>
      </c>
      <c r="L4">
        <v>5.8500000000000002E-3</v>
      </c>
      <c r="M4">
        <v>4.2049999999999997E-2</v>
      </c>
      <c r="N4">
        <v>2.835E-2</v>
      </c>
    </row>
    <row r="5" spans="1:22" x14ac:dyDescent="0.2">
      <c r="C5">
        <v>0.22245000000000001</v>
      </c>
      <c r="D5">
        <v>0.18634999999999999</v>
      </c>
      <c r="E5">
        <v>0.11115</v>
      </c>
      <c r="F5">
        <v>5.9249999999999997E-2</v>
      </c>
      <c r="G5">
        <v>5.5350000000000003E-2</v>
      </c>
      <c r="H5">
        <v>1.7049999999999999E-2</v>
      </c>
      <c r="I5">
        <v>2.0750000000000001E-2</v>
      </c>
      <c r="J5">
        <v>4.15E-3</v>
      </c>
      <c r="K5">
        <v>9.4500000000000001E-3</v>
      </c>
      <c r="L5">
        <v>2.5500000000000002E-3</v>
      </c>
      <c r="M5">
        <v>3.4750000000000003E-2</v>
      </c>
      <c r="N5">
        <v>1.285E-2</v>
      </c>
    </row>
    <row r="6" spans="1:22" x14ac:dyDescent="0.2">
      <c r="C6">
        <v>0.35034999999999999</v>
      </c>
      <c r="D6">
        <v>0.30504999999999999</v>
      </c>
      <c r="E6">
        <v>-3.8500000000000001E-3</v>
      </c>
      <c r="F6">
        <v>5.5500000000000002E-3</v>
      </c>
      <c r="G6">
        <v>6.2549999999999994E-2</v>
      </c>
      <c r="H6">
        <v>1.915E-2</v>
      </c>
      <c r="I6">
        <v>-7.5000000000000002E-4</v>
      </c>
      <c r="J6">
        <v>-3.2499999999999999E-3</v>
      </c>
      <c r="K6">
        <v>6.7499999999999999E-3</v>
      </c>
      <c r="L6">
        <v>-3.5E-4</v>
      </c>
      <c r="M6">
        <v>-3.4499999999999999E-3</v>
      </c>
      <c r="N6">
        <v>-5.5500000000000002E-3</v>
      </c>
    </row>
    <row r="7" spans="1:22" x14ac:dyDescent="0.2">
      <c r="C7">
        <v>0.63195000000000001</v>
      </c>
      <c r="D7">
        <v>0.54205000000000003</v>
      </c>
      <c r="E7">
        <v>-4.0499999999999998E-3</v>
      </c>
      <c r="F7">
        <v>6.6499999999999997E-3</v>
      </c>
      <c r="G7">
        <v>5.305E-2</v>
      </c>
      <c r="H7">
        <v>1.6449999999999999E-2</v>
      </c>
      <c r="I7">
        <v>-7.5000000000000002E-4</v>
      </c>
      <c r="J7">
        <v>-4.15E-3</v>
      </c>
      <c r="K7">
        <v>2.4499999999999999E-3</v>
      </c>
      <c r="L7">
        <v>1.1950000000000001E-2</v>
      </c>
      <c r="M7">
        <v>4.4999999999999999E-4</v>
      </c>
      <c r="N7">
        <v>-4.8500000000000001E-3</v>
      </c>
    </row>
    <row r="8" spans="1:22" x14ac:dyDescent="0.2">
      <c r="C8">
        <v>1.23095</v>
      </c>
      <c r="D8">
        <v>1.0182500000000001</v>
      </c>
      <c r="E8">
        <v>8.4499999999999992E-3</v>
      </c>
      <c r="F8">
        <v>1.3350000000000001E-2</v>
      </c>
      <c r="G8">
        <v>2.5500000000000002E-3</v>
      </c>
      <c r="H8">
        <v>-3.15E-3</v>
      </c>
      <c r="I8">
        <v>5.7750000000000003E-2</v>
      </c>
      <c r="J8">
        <v>4.555E-2</v>
      </c>
      <c r="K8">
        <v>1.035E-2</v>
      </c>
      <c r="L8">
        <v>1.25E-3</v>
      </c>
      <c r="M8">
        <v>0.10985</v>
      </c>
      <c r="N8">
        <v>5.0250000000000003E-2</v>
      </c>
    </row>
    <row r="9" spans="1:22" x14ac:dyDescent="0.2">
      <c r="C9">
        <v>1.8833500000000001</v>
      </c>
      <c r="D9">
        <v>1.5182500000000001</v>
      </c>
      <c r="E9">
        <v>1.7749999999999998E-2</v>
      </c>
      <c r="F9">
        <v>7.45E-3</v>
      </c>
      <c r="G9">
        <v>2.9499999999999999E-3</v>
      </c>
      <c r="H9">
        <v>-3.7499999999999999E-3</v>
      </c>
      <c r="I9">
        <v>4.9349999999999998E-2</v>
      </c>
      <c r="J9">
        <v>3.3149999999999999E-2</v>
      </c>
      <c r="K9">
        <v>8.9499999999999996E-3</v>
      </c>
      <c r="L9">
        <v>-1.5499999999999999E-3</v>
      </c>
      <c r="M9">
        <v>0.11515</v>
      </c>
      <c r="N9">
        <v>4.4150000000000002E-2</v>
      </c>
    </row>
    <row r="10" spans="1:22" x14ac:dyDescent="0.2">
      <c r="C10">
        <v>2.7482500000000001</v>
      </c>
      <c r="D10">
        <v>2.6723499999999998</v>
      </c>
      <c r="E10">
        <v>0.14974999999999999</v>
      </c>
      <c r="F10">
        <v>6.2950000000000006E-2</v>
      </c>
      <c r="G10">
        <v>1.6250000000000001E-2</v>
      </c>
      <c r="H10">
        <v>1.005E-2</v>
      </c>
      <c r="I10">
        <v>0.23005</v>
      </c>
      <c r="J10">
        <v>0.13125000000000001</v>
      </c>
      <c r="K10">
        <v>1.375E-2</v>
      </c>
      <c r="L10">
        <v>-6.4999999999999997E-4</v>
      </c>
      <c r="M10">
        <v>0.20835000000000001</v>
      </c>
      <c r="N10">
        <v>0.13175000000000001</v>
      </c>
    </row>
    <row r="11" spans="1:22" x14ac:dyDescent="0.2">
      <c r="C11">
        <v>3.5353500000000002</v>
      </c>
      <c r="D11">
        <v>3.2357499999999999</v>
      </c>
      <c r="E11">
        <v>0.21575</v>
      </c>
      <c r="F11">
        <v>9.2850000000000002E-2</v>
      </c>
      <c r="G11">
        <v>1.6250000000000001E-2</v>
      </c>
      <c r="H11">
        <v>6.3499999999999997E-3</v>
      </c>
      <c r="I11">
        <v>0.32145000000000001</v>
      </c>
      <c r="J11">
        <v>0.16014999999999999</v>
      </c>
      <c r="K11">
        <v>1.6449999999999999E-2</v>
      </c>
      <c r="L11">
        <v>4.45E-3</v>
      </c>
      <c r="M11">
        <v>0.21135000000000001</v>
      </c>
      <c r="N11">
        <v>0.19675000000000001</v>
      </c>
    </row>
    <row r="13" spans="1:22" x14ac:dyDescent="0.2">
      <c r="A13" t="s">
        <v>9</v>
      </c>
    </row>
    <row r="14" spans="1:22" x14ac:dyDescent="0.2">
      <c r="A14" t="s">
        <v>10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"/>
  <sheetViews>
    <sheetView topLeftCell="A66" workbookViewId="0">
      <selection activeCell="F22" sqref="F22"/>
    </sheetView>
  </sheetViews>
  <sheetFormatPr baseColWidth="10" defaultColWidth="8.83203125" defaultRowHeight="15" x14ac:dyDescent="0.2"/>
  <sheetData>
    <row r="1" spans="1:22" x14ac:dyDescent="0.2">
      <c r="A1" t="s">
        <v>0</v>
      </c>
    </row>
    <row r="2" spans="1:22" x14ac:dyDescent="0.2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G2" t="s">
        <v>6</v>
      </c>
      <c r="H2" t="b">
        <v>0</v>
      </c>
      <c r="I2">
        <v>1</v>
      </c>
      <c r="O2">
        <v>1</v>
      </c>
      <c r="P2">
        <v>450</v>
      </c>
      <c r="Q2">
        <v>1</v>
      </c>
      <c r="R2">
        <v>12</v>
      </c>
      <c r="S2">
        <v>96</v>
      </c>
      <c r="T2">
        <v>1</v>
      </c>
      <c r="U2">
        <v>8</v>
      </c>
      <c r="V2" t="s">
        <v>7</v>
      </c>
    </row>
    <row r="3" spans="1:22" x14ac:dyDescent="0.2">
      <c r="B3" t="s">
        <v>8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</row>
    <row r="4" spans="1:22" x14ac:dyDescent="0.2">
      <c r="B4">
        <v>25.3</v>
      </c>
      <c r="C4">
        <v>5.9999999999999995E-4</v>
      </c>
      <c r="D4">
        <v>-5.9999999999999995E-4</v>
      </c>
      <c r="E4">
        <v>0.44359999999999999</v>
      </c>
      <c r="F4">
        <v>0.32419999999999999</v>
      </c>
      <c r="G4">
        <v>0.34510000000000002</v>
      </c>
      <c r="H4">
        <v>0.54090000000000005</v>
      </c>
      <c r="I4">
        <v>0.41770000000000002</v>
      </c>
      <c r="J4">
        <v>0.56510000000000005</v>
      </c>
      <c r="K4">
        <v>0.42699999999999999</v>
      </c>
      <c r="L4">
        <v>0.39829999999999999</v>
      </c>
      <c r="M4">
        <v>0.26169999999999999</v>
      </c>
      <c r="N4">
        <v>-6.8000000000000005E-2</v>
      </c>
    </row>
    <row r="5" spans="1:22" x14ac:dyDescent="0.2">
      <c r="C5">
        <v>0.24529999999999999</v>
      </c>
      <c r="D5">
        <v>0.1991</v>
      </c>
      <c r="E5">
        <v>0.29260000000000003</v>
      </c>
      <c r="F5">
        <v>0.18010000000000001</v>
      </c>
      <c r="G5">
        <v>0.39860000000000001</v>
      </c>
      <c r="H5">
        <v>0.36120000000000002</v>
      </c>
      <c r="I5">
        <v>0.27439999999999998</v>
      </c>
      <c r="J5">
        <v>0.72829999999999995</v>
      </c>
      <c r="K5">
        <v>0.3377</v>
      </c>
      <c r="L5">
        <v>0.40670000000000001</v>
      </c>
      <c r="M5">
        <v>0.25569999999999998</v>
      </c>
      <c r="N5">
        <v>-6.8099999999999994E-2</v>
      </c>
    </row>
    <row r="6" spans="1:22" x14ac:dyDescent="0.2">
      <c r="C6">
        <v>0.50019999999999998</v>
      </c>
      <c r="D6">
        <v>0.32029999999999997</v>
      </c>
      <c r="E6">
        <v>0.70179999999999998</v>
      </c>
      <c r="F6">
        <v>0.62880000000000003</v>
      </c>
      <c r="G6">
        <v>0.39410000000000001</v>
      </c>
      <c r="H6">
        <v>0.39029999999999998</v>
      </c>
      <c r="I6">
        <v>0.45390000000000003</v>
      </c>
      <c r="J6">
        <v>0.35220000000000001</v>
      </c>
      <c r="K6">
        <v>0.43080000000000002</v>
      </c>
      <c r="L6">
        <v>0.37409999999999999</v>
      </c>
      <c r="M6">
        <v>0.2742</v>
      </c>
      <c r="N6">
        <v>-6.7900000000000002E-2</v>
      </c>
    </row>
    <row r="7" spans="1:22" x14ac:dyDescent="0.2">
      <c r="C7">
        <v>0.77659999999999996</v>
      </c>
      <c r="D7">
        <v>0.62639999999999996</v>
      </c>
      <c r="E7">
        <v>0.48399999999999999</v>
      </c>
      <c r="F7">
        <v>0.29170000000000001</v>
      </c>
      <c r="G7">
        <v>0.4199</v>
      </c>
      <c r="H7">
        <v>0.36159999999999998</v>
      </c>
      <c r="I7">
        <v>0.37869999999999998</v>
      </c>
      <c r="J7">
        <v>0.4375</v>
      </c>
      <c r="K7">
        <v>0.73650000000000004</v>
      </c>
      <c r="L7">
        <v>0.4178</v>
      </c>
      <c r="M7">
        <v>0.35239999999999999</v>
      </c>
      <c r="N7">
        <v>-6.8099999999999994E-2</v>
      </c>
    </row>
    <row r="8" spans="1:22" x14ac:dyDescent="0.2">
      <c r="C8">
        <v>1.0558000000000001</v>
      </c>
      <c r="D8">
        <v>1.2131000000000001</v>
      </c>
      <c r="E8">
        <v>0.21879999999999999</v>
      </c>
      <c r="F8">
        <v>0.23569999999999999</v>
      </c>
      <c r="G8">
        <v>0.57679999999999998</v>
      </c>
      <c r="H8">
        <v>0.43219999999999997</v>
      </c>
      <c r="I8">
        <v>0.50590000000000002</v>
      </c>
      <c r="J8">
        <v>0.30020000000000002</v>
      </c>
      <c r="K8">
        <v>0.68269999999999997</v>
      </c>
      <c r="L8">
        <v>0.15629999999999999</v>
      </c>
      <c r="M8">
        <v>0.27050000000000002</v>
      </c>
      <c r="N8">
        <v>-6.8000000000000005E-2</v>
      </c>
    </row>
    <row r="9" spans="1:22" x14ac:dyDescent="0.2">
      <c r="C9">
        <v>2.1307999999999998</v>
      </c>
      <c r="D9">
        <v>1.6553</v>
      </c>
      <c r="E9">
        <v>0.64749999999999996</v>
      </c>
      <c r="F9">
        <v>0.32019999999999998</v>
      </c>
      <c r="G9">
        <v>0.39829999999999999</v>
      </c>
      <c r="H9">
        <v>0.28420000000000001</v>
      </c>
      <c r="I9">
        <v>0.25679999999999997</v>
      </c>
      <c r="J9">
        <v>0.32240000000000002</v>
      </c>
      <c r="K9">
        <v>0.2893</v>
      </c>
      <c r="L9">
        <v>0.2792</v>
      </c>
      <c r="M9">
        <v>0.25629999999999997</v>
      </c>
      <c r="N9">
        <v>-6.83E-2</v>
      </c>
    </row>
    <row r="10" spans="1:22" x14ac:dyDescent="0.2">
      <c r="C10">
        <v>2.6248</v>
      </c>
      <c r="D10">
        <v>2.4832000000000001</v>
      </c>
      <c r="E10">
        <v>0.51949999999999996</v>
      </c>
      <c r="F10">
        <v>0.50960000000000005</v>
      </c>
      <c r="G10">
        <v>0.49</v>
      </c>
      <c r="H10">
        <v>0.60299999999999998</v>
      </c>
      <c r="I10">
        <v>0.72140000000000004</v>
      </c>
      <c r="J10">
        <v>0.30330000000000001</v>
      </c>
      <c r="K10">
        <v>0.43169999999999997</v>
      </c>
      <c r="L10">
        <v>0.33329999999999999</v>
      </c>
      <c r="M10">
        <v>9.9500000000000005E-2</v>
      </c>
      <c r="N10">
        <v>-6.8099999999999994E-2</v>
      </c>
    </row>
    <row r="11" spans="1:22" x14ac:dyDescent="0.2">
      <c r="C11">
        <v>3.3046000000000002</v>
      </c>
      <c r="D11">
        <v>2.9413999999999998</v>
      </c>
      <c r="E11">
        <v>0.65210000000000001</v>
      </c>
      <c r="F11">
        <v>0.67420000000000002</v>
      </c>
      <c r="G11">
        <v>0.98409999999999997</v>
      </c>
      <c r="H11">
        <v>0.59419999999999995</v>
      </c>
      <c r="I11">
        <v>0.73040000000000005</v>
      </c>
      <c r="J11">
        <v>0.37669999999999998</v>
      </c>
      <c r="K11">
        <v>0.5121</v>
      </c>
      <c r="L11">
        <v>0.63480000000000003</v>
      </c>
      <c r="M11">
        <v>0.56240000000000001</v>
      </c>
      <c r="N11">
        <v>-6.83E-2</v>
      </c>
    </row>
    <row r="13" spans="1:22" x14ac:dyDescent="0.2">
      <c r="A13" t="s">
        <v>9</v>
      </c>
    </row>
    <row r="14" spans="1:22" x14ac:dyDescent="0.2">
      <c r="A14" t="s">
        <v>10</v>
      </c>
    </row>
    <row r="17" spans="1:5" x14ac:dyDescent="0.2">
      <c r="A17" s="1" t="s">
        <v>19</v>
      </c>
      <c r="B17" s="1"/>
      <c r="C17" s="1"/>
      <c r="D17" s="1" t="s">
        <v>20</v>
      </c>
      <c r="E17" s="1"/>
    </row>
    <row r="18" spans="1:5" x14ac:dyDescent="0.2">
      <c r="A18" t="s">
        <v>11</v>
      </c>
      <c r="B18" t="s">
        <v>12</v>
      </c>
      <c r="D18" t="s">
        <v>11</v>
      </c>
      <c r="E18" t="s">
        <v>12</v>
      </c>
    </row>
    <row r="19" spans="1:5" x14ac:dyDescent="0.2">
      <c r="A19">
        <v>0</v>
      </c>
      <c r="B19">
        <f>AVERAGE(C4:D4)</f>
        <v>0</v>
      </c>
      <c r="D19">
        <v>0</v>
      </c>
      <c r="E19">
        <v>0</v>
      </c>
    </row>
    <row r="20" spans="1:5" x14ac:dyDescent="0.2">
      <c r="A20">
        <v>1.6</v>
      </c>
      <c r="B20">
        <f t="shared" ref="B20:B26" si="0">AVERAGE(C5:D5)</f>
        <v>0.22220000000000001</v>
      </c>
      <c r="D20">
        <v>1.6</v>
      </c>
      <c r="E20">
        <v>0.36314999999999997</v>
      </c>
    </row>
    <row r="21" spans="1:5" x14ac:dyDescent="0.2">
      <c r="A21">
        <v>3.1</v>
      </c>
      <c r="B21">
        <f t="shared" si="0"/>
        <v>0.41025</v>
      </c>
      <c r="D21">
        <v>3.1</v>
      </c>
      <c r="E21">
        <v>0.42600000000000005</v>
      </c>
    </row>
    <row r="22" spans="1:5" x14ac:dyDescent="0.2">
      <c r="A22">
        <v>6.3</v>
      </c>
      <c r="B22">
        <f t="shared" si="0"/>
        <v>0.70150000000000001</v>
      </c>
      <c r="D22">
        <v>6.3</v>
      </c>
      <c r="E22">
        <v>0.76214999999999999</v>
      </c>
    </row>
    <row r="23" spans="1:5" x14ac:dyDescent="0.2">
      <c r="A23">
        <v>12.5</v>
      </c>
      <c r="B23">
        <f t="shared" si="0"/>
        <v>1.1344500000000002</v>
      </c>
      <c r="D23">
        <v>12.5</v>
      </c>
      <c r="E23">
        <v>1.2646500000000001</v>
      </c>
    </row>
    <row r="24" spans="1:5" x14ac:dyDescent="0.2">
      <c r="A24">
        <v>25</v>
      </c>
      <c r="B24">
        <f t="shared" si="0"/>
        <v>1.8930499999999999</v>
      </c>
      <c r="D24">
        <v>25</v>
      </c>
      <c r="E24">
        <v>1.8644500000000002</v>
      </c>
    </row>
    <row r="25" spans="1:5" x14ac:dyDescent="0.2">
      <c r="A25">
        <v>50</v>
      </c>
      <c r="B25">
        <f t="shared" si="0"/>
        <v>2.5540000000000003</v>
      </c>
      <c r="D25">
        <v>50</v>
      </c>
      <c r="E25">
        <v>2.55735</v>
      </c>
    </row>
    <row r="26" spans="1:5" x14ac:dyDescent="0.2">
      <c r="A26">
        <v>100</v>
      </c>
      <c r="B26">
        <f t="shared" si="0"/>
        <v>3.1230000000000002</v>
      </c>
      <c r="D26">
        <v>100</v>
      </c>
      <c r="E26">
        <v>3.2718499999999997</v>
      </c>
    </row>
    <row r="27" spans="1:5" x14ac:dyDescent="0.2">
      <c r="C27" t="s">
        <v>15</v>
      </c>
      <c r="D27" t="s">
        <v>16</v>
      </c>
    </row>
    <row r="28" spans="1:5" x14ac:dyDescent="0.2">
      <c r="A28" s="1" t="s">
        <v>13</v>
      </c>
      <c r="B28" s="1" t="s">
        <v>12</v>
      </c>
      <c r="C28" s="1" t="s">
        <v>14</v>
      </c>
      <c r="D28" s="1" t="s">
        <v>14</v>
      </c>
      <c r="E28" s="1" t="s">
        <v>17</v>
      </c>
    </row>
    <row r="29" spans="1:5" x14ac:dyDescent="0.2">
      <c r="A29">
        <v>1</v>
      </c>
      <c r="B29">
        <v>0.44359999999999999</v>
      </c>
      <c r="C29">
        <f>(B29+0.8024)/0.4572</f>
        <v>2.7252843394575677</v>
      </c>
      <c r="D29">
        <v>3.2381676074685193</v>
      </c>
      <c r="E29">
        <f>AVERAGE(C29:D29)</f>
        <v>2.9817259734630435</v>
      </c>
    </row>
    <row r="30" spans="1:5" x14ac:dyDescent="0.2">
      <c r="A30">
        <v>2</v>
      </c>
      <c r="B30">
        <v>0.29260000000000003</v>
      </c>
      <c r="C30">
        <f t="shared" ref="C30:C93" si="1">(B30+0.8024)/0.4572</f>
        <v>2.3950131233595799</v>
      </c>
      <c r="D30">
        <v>2.6875814155449413</v>
      </c>
      <c r="E30">
        <f t="shared" ref="E30:E93" si="2">AVERAGE(C30:D30)</f>
        <v>2.5412972694522606</v>
      </c>
    </row>
    <row r="31" spans="1:5" x14ac:dyDescent="0.2">
      <c r="A31">
        <v>3</v>
      </c>
      <c r="B31">
        <v>0.70179999999999998</v>
      </c>
      <c r="C31">
        <f t="shared" si="1"/>
        <v>3.2900262467191599</v>
      </c>
      <c r="D31">
        <v>3.8669127225358224</v>
      </c>
      <c r="E31">
        <f t="shared" si="2"/>
        <v>3.5784694846274911</v>
      </c>
    </row>
    <row r="32" spans="1:5" x14ac:dyDescent="0.2">
      <c r="A32">
        <v>4</v>
      </c>
      <c r="B32">
        <v>0.48399999999999999</v>
      </c>
      <c r="C32">
        <f t="shared" si="1"/>
        <v>2.8136482939632548</v>
      </c>
      <c r="D32">
        <v>3.4717759444203211</v>
      </c>
      <c r="E32">
        <f t="shared" si="2"/>
        <v>3.1427121191917879</v>
      </c>
    </row>
    <row r="33" spans="1:5" x14ac:dyDescent="0.2">
      <c r="A33">
        <v>5</v>
      </c>
      <c r="B33">
        <v>0.21879999999999999</v>
      </c>
      <c r="C33">
        <f t="shared" si="1"/>
        <v>2.2335958005249341</v>
      </c>
      <c r="D33">
        <v>2.3169778549717757</v>
      </c>
      <c r="E33">
        <f t="shared" si="2"/>
        <v>2.2752868277483547</v>
      </c>
    </row>
    <row r="34" spans="1:5" x14ac:dyDescent="0.2">
      <c r="A34">
        <v>6</v>
      </c>
      <c r="B34">
        <v>0.64749999999999996</v>
      </c>
      <c r="C34">
        <f t="shared" si="1"/>
        <v>3.1712598425196852</v>
      </c>
      <c r="D34">
        <v>3.5870603560573167</v>
      </c>
      <c r="E34">
        <f t="shared" si="2"/>
        <v>3.3791600992885007</v>
      </c>
    </row>
    <row r="35" spans="1:5" x14ac:dyDescent="0.2">
      <c r="A35">
        <v>7</v>
      </c>
      <c r="B35">
        <v>0.51949999999999996</v>
      </c>
      <c r="C35">
        <f t="shared" si="1"/>
        <v>2.8912948381452317</v>
      </c>
      <c r="D35">
        <v>3.3000434216239687</v>
      </c>
      <c r="E35">
        <f t="shared" si="2"/>
        <v>3.0956691298846</v>
      </c>
    </row>
    <row r="36" spans="1:5" x14ac:dyDescent="0.2">
      <c r="A36">
        <v>8</v>
      </c>
      <c r="B36">
        <v>0.65210000000000001</v>
      </c>
      <c r="C36">
        <f t="shared" si="1"/>
        <v>3.1813210848643916</v>
      </c>
      <c r="D36">
        <v>3.3478072079895789</v>
      </c>
      <c r="E36">
        <f t="shared" si="2"/>
        <v>3.2645641464269852</v>
      </c>
    </row>
    <row r="37" spans="1:5" x14ac:dyDescent="0.2">
      <c r="A37">
        <v>9</v>
      </c>
      <c r="B37">
        <v>0.32419999999999999</v>
      </c>
      <c r="C37">
        <f t="shared" si="1"/>
        <v>2.4641294838145233</v>
      </c>
      <c r="D37">
        <v>2.6250542770299612</v>
      </c>
      <c r="E37">
        <f t="shared" si="2"/>
        <v>2.5445918804222423</v>
      </c>
    </row>
    <row r="38" spans="1:5" x14ac:dyDescent="0.2">
      <c r="A38">
        <v>10</v>
      </c>
      <c r="B38">
        <v>0.18010000000000001</v>
      </c>
      <c r="C38">
        <f t="shared" si="1"/>
        <v>2.1489501312335961</v>
      </c>
      <c r="D38">
        <v>2.3039513677811549</v>
      </c>
      <c r="E38">
        <f t="shared" si="2"/>
        <v>2.2264507495073755</v>
      </c>
    </row>
    <row r="39" spans="1:5" x14ac:dyDescent="0.2">
      <c r="A39">
        <v>11</v>
      </c>
      <c r="B39">
        <v>0.62880000000000003</v>
      </c>
      <c r="C39">
        <f t="shared" si="1"/>
        <v>3.1303587051618549</v>
      </c>
      <c r="D39">
        <v>3.5881458966565347</v>
      </c>
      <c r="E39">
        <f t="shared" si="2"/>
        <v>3.359252300909195</v>
      </c>
    </row>
    <row r="40" spans="1:5" x14ac:dyDescent="0.2">
      <c r="A40">
        <v>12</v>
      </c>
      <c r="B40">
        <v>0.29170000000000001</v>
      </c>
      <c r="C40">
        <f t="shared" si="1"/>
        <v>2.3930446194225725</v>
      </c>
      <c r="D40">
        <v>2.7833260963960051</v>
      </c>
      <c r="E40">
        <f t="shared" si="2"/>
        <v>2.5881853579092891</v>
      </c>
    </row>
    <row r="41" spans="1:5" x14ac:dyDescent="0.2">
      <c r="A41">
        <v>13</v>
      </c>
      <c r="B41">
        <v>0.23569999999999999</v>
      </c>
      <c r="C41">
        <f t="shared" si="1"/>
        <v>2.2705599300087491</v>
      </c>
      <c r="D41">
        <v>2.6626139817629175</v>
      </c>
      <c r="E41">
        <f t="shared" si="2"/>
        <v>2.4665869558858331</v>
      </c>
    </row>
    <row r="42" spans="1:5" x14ac:dyDescent="0.2">
      <c r="A42">
        <v>14</v>
      </c>
      <c r="B42">
        <v>0.32019999999999998</v>
      </c>
      <c r="C42">
        <f t="shared" si="1"/>
        <v>2.4553805774278215</v>
      </c>
      <c r="D42">
        <v>2.6561007381676074</v>
      </c>
      <c r="E42">
        <f t="shared" si="2"/>
        <v>2.5557406577977142</v>
      </c>
    </row>
    <row r="43" spans="1:5" x14ac:dyDescent="0.2">
      <c r="A43">
        <v>15</v>
      </c>
      <c r="B43">
        <v>0.50960000000000005</v>
      </c>
      <c r="C43">
        <f t="shared" si="1"/>
        <v>2.8696412948381456</v>
      </c>
      <c r="D43">
        <v>3.2140686061658705</v>
      </c>
      <c r="E43">
        <f t="shared" si="2"/>
        <v>3.041854950502008</v>
      </c>
    </row>
    <row r="44" spans="1:5" x14ac:dyDescent="0.2">
      <c r="A44">
        <v>16</v>
      </c>
      <c r="B44">
        <v>0.67420000000000002</v>
      </c>
      <c r="C44">
        <f t="shared" si="1"/>
        <v>3.2296587926509184</v>
      </c>
      <c r="D44">
        <v>3.559487624837169</v>
      </c>
      <c r="E44">
        <f t="shared" si="2"/>
        <v>3.3945732087440437</v>
      </c>
    </row>
    <row r="45" spans="1:5" x14ac:dyDescent="0.2">
      <c r="A45">
        <v>17</v>
      </c>
      <c r="B45">
        <v>0.34510000000000002</v>
      </c>
      <c r="C45">
        <f t="shared" si="1"/>
        <v>2.5098425196850394</v>
      </c>
      <c r="D45">
        <v>2.6007381676074686</v>
      </c>
      <c r="E45">
        <f t="shared" si="2"/>
        <v>2.555290343646254</v>
      </c>
    </row>
    <row r="46" spans="1:5" x14ac:dyDescent="0.2">
      <c r="A46">
        <v>18</v>
      </c>
      <c r="B46">
        <v>0.39860000000000001</v>
      </c>
      <c r="C46">
        <f t="shared" si="1"/>
        <v>2.6268591426071741</v>
      </c>
      <c r="D46">
        <v>3.2027789839339991</v>
      </c>
      <c r="E46">
        <f t="shared" si="2"/>
        <v>2.9148190632705866</v>
      </c>
    </row>
    <row r="47" spans="1:5" x14ac:dyDescent="0.2">
      <c r="A47">
        <v>19</v>
      </c>
      <c r="B47">
        <v>0.39410000000000001</v>
      </c>
      <c r="C47">
        <f t="shared" si="1"/>
        <v>2.6170166229221343</v>
      </c>
      <c r="D47">
        <v>3.090751194094659</v>
      </c>
      <c r="E47">
        <f t="shared" si="2"/>
        <v>2.8538839085083967</v>
      </c>
    </row>
    <row r="48" spans="1:5" x14ac:dyDescent="0.2">
      <c r="A48">
        <v>20</v>
      </c>
      <c r="B48">
        <v>0.4199</v>
      </c>
      <c r="C48">
        <f t="shared" si="1"/>
        <v>2.6734470691163605</v>
      </c>
      <c r="D48">
        <v>2.9691706469821968</v>
      </c>
      <c r="E48">
        <f t="shared" si="2"/>
        <v>2.8213088580492789</v>
      </c>
    </row>
    <row r="49" spans="1:5" x14ac:dyDescent="0.2">
      <c r="A49">
        <v>21</v>
      </c>
      <c r="B49">
        <v>0.57679999999999998</v>
      </c>
      <c r="C49">
        <f t="shared" si="1"/>
        <v>3.0166229221347329</v>
      </c>
      <c r="D49">
        <v>3.5894485453755971</v>
      </c>
      <c r="E49">
        <f t="shared" si="2"/>
        <v>3.303035733755165</v>
      </c>
    </row>
    <row r="50" spans="1:5" x14ac:dyDescent="0.2">
      <c r="A50">
        <v>22</v>
      </c>
      <c r="B50">
        <v>0.39829999999999999</v>
      </c>
      <c r="C50">
        <f t="shared" si="1"/>
        <v>2.6262029746281712</v>
      </c>
      <c r="D50">
        <v>3.0521059487624842</v>
      </c>
      <c r="E50">
        <f t="shared" si="2"/>
        <v>2.8391544616953279</v>
      </c>
    </row>
    <row r="51" spans="1:5" x14ac:dyDescent="0.2">
      <c r="A51">
        <v>23</v>
      </c>
      <c r="B51">
        <v>0.49</v>
      </c>
      <c r="C51">
        <f t="shared" si="1"/>
        <v>2.826771653543307</v>
      </c>
      <c r="D51">
        <v>3.2970039079461571</v>
      </c>
      <c r="E51">
        <f t="shared" si="2"/>
        <v>3.061887780744732</v>
      </c>
    </row>
    <row r="52" spans="1:5" x14ac:dyDescent="0.2">
      <c r="A52">
        <v>24</v>
      </c>
      <c r="B52">
        <v>0.98409999999999997</v>
      </c>
      <c r="C52">
        <f t="shared" si="1"/>
        <v>3.9074803149606301</v>
      </c>
      <c r="D52">
        <v>4.3382544507164571</v>
      </c>
      <c r="E52">
        <f t="shared" si="2"/>
        <v>4.1228673828385434</v>
      </c>
    </row>
    <row r="53" spans="1:5" x14ac:dyDescent="0.2">
      <c r="A53">
        <v>25</v>
      </c>
      <c r="B53">
        <v>0.54090000000000005</v>
      </c>
      <c r="C53">
        <f t="shared" si="1"/>
        <v>2.938101487314086</v>
      </c>
      <c r="D53">
        <v>3.341945288753799</v>
      </c>
      <c r="E53">
        <f t="shared" si="2"/>
        <v>3.1400233880339425</v>
      </c>
    </row>
    <row r="54" spans="1:5" x14ac:dyDescent="0.2">
      <c r="A54">
        <v>26</v>
      </c>
      <c r="B54">
        <v>0.36120000000000002</v>
      </c>
      <c r="C54">
        <f t="shared" si="1"/>
        <v>2.5450568678915135</v>
      </c>
      <c r="D54">
        <v>3.1880156317846287</v>
      </c>
      <c r="E54">
        <f t="shared" si="2"/>
        <v>2.8665362498380711</v>
      </c>
    </row>
    <row r="55" spans="1:5" x14ac:dyDescent="0.2">
      <c r="A55">
        <v>27</v>
      </c>
      <c r="B55">
        <v>0.39029999999999998</v>
      </c>
      <c r="C55">
        <f t="shared" si="1"/>
        <v>2.6087051618547679</v>
      </c>
      <c r="D55">
        <v>2.9869735128093788</v>
      </c>
      <c r="E55">
        <f t="shared" si="2"/>
        <v>2.7978393373320731</v>
      </c>
    </row>
    <row r="56" spans="1:5" x14ac:dyDescent="0.2">
      <c r="A56">
        <v>28</v>
      </c>
      <c r="B56">
        <v>0.36159999999999998</v>
      </c>
      <c r="C56">
        <f t="shared" si="1"/>
        <v>2.5459317585301835</v>
      </c>
      <c r="D56">
        <v>2.8078593139383412</v>
      </c>
      <c r="E56">
        <f t="shared" si="2"/>
        <v>2.6768955362342624</v>
      </c>
    </row>
    <row r="57" spans="1:5" x14ac:dyDescent="0.2">
      <c r="A57">
        <v>29</v>
      </c>
      <c r="B57">
        <v>0.43219999999999997</v>
      </c>
      <c r="C57">
        <f t="shared" si="1"/>
        <v>2.7003499562554678</v>
      </c>
      <c r="D57">
        <v>3.0353886235345198</v>
      </c>
      <c r="E57">
        <f t="shared" si="2"/>
        <v>2.867869289894994</v>
      </c>
    </row>
    <row r="58" spans="1:5" x14ac:dyDescent="0.2">
      <c r="A58">
        <v>30</v>
      </c>
      <c r="B58">
        <v>0.28420000000000001</v>
      </c>
      <c r="C58">
        <f t="shared" si="1"/>
        <v>2.3766404199475066</v>
      </c>
      <c r="D58">
        <v>2.7396873643074251</v>
      </c>
      <c r="E58">
        <f t="shared" si="2"/>
        <v>2.5581638921274656</v>
      </c>
    </row>
    <row r="59" spans="1:5" x14ac:dyDescent="0.2">
      <c r="A59">
        <v>31</v>
      </c>
      <c r="B59">
        <v>0.60299999999999998</v>
      </c>
      <c r="C59">
        <f t="shared" si="1"/>
        <v>3.0739282589676291</v>
      </c>
      <c r="D59">
        <v>3.7507598784194527</v>
      </c>
      <c r="E59">
        <f t="shared" si="2"/>
        <v>3.4123440686935407</v>
      </c>
    </row>
    <row r="60" spans="1:5" x14ac:dyDescent="0.2">
      <c r="A60">
        <v>32</v>
      </c>
      <c r="B60">
        <v>0.59419999999999995</v>
      </c>
      <c r="C60">
        <f t="shared" si="1"/>
        <v>3.0546806649168849</v>
      </c>
      <c r="D60">
        <v>4.006513243595311</v>
      </c>
      <c r="E60">
        <f t="shared" si="2"/>
        <v>3.5305969542560982</v>
      </c>
    </row>
    <row r="61" spans="1:5" x14ac:dyDescent="0.2">
      <c r="A61">
        <v>33</v>
      </c>
      <c r="B61">
        <v>0.41770000000000002</v>
      </c>
      <c r="C61">
        <f t="shared" si="1"/>
        <v>2.6686351706036744</v>
      </c>
      <c r="D61">
        <v>3.0356057316543641</v>
      </c>
      <c r="E61">
        <f t="shared" si="2"/>
        <v>2.8521204511290192</v>
      </c>
    </row>
    <row r="62" spans="1:5" x14ac:dyDescent="0.2">
      <c r="A62">
        <v>34</v>
      </c>
      <c r="B62">
        <v>0.27439999999999998</v>
      </c>
      <c r="C62">
        <f t="shared" si="1"/>
        <v>2.3552055993000875</v>
      </c>
      <c r="D62">
        <v>2.7692140686061659</v>
      </c>
      <c r="E62">
        <f t="shared" si="2"/>
        <v>2.5622098339531267</v>
      </c>
    </row>
    <row r="63" spans="1:5" x14ac:dyDescent="0.2">
      <c r="A63">
        <v>35</v>
      </c>
      <c r="B63">
        <v>0.45390000000000003</v>
      </c>
      <c r="C63">
        <f t="shared" si="1"/>
        <v>2.7478127734033246</v>
      </c>
      <c r="D63">
        <v>2.8684324793747287</v>
      </c>
      <c r="E63">
        <f t="shared" si="2"/>
        <v>2.8081226263890269</v>
      </c>
    </row>
    <row r="64" spans="1:5" x14ac:dyDescent="0.2">
      <c r="A64">
        <v>36</v>
      </c>
      <c r="B64">
        <v>0.37869999999999998</v>
      </c>
      <c r="C64">
        <f t="shared" si="1"/>
        <v>2.5833333333333335</v>
      </c>
      <c r="D64">
        <v>2.8695180199739467</v>
      </c>
      <c r="E64">
        <f t="shared" si="2"/>
        <v>2.7264256766536401</v>
      </c>
    </row>
    <row r="65" spans="1:5" x14ac:dyDescent="0.2">
      <c r="A65">
        <v>37</v>
      </c>
      <c r="B65">
        <v>0.50590000000000002</v>
      </c>
      <c r="C65">
        <f t="shared" si="1"/>
        <v>2.8615485564304461</v>
      </c>
      <c r="D65">
        <v>3.3137212331741206</v>
      </c>
      <c r="E65">
        <f t="shared" si="2"/>
        <v>3.0876348948022834</v>
      </c>
    </row>
    <row r="66" spans="1:5" x14ac:dyDescent="0.2">
      <c r="A66">
        <v>38</v>
      </c>
      <c r="B66">
        <v>0.25679999999999997</v>
      </c>
      <c r="C66">
        <f t="shared" si="1"/>
        <v>2.3167104111986001</v>
      </c>
      <c r="D66">
        <v>2.5983499782891881</v>
      </c>
      <c r="E66">
        <f t="shared" si="2"/>
        <v>2.4575301947438941</v>
      </c>
    </row>
    <row r="67" spans="1:5" x14ac:dyDescent="0.2">
      <c r="A67">
        <v>39</v>
      </c>
      <c r="B67">
        <v>0.72140000000000004</v>
      </c>
      <c r="C67">
        <f t="shared" si="1"/>
        <v>3.3328958880139985</v>
      </c>
      <c r="D67">
        <v>3.8619192357794181</v>
      </c>
      <c r="E67">
        <f t="shared" si="2"/>
        <v>3.5974075618967083</v>
      </c>
    </row>
    <row r="68" spans="1:5" x14ac:dyDescent="0.2">
      <c r="A68">
        <v>40</v>
      </c>
      <c r="B68">
        <v>0.73040000000000005</v>
      </c>
      <c r="C68">
        <f t="shared" si="1"/>
        <v>3.3525809273840768</v>
      </c>
      <c r="D68">
        <v>3.9335649153278327</v>
      </c>
      <c r="E68">
        <f t="shared" si="2"/>
        <v>3.6430729213559547</v>
      </c>
    </row>
    <row r="69" spans="1:5" x14ac:dyDescent="0.2">
      <c r="A69">
        <v>41</v>
      </c>
      <c r="B69">
        <v>0.56510000000000005</v>
      </c>
      <c r="C69">
        <f t="shared" si="1"/>
        <v>2.9910323709536311</v>
      </c>
      <c r="D69">
        <v>3.3169778549717761</v>
      </c>
      <c r="E69">
        <f t="shared" si="2"/>
        <v>3.1540051129627038</v>
      </c>
    </row>
    <row r="70" spans="1:5" x14ac:dyDescent="0.2">
      <c r="A70">
        <v>42</v>
      </c>
      <c r="B70">
        <v>0.72829999999999995</v>
      </c>
      <c r="C70">
        <f t="shared" si="1"/>
        <v>3.3479877515310585</v>
      </c>
      <c r="D70">
        <v>4.0419018671298304</v>
      </c>
      <c r="E70">
        <f t="shared" si="2"/>
        <v>3.6949448093304444</v>
      </c>
    </row>
    <row r="71" spans="1:5" x14ac:dyDescent="0.2">
      <c r="A71">
        <v>43</v>
      </c>
      <c r="B71">
        <v>0.35220000000000001</v>
      </c>
      <c r="C71">
        <f t="shared" si="1"/>
        <v>2.5253718285214348</v>
      </c>
      <c r="D71">
        <v>3.0130264871906207</v>
      </c>
      <c r="E71">
        <f t="shared" si="2"/>
        <v>2.7691991578560278</v>
      </c>
    </row>
    <row r="72" spans="1:5" x14ac:dyDescent="0.2">
      <c r="A72">
        <v>44</v>
      </c>
      <c r="B72">
        <v>0.4375</v>
      </c>
      <c r="C72">
        <f t="shared" si="1"/>
        <v>2.711942257217848</v>
      </c>
      <c r="D72">
        <v>3.1641337386018238</v>
      </c>
      <c r="E72">
        <f t="shared" si="2"/>
        <v>2.9380379979098361</v>
      </c>
    </row>
    <row r="73" spans="1:5" x14ac:dyDescent="0.2">
      <c r="A73">
        <v>45</v>
      </c>
      <c r="B73">
        <v>0.30020000000000002</v>
      </c>
      <c r="C73">
        <f t="shared" si="1"/>
        <v>2.4116360454943133</v>
      </c>
      <c r="D73">
        <v>2.753365175857577</v>
      </c>
      <c r="E73">
        <f t="shared" si="2"/>
        <v>2.5825006106759449</v>
      </c>
    </row>
    <row r="74" spans="1:5" x14ac:dyDescent="0.2">
      <c r="A74">
        <v>46</v>
      </c>
      <c r="B74">
        <v>0.32240000000000002</v>
      </c>
      <c r="C74">
        <f t="shared" si="1"/>
        <v>2.4601924759405076</v>
      </c>
      <c r="D74">
        <v>2.785931393834129</v>
      </c>
      <c r="E74">
        <f t="shared" si="2"/>
        <v>2.6230619348873185</v>
      </c>
    </row>
    <row r="75" spans="1:5" x14ac:dyDescent="0.2">
      <c r="A75">
        <v>47</v>
      </c>
      <c r="B75">
        <v>0.30330000000000001</v>
      </c>
      <c r="C75">
        <f t="shared" si="1"/>
        <v>2.4184164479440073</v>
      </c>
      <c r="D75">
        <v>2.7613981762917934</v>
      </c>
      <c r="E75">
        <f t="shared" si="2"/>
        <v>2.5899073121179006</v>
      </c>
    </row>
    <row r="76" spans="1:5" x14ac:dyDescent="0.2">
      <c r="A76">
        <v>48</v>
      </c>
      <c r="B76">
        <v>0.37669999999999998</v>
      </c>
      <c r="C76">
        <f t="shared" si="1"/>
        <v>2.5789588801399828</v>
      </c>
      <c r="D76">
        <v>3.0562310030395134</v>
      </c>
      <c r="E76">
        <f t="shared" si="2"/>
        <v>2.8175949415897481</v>
      </c>
    </row>
    <row r="77" spans="1:5" x14ac:dyDescent="0.2">
      <c r="A77">
        <v>49</v>
      </c>
      <c r="B77">
        <v>0.42699999999999999</v>
      </c>
      <c r="C77">
        <f t="shared" si="1"/>
        <v>2.688976377952756</v>
      </c>
      <c r="D77">
        <v>2.9253148067737733</v>
      </c>
      <c r="E77">
        <f t="shared" si="2"/>
        <v>2.8071455923632644</v>
      </c>
    </row>
    <row r="78" spans="1:5" x14ac:dyDescent="0.2">
      <c r="A78">
        <v>50</v>
      </c>
      <c r="B78">
        <v>0.3377</v>
      </c>
      <c r="C78">
        <f t="shared" si="1"/>
        <v>2.493657042869641</v>
      </c>
      <c r="D78">
        <v>2.6773773339122884</v>
      </c>
      <c r="E78">
        <f t="shared" si="2"/>
        <v>2.5855171883909644</v>
      </c>
    </row>
    <row r="79" spans="1:5" x14ac:dyDescent="0.2">
      <c r="A79">
        <v>51</v>
      </c>
      <c r="B79">
        <v>0.43080000000000002</v>
      </c>
      <c r="C79">
        <f t="shared" si="1"/>
        <v>2.6972878390201225</v>
      </c>
      <c r="D79">
        <v>3.1990881458966567</v>
      </c>
      <c r="E79">
        <f t="shared" si="2"/>
        <v>2.9481879924583896</v>
      </c>
    </row>
    <row r="80" spans="1:5" x14ac:dyDescent="0.2">
      <c r="A80">
        <v>52</v>
      </c>
      <c r="B80">
        <v>0.73650000000000004</v>
      </c>
      <c r="C80">
        <f t="shared" si="1"/>
        <v>3.3659230096237969</v>
      </c>
      <c r="D80">
        <v>3.9402952670429876</v>
      </c>
      <c r="E80">
        <f t="shared" si="2"/>
        <v>3.6531091383333925</v>
      </c>
    </row>
    <row r="81" spans="1:5" x14ac:dyDescent="0.2">
      <c r="A81">
        <v>53</v>
      </c>
      <c r="B81">
        <v>0.68269999999999997</v>
      </c>
      <c r="C81">
        <f t="shared" si="1"/>
        <v>3.2482502187226601</v>
      </c>
      <c r="D81">
        <v>3.7702996092053844</v>
      </c>
      <c r="E81">
        <f t="shared" si="2"/>
        <v>3.5092749139640222</v>
      </c>
    </row>
    <row r="82" spans="1:5" x14ac:dyDescent="0.2">
      <c r="A82">
        <v>54</v>
      </c>
      <c r="B82">
        <v>0.2893</v>
      </c>
      <c r="C82">
        <f t="shared" si="1"/>
        <v>2.3877952755905509</v>
      </c>
      <c r="D82">
        <v>2.7733391228831961</v>
      </c>
      <c r="E82">
        <f t="shared" si="2"/>
        <v>2.5805671992368735</v>
      </c>
    </row>
    <row r="83" spans="1:5" x14ac:dyDescent="0.2">
      <c r="A83">
        <v>55</v>
      </c>
      <c r="B83">
        <v>0.43169999999999997</v>
      </c>
      <c r="C83">
        <f t="shared" si="1"/>
        <v>2.6992563429571304</v>
      </c>
      <c r="D83">
        <v>3.115501519756839</v>
      </c>
      <c r="E83">
        <f t="shared" si="2"/>
        <v>2.9073789313569849</v>
      </c>
    </row>
    <row r="84" spans="1:5" x14ac:dyDescent="0.2">
      <c r="A84">
        <v>56</v>
      </c>
      <c r="B84">
        <v>0.5121</v>
      </c>
      <c r="C84">
        <f t="shared" si="1"/>
        <v>2.8751093613298337</v>
      </c>
      <c r="D84">
        <v>3.1951801997394704</v>
      </c>
      <c r="E84">
        <f t="shared" si="2"/>
        <v>3.0351447805346519</v>
      </c>
    </row>
    <row r="85" spans="1:5" x14ac:dyDescent="0.2">
      <c r="A85">
        <v>57</v>
      </c>
      <c r="B85">
        <v>0.39829999999999999</v>
      </c>
      <c r="C85">
        <f t="shared" si="1"/>
        <v>2.6262029746281712</v>
      </c>
      <c r="D85">
        <v>3.1315675206252718</v>
      </c>
      <c r="E85">
        <f t="shared" si="2"/>
        <v>2.8788852476267213</v>
      </c>
    </row>
    <row r="86" spans="1:5" x14ac:dyDescent="0.2">
      <c r="A86">
        <v>58</v>
      </c>
      <c r="B86">
        <v>0.40670000000000001</v>
      </c>
      <c r="C86">
        <f t="shared" si="1"/>
        <v>2.644575678040245</v>
      </c>
      <c r="D86">
        <v>3.2027789839339991</v>
      </c>
      <c r="E86">
        <f t="shared" si="2"/>
        <v>2.9236773309871218</v>
      </c>
    </row>
    <row r="87" spans="1:5" x14ac:dyDescent="0.2">
      <c r="A87">
        <v>59</v>
      </c>
      <c r="B87">
        <v>0.37409999999999999</v>
      </c>
      <c r="C87">
        <f t="shared" si="1"/>
        <v>2.5732720909886262</v>
      </c>
      <c r="D87">
        <v>2.9750325662179762</v>
      </c>
      <c r="E87">
        <f t="shared" si="2"/>
        <v>2.774152328603301</v>
      </c>
    </row>
    <row r="88" spans="1:5" x14ac:dyDescent="0.2">
      <c r="A88">
        <v>60</v>
      </c>
      <c r="B88">
        <v>0.4178</v>
      </c>
      <c r="C88">
        <f t="shared" si="1"/>
        <v>2.6688538932633419</v>
      </c>
      <c r="D88">
        <v>3.1986539296569694</v>
      </c>
      <c r="E88">
        <f t="shared" si="2"/>
        <v>2.9337539114601556</v>
      </c>
    </row>
    <row r="89" spans="1:5" x14ac:dyDescent="0.2">
      <c r="A89">
        <v>61</v>
      </c>
      <c r="B89">
        <v>0.15629999999999999</v>
      </c>
      <c r="C89">
        <f t="shared" si="1"/>
        <v>2.0968941382327211</v>
      </c>
      <c r="D89">
        <v>2.2153712548849325</v>
      </c>
      <c r="E89">
        <f t="shared" si="2"/>
        <v>2.156132696558827</v>
      </c>
    </row>
    <row r="90" spans="1:5" x14ac:dyDescent="0.2">
      <c r="A90">
        <v>62</v>
      </c>
      <c r="B90">
        <v>0.2792</v>
      </c>
      <c r="C90">
        <f t="shared" si="1"/>
        <v>2.3657042869641294</v>
      </c>
      <c r="D90">
        <v>2.7957012592270951</v>
      </c>
      <c r="E90">
        <f t="shared" si="2"/>
        <v>2.580702773095612</v>
      </c>
    </row>
    <row r="91" spans="1:5" x14ac:dyDescent="0.2">
      <c r="A91">
        <v>63</v>
      </c>
      <c r="B91">
        <v>0.33329999999999999</v>
      </c>
      <c r="C91">
        <f t="shared" si="1"/>
        <v>2.4840332458442695</v>
      </c>
      <c r="D91">
        <v>2.8280503690838037</v>
      </c>
      <c r="E91">
        <f t="shared" si="2"/>
        <v>2.6560418074640366</v>
      </c>
    </row>
    <row r="92" spans="1:5" x14ac:dyDescent="0.2">
      <c r="A92">
        <v>64</v>
      </c>
      <c r="B92">
        <v>0.63480000000000003</v>
      </c>
      <c r="C92">
        <f t="shared" si="1"/>
        <v>3.1434820647419075</v>
      </c>
      <c r="D92">
        <v>3.3936170212765955</v>
      </c>
      <c r="E92">
        <f t="shared" si="2"/>
        <v>3.2685495430092515</v>
      </c>
    </row>
    <row r="93" spans="1:5" x14ac:dyDescent="0.2">
      <c r="A93">
        <v>65</v>
      </c>
      <c r="B93">
        <v>0.26169999999999999</v>
      </c>
      <c r="C93">
        <f t="shared" si="1"/>
        <v>2.3274278215223099</v>
      </c>
      <c r="D93">
        <v>2.5688232739904473</v>
      </c>
      <c r="E93">
        <f t="shared" si="2"/>
        <v>2.4481255477563786</v>
      </c>
    </row>
    <row r="94" spans="1:5" x14ac:dyDescent="0.2">
      <c r="A94">
        <v>66</v>
      </c>
      <c r="B94">
        <v>0.25569999999999998</v>
      </c>
      <c r="C94">
        <f t="shared" ref="C94:C100" si="3">(B94+0.8024)/0.4572</f>
        <v>2.3143044619422573</v>
      </c>
      <c r="D94">
        <v>2.6728180633955709</v>
      </c>
      <c r="E94">
        <f t="shared" ref="E94:E100" si="4">AVERAGE(C94:D94)</f>
        <v>2.4935612626689139</v>
      </c>
    </row>
    <row r="95" spans="1:5" x14ac:dyDescent="0.2">
      <c r="A95">
        <v>67</v>
      </c>
      <c r="B95">
        <v>0.2742</v>
      </c>
      <c r="C95">
        <f t="shared" si="3"/>
        <v>2.3547681539807526</v>
      </c>
      <c r="D95">
        <v>2.9557099435518888</v>
      </c>
      <c r="E95">
        <f t="shared" si="4"/>
        <v>2.6552390487663207</v>
      </c>
    </row>
    <row r="96" spans="1:5" x14ac:dyDescent="0.2">
      <c r="A96">
        <v>68</v>
      </c>
      <c r="B96">
        <v>0.35239999999999999</v>
      </c>
      <c r="C96">
        <f t="shared" si="3"/>
        <v>2.5258092738407703</v>
      </c>
      <c r="D96">
        <v>3.1691272253582281</v>
      </c>
      <c r="E96">
        <f t="shared" si="4"/>
        <v>2.8474682495994994</v>
      </c>
    </row>
    <row r="97" spans="1:5" x14ac:dyDescent="0.2">
      <c r="A97">
        <v>69</v>
      </c>
      <c r="B97">
        <v>0.27050000000000002</v>
      </c>
      <c r="C97">
        <f t="shared" si="3"/>
        <v>2.3466754155730531</v>
      </c>
      <c r="D97">
        <v>2.8399913156752064</v>
      </c>
      <c r="E97">
        <f t="shared" si="4"/>
        <v>2.5933333656241295</v>
      </c>
    </row>
    <row r="98" spans="1:5" x14ac:dyDescent="0.2">
      <c r="A98">
        <v>70</v>
      </c>
      <c r="B98">
        <v>0.25629999999999997</v>
      </c>
      <c r="C98">
        <f t="shared" si="3"/>
        <v>2.3156167979002626</v>
      </c>
      <c r="D98">
        <v>2.9246634824142421</v>
      </c>
      <c r="E98">
        <f t="shared" si="4"/>
        <v>2.6201401401572522</v>
      </c>
    </row>
    <row r="99" spans="1:5" x14ac:dyDescent="0.2">
      <c r="A99">
        <v>71</v>
      </c>
      <c r="B99">
        <v>9.9500000000000005E-2</v>
      </c>
      <c r="C99">
        <f t="shared" si="3"/>
        <v>1.9726596675415573</v>
      </c>
      <c r="D99">
        <v>2.0162831089882762</v>
      </c>
      <c r="E99">
        <f t="shared" si="4"/>
        <v>1.9944713882649168</v>
      </c>
    </row>
    <row r="100" spans="1:5" x14ac:dyDescent="0.2">
      <c r="A100">
        <v>72</v>
      </c>
      <c r="B100">
        <v>0.56240000000000001</v>
      </c>
      <c r="C100">
        <f t="shared" si="3"/>
        <v>2.9851268591426074</v>
      </c>
      <c r="D100">
        <v>3.3929656969170647</v>
      </c>
      <c r="E100">
        <f t="shared" si="4"/>
        <v>3.1890462780298359</v>
      </c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4"/>
  <sheetViews>
    <sheetView topLeftCell="A103" workbookViewId="0">
      <selection activeCell="A18" sqref="A18:B26"/>
    </sheetView>
  </sheetViews>
  <sheetFormatPr baseColWidth="10" defaultColWidth="8.83203125" defaultRowHeight="15" x14ac:dyDescent="0.2"/>
  <sheetData>
    <row r="1" spans="1:22" x14ac:dyDescent="0.2">
      <c r="A1" t="s">
        <v>0</v>
      </c>
    </row>
    <row r="2" spans="1:22" x14ac:dyDescent="0.2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G2" t="s">
        <v>6</v>
      </c>
      <c r="H2" t="b">
        <v>0</v>
      </c>
      <c r="I2">
        <v>1</v>
      </c>
      <c r="O2">
        <v>1</v>
      </c>
      <c r="P2">
        <v>450</v>
      </c>
      <c r="Q2">
        <v>1</v>
      </c>
      <c r="R2">
        <v>12</v>
      </c>
      <c r="S2">
        <v>96</v>
      </c>
      <c r="T2">
        <v>1</v>
      </c>
      <c r="U2">
        <v>8</v>
      </c>
      <c r="V2" t="s">
        <v>7</v>
      </c>
    </row>
    <row r="3" spans="1:22" x14ac:dyDescent="0.2">
      <c r="B3" t="s">
        <v>8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</row>
    <row r="4" spans="1:22" x14ac:dyDescent="0.2">
      <c r="B4">
        <v>25.9</v>
      </c>
      <c r="C4">
        <v>1.3899999999999999E-2</v>
      </c>
      <c r="D4">
        <v>-1.3899999999999999E-2</v>
      </c>
      <c r="E4">
        <v>0.73240000000000005</v>
      </c>
      <c r="F4">
        <v>0.45</v>
      </c>
      <c r="G4">
        <v>0.43880000000000002</v>
      </c>
      <c r="H4">
        <v>0.7802</v>
      </c>
      <c r="I4">
        <v>0.6391</v>
      </c>
      <c r="J4">
        <v>0.76870000000000005</v>
      </c>
      <c r="K4">
        <v>0.58830000000000005</v>
      </c>
      <c r="L4">
        <v>0.68330000000000002</v>
      </c>
      <c r="M4">
        <v>0.42409999999999998</v>
      </c>
      <c r="N4">
        <v>-9.0899999999999995E-2</v>
      </c>
    </row>
    <row r="5" spans="1:22" x14ac:dyDescent="0.2">
      <c r="C5">
        <v>0.29380000000000001</v>
      </c>
      <c r="D5">
        <v>0.4325</v>
      </c>
      <c r="E5">
        <v>0.4788</v>
      </c>
      <c r="F5">
        <v>0.30209999999999998</v>
      </c>
      <c r="G5">
        <v>0.71609999999999996</v>
      </c>
      <c r="H5">
        <v>0.70930000000000004</v>
      </c>
      <c r="I5">
        <v>0.51639999999999997</v>
      </c>
      <c r="J5">
        <v>1.1026</v>
      </c>
      <c r="K5">
        <v>0.47410000000000002</v>
      </c>
      <c r="L5">
        <v>0.71609999999999996</v>
      </c>
      <c r="M5">
        <v>0.47199999999999998</v>
      </c>
      <c r="N5">
        <v>-9.0800000000000006E-2</v>
      </c>
    </row>
    <row r="6" spans="1:22" x14ac:dyDescent="0.2">
      <c r="C6">
        <v>0.45950000000000002</v>
      </c>
      <c r="D6">
        <v>0.39250000000000002</v>
      </c>
      <c r="E6">
        <v>1.022</v>
      </c>
      <c r="F6">
        <v>0.89359999999999995</v>
      </c>
      <c r="G6">
        <v>0.66449999999999998</v>
      </c>
      <c r="H6">
        <v>0.61670000000000003</v>
      </c>
      <c r="I6">
        <v>0.56210000000000004</v>
      </c>
      <c r="J6">
        <v>0.62870000000000004</v>
      </c>
      <c r="K6">
        <v>0.71440000000000003</v>
      </c>
      <c r="L6">
        <v>0.61119999999999997</v>
      </c>
      <c r="M6">
        <v>0.60229999999999995</v>
      </c>
      <c r="N6">
        <v>-9.06E-2</v>
      </c>
    </row>
    <row r="7" spans="1:22" x14ac:dyDescent="0.2">
      <c r="C7">
        <v>0.79859999999999998</v>
      </c>
      <c r="D7">
        <v>0.72570000000000001</v>
      </c>
      <c r="E7">
        <v>0.84</v>
      </c>
      <c r="F7">
        <v>0.52290000000000003</v>
      </c>
      <c r="G7">
        <v>0.60850000000000004</v>
      </c>
      <c r="H7">
        <v>0.53420000000000001</v>
      </c>
      <c r="I7">
        <v>0.56259999999999999</v>
      </c>
      <c r="J7">
        <v>0.69830000000000003</v>
      </c>
      <c r="K7">
        <v>1.0558000000000001</v>
      </c>
      <c r="L7">
        <v>0.71419999999999995</v>
      </c>
      <c r="M7">
        <v>0.7006</v>
      </c>
      <c r="N7">
        <v>-9.0700000000000003E-2</v>
      </c>
    </row>
    <row r="8" spans="1:22" x14ac:dyDescent="0.2">
      <c r="C8">
        <v>1.3605</v>
      </c>
      <c r="D8">
        <v>1.1688000000000001</v>
      </c>
      <c r="E8">
        <v>0.30809999999999998</v>
      </c>
      <c r="F8">
        <v>0.46729999999999999</v>
      </c>
      <c r="G8">
        <v>0.89419999999999999</v>
      </c>
      <c r="H8">
        <v>0.63900000000000001</v>
      </c>
      <c r="I8">
        <v>0.76719999999999999</v>
      </c>
      <c r="J8">
        <v>0.5091</v>
      </c>
      <c r="K8">
        <v>0.97750000000000004</v>
      </c>
      <c r="L8">
        <v>0.26129999999999998</v>
      </c>
      <c r="M8">
        <v>0.54900000000000004</v>
      </c>
      <c r="N8">
        <v>-9.0800000000000006E-2</v>
      </c>
    </row>
    <row r="9" spans="1:22" x14ac:dyDescent="0.2">
      <c r="C9">
        <v>1.9657</v>
      </c>
      <c r="D9">
        <v>1.7632000000000001</v>
      </c>
      <c r="E9">
        <v>0.8931</v>
      </c>
      <c r="F9">
        <v>0.46429999999999999</v>
      </c>
      <c r="G9">
        <v>0.64670000000000005</v>
      </c>
      <c r="H9">
        <v>0.50280000000000002</v>
      </c>
      <c r="I9">
        <v>0.43769999999999998</v>
      </c>
      <c r="J9">
        <v>0.52410000000000001</v>
      </c>
      <c r="K9">
        <v>0.51829999999999998</v>
      </c>
      <c r="L9">
        <v>0.52859999999999996</v>
      </c>
      <c r="M9">
        <v>0.58799999999999997</v>
      </c>
      <c r="N9">
        <v>-9.0800000000000006E-2</v>
      </c>
    </row>
    <row r="10" spans="1:22" x14ac:dyDescent="0.2">
      <c r="C10">
        <v>2.6162000000000001</v>
      </c>
      <c r="D10">
        <v>2.4984999999999999</v>
      </c>
      <c r="E10">
        <v>0.76090000000000002</v>
      </c>
      <c r="F10">
        <v>0.72130000000000005</v>
      </c>
      <c r="G10">
        <v>0.75949999999999995</v>
      </c>
      <c r="H10">
        <v>0.96850000000000003</v>
      </c>
      <c r="I10">
        <v>1.0197000000000001</v>
      </c>
      <c r="J10">
        <v>0.51280000000000003</v>
      </c>
      <c r="K10">
        <v>0.67589999999999995</v>
      </c>
      <c r="L10">
        <v>0.54349999999999998</v>
      </c>
      <c r="M10">
        <v>0.1696</v>
      </c>
      <c r="N10">
        <v>-9.0800000000000006E-2</v>
      </c>
    </row>
    <row r="11" spans="1:22" x14ac:dyDescent="0.2">
      <c r="C11">
        <v>3.363</v>
      </c>
      <c r="D11">
        <v>3.1806999999999999</v>
      </c>
      <c r="E11">
        <v>0.78290000000000004</v>
      </c>
      <c r="F11">
        <v>0.88039999999999996</v>
      </c>
      <c r="G11">
        <v>1.2391000000000001</v>
      </c>
      <c r="H11">
        <v>1.0863</v>
      </c>
      <c r="I11">
        <v>1.0527</v>
      </c>
      <c r="J11">
        <v>0.64859999999999995</v>
      </c>
      <c r="K11">
        <v>0.71260000000000001</v>
      </c>
      <c r="L11">
        <v>0.80400000000000005</v>
      </c>
      <c r="M11">
        <v>0.80369999999999997</v>
      </c>
      <c r="N11">
        <v>-9.1200000000000003E-2</v>
      </c>
    </row>
    <row r="13" spans="1:22" x14ac:dyDescent="0.2">
      <c r="A13" t="s">
        <v>9</v>
      </c>
    </row>
    <row r="14" spans="1:22" x14ac:dyDescent="0.2">
      <c r="A14" t="s">
        <v>10</v>
      </c>
    </row>
    <row r="18" spans="1:3" x14ac:dyDescent="0.2">
      <c r="A18" t="s">
        <v>11</v>
      </c>
      <c r="B18" t="s">
        <v>12</v>
      </c>
    </row>
    <row r="19" spans="1:3" x14ac:dyDescent="0.2">
      <c r="A19">
        <v>0</v>
      </c>
      <c r="B19">
        <f>AVERAGE(C4:D4)</f>
        <v>0</v>
      </c>
    </row>
    <row r="20" spans="1:3" x14ac:dyDescent="0.2">
      <c r="A20">
        <v>1.6</v>
      </c>
      <c r="B20">
        <f t="shared" ref="B20:B26" si="0">AVERAGE(C5:D5)</f>
        <v>0.36314999999999997</v>
      </c>
    </row>
    <row r="21" spans="1:3" x14ac:dyDescent="0.2">
      <c r="A21">
        <v>3.1</v>
      </c>
      <c r="B21">
        <f t="shared" si="0"/>
        <v>0.42600000000000005</v>
      </c>
    </row>
    <row r="22" spans="1:3" x14ac:dyDescent="0.2">
      <c r="A22">
        <v>6.3</v>
      </c>
      <c r="B22">
        <f t="shared" si="0"/>
        <v>0.76214999999999999</v>
      </c>
    </row>
    <row r="23" spans="1:3" x14ac:dyDescent="0.2">
      <c r="A23">
        <v>12.5</v>
      </c>
      <c r="B23">
        <f t="shared" si="0"/>
        <v>1.2646500000000001</v>
      </c>
    </row>
    <row r="24" spans="1:3" x14ac:dyDescent="0.2">
      <c r="A24">
        <v>25</v>
      </c>
      <c r="B24">
        <f t="shared" si="0"/>
        <v>1.8644500000000002</v>
      </c>
    </row>
    <row r="25" spans="1:3" x14ac:dyDescent="0.2">
      <c r="A25">
        <v>50</v>
      </c>
      <c r="B25">
        <f t="shared" si="0"/>
        <v>2.55735</v>
      </c>
    </row>
    <row r="26" spans="1:3" x14ac:dyDescent="0.2">
      <c r="A26">
        <v>100</v>
      </c>
      <c r="B26">
        <f t="shared" si="0"/>
        <v>3.2718499999999997</v>
      </c>
    </row>
    <row r="32" spans="1:3" x14ac:dyDescent="0.2">
      <c r="A32" t="s">
        <v>13</v>
      </c>
      <c r="B32" t="s">
        <v>12</v>
      </c>
      <c r="C32" t="s">
        <v>14</v>
      </c>
    </row>
    <row r="33" spans="1:3" x14ac:dyDescent="0.2">
      <c r="A33">
        <v>1</v>
      </c>
      <c r="B33">
        <v>0.73240000000000005</v>
      </c>
      <c r="C33">
        <f>(B33+0.7591)/0.4606</f>
        <v>3.2381676074685193</v>
      </c>
    </row>
    <row r="34" spans="1:3" x14ac:dyDescent="0.2">
      <c r="A34">
        <v>2</v>
      </c>
      <c r="B34">
        <v>0.4788</v>
      </c>
      <c r="C34">
        <f t="shared" ref="C34:C97" si="1">(B34+0.7591)/0.4606</f>
        <v>2.6875814155449413</v>
      </c>
    </row>
    <row r="35" spans="1:3" x14ac:dyDescent="0.2">
      <c r="A35">
        <v>3</v>
      </c>
      <c r="B35">
        <v>1.022</v>
      </c>
      <c r="C35">
        <f t="shared" si="1"/>
        <v>3.8669127225358224</v>
      </c>
    </row>
    <row r="36" spans="1:3" x14ac:dyDescent="0.2">
      <c r="A36">
        <v>4</v>
      </c>
      <c r="B36">
        <v>0.84</v>
      </c>
      <c r="C36">
        <f t="shared" si="1"/>
        <v>3.4717759444203211</v>
      </c>
    </row>
    <row r="37" spans="1:3" x14ac:dyDescent="0.2">
      <c r="A37">
        <v>5</v>
      </c>
      <c r="B37">
        <v>0.30809999999999998</v>
      </c>
      <c r="C37">
        <f t="shared" si="1"/>
        <v>2.3169778549717757</v>
      </c>
    </row>
    <row r="38" spans="1:3" x14ac:dyDescent="0.2">
      <c r="A38">
        <v>6</v>
      </c>
      <c r="B38">
        <v>0.8931</v>
      </c>
      <c r="C38">
        <f t="shared" si="1"/>
        <v>3.5870603560573167</v>
      </c>
    </row>
    <row r="39" spans="1:3" x14ac:dyDescent="0.2">
      <c r="A39">
        <v>7</v>
      </c>
      <c r="B39">
        <v>0.76090000000000002</v>
      </c>
      <c r="C39">
        <f t="shared" si="1"/>
        <v>3.3000434216239687</v>
      </c>
    </row>
    <row r="40" spans="1:3" x14ac:dyDescent="0.2">
      <c r="A40">
        <v>8</v>
      </c>
      <c r="B40">
        <v>0.78290000000000004</v>
      </c>
      <c r="C40">
        <f t="shared" si="1"/>
        <v>3.3478072079895789</v>
      </c>
    </row>
    <row r="41" spans="1:3" x14ac:dyDescent="0.2">
      <c r="A41">
        <v>9</v>
      </c>
      <c r="B41">
        <v>0.45</v>
      </c>
      <c r="C41">
        <f t="shared" si="1"/>
        <v>2.6250542770299612</v>
      </c>
    </row>
    <row r="42" spans="1:3" x14ac:dyDescent="0.2">
      <c r="A42">
        <v>10</v>
      </c>
      <c r="B42">
        <v>0.30209999999999998</v>
      </c>
      <c r="C42">
        <f t="shared" si="1"/>
        <v>2.3039513677811549</v>
      </c>
    </row>
    <row r="43" spans="1:3" x14ac:dyDescent="0.2">
      <c r="A43">
        <v>11</v>
      </c>
      <c r="B43">
        <v>0.89359999999999995</v>
      </c>
      <c r="C43">
        <f t="shared" si="1"/>
        <v>3.5881458966565347</v>
      </c>
    </row>
    <row r="44" spans="1:3" x14ac:dyDescent="0.2">
      <c r="A44">
        <v>12</v>
      </c>
      <c r="B44">
        <v>0.52290000000000003</v>
      </c>
      <c r="C44">
        <f t="shared" si="1"/>
        <v>2.7833260963960051</v>
      </c>
    </row>
    <row r="45" spans="1:3" x14ac:dyDescent="0.2">
      <c r="A45">
        <v>13</v>
      </c>
      <c r="B45">
        <v>0.46729999999999999</v>
      </c>
      <c r="C45">
        <f t="shared" si="1"/>
        <v>2.6626139817629175</v>
      </c>
    </row>
    <row r="46" spans="1:3" x14ac:dyDescent="0.2">
      <c r="A46">
        <v>14</v>
      </c>
      <c r="B46">
        <v>0.46429999999999999</v>
      </c>
      <c r="C46">
        <f t="shared" si="1"/>
        <v>2.6561007381676074</v>
      </c>
    </row>
    <row r="47" spans="1:3" x14ac:dyDescent="0.2">
      <c r="A47">
        <v>15</v>
      </c>
      <c r="B47">
        <v>0.72130000000000005</v>
      </c>
      <c r="C47">
        <f t="shared" si="1"/>
        <v>3.2140686061658705</v>
      </c>
    </row>
    <row r="48" spans="1:3" x14ac:dyDescent="0.2">
      <c r="A48">
        <v>16</v>
      </c>
      <c r="B48">
        <v>0.88039999999999996</v>
      </c>
      <c r="C48">
        <f t="shared" si="1"/>
        <v>3.559487624837169</v>
      </c>
    </row>
    <row r="49" spans="1:3" x14ac:dyDescent="0.2">
      <c r="A49">
        <v>17</v>
      </c>
      <c r="B49">
        <v>0.43880000000000002</v>
      </c>
      <c r="C49">
        <f t="shared" si="1"/>
        <v>2.6007381676074686</v>
      </c>
    </row>
    <row r="50" spans="1:3" x14ac:dyDescent="0.2">
      <c r="A50">
        <v>18</v>
      </c>
      <c r="B50">
        <v>0.71609999999999996</v>
      </c>
      <c r="C50">
        <f t="shared" si="1"/>
        <v>3.2027789839339991</v>
      </c>
    </row>
    <row r="51" spans="1:3" x14ac:dyDescent="0.2">
      <c r="A51">
        <v>19</v>
      </c>
      <c r="B51">
        <v>0.66449999999999998</v>
      </c>
      <c r="C51">
        <f t="shared" si="1"/>
        <v>3.090751194094659</v>
      </c>
    </row>
    <row r="52" spans="1:3" x14ac:dyDescent="0.2">
      <c r="A52">
        <v>20</v>
      </c>
      <c r="B52">
        <v>0.60850000000000004</v>
      </c>
      <c r="C52">
        <f t="shared" si="1"/>
        <v>2.9691706469821968</v>
      </c>
    </row>
    <row r="53" spans="1:3" x14ac:dyDescent="0.2">
      <c r="A53">
        <v>21</v>
      </c>
      <c r="B53">
        <v>0.89419999999999999</v>
      </c>
      <c r="C53">
        <f t="shared" si="1"/>
        <v>3.5894485453755971</v>
      </c>
    </row>
    <row r="54" spans="1:3" x14ac:dyDescent="0.2">
      <c r="A54">
        <v>22</v>
      </c>
      <c r="B54">
        <v>0.64670000000000005</v>
      </c>
      <c r="C54">
        <f t="shared" si="1"/>
        <v>3.0521059487624842</v>
      </c>
    </row>
    <row r="55" spans="1:3" x14ac:dyDescent="0.2">
      <c r="A55">
        <v>23</v>
      </c>
      <c r="B55">
        <v>0.75949999999999995</v>
      </c>
      <c r="C55">
        <f t="shared" si="1"/>
        <v>3.2970039079461571</v>
      </c>
    </row>
    <row r="56" spans="1:3" x14ac:dyDescent="0.2">
      <c r="A56">
        <v>24</v>
      </c>
      <c r="B56">
        <v>1.2391000000000001</v>
      </c>
      <c r="C56">
        <f t="shared" si="1"/>
        <v>4.3382544507164571</v>
      </c>
    </row>
    <row r="57" spans="1:3" x14ac:dyDescent="0.2">
      <c r="A57">
        <v>25</v>
      </c>
      <c r="B57">
        <v>0.7802</v>
      </c>
      <c r="C57">
        <f t="shared" si="1"/>
        <v>3.341945288753799</v>
      </c>
    </row>
    <row r="58" spans="1:3" x14ac:dyDescent="0.2">
      <c r="A58">
        <v>26</v>
      </c>
      <c r="B58">
        <v>0.70930000000000004</v>
      </c>
      <c r="C58">
        <f t="shared" si="1"/>
        <v>3.1880156317846287</v>
      </c>
    </row>
    <row r="59" spans="1:3" x14ac:dyDescent="0.2">
      <c r="A59">
        <v>27</v>
      </c>
      <c r="B59">
        <v>0.61670000000000003</v>
      </c>
      <c r="C59">
        <f t="shared" si="1"/>
        <v>2.9869735128093788</v>
      </c>
    </row>
    <row r="60" spans="1:3" x14ac:dyDescent="0.2">
      <c r="A60">
        <v>28</v>
      </c>
      <c r="B60">
        <v>0.53420000000000001</v>
      </c>
      <c r="C60">
        <f t="shared" si="1"/>
        <v>2.8078593139383412</v>
      </c>
    </row>
    <row r="61" spans="1:3" x14ac:dyDescent="0.2">
      <c r="A61">
        <v>29</v>
      </c>
      <c r="B61">
        <v>0.63900000000000001</v>
      </c>
      <c r="C61">
        <f t="shared" si="1"/>
        <v>3.0353886235345198</v>
      </c>
    </row>
    <row r="62" spans="1:3" x14ac:dyDescent="0.2">
      <c r="A62">
        <v>30</v>
      </c>
      <c r="B62">
        <v>0.50280000000000002</v>
      </c>
      <c r="C62">
        <f t="shared" si="1"/>
        <v>2.7396873643074251</v>
      </c>
    </row>
    <row r="63" spans="1:3" x14ac:dyDescent="0.2">
      <c r="A63">
        <v>31</v>
      </c>
      <c r="B63">
        <v>0.96850000000000003</v>
      </c>
      <c r="C63">
        <f t="shared" si="1"/>
        <v>3.7507598784194527</v>
      </c>
    </row>
    <row r="64" spans="1:3" x14ac:dyDescent="0.2">
      <c r="A64">
        <v>32</v>
      </c>
      <c r="B64">
        <v>1.0863</v>
      </c>
      <c r="C64">
        <f t="shared" si="1"/>
        <v>4.006513243595311</v>
      </c>
    </row>
    <row r="65" spans="1:3" x14ac:dyDescent="0.2">
      <c r="A65">
        <v>33</v>
      </c>
      <c r="B65">
        <v>0.6391</v>
      </c>
      <c r="C65">
        <f t="shared" si="1"/>
        <v>3.0356057316543641</v>
      </c>
    </row>
    <row r="66" spans="1:3" x14ac:dyDescent="0.2">
      <c r="A66">
        <v>34</v>
      </c>
      <c r="B66">
        <v>0.51639999999999997</v>
      </c>
      <c r="C66">
        <f t="shared" si="1"/>
        <v>2.7692140686061659</v>
      </c>
    </row>
    <row r="67" spans="1:3" x14ac:dyDescent="0.2">
      <c r="A67">
        <v>35</v>
      </c>
      <c r="B67">
        <v>0.56210000000000004</v>
      </c>
      <c r="C67">
        <f t="shared" si="1"/>
        <v>2.8684324793747287</v>
      </c>
    </row>
    <row r="68" spans="1:3" x14ac:dyDescent="0.2">
      <c r="A68">
        <v>36</v>
      </c>
      <c r="B68">
        <v>0.56259999999999999</v>
      </c>
      <c r="C68">
        <f t="shared" si="1"/>
        <v>2.8695180199739467</v>
      </c>
    </row>
    <row r="69" spans="1:3" x14ac:dyDescent="0.2">
      <c r="A69">
        <v>37</v>
      </c>
      <c r="B69">
        <v>0.76719999999999999</v>
      </c>
      <c r="C69">
        <f t="shared" si="1"/>
        <v>3.3137212331741206</v>
      </c>
    </row>
    <row r="70" spans="1:3" x14ac:dyDescent="0.2">
      <c r="A70">
        <v>38</v>
      </c>
      <c r="B70">
        <v>0.43769999999999998</v>
      </c>
      <c r="C70">
        <f t="shared" si="1"/>
        <v>2.5983499782891881</v>
      </c>
    </row>
    <row r="71" spans="1:3" x14ac:dyDescent="0.2">
      <c r="A71">
        <v>39</v>
      </c>
      <c r="B71">
        <v>1.0197000000000001</v>
      </c>
      <c r="C71">
        <f t="shared" si="1"/>
        <v>3.8619192357794181</v>
      </c>
    </row>
    <row r="72" spans="1:3" x14ac:dyDescent="0.2">
      <c r="A72">
        <v>40</v>
      </c>
      <c r="B72">
        <v>1.0527</v>
      </c>
      <c r="C72">
        <f t="shared" si="1"/>
        <v>3.9335649153278327</v>
      </c>
    </row>
    <row r="73" spans="1:3" x14ac:dyDescent="0.2">
      <c r="A73">
        <v>41</v>
      </c>
      <c r="B73">
        <v>0.76870000000000005</v>
      </c>
      <c r="C73">
        <f t="shared" si="1"/>
        <v>3.3169778549717761</v>
      </c>
    </row>
    <row r="74" spans="1:3" x14ac:dyDescent="0.2">
      <c r="A74">
        <v>42</v>
      </c>
      <c r="B74">
        <v>1.1026</v>
      </c>
      <c r="C74">
        <f t="shared" si="1"/>
        <v>4.0419018671298304</v>
      </c>
    </row>
    <row r="75" spans="1:3" x14ac:dyDescent="0.2">
      <c r="A75">
        <v>43</v>
      </c>
      <c r="B75">
        <v>0.62870000000000004</v>
      </c>
      <c r="C75">
        <f t="shared" si="1"/>
        <v>3.0130264871906207</v>
      </c>
    </row>
    <row r="76" spans="1:3" x14ac:dyDescent="0.2">
      <c r="A76">
        <v>44</v>
      </c>
      <c r="B76">
        <v>0.69830000000000003</v>
      </c>
      <c r="C76">
        <f t="shared" si="1"/>
        <v>3.1641337386018238</v>
      </c>
    </row>
    <row r="77" spans="1:3" x14ac:dyDescent="0.2">
      <c r="A77">
        <v>45</v>
      </c>
      <c r="B77">
        <v>0.5091</v>
      </c>
      <c r="C77">
        <f t="shared" si="1"/>
        <v>2.753365175857577</v>
      </c>
    </row>
    <row r="78" spans="1:3" x14ac:dyDescent="0.2">
      <c r="A78">
        <v>46</v>
      </c>
      <c r="B78">
        <v>0.52410000000000001</v>
      </c>
      <c r="C78">
        <f t="shared" si="1"/>
        <v>2.785931393834129</v>
      </c>
    </row>
    <row r="79" spans="1:3" x14ac:dyDescent="0.2">
      <c r="A79">
        <v>47</v>
      </c>
      <c r="B79">
        <v>0.51280000000000003</v>
      </c>
      <c r="C79">
        <f t="shared" si="1"/>
        <v>2.7613981762917934</v>
      </c>
    </row>
    <row r="80" spans="1:3" x14ac:dyDescent="0.2">
      <c r="A80">
        <v>48</v>
      </c>
      <c r="B80">
        <v>0.64859999999999995</v>
      </c>
      <c r="C80">
        <f t="shared" si="1"/>
        <v>3.0562310030395134</v>
      </c>
    </row>
    <row r="81" spans="1:3" x14ac:dyDescent="0.2">
      <c r="A81">
        <v>49</v>
      </c>
      <c r="B81">
        <v>0.58830000000000005</v>
      </c>
      <c r="C81">
        <f t="shared" si="1"/>
        <v>2.9253148067737733</v>
      </c>
    </row>
    <row r="82" spans="1:3" x14ac:dyDescent="0.2">
      <c r="A82">
        <v>50</v>
      </c>
      <c r="B82">
        <v>0.47410000000000002</v>
      </c>
      <c r="C82">
        <f t="shared" si="1"/>
        <v>2.6773773339122884</v>
      </c>
    </row>
    <row r="83" spans="1:3" x14ac:dyDescent="0.2">
      <c r="A83">
        <v>51</v>
      </c>
      <c r="B83">
        <v>0.71440000000000003</v>
      </c>
      <c r="C83">
        <f t="shared" si="1"/>
        <v>3.1990881458966567</v>
      </c>
    </row>
    <row r="84" spans="1:3" x14ac:dyDescent="0.2">
      <c r="A84">
        <v>52</v>
      </c>
      <c r="B84">
        <v>1.0558000000000001</v>
      </c>
      <c r="C84">
        <f t="shared" si="1"/>
        <v>3.9402952670429876</v>
      </c>
    </row>
    <row r="85" spans="1:3" x14ac:dyDescent="0.2">
      <c r="A85">
        <v>53</v>
      </c>
      <c r="B85">
        <v>0.97750000000000004</v>
      </c>
      <c r="C85">
        <f t="shared" si="1"/>
        <v>3.7702996092053844</v>
      </c>
    </row>
    <row r="86" spans="1:3" x14ac:dyDescent="0.2">
      <c r="A86">
        <v>54</v>
      </c>
      <c r="B86">
        <v>0.51829999999999998</v>
      </c>
      <c r="C86">
        <f t="shared" si="1"/>
        <v>2.7733391228831961</v>
      </c>
    </row>
    <row r="87" spans="1:3" x14ac:dyDescent="0.2">
      <c r="A87">
        <v>55</v>
      </c>
      <c r="B87">
        <v>0.67589999999999995</v>
      </c>
      <c r="C87">
        <f t="shared" si="1"/>
        <v>3.115501519756839</v>
      </c>
    </row>
    <row r="88" spans="1:3" x14ac:dyDescent="0.2">
      <c r="A88">
        <v>56</v>
      </c>
      <c r="B88">
        <v>0.71260000000000001</v>
      </c>
      <c r="C88">
        <f t="shared" si="1"/>
        <v>3.1951801997394704</v>
      </c>
    </row>
    <row r="89" spans="1:3" x14ac:dyDescent="0.2">
      <c r="A89">
        <v>57</v>
      </c>
      <c r="B89">
        <v>0.68330000000000002</v>
      </c>
      <c r="C89">
        <f t="shared" si="1"/>
        <v>3.1315675206252718</v>
      </c>
    </row>
    <row r="90" spans="1:3" x14ac:dyDescent="0.2">
      <c r="A90">
        <v>58</v>
      </c>
      <c r="B90">
        <v>0.71609999999999996</v>
      </c>
      <c r="C90">
        <f t="shared" si="1"/>
        <v>3.2027789839339991</v>
      </c>
    </row>
    <row r="91" spans="1:3" x14ac:dyDescent="0.2">
      <c r="A91">
        <v>59</v>
      </c>
      <c r="B91">
        <v>0.61119999999999997</v>
      </c>
      <c r="C91">
        <f t="shared" si="1"/>
        <v>2.9750325662179762</v>
      </c>
    </row>
    <row r="92" spans="1:3" x14ac:dyDescent="0.2">
      <c r="A92">
        <v>60</v>
      </c>
      <c r="B92">
        <v>0.71419999999999995</v>
      </c>
      <c r="C92">
        <f t="shared" si="1"/>
        <v>3.1986539296569694</v>
      </c>
    </row>
    <row r="93" spans="1:3" x14ac:dyDescent="0.2">
      <c r="A93">
        <v>61</v>
      </c>
      <c r="B93">
        <v>0.26129999999999998</v>
      </c>
      <c r="C93">
        <f t="shared" si="1"/>
        <v>2.2153712548849325</v>
      </c>
    </row>
    <row r="94" spans="1:3" x14ac:dyDescent="0.2">
      <c r="A94">
        <v>62</v>
      </c>
      <c r="B94">
        <v>0.52859999999999996</v>
      </c>
      <c r="C94">
        <f t="shared" si="1"/>
        <v>2.7957012592270951</v>
      </c>
    </row>
    <row r="95" spans="1:3" x14ac:dyDescent="0.2">
      <c r="A95">
        <v>63</v>
      </c>
      <c r="B95">
        <v>0.54349999999999998</v>
      </c>
      <c r="C95">
        <f t="shared" si="1"/>
        <v>2.8280503690838037</v>
      </c>
    </row>
    <row r="96" spans="1:3" x14ac:dyDescent="0.2">
      <c r="A96">
        <v>64</v>
      </c>
      <c r="B96">
        <v>0.80400000000000005</v>
      </c>
      <c r="C96">
        <f t="shared" si="1"/>
        <v>3.3936170212765955</v>
      </c>
    </row>
    <row r="97" spans="1:3" x14ac:dyDescent="0.2">
      <c r="A97">
        <v>65</v>
      </c>
      <c r="B97">
        <v>0.42409999999999998</v>
      </c>
      <c r="C97">
        <f t="shared" si="1"/>
        <v>2.5688232739904473</v>
      </c>
    </row>
    <row r="98" spans="1:3" x14ac:dyDescent="0.2">
      <c r="A98">
        <v>66</v>
      </c>
      <c r="B98">
        <v>0.47199999999999998</v>
      </c>
      <c r="C98">
        <f t="shared" ref="C98:C104" si="2">(B98+0.7591)/0.4606</f>
        <v>2.6728180633955709</v>
      </c>
    </row>
    <row r="99" spans="1:3" x14ac:dyDescent="0.2">
      <c r="A99">
        <v>67</v>
      </c>
      <c r="B99">
        <v>0.60229999999999995</v>
      </c>
      <c r="C99">
        <f t="shared" si="2"/>
        <v>2.9557099435518888</v>
      </c>
    </row>
    <row r="100" spans="1:3" x14ac:dyDescent="0.2">
      <c r="A100">
        <v>68</v>
      </c>
      <c r="B100">
        <v>0.7006</v>
      </c>
      <c r="C100">
        <f t="shared" si="2"/>
        <v>3.1691272253582281</v>
      </c>
    </row>
    <row r="101" spans="1:3" x14ac:dyDescent="0.2">
      <c r="A101">
        <v>69</v>
      </c>
      <c r="B101">
        <v>0.54900000000000004</v>
      </c>
      <c r="C101">
        <f t="shared" si="2"/>
        <v>2.8399913156752064</v>
      </c>
    </row>
    <row r="102" spans="1:3" x14ac:dyDescent="0.2">
      <c r="A102">
        <v>70</v>
      </c>
      <c r="B102">
        <v>0.58799999999999997</v>
      </c>
      <c r="C102">
        <f t="shared" si="2"/>
        <v>2.9246634824142421</v>
      </c>
    </row>
    <row r="103" spans="1:3" x14ac:dyDescent="0.2">
      <c r="A103">
        <v>71</v>
      </c>
      <c r="B103">
        <v>0.1696</v>
      </c>
      <c r="C103">
        <f t="shared" si="2"/>
        <v>2.0162831089882762</v>
      </c>
    </row>
    <row r="104" spans="1:3" x14ac:dyDescent="0.2">
      <c r="A104">
        <v>72</v>
      </c>
      <c r="B104">
        <v>0.80369999999999997</v>
      </c>
      <c r="C104">
        <f t="shared" si="2"/>
        <v>3.3929656969170647</v>
      </c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Sheet5</vt:lpstr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2019-07-09T13:15:09Z</dcterms:modified>
</cp:coreProperties>
</file>