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é\Documents\TRABALHO\Aluna Carol 1\PeerJ\Major revisions\2nd version\"/>
    </mc:Choice>
  </mc:AlternateContent>
  <bookViews>
    <workbookView xWindow="0" yWindow="0" windowWidth="20490" windowHeight="7755" activeTab="3"/>
  </bookViews>
  <sheets>
    <sheet name="Photosynthesis" sheetId="1" r:id="rId1"/>
    <sheet name="Morpho-physiology" sheetId="2" r:id="rId2"/>
    <sheet name="Anatomy" sheetId="3" r:id="rId3"/>
    <sheet name=" RGR NAR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 l="1"/>
  <c r="I38" i="4"/>
  <c r="J37" i="4"/>
  <c r="I37" i="4"/>
  <c r="J30" i="4"/>
  <c r="I30" i="4"/>
  <c r="J29" i="4"/>
  <c r="I29" i="4"/>
  <c r="J22" i="4"/>
  <c r="I22" i="4"/>
  <c r="J21" i="4"/>
  <c r="I21" i="4"/>
  <c r="J13" i="4"/>
  <c r="J14" i="4"/>
  <c r="I14" i="4"/>
  <c r="I13" i="4"/>
  <c r="Y14" i="1" l="1"/>
  <c r="X14" i="1"/>
  <c r="Y13" i="1"/>
  <c r="X13" i="1"/>
  <c r="Q13" i="3" l="1"/>
  <c r="Q14" i="3"/>
  <c r="AG14" i="3"/>
  <c r="AF14" i="3"/>
  <c r="AE14" i="3"/>
  <c r="AD14" i="3"/>
  <c r="AG13" i="3"/>
  <c r="AF13" i="3"/>
  <c r="AE13" i="3"/>
  <c r="AD13" i="3"/>
  <c r="AB14" i="3"/>
  <c r="AA14" i="3"/>
  <c r="Z14" i="3"/>
  <c r="Y14" i="3"/>
  <c r="AB13" i="3"/>
  <c r="AA13" i="3"/>
  <c r="Z13" i="3"/>
  <c r="Y13" i="3"/>
  <c r="W14" i="3"/>
  <c r="V14" i="3"/>
  <c r="U14" i="3"/>
  <c r="T14" i="3"/>
  <c r="W13" i="3"/>
  <c r="V13" i="3"/>
  <c r="U13" i="3"/>
  <c r="T13" i="3"/>
  <c r="P14" i="3"/>
  <c r="O14" i="3"/>
  <c r="N14" i="3"/>
  <c r="P13" i="3"/>
  <c r="O13" i="3"/>
  <c r="N13" i="3"/>
  <c r="L14" i="3"/>
  <c r="K14" i="3"/>
  <c r="J14" i="3"/>
  <c r="I14" i="3"/>
  <c r="L13" i="3"/>
  <c r="K13" i="3"/>
  <c r="J13" i="3"/>
  <c r="I13" i="3"/>
  <c r="G14" i="3"/>
  <c r="F14" i="3"/>
  <c r="E14" i="3"/>
  <c r="D14" i="3"/>
  <c r="G13" i="3"/>
  <c r="F13" i="3"/>
  <c r="E13" i="3"/>
  <c r="D13" i="3"/>
  <c r="V14" i="2" l="1"/>
  <c r="U14" i="2"/>
  <c r="T14" i="2"/>
  <c r="S14" i="2"/>
  <c r="V13" i="2"/>
  <c r="U13" i="2"/>
  <c r="T13" i="2"/>
  <c r="S13" i="2"/>
  <c r="Q14" i="2"/>
  <c r="P14" i="2"/>
  <c r="O14" i="2"/>
  <c r="N14" i="2"/>
  <c r="Q13" i="2"/>
  <c r="P13" i="2"/>
  <c r="O13" i="2"/>
  <c r="N13" i="2"/>
  <c r="L14" i="2"/>
  <c r="K14" i="2"/>
  <c r="J14" i="2"/>
  <c r="I14" i="2"/>
  <c r="L13" i="2"/>
  <c r="K13" i="2"/>
  <c r="J13" i="2"/>
  <c r="I13" i="2"/>
  <c r="G14" i="2"/>
  <c r="F14" i="2"/>
  <c r="E14" i="2"/>
  <c r="D14" i="2"/>
  <c r="G13" i="2"/>
  <c r="F13" i="2"/>
  <c r="E13" i="2"/>
  <c r="D13" i="2"/>
  <c r="V14" i="1"/>
  <c r="U14" i="1"/>
  <c r="T14" i="1"/>
  <c r="S14" i="1"/>
  <c r="Q14" i="1"/>
  <c r="P14" i="1"/>
  <c r="O14" i="1"/>
  <c r="N14" i="1"/>
  <c r="L14" i="1"/>
  <c r="K14" i="1"/>
  <c r="J14" i="1"/>
  <c r="I14" i="1"/>
  <c r="G14" i="1"/>
  <c r="F14" i="1"/>
  <c r="E14" i="1"/>
  <c r="D14" i="1"/>
  <c r="V13" i="1"/>
  <c r="U13" i="1"/>
  <c r="T13" i="1"/>
  <c r="S13" i="1"/>
  <c r="Q13" i="1"/>
  <c r="P13" i="1"/>
  <c r="O13" i="1"/>
  <c r="N13" i="1"/>
  <c r="L13" i="1"/>
  <c r="K13" i="1"/>
  <c r="J13" i="1"/>
  <c r="I13" i="1"/>
  <c r="G13" i="1"/>
  <c r="F13" i="1"/>
  <c r="E13" i="1"/>
  <c r="D13" i="1"/>
</calcChain>
</file>

<file path=xl/sharedStrings.xml><?xml version="1.0" encoding="utf-8"?>
<sst xmlns="http://schemas.openxmlformats.org/spreadsheetml/2006/main" count="141" uniqueCount="50">
  <si>
    <t>LL-horiz</t>
  </si>
  <si>
    <t>HL-horiz</t>
  </si>
  <si>
    <t>LL-climb</t>
  </si>
  <si>
    <t>HL-climb</t>
  </si>
  <si>
    <t>mean</t>
  </si>
  <si>
    <t>std.dev</t>
  </si>
  <si>
    <t>ETR (µmol m-2 s-1)</t>
  </si>
  <si>
    <t>Amax  (µmol m-2 s-1)</t>
  </si>
  <si>
    <t>Rd  (µmol m-2 s-1)</t>
  </si>
  <si>
    <t>LSP  (µmol m-2 s-1)</t>
  </si>
  <si>
    <t>Leaf area</t>
  </si>
  <si>
    <t>Succulence</t>
  </si>
  <si>
    <t>Specific leaf area</t>
  </si>
  <si>
    <r>
      <t>SLA (m2</t>
    </r>
    <r>
      <rPr>
        <sz val="11"/>
        <color theme="1"/>
        <rFont val="Calibri"/>
        <family val="2"/>
      </rPr>
      <t>/</t>
    </r>
    <r>
      <rPr>
        <sz val="11"/>
        <color theme="1"/>
        <rFont val="Calibri"/>
        <family val="2"/>
        <scheme val="minor"/>
      </rPr>
      <t>g)</t>
    </r>
  </si>
  <si>
    <t>(g/m2)</t>
  </si>
  <si>
    <t>m2</t>
  </si>
  <si>
    <t>(N; %)</t>
  </si>
  <si>
    <t xml:space="preserve">Nitrogen </t>
  </si>
  <si>
    <t>Leaf</t>
  </si>
  <si>
    <r>
      <t>Thickness (</t>
    </r>
    <r>
      <rPr>
        <sz val="11"/>
        <color theme="1"/>
        <rFont val="Symbol"/>
        <family val="1"/>
        <charset val="2"/>
      </rPr>
      <t>m</t>
    </r>
    <r>
      <rPr>
        <sz val="11"/>
        <color theme="1"/>
        <rFont val="Calibri"/>
        <family val="2"/>
      </rPr>
      <t>m)</t>
    </r>
  </si>
  <si>
    <t>Mesophyll</t>
  </si>
  <si>
    <t>Thickness (mm)</t>
  </si>
  <si>
    <t>Palisade/Spongy ratio</t>
  </si>
  <si>
    <t>unitless</t>
  </si>
  <si>
    <t xml:space="preserve">Air space </t>
  </si>
  <si>
    <t>(%)</t>
  </si>
  <si>
    <t>Vein density</t>
  </si>
  <si>
    <t>Stomatal density</t>
  </si>
  <si>
    <r>
      <t xml:space="preserve">SD (n </t>
    </r>
    <r>
      <rPr>
        <sz val="11"/>
        <color theme="1"/>
        <rFont val="Calibri"/>
        <family val="2"/>
      </rPr>
      <t>/</t>
    </r>
    <r>
      <rPr>
        <sz val="11"/>
        <color theme="1"/>
        <rFont val="Calibri"/>
        <family val="2"/>
        <scheme val="minor"/>
      </rPr>
      <t>mm2)</t>
    </r>
  </si>
  <si>
    <r>
      <t>VD (cm</t>
    </r>
    <r>
      <rPr>
        <sz val="11"/>
        <color theme="1"/>
        <rFont val="Calibri"/>
        <family val="2"/>
      </rPr>
      <t>/cm2)</t>
    </r>
  </si>
  <si>
    <t>Fig 2a</t>
  </si>
  <si>
    <t>Fig 2b</t>
  </si>
  <si>
    <t>Fig 2c</t>
  </si>
  <si>
    <t>Fig 2d</t>
  </si>
  <si>
    <t>Data written on results section</t>
  </si>
  <si>
    <t>A100</t>
  </si>
  <si>
    <t>A1000</t>
  </si>
  <si>
    <t>A100 x A1000  (µmol m-2 s-1)</t>
  </si>
  <si>
    <t>PeerJ</t>
  </si>
  <si>
    <t>Supplemental material 1</t>
  </si>
  <si>
    <t>Treatment</t>
  </si>
  <si>
    <t>INITIAL TOTAL DRY MASS (g)</t>
  </si>
  <si>
    <t>INITIAL TOTAL LEAF AREA (cm²)</t>
  </si>
  <si>
    <t>FINAL TOTAL DRYMASS (g)</t>
  </si>
  <si>
    <t>FINAL TOTAL LEAF AREA (cm²)</t>
  </si>
  <si>
    <t>standard deviation</t>
  </si>
  <si>
    <t>Raw data for Epipremnum aurem leaves - photosynthesis and respiration (2025)</t>
  </si>
  <si>
    <t>Raw data for Epipremnum aurem leaves - morphophysiology (2025)</t>
  </si>
  <si>
    <r>
      <t>RGR (mg g</t>
    </r>
    <r>
      <rPr>
        <b/>
        <vertAlign val="superscript"/>
        <sz val="12"/>
        <color theme="1"/>
        <rFont val="Calibri"/>
        <family val="2"/>
        <scheme val="minor"/>
      </rPr>
      <t>-1</t>
    </r>
    <r>
      <rPr>
        <b/>
        <sz val="12"/>
        <color theme="1"/>
        <rFont val="Calibri"/>
        <family val="2"/>
        <scheme val="minor"/>
      </rPr>
      <t xml:space="preserve"> day</t>
    </r>
    <r>
      <rPr>
        <b/>
        <vertAlign val="superscript"/>
        <sz val="12"/>
        <color theme="1"/>
        <rFont val="Calibri"/>
        <family val="2"/>
        <scheme val="minor"/>
      </rPr>
      <t>-1</t>
    </r>
    <r>
      <rPr>
        <b/>
        <sz val="12"/>
        <color theme="1"/>
        <rFont val="Calibri"/>
        <family val="2"/>
        <scheme val="minor"/>
      </rPr>
      <t>)</t>
    </r>
  </si>
  <si>
    <r>
      <t>NAR (mg * cm</t>
    </r>
    <r>
      <rPr>
        <b/>
        <vertAlign val="superscript"/>
        <sz val="12"/>
        <color theme="1"/>
        <rFont val="Calibri"/>
        <family val="2"/>
        <scheme val="minor"/>
      </rPr>
      <t>-2</t>
    </r>
    <r>
      <rPr>
        <b/>
        <sz val="12"/>
        <color theme="1"/>
        <rFont val="Calibri"/>
        <family val="2"/>
        <scheme val="minor"/>
      </rPr>
      <t xml:space="preserve"> * day</t>
    </r>
    <r>
      <rPr>
        <b/>
        <vertAlign val="superscript"/>
        <sz val="12"/>
        <color theme="1"/>
        <rFont val="Calibri"/>
        <family val="2"/>
        <scheme val="minor"/>
      </rPr>
      <t>-1</t>
    </r>
    <r>
      <rPr>
        <b/>
        <sz val="12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</si>
</sst>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0" fillId="0" borderId="0" xfId="0" applyFont="1" applyFill="1" applyBorder="1"/>
    <xf numFmtId="0" fontId="0" fillId="0" borderId="0" xfId="0" applyFill="1" applyBorder="1"/>
    <xf numFmtId="2" fontId="0" fillId="0" borderId="0" xfId="0" applyNumberFormat="1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164" fontId="6" fillId="0" borderId="0" xfId="0" applyNumberFormat="1" applyFont="1"/>
    <xf numFmtId="16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14"/>
  <sheetViews>
    <sheetView workbookViewId="0">
      <selection activeCell="D2" sqref="D2"/>
    </sheetView>
  </sheetViews>
  <sheetFormatPr defaultRowHeight="15" x14ac:dyDescent="0.25"/>
  <sheetData>
    <row r="1" spans="3:25" x14ac:dyDescent="0.25">
      <c r="D1" t="s">
        <v>38</v>
      </c>
    </row>
    <row r="2" spans="3:25" x14ac:dyDescent="0.25">
      <c r="D2" t="s">
        <v>46</v>
      </c>
    </row>
    <row r="4" spans="3:25" x14ac:dyDescent="0.25">
      <c r="X4" t="s">
        <v>34</v>
      </c>
    </row>
    <row r="5" spans="3:25" x14ac:dyDescent="0.25">
      <c r="D5" t="s">
        <v>30</v>
      </c>
      <c r="I5" t="s">
        <v>31</v>
      </c>
      <c r="N5" t="s">
        <v>32</v>
      </c>
      <c r="S5" t="s">
        <v>33</v>
      </c>
      <c r="X5" t="s">
        <v>37</v>
      </c>
    </row>
    <row r="6" spans="3:25" x14ac:dyDescent="0.25">
      <c r="D6" t="s">
        <v>6</v>
      </c>
      <c r="I6" t="s">
        <v>7</v>
      </c>
      <c r="N6" t="s">
        <v>9</v>
      </c>
      <c r="S6" t="s">
        <v>8</v>
      </c>
      <c r="X6" t="s">
        <v>35</v>
      </c>
      <c r="Y6" t="s">
        <v>36</v>
      </c>
    </row>
    <row r="7" spans="3:25" x14ac:dyDescent="0.25">
      <c r="D7" t="s">
        <v>0</v>
      </c>
      <c r="E7" t="s">
        <v>1</v>
      </c>
      <c r="F7" t="s">
        <v>2</v>
      </c>
      <c r="G7" t="s">
        <v>3</v>
      </c>
      <c r="I7" t="s">
        <v>0</v>
      </c>
      <c r="J7" t="s">
        <v>1</v>
      </c>
      <c r="K7" t="s">
        <v>2</v>
      </c>
      <c r="L7" t="s">
        <v>3</v>
      </c>
      <c r="N7" t="s">
        <v>0</v>
      </c>
      <c r="O7" t="s">
        <v>1</v>
      </c>
      <c r="P7" t="s">
        <v>2</v>
      </c>
      <c r="Q7" t="s">
        <v>3</v>
      </c>
      <c r="S7" t="s">
        <v>0</v>
      </c>
      <c r="T7" t="s">
        <v>1</v>
      </c>
      <c r="U7" t="s">
        <v>2</v>
      </c>
      <c r="V7" t="s">
        <v>3</v>
      </c>
      <c r="X7" t="s">
        <v>0</v>
      </c>
      <c r="Y7" t="s">
        <v>3</v>
      </c>
    </row>
    <row r="8" spans="3:25" x14ac:dyDescent="0.25">
      <c r="D8">
        <v>35.700000000000003</v>
      </c>
      <c r="E8">
        <v>132.19</v>
      </c>
      <c r="F8">
        <v>51.16</v>
      </c>
      <c r="G8">
        <v>177.86</v>
      </c>
      <c r="I8">
        <v>5.63</v>
      </c>
      <c r="J8">
        <v>9.92</v>
      </c>
      <c r="K8">
        <v>2.78</v>
      </c>
      <c r="L8">
        <v>9.44</v>
      </c>
      <c r="N8">
        <v>917</v>
      </c>
      <c r="O8">
        <v>1013</v>
      </c>
      <c r="P8">
        <v>1068</v>
      </c>
      <c r="Q8">
        <v>1177</v>
      </c>
      <c r="S8">
        <v>0.2</v>
      </c>
      <c r="T8">
        <v>1.5</v>
      </c>
      <c r="U8">
        <v>0.01</v>
      </c>
      <c r="V8">
        <v>2.2999999999999998</v>
      </c>
      <c r="X8">
        <v>1.1599999999999999</v>
      </c>
      <c r="Y8">
        <v>9.07</v>
      </c>
    </row>
    <row r="9" spans="3:25" x14ac:dyDescent="0.25">
      <c r="D9">
        <v>46.9</v>
      </c>
      <c r="E9">
        <v>181.4</v>
      </c>
      <c r="F9">
        <v>44.3</v>
      </c>
      <c r="G9">
        <v>158.12</v>
      </c>
      <c r="I9">
        <v>4.58</v>
      </c>
      <c r="J9">
        <v>6.11</v>
      </c>
      <c r="K9">
        <v>3.21</v>
      </c>
      <c r="L9">
        <v>3.75</v>
      </c>
      <c r="N9">
        <v>760</v>
      </c>
      <c r="O9">
        <v>655</v>
      </c>
      <c r="P9">
        <v>637</v>
      </c>
      <c r="Q9">
        <v>510</v>
      </c>
      <c r="S9">
        <v>0.4</v>
      </c>
      <c r="T9">
        <v>0.7</v>
      </c>
      <c r="U9">
        <v>0.01</v>
      </c>
      <c r="V9">
        <v>1.3</v>
      </c>
      <c r="X9">
        <v>0.98</v>
      </c>
      <c r="Y9">
        <v>4.05</v>
      </c>
    </row>
    <row r="10" spans="3:25" x14ac:dyDescent="0.25">
      <c r="D10">
        <v>45.2</v>
      </c>
      <c r="E10">
        <v>177.12</v>
      </c>
      <c r="F10">
        <v>65</v>
      </c>
      <c r="G10">
        <v>139.28</v>
      </c>
      <c r="I10">
        <v>4.03</v>
      </c>
      <c r="J10">
        <v>7.15</v>
      </c>
      <c r="K10">
        <v>4.12</v>
      </c>
      <c r="L10">
        <v>5.83</v>
      </c>
      <c r="N10">
        <v>783</v>
      </c>
      <c r="O10">
        <v>557</v>
      </c>
      <c r="P10">
        <v>625</v>
      </c>
      <c r="Q10">
        <v>735</v>
      </c>
      <c r="S10">
        <v>0.3</v>
      </c>
      <c r="T10">
        <v>0.9</v>
      </c>
      <c r="U10">
        <v>0.01</v>
      </c>
      <c r="V10">
        <v>1.7</v>
      </c>
      <c r="X10">
        <v>0.83</v>
      </c>
      <c r="Y10">
        <v>6.11</v>
      </c>
    </row>
    <row r="11" spans="3:25" x14ac:dyDescent="0.25">
      <c r="D11">
        <v>62.6</v>
      </c>
      <c r="E11">
        <v>113.08</v>
      </c>
      <c r="F11">
        <v>64</v>
      </c>
      <c r="G11">
        <v>114.63</v>
      </c>
      <c r="I11">
        <v>3.26</v>
      </c>
      <c r="J11">
        <v>6.76</v>
      </c>
      <c r="K11">
        <v>3.73</v>
      </c>
      <c r="L11">
        <v>2.54</v>
      </c>
      <c r="N11">
        <v>250</v>
      </c>
      <c r="O11">
        <v>960</v>
      </c>
      <c r="P11">
        <v>414</v>
      </c>
      <c r="Q11">
        <v>700</v>
      </c>
      <c r="S11">
        <v>0.01</v>
      </c>
      <c r="T11">
        <v>0.6</v>
      </c>
      <c r="U11">
        <v>0.5</v>
      </c>
      <c r="V11">
        <v>1.4</v>
      </c>
      <c r="X11">
        <v>2.36</v>
      </c>
      <c r="Y11">
        <v>2.87</v>
      </c>
    </row>
    <row r="12" spans="3:25" x14ac:dyDescent="0.25">
      <c r="D12">
        <v>48.66</v>
      </c>
      <c r="E12">
        <v>109.81</v>
      </c>
      <c r="F12">
        <v>63.14</v>
      </c>
      <c r="G12">
        <v>101.86</v>
      </c>
      <c r="I12">
        <v>6.75</v>
      </c>
      <c r="J12">
        <v>4.5</v>
      </c>
      <c r="K12">
        <v>4.1900000000000004</v>
      </c>
      <c r="L12">
        <v>4.1100000000000003</v>
      </c>
      <c r="N12">
        <v>597</v>
      </c>
      <c r="O12">
        <v>1014</v>
      </c>
      <c r="P12">
        <v>492</v>
      </c>
      <c r="Q12">
        <v>620</v>
      </c>
      <c r="S12">
        <v>0.01</v>
      </c>
      <c r="T12">
        <v>0.9</v>
      </c>
      <c r="U12">
        <v>0.5</v>
      </c>
      <c r="V12">
        <v>1.3</v>
      </c>
      <c r="X12">
        <v>2.54</v>
      </c>
      <c r="Y12">
        <v>4.43</v>
      </c>
    </row>
    <row r="13" spans="3:25" x14ac:dyDescent="0.25">
      <c r="C13" s="2" t="s">
        <v>4</v>
      </c>
      <c r="D13" s="3">
        <f>AVERAGE(D8:D12)</f>
        <v>47.811999999999998</v>
      </c>
      <c r="E13" s="3">
        <f t="shared" ref="E13:G13" si="0">AVERAGE(E8:E12)</f>
        <v>142.72000000000003</v>
      </c>
      <c r="F13" s="3">
        <f t="shared" si="0"/>
        <v>57.519999999999996</v>
      </c>
      <c r="G13" s="3">
        <f t="shared" si="0"/>
        <v>138.35</v>
      </c>
      <c r="I13" s="3">
        <f>AVERAGE(I8:I12)</f>
        <v>4.8499999999999996</v>
      </c>
      <c r="J13" s="3">
        <f t="shared" ref="J13:L13" si="1">AVERAGE(J8:J12)</f>
        <v>6.8879999999999999</v>
      </c>
      <c r="K13" s="3">
        <f t="shared" si="1"/>
        <v>3.6060000000000003</v>
      </c>
      <c r="L13" s="3">
        <f t="shared" si="1"/>
        <v>5.1339999999999995</v>
      </c>
      <c r="N13" s="3">
        <f>AVERAGE(N8:N12)</f>
        <v>661.4</v>
      </c>
      <c r="O13" s="3">
        <f t="shared" ref="O13:Q13" si="2">AVERAGE(O8:O12)</f>
        <v>839.8</v>
      </c>
      <c r="P13" s="3">
        <f t="shared" si="2"/>
        <v>647.20000000000005</v>
      </c>
      <c r="Q13" s="3">
        <f t="shared" si="2"/>
        <v>748.4</v>
      </c>
      <c r="S13" s="3">
        <f>AVERAGE(S8:S12)</f>
        <v>0.18400000000000002</v>
      </c>
      <c r="T13" s="3">
        <f t="shared" ref="T13:V13" si="3">AVERAGE(T8:T12)</f>
        <v>0.92000000000000015</v>
      </c>
      <c r="U13" s="3">
        <f t="shared" si="3"/>
        <v>0.20600000000000002</v>
      </c>
      <c r="V13" s="3">
        <f t="shared" si="3"/>
        <v>1.5999999999999999</v>
      </c>
      <c r="X13" s="3">
        <f t="shared" ref="X13:Y13" si="4">AVERAGE(X8:X12)</f>
        <v>1.5740000000000001</v>
      </c>
      <c r="Y13" s="3">
        <f t="shared" si="4"/>
        <v>5.306</v>
      </c>
    </row>
    <row r="14" spans="3:25" x14ac:dyDescent="0.25">
      <c r="C14" s="2" t="s">
        <v>5</v>
      </c>
      <c r="D14" s="3">
        <f>STDEV(D8:D12)</f>
        <v>9.66642229576175</v>
      </c>
      <c r="E14" s="3">
        <f t="shared" ref="E14:G14" si="5">STDEV(E8:E12)</f>
        <v>34.467306973420321</v>
      </c>
      <c r="F14" s="3">
        <f t="shared" si="5"/>
        <v>9.283630755259507</v>
      </c>
      <c r="G14" s="3">
        <f t="shared" si="5"/>
        <v>31.011757447781001</v>
      </c>
      <c r="I14" s="3">
        <f>STDEV(I8:I12)</f>
        <v>1.3685576348842601</v>
      </c>
      <c r="J14" s="3">
        <f t="shared" ref="J14:L14" si="6">STDEV(J8:J12)</f>
        <v>1.9739478209922388</v>
      </c>
      <c r="K14" s="3">
        <f t="shared" si="6"/>
        <v>0.6040943634896796</v>
      </c>
      <c r="L14" s="3">
        <f t="shared" si="6"/>
        <v>2.679501819368669</v>
      </c>
      <c r="N14" s="3">
        <f>STDEV(N8:N12)</f>
        <v>256.53323371446447</v>
      </c>
      <c r="O14" s="3">
        <f t="shared" ref="O14:Q14" si="7">STDEV(O8:O12)</f>
        <v>217.32395174025331</v>
      </c>
      <c r="P14" s="3">
        <f t="shared" si="7"/>
        <v>253.05078541668274</v>
      </c>
      <c r="Q14" s="3">
        <f t="shared" si="7"/>
        <v>254.72593114953972</v>
      </c>
      <c r="S14" s="3">
        <f>STDEV(S8:S12)</f>
        <v>0.17386776584519625</v>
      </c>
      <c r="T14" s="3">
        <f t="shared" ref="T14:V14" si="8">STDEV(T8:T12)</f>
        <v>0.34928498393145913</v>
      </c>
      <c r="U14" s="3">
        <f t="shared" si="8"/>
        <v>0.26838405317753139</v>
      </c>
      <c r="V14" s="3">
        <f t="shared" si="8"/>
        <v>0.42426406871192868</v>
      </c>
      <c r="X14" s="3">
        <f t="shared" ref="X14:Y14" si="9">STDEV(X8:X12)</f>
        <v>0.8106663925438129</v>
      </c>
      <c r="Y14" s="3">
        <f t="shared" si="9"/>
        <v>2.4027650738264028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14"/>
  <sheetViews>
    <sheetView workbookViewId="0">
      <selection activeCell="D2" sqref="D2"/>
    </sheetView>
  </sheetViews>
  <sheetFormatPr defaultRowHeight="15" x14ac:dyDescent="0.25"/>
  <cols>
    <col min="1" max="16384" width="9.140625" style="5"/>
  </cols>
  <sheetData>
    <row r="1" spans="3:22" x14ac:dyDescent="0.25">
      <c r="D1" t="s">
        <v>38</v>
      </c>
    </row>
    <row r="2" spans="3:22" x14ac:dyDescent="0.25">
      <c r="D2" t="s">
        <v>47</v>
      </c>
    </row>
    <row r="3" spans="3:22" x14ac:dyDescent="0.25">
      <c r="D3"/>
    </row>
    <row r="5" spans="3:22" x14ac:dyDescent="0.25">
      <c r="D5" s="4" t="s">
        <v>10</v>
      </c>
      <c r="I5" s="4" t="s">
        <v>11</v>
      </c>
      <c r="N5" s="5" t="s">
        <v>12</v>
      </c>
      <c r="S5" s="5" t="s">
        <v>17</v>
      </c>
    </row>
    <row r="6" spans="3:22" x14ac:dyDescent="0.25">
      <c r="D6" s="5" t="s">
        <v>15</v>
      </c>
      <c r="E6" s="4"/>
      <c r="F6" s="4"/>
      <c r="G6" s="4"/>
      <c r="H6" s="4"/>
      <c r="I6" s="5" t="s">
        <v>14</v>
      </c>
      <c r="J6" s="4"/>
      <c r="K6" s="4"/>
      <c r="L6" s="4"/>
      <c r="M6" s="4"/>
      <c r="N6" s="4" t="s">
        <v>13</v>
      </c>
      <c r="O6" s="4"/>
      <c r="P6" s="4"/>
      <c r="Q6" s="4"/>
      <c r="R6" s="4"/>
      <c r="S6" s="5" t="s">
        <v>16</v>
      </c>
    </row>
    <row r="7" spans="3:22" x14ac:dyDescent="0.25">
      <c r="D7" s="4" t="s">
        <v>0</v>
      </c>
      <c r="E7" s="4" t="s">
        <v>1</v>
      </c>
      <c r="F7" s="4" t="s">
        <v>2</v>
      </c>
      <c r="G7" s="4" t="s">
        <v>3</v>
      </c>
      <c r="H7" s="4"/>
      <c r="I7" s="6" t="s">
        <v>0</v>
      </c>
      <c r="J7" s="6" t="s">
        <v>1</v>
      </c>
      <c r="K7" s="6" t="s">
        <v>2</v>
      </c>
      <c r="L7" s="6" t="s">
        <v>3</v>
      </c>
      <c r="M7" s="4"/>
      <c r="N7" s="6" t="s">
        <v>0</v>
      </c>
      <c r="O7" s="6" t="s">
        <v>1</v>
      </c>
      <c r="P7" s="6" t="s">
        <v>2</v>
      </c>
      <c r="Q7" s="6" t="s">
        <v>3</v>
      </c>
      <c r="R7" s="4"/>
      <c r="S7" s="6" t="s">
        <v>0</v>
      </c>
      <c r="T7" s="6" t="s">
        <v>1</v>
      </c>
      <c r="U7" s="6" t="s">
        <v>2</v>
      </c>
      <c r="V7" s="6" t="s">
        <v>3</v>
      </c>
    </row>
    <row r="8" spans="3:22" x14ac:dyDescent="0.25">
      <c r="D8" s="4">
        <v>75.2</v>
      </c>
      <c r="E8" s="4">
        <v>153.6</v>
      </c>
      <c r="F8" s="4">
        <v>112.7</v>
      </c>
      <c r="G8" s="4">
        <v>1163.9000000000001</v>
      </c>
      <c r="H8" s="4"/>
      <c r="I8" s="4">
        <v>266.99999999999994</v>
      </c>
      <c r="J8" s="4">
        <v>304</v>
      </c>
      <c r="K8" s="4">
        <v>239</v>
      </c>
      <c r="L8" s="4">
        <v>261.99999999999994</v>
      </c>
      <c r="M8" s="4"/>
      <c r="N8" s="4">
        <v>357.14285714285717</v>
      </c>
      <c r="O8" s="4">
        <v>125</v>
      </c>
      <c r="P8" s="4">
        <v>357.14285714285717</v>
      </c>
      <c r="Q8" s="4">
        <v>156.25</v>
      </c>
      <c r="R8" s="4"/>
      <c r="S8">
        <v>3.62</v>
      </c>
      <c r="T8">
        <v>2.88</v>
      </c>
      <c r="U8">
        <v>3.77</v>
      </c>
      <c r="V8">
        <v>4.05</v>
      </c>
    </row>
    <row r="9" spans="3:22" x14ac:dyDescent="0.25">
      <c r="D9" s="4">
        <v>56.7</v>
      </c>
      <c r="E9" s="4">
        <v>58.9</v>
      </c>
      <c r="F9" s="4">
        <v>163.9</v>
      </c>
      <c r="G9" s="4">
        <v>1256.2</v>
      </c>
      <c r="H9" s="4"/>
      <c r="I9" s="4">
        <v>296</v>
      </c>
      <c r="J9" s="4">
        <v>311</v>
      </c>
      <c r="K9" s="4">
        <v>237</v>
      </c>
      <c r="L9" s="4">
        <v>279.99999999999994</v>
      </c>
      <c r="M9" s="4"/>
      <c r="N9" s="4">
        <v>357.14285714285717</v>
      </c>
      <c r="O9" s="4">
        <v>153.84615384615384</v>
      </c>
      <c r="P9" s="4">
        <v>333.33333333333331</v>
      </c>
      <c r="Q9" s="4">
        <v>151.51515151515153</v>
      </c>
      <c r="R9" s="4"/>
      <c r="S9">
        <v>3.41</v>
      </c>
      <c r="T9">
        <v>3.72</v>
      </c>
      <c r="U9">
        <v>3.33</v>
      </c>
      <c r="V9">
        <v>3.43</v>
      </c>
    </row>
    <row r="10" spans="3:22" x14ac:dyDescent="0.25">
      <c r="D10" s="4">
        <v>71.14</v>
      </c>
      <c r="E10" s="4">
        <v>238.7</v>
      </c>
      <c r="F10" s="4">
        <v>74.7</v>
      </c>
      <c r="G10" s="4">
        <v>966.8</v>
      </c>
      <c r="H10" s="4"/>
      <c r="I10" s="4">
        <v>344.99999999999994</v>
      </c>
      <c r="J10" s="4">
        <v>332.99999999999994</v>
      </c>
      <c r="K10" s="4">
        <v>227</v>
      </c>
      <c r="L10" s="4">
        <v>255</v>
      </c>
      <c r="M10" s="4"/>
      <c r="N10" s="4">
        <v>250</v>
      </c>
      <c r="O10" s="4">
        <v>200</v>
      </c>
      <c r="P10" s="4">
        <v>322.58064516129031</v>
      </c>
      <c r="Q10" s="4">
        <v>147.05882352941177</v>
      </c>
      <c r="R10" s="4"/>
      <c r="S10">
        <v>3.05</v>
      </c>
      <c r="T10">
        <v>3.93</v>
      </c>
      <c r="U10">
        <v>2.94</v>
      </c>
      <c r="V10">
        <v>3.21</v>
      </c>
    </row>
    <row r="11" spans="3:22" x14ac:dyDescent="0.25">
      <c r="D11" s="4">
        <v>113.7</v>
      </c>
      <c r="E11" s="4">
        <v>105.8</v>
      </c>
      <c r="F11" s="4">
        <v>130.5</v>
      </c>
      <c r="G11" s="4">
        <v>1370.6</v>
      </c>
      <c r="H11" s="4"/>
      <c r="I11" s="4">
        <v>299</v>
      </c>
      <c r="J11" s="4">
        <v>392.00000000000006</v>
      </c>
      <c r="K11" s="4">
        <v>228</v>
      </c>
      <c r="L11" s="4">
        <v>219.99999999999997</v>
      </c>
      <c r="M11" s="4"/>
      <c r="N11" s="4">
        <v>238.0952380952381</v>
      </c>
      <c r="O11" s="4">
        <v>156.25</v>
      </c>
      <c r="P11" s="4">
        <v>303.03030303030306</v>
      </c>
      <c r="Q11" s="4">
        <v>158.73015873015873</v>
      </c>
      <c r="R11" s="4"/>
      <c r="S11">
        <v>2.7</v>
      </c>
      <c r="T11">
        <v>3.79</v>
      </c>
      <c r="U11">
        <v>3</v>
      </c>
      <c r="V11">
        <v>3.47</v>
      </c>
    </row>
    <row r="12" spans="3:22" x14ac:dyDescent="0.25">
      <c r="D12" s="4">
        <v>127.8</v>
      </c>
      <c r="E12" s="4">
        <v>92.39</v>
      </c>
      <c r="F12" s="4">
        <v>79.2</v>
      </c>
      <c r="G12" s="4">
        <v>1052.3</v>
      </c>
      <c r="H12" s="4"/>
      <c r="I12" s="4">
        <v>285</v>
      </c>
      <c r="J12" s="4">
        <v>349</v>
      </c>
      <c r="K12" s="4">
        <v>190.00000000000003</v>
      </c>
      <c r="L12" s="4">
        <v>243.99999999999997</v>
      </c>
      <c r="M12" s="4"/>
      <c r="N12" s="4">
        <v>357.14285714285717</v>
      </c>
      <c r="O12" s="4">
        <v>140.8450704225352</v>
      </c>
      <c r="P12" s="4">
        <v>384.61538461538464</v>
      </c>
      <c r="Q12" s="4">
        <v>166.66666666666666</v>
      </c>
      <c r="R12" s="4"/>
      <c r="S12">
        <v>3.89</v>
      </c>
      <c r="T12">
        <v>3.04</v>
      </c>
      <c r="U12">
        <v>3.31</v>
      </c>
      <c r="V12">
        <v>3.08</v>
      </c>
    </row>
    <row r="13" spans="3:22" x14ac:dyDescent="0.25">
      <c r="C13" s="2" t="s">
        <v>4</v>
      </c>
      <c r="D13" s="3">
        <f>AVERAGE(D8:D12)</f>
        <v>88.908000000000001</v>
      </c>
      <c r="E13" s="3">
        <f t="shared" ref="E13:G13" si="0">AVERAGE(E8:E12)</f>
        <v>129.87799999999999</v>
      </c>
      <c r="F13" s="3">
        <f t="shared" si="0"/>
        <v>112.2</v>
      </c>
      <c r="G13" s="3">
        <f t="shared" si="0"/>
        <v>1161.96</v>
      </c>
      <c r="I13" s="3">
        <f>AVERAGE(I8:I12)</f>
        <v>298.39999999999998</v>
      </c>
      <c r="J13" s="3">
        <f t="shared" ref="J13" si="1">AVERAGE(J8:J12)</f>
        <v>337.8</v>
      </c>
      <c r="K13" s="3">
        <f t="shared" ref="K13" si="2">AVERAGE(K8:K12)</f>
        <v>224.2</v>
      </c>
      <c r="L13" s="3">
        <f t="shared" ref="L13" si="3">AVERAGE(L8:L12)</f>
        <v>252.19999999999996</v>
      </c>
      <c r="N13" s="3">
        <f>AVERAGE(N8:N12)</f>
        <v>311.90476190476193</v>
      </c>
      <c r="O13" s="3">
        <f t="shared" ref="O13" si="4">AVERAGE(O8:O12)</f>
        <v>155.18824485373779</v>
      </c>
      <c r="P13" s="3">
        <f t="shared" ref="P13" si="5">AVERAGE(P8:P12)</f>
        <v>340.14050465663365</v>
      </c>
      <c r="Q13" s="3">
        <f t="shared" ref="Q13" si="6">AVERAGE(Q8:Q12)</f>
        <v>156.04416008827772</v>
      </c>
      <c r="S13" s="3">
        <f>AVERAGE(S8:S12)</f>
        <v>3.3340000000000005</v>
      </c>
      <c r="T13" s="3">
        <f t="shared" ref="T13" si="7">AVERAGE(T8:T12)</f>
        <v>3.472</v>
      </c>
      <c r="U13" s="3">
        <f t="shared" ref="U13" si="8">AVERAGE(U8:U12)</f>
        <v>3.2699999999999996</v>
      </c>
      <c r="V13" s="3">
        <f t="shared" ref="V13" si="9">AVERAGE(V8:V12)</f>
        <v>3.4480000000000004</v>
      </c>
    </row>
    <row r="14" spans="3:22" x14ac:dyDescent="0.25">
      <c r="C14" s="2" t="s">
        <v>5</v>
      </c>
      <c r="D14" s="3">
        <f>STDEV(D8:D12)</f>
        <v>30.28282219344819</v>
      </c>
      <c r="E14" s="3">
        <f t="shared" ref="E14:G14" si="10">STDEV(E8:E12)</f>
        <v>69.692068558767843</v>
      </c>
      <c r="F14" s="3">
        <f t="shared" si="10"/>
        <v>37.092047665234119</v>
      </c>
      <c r="G14" s="3">
        <f t="shared" si="10"/>
        <v>160.10022798234891</v>
      </c>
      <c r="I14" s="3">
        <f>STDEV(I8:I12)</f>
        <v>28.910205810405426</v>
      </c>
      <c r="J14" s="3">
        <f t="shared" ref="J14:L14" si="11">STDEV(J8:J12)</f>
        <v>35.166745655519527</v>
      </c>
      <c r="K14" s="3">
        <f t="shared" si="11"/>
        <v>19.84187491140894</v>
      </c>
      <c r="L14" s="3">
        <f t="shared" si="11"/>
        <v>22.253089673121785</v>
      </c>
      <c r="N14" s="3">
        <f>STDEV(N8:N12)</f>
        <v>62.087641954310854</v>
      </c>
      <c r="O14" s="3">
        <f t="shared" ref="O14:Q14" si="12">STDEV(O8:O12)</f>
        <v>27.964614746429813</v>
      </c>
      <c r="P14" s="3">
        <f t="shared" si="12"/>
        <v>31.618618917810807</v>
      </c>
      <c r="Q14" s="3">
        <f t="shared" si="12"/>
        <v>7.4387968871468768</v>
      </c>
      <c r="S14" s="3">
        <f>STDEV(S8:S12)</f>
        <v>0.46886032035137948</v>
      </c>
      <c r="T14" s="3">
        <f t="shared" ref="T14:V14" si="13">STDEV(T8:T12)</f>
        <v>0.47683330420599007</v>
      </c>
      <c r="U14" s="3">
        <f t="shared" si="13"/>
        <v>0.33052987762076824</v>
      </c>
      <c r="V14" s="3">
        <f t="shared" si="13"/>
        <v>0.37258556064345799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G15"/>
  <sheetViews>
    <sheetView workbookViewId="0">
      <selection activeCell="D1" sqref="D1:D3"/>
    </sheetView>
  </sheetViews>
  <sheetFormatPr defaultRowHeight="15" x14ac:dyDescent="0.25"/>
  <sheetData>
    <row r="1" spans="3:33" x14ac:dyDescent="0.25">
      <c r="D1" t="s">
        <v>39</v>
      </c>
    </row>
    <row r="2" spans="3:33" x14ac:dyDescent="0.25">
      <c r="D2" t="s">
        <v>38</v>
      </c>
    </row>
    <row r="3" spans="3:33" x14ac:dyDescent="0.25">
      <c r="D3" t="s">
        <v>47</v>
      </c>
    </row>
    <row r="5" spans="3:33" x14ac:dyDescent="0.25">
      <c r="D5" t="s">
        <v>18</v>
      </c>
      <c r="I5" t="s">
        <v>20</v>
      </c>
      <c r="N5" t="s">
        <v>22</v>
      </c>
      <c r="T5" t="s">
        <v>24</v>
      </c>
      <c r="Y5" t="s">
        <v>26</v>
      </c>
      <c r="AD5" t="s">
        <v>27</v>
      </c>
    </row>
    <row r="6" spans="3:33" x14ac:dyDescent="0.25">
      <c r="D6" t="s">
        <v>19</v>
      </c>
      <c r="I6" t="s">
        <v>21</v>
      </c>
      <c r="N6" t="s">
        <v>23</v>
      </c>
      <c r="T6" t="s">
        <v>25</v>
      </c>
      <c r="Y6" t="s">
        <v>29</v>
      </c>
      <c r="AD6" t="s">
        <v>28</v>
      </c>
    </row>
    <row r="7" spans="3:33" x14ac:dyDescent="0.25">
      <c r="D7" t="s">
        <v>0</v>
      </c>
      <c r="E7" t="s">
        <v>1</v>
      </c>
      <c r="F7" t="s">
        <v>2</v>
      </c>
      <c r="G7" t="s">
        <v>3</v>
      </c>
      <c r="I7" t="s">
        <v>0</v>
      </c>
      <c r="J7" t="s">
        <v>1</v>
      </c>
      <c r="K7" t="s">
        <v>2</v>
      </c>
      <c r="L7" t="s">
        <v>3</v>
      </c>
      <c r="N7" t="s">
        <v>0</v>
      </c>
      <c r="O7" t="s">
        <v>1</v>
      </c>
      <c r="P7" t="s">
        <v>2</v>
      </c>
      <c r="Q7" t="s">
        <v>3</v>
      </c>
      <c r="T7" t="s">
        <v>0</v>
      </c>
      <c r="U7" t="s">
        <v>1</v>
      </c>
      <c r="V7" t="s">
        <v>2</v>
      </c>
      <c r="W7" t="s">
        <v>3</v>
      </c>
      <c r="Y7" t="s">
        <v>0</v>
      </c>
      <c r="Z7" t="s">
        <v>1</v>
      </c>
      <c r="AA7" t="s">
        <v>2</v>
      </c>
      <c r="AB7" t="s">
        <v>3</v>
      </c>
      <c r="AD7" t="s">
        <v>0</v>
      </c>
      <c r="AE7" t="s">
        <v>1</v>
      </c>
      <c r="AF7" t="s">
        <v>2</v>
      </c>
      <c r="AG7" t="s">
        <v>3</v>
      </c>
    </row>
    <row r="8" spans="3:33" x14ac:dyDescent="0.25">
      <c r="D8">
        <v>291</v>
      </c>
      <c r="E8">
        <v>427</v>
      </c>
      <c r="F8">
        <v>338</v>
      </c>
      <c r="G8">
        <v>362</v>
      </c>
      <c r="I8">
        <v>177</v>
      </c>
      <c r="J8">
        <v>314</v>
      </c>
      <c r="K8">
        <v>209</v>
      </c>
      <c r="L8">
        <v>304</v>
      </c>
      <c r="N8" s="1">
        <v>0.50657288382245935</v>
      </c>
      <c r="O8" s="1">
        <v>0.54035664007508211</v>
      </c>
      <c r="P8" s="1">
        <v>0.62930915450821556</v>
      </c>
      <c r="Q8" s="1">
        <v>0.51</v>
      </c>
      <c r="T8" s="1">
        <v>27.115295211529521</v>
      </c>
      <c r="U8" s="1">
        <v>25.428746098651821</v>
      </c>
      <c r="V8" s="1">
        <v>21.725988391194832</v>
      </c>
      <c r="W8" s="1"/>
      <c r="Y8" s="1">
        <v>40.624542646526422</v>
      </c>
      <c r="Z8" s="1">
        <v>33.930813492216323</v>
      </c>
      <c r="AA8" s="1">
        <v>22.384323270915015</v>
      </c>
      <c r="AB8" s="1">
        <v>21.290526332005882</v>
      </c>
      <c r="AD8">
        <v>56.942419825072889</v>
      </c>
      <c r="AE8">
        <v>45.55393586005831</v>
      </c>
      <c r="AF8">
        <v>34.165451895043731</v>
      </c>
      <c r="AG8">
        <v>56.942419825072889</v>
      </c>
    </row>
    <row r="9" spans="3:33" x14ac:dyDescent="0.25">
      <c r="D9">
        <v>303</v>
      </c>
      <c r="E9">
        <v>352</v>
      </c>
      <c r="F9">
        <v>304</v>
      </c>
      <c r="G9">
        <v>312</v>
      </c>
      <c r="I9">
        <v>218</v>
      </c>
      <c r="J9">
        <v>280</v>
      </c>
      <c r="K9">
        <v>202</v>
      </c>
      <c r="L9">
        <v>262</v>
      </c>
      <c r="N9" s="1">
        <v>0.36466601266387227</v>
      </c>
      <c r="O9" s="1">
        <v>0.50368480725623588</v>
      </c>
      <c r="P9" s="1">
        <v>0.92913752913752912</v>
      </c>
      <c r="Q9" s="1">
        <v>0.5165883143049026</v>
      </c>
      <c r="T9" s="1">
        <v>22.632910124458469</v>
      </c>
      <c r="U9" s="1">
        <v>21.335564791996177</v>
      </c>
      <c r="V9" s="1">
        <v>27.952911043246971</v>
      </c>
      <c r="W9" s="1">
        <v>15.264785897961467</v>
      </c>
      <c r="Y9" s="1">
        <v>24.340833288400361</v>
      </c>
      <c r="Z9" s="1">
        <v>35.402047403002548</v>
      </c>
      <c r="AA9" s="1">
        <v>20.658897113762585</v>
      </c>
      <c r="AB9" s="1">
        <v>44.499048704774964</v>
      </c>
      <c r="AD9">
        <v>22.776967930029155</v>
      </c>
      <c r="AE9">
        <v>45.55393586005831</v>
      </c>
      <c r="AF9">
        <v>22.776967930029155</v>
      </c>
      <c r="AG9">
        <v>56.942419825072889</v>
      </c>
    </row>
    <row r="10" spans="3:33" x14ac:dyDescent="0.25">
      <c r="D10">
        <v>269</v>
      </c>
      <c r="E10">
        <v>395</v>
      </c>
      <c r="F10">
        <v>315</v>
      </c>
      <c r="G10">
        <v>368</v>
      </c>
      <c r="I10">
        <v>182</v>
      </c>
      <c r="J10">
        <v>316</v>
      </c>
      <c r="K10">
        <v>218</v>
      </c>
      <c r="L10">
        <v>306</v>
      </c>
      <c r="N10" s="1">
        <v>0.66623193698158489</v>
      </c>
      <c r="O10" s="1">
        <v>0.56127326026000512</v>
      </c>
      <c r="P10" s="1">
        <v>0.50014847075126201</v>
      </c>
      <c r="Q10" s="1">
        <v>0.4843013648326091</v>
      </c>
      <c r="T10" s="1">
        <v>18.239456265374958</v>
      </c>
      <c r="U10" s="1">
        <v>20.051488803613932</v>
      </c>
      <c r="V10" s="1">
        <v>24.234921263741704</v>
      </c>
      <c r="W10" s="1">
        <v>26.802987400467494</v>
      </c>
      <c r="Y10" s="1">
        <v>31.673894456298189</v>
      </c>
      <c r="Z10" s="1">
        <v>41.910909469046317</v>
      </c>
      <c r="AA10" s="1">
        <v>24.032721474623141</v>
      </c>
      <c r="AB10" s="1">
        <v>47.410705344969692</v>
      </c>
      <c r="AD10">
        <v>22.776967930029155</v>
      </c>
      <c r="AE10">
        <v>56.942419825072889</v>
      </c>
      <c r="AF10">
        <v>45.55393586005831</v>
      </c>
      <c r="AG10">
        <v>68.330903790087461</v>
      </c>
    </row>
    <row r="11" spans="3:33" x14ac:dyDescent="0.25">
      <c r="D11">
        <v>363</v>
      </c>
      <c r="E11">
        <v>459</v>
      </c>
      <c r="F11">
        <v>332</v>
      </c>
      <c r="G11">
        <v>322</v>
      </c>
      <c r="I11">
        <v>244</v>
      </c>
      <c r="J11">
        <v>368</v>
      </c>
      <c r="K11">
        <v>228</v>
      </c>
      <c r="L11">
        <v>259</v>
      </c>
      <c r="N11" s="1">
        <v>0.44915459914246419</v>
      </c>
      <c r="O11" s="1">
        <v>0.39768666972056804</v>
      </c>
      <c r="P11" s="1">
        <v>0.58207937446015368</v>
      </c>
      <c r="Q11" s="1">
        <v>0.52080224220143412</v>
      </c>
      <c r="T11" s="1">
        <v>24.510351619884712</v>
      </c>
      <c r="U11" s="1">
        <v>14.969269479849853</v>
      </c>
      <c r="V11" s="1">
        <v>21.962423184419112</v>
      </c>
      <c r="W11" s="1">
        <v>20.695909056914218</v>
      </c>
      <c r="Y11" s="1">
        <v>31.619974888887175</v>
      </c>
      <c r="Z11" s="1">
        <v>41.240766274080862</v>
      </c>
      <c r="AA11" s="1">
        <v>31.150104372876914</v>
      </c>
      <c r="AB11" s="1">
        <v>54.643630173389923</v>
      </c>
      <c r="AD11">
        <v>45.55393586005831</v>
      </c>
      <c r="AE11">
        <v>34.165451895043731</v>
      </c>
      <c r="AF11">
        <v>45.55393586005831</v>
      </c>
      <c r="AG11">
        <v>56.942419825072889</v>
      </c>
    </row>
    <row r="12" spans="3:33" x14ac:dyDescent="0.25">
      <c r="D12">
        <v>293</v>
      </c>
      <c r="E12">
        <v>358</v>
      </c>
      <c r="F12">
        <v>282</v>
      </c>
      <c r="G12">
        <v>299</v>
      </c>
      <c r="I12">
        <v>199</v>
      </c>
      <c r="J12">
        <v>274</v>
      </c>
      <c r="K12">
        <v>189</v>
      </c>
      <c r="L12">
        <v>242</v>
      </c>
      <c r="N12" s="1">
        <v>0.56046759753212416</v>
      </c>
      <c r="O12" s="1">
        <v>0.69908057975669491</v>
      </c>
      <c r="P12" s="1">
        <v>0.54504711560560792</v>
      </c>
      <c r="Q12" s="1">
        <v>0.5311120032115616</v>
      </c>
      <c r="T12" s="1">
        <v>10.893785738135138</v>
      </c>
      <c r="U12" s="1">
        <v>17.739380713323623</v>
      </c>
      <c r="V12" s="1">
        <v>20.255780293775004</v>
      </c>
      <c r="W12" s="1">
        <v>16.040938811718298</v>
      </c>
      <c r="Y12" s="1">
        <v>25.280574320420879</v>
      </c>
      <c r="Z12" s="1">
        <v>36.488141546567249</v>
      </c>
      <c r="AA12" s="1">
        <v>24.086641042034152</v>
      </c>
      <c r="AB12" s="1">
        <v>45.839335094705866</v>
      </c>
      <c r="AD12">
        <v>34.165451895043731</v>
      </c>
      <c r="AE12">
        <v>45.55393586005831</v>
      </c>
      <c r="AF12">
        <v>22.776967930029155</v>
      </c>
      <c r="AG12">
        <v>68.330903790087461</v>
      </c>
    </row>
    <row r="13" spans="3:33" x14ac:dyDescent="0.25">
      <c r="C13" s="2" t="s">
        <v>4</v>
      </c>
      <c r="D13" s="3">
        <f>AVERAGE(D8:D12)</f>
        <v>303.8</v>
      </c>
      <c r="E13" s="3">
        <f t="shared" ref="E13:G13" si="0">AVERAGE(E8:E12)</f>
        <v>398.2</v>
      </c>
      <c r="F13" s="3">
        <f t="shared" si="0"/>
        <v>314.2</v>
      </c>
      <c r="G13" s="3">
        <f t="shared" si="0"/>
        <v>332.6</v>
      </c>
      <c r="I13" s="3">
        <f>AVERAGE(I8:I12)</f>
        <v>204</v>
      </c>
      <c r="J13" s="3">
        <f t="shared" ref="J13" si="1">AVERAGE(J8:J12)</f>
        <v>310.39999999999998</v>
      </c>
      <c r="K13" s="3">
        <f t="shared" ref="K13" si="2">AVERAGE(K8:K12)</f>
        <v>209.2</v>
      </c>
      <c r="L13" s="3">
        <f t="shared" ref="L13" si="3">AVERAGE(L8:L12)</f>
        <v>274.60000000000002</v>
      </c>
      <c r="N13" s="3">
        <f>AVERAGE(N8:N12)</f>
        <v>0.50941860602850098</v>
      </c>
      <c r="O13" s="3">
        <f t="shared" ref="O13" si="4">AVERAGE(O8:O12)</f>
        <v>0.54041639141371722</v>
      </c>
      <c r="P13" s="3">
        <f t="shared" ref="P13:Q13" si="5">AVERAGE(P8:P12)</f>
        <v>0.63714432889255368</v>
      </c>
      <c r="Q13" s="3">
        <f t="shared" si="5"/>
        <v>0.51256078491010149</v>
      </c>
      <c r="T13" s="3">
        <f>AVERAGE(T8:T12)</f>
        <v>20.678359791876559</v>
      </c>
      <c r="U13" s="3">
        <f t="shared" ref="U13" si="6">AVERAGE(U8:U12)</f>
        <v>19.90488997748708</v>
      </c>
      <c r="V13" s="3">
        <f t="shared" ref="V13" si="7">AVERAGE(V8:V12)</f>
        <v>23.226404835275524</v>
      </c>
      <c r="W13" s="3">
        <f t="shared" ref="W13" si="8">AVERAGE(W8:W12)</f>
        <v>19.701155291765367</v>
      </c>
      <c r="Y13" s="3">
        <f>AVERAGE(Y8:Y12)</f>
        <v>30.7079639201066</v>
      </c>
      <c r="Z13" s="3">
        <f t="shared" ref="Z13" si="9">AVERAGE(Z8:Z12)</f>
        <v>37.794535636982658</v>
      </c>
      <c r="AA13" s="3">
        <f t="shared" ref="AA13" si="10">AVERAGE(AA8:AA12)</f>
        <v>24.462537454842362</v>
      </c>
      <c r="AB13" s="3">
        <f t="shared" ref="AB13" si="11">AVERAGE(AB8:AB12)</f>
        <v>42.736649129969258</v>
      </c>
      <c r="AD13" s="3">
        <f>AVERAGE(AD8:AD12)</f>
        <v>36.443148688046648</v>
      </c>
      <c r="AE13" s="3">
        <f t="shared" ref="AE13" si="12">AVERAGE(AE8:AE12)</f>
        <v>45.55393586005831</v>
      </c>
      <c r="AF13" s="3">
        <f t="shared" ref="AF13" si="13">AVERAGE(AF8:AF12)</f>
        <v>34.165451895043731</v>
      </c>
      <c r="AG13" s="3">
        <f t="shared" ref="AG13" si="14">AVERAGE(AG8:AG12)</f>
        <v>61.497813411078724</v>
      </c>
    </row>
    <row r="14" spans="3:33" x14ac:dyDescent="0.25">
      <c r="C14" s="2" t="s">
        <v>5</v>
      </c>
      <c r="D14" s="3">
        <f>STDEV(D8:D12)</f>
        <v>35.344023540055495</v>
      </c>
      <c r="E14" s="3">
        <f t="shared" ref="E14:G14" si="15">STDEV(E8:E12)</f>
        <v>45.515931276861856</v>
      </c>
      <c r="F14" s="3">
        <f t="shared" si="15"/>
        <v>22.498888861452691</v>
      </c>
      <c r="G14" s="3">
        <f t="shared" si="15"/>
        <v>30.753861546153846</v>
      </c>
      <c r="I14" s="3">
        <f>STDEV(I8:I12)</f>
        <v>27.540878707840822</v>
      </c>
      <c r="J14" s="3">
        <f t="shared" ref="J14:L14" si="16">STDEV(J8:J12)</f>
        <v>37.453971752005195</v>
      </c>
      <c r="K14" s="3">
        <f t="shared" si="16"/>
        <v>14.923136399564267</v>
      </c>
      <c r="L14" s="3">
        <f t="shared" si="16"/>
        <v>28.788886744714528</v>
      </c>
      <c r="N14" s="3">
        <f>STDEV(N8:N12)</f>
        <v>0.11378662294483288</v>
      </c>
      <c r="O14" s="3">
        <f t="shared" ref="O14:P14" si="17">STDEV(O8:O12)</f>
        <v>0.10877766307950286</v>
      </c>
      <c r="P14" s="3">
        <f t="shared" si="17"/>
        <v>0.17000244850932841</v>
      </c>
      <c r="Q14" s="3">
        <f t="shared" ref="Q14" si="18">STDEV(Q8:Q12)</f>
        <v>1.7560201837188961E-2</v>
      </c>
      <c r="S14" s="1"/>
      <c r="T14" s="3">
        <f>STDEV(T8:T12)</f>
        <v>6.3565852820919551</v>
      </c>
      <c r="U14" s="3">
        <f t="shared" ref="U14:W14" si="19">STDEV(U8:U12)</f>
        <v>3.9252734986843945</v>
      </c>
      <c r="V14" s="3">
        <f t="shared" si="19"/>
        <v>3.0012695483084051</v>
      </c>
      <c r="W14" s="3">
        <f t="shared" si="19"/>
        <v>5.3073569201175435</v>
      </c>
      <c r="Y14" s="3">
        <f>STDEV(Y8:Y12)</f>
        <v>6.5211239405717967</v>
      </c>
      <c r="Z14" s="3">
        <f t="shared" ref="Z14:AB14" si="20">STDEV(Z8:Z12)</f>
        <v>3.5770117909554084</v>
      </c>
      <c r="AA14" s="3">
        <f t="shared" si="20"/>
        <v>3.9948793852809215</v>
      </c>
      <c r="AB14" s="3">
        <f t="shared" si="20"/>
        <v>12.612413474348802</v>
      </c>
      <c r="AD14" s="3">
        <f>STDEV(AD8:AD12)</f>
        <v>14.848766411266961</v>
      </c>
      <c r="AE14" s="3">
        <f t="shared" ref="AE14:AG14" si="21">STDEV(AE8:AE12)</f>
        <v>8.0528742390960701</v>
      </c>
      <c r="AF14" s="3">
        <f t="shared" si="21"/>
        <v>11.388483965014579</v>
      </c>
      <c r="AG14" s="3">
        <f t="shared" si="21"/>
        <v>6.2377295634243568</v>
      </c>
    </row>
    <row r="15" spans="3:33" x14ac:dyDescent="0.25">
      <c r="D15" s="1"/>
      <c r="E15" s="1"/>
      <c r="F15" s="1"/>
      <c r="G15" s="1"/>
      <c r="I15" s="1"/>
      <c r="J15" s="1"/>
      <c r="K15" s="1"/>
      <c r="L15" s="1"/>
      <c r="N15" s="1"/>
      <c r="O15" s="1"/>
      <c r="P15" s="1"/>
      <c r="Q15" s="1"/>
      <c r="S15" s="1"/>
      <c r="T15" s="1"/>
      <c r="U15" s="1"/>
      <c r="V15" s="1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9"/>
  <sheetViews>
    <sheetView tabSelected="1" topLeftCell="A23" workbookViewId="0">
      <selection activeCell="I7" sqref="I7:J7"/>
    </sheetView>
  </sheetViews>
  <sheetFormatPr defaultRowHeight="15.75" x14ac:dyDescent="0.25"/>
  <cols>
    <col min="1" max="4" width="9.140625" style="7"/>
    <col min="5" max="5" width="21.85546875" style="7" customWidth="1"/>
    <col min="6" max="6" width="21.28515625" style="7" customWidth="1"/>
    <col min="7" max="7" width="20.42578125" style="7" customWidth="1"/>
    <col min="8" max="8" width="18.42578125" style="7" customWidth="1"/>
    <col min="9" max="9" width="22.28515625" style="7" customWidth="1"/>
    <col min="10" max="10" width="27.28515625" style="7" customWidth="1"/>
    <col min="11" max="16384" width="9.140625" style="7"/>
  </cols>
  <sheetData>
    <row r="2" spans="4:11" x14ac:dyDescent="0.25">
      <c r="D2" s="7" t="s">
        <v>39</v>
      </c>
    </row>
    <row r="3" spans="4:11" x14ac:dyDescent="0.25">
      <c r="D3" s="7" t="s">
        <v>38</v>
      </c>
    </row>
    <row r="4" spans="4:11" x14ac:dyDescent="0.25">
      <c r="D4" s="7" t="s">
        <v>47</v>
      </c>
    </row>
    <row r="7" spans="4:11" s="8" customFormat="1" ht="31.5" x14ac:dyDescent="0.25"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12" t="s">
        <v>48</v>
      </c>
      <c r="J7" s="12" t="s">
        <v>49</v>
      </c>
    </row>
    <row r="8" spans="4:11" x14ac:dyDescent="0.25">
      <c r="D8" s="7" t="s">
        <v>0</v>
      </c>
      <c r="E8" s="9">
        <v>1.1841000000000002</v>
      </c>
      <c r="F8" s="9">
        <v>133.77100000000002</v>
      </c>
      <c r="G8" s="9">
        <v>40.229999999999997</v>
      </c>
      <c r="H8" s="9">
        <v>1423.0520899999999</v>
      </c>
      <c r="I8" s="9">
        <v>1.1752099978689742E-2</v>
      </c>
      <c r="J8" s="9">
        <v>0.23868932601236265</v>
      </c>
    </row>
    <row r="9" spans="4:11" x14ac:dyDescent="0.25">
      <c r="D9" s="7" t="s">
        <v>0</v>
      </c>
      <c r="E9" s="9">
        <v>0.97809999999999997</v>
      </c>
      <c r="F9" s="9">
        <v>271.24400000000003</v>
      </c>
      <c r="G9" s="9">
        <v>29.88</v>
      </c>
      <c r="H9" s="9">
        <v>1775.2728</v>
      </c>
      <c r="I9" s="9">
        <v>1.1397775749834355E-2</v>
      </c>
      <c r="J9" s="9">
        <v>0.12033840424807997</v>
      </c>
    </row>
    <row r="10" spans="4:11" x14ac:dyDescent="0.25">
      <c r="D10" s="7" t="s">
        <v>0</v>
      </c>
      <c r="E10" s="9">
        <v>0.65190000000000003</v>
      </c>
      <c r="F10" s="9">
        <v>128.95699999999999</v>
      </c>
      <c r="G10" s="9">
        <v>40.760000000000005</v>
      </c>
      <c r="H10" s="9">
        <v>2027.9522700000002</v>
      </c>
      <c r="I10" s="9">
        <v>1.3785217704687224E-2</v>
      </c>
      <c r="J10" s="9">
        <v>0.19397970165027467</v>
      </c>
    </row>
    <row r="11" spans="4:11" x14ac:dyDescent="0.25">
      <c r="D11" s="7" t="s">
        <v>0</v>
      </c>
      <c r="E11" s="9">
        <v>0.62000000000000011</v>
      </c>
      <c r="F11" s="9">
        <v>136.41499999999999</v>
      </c>
      <c r="G11" s="9">
        <v>40.47</v>
      </c>
      <c r="H11" s="9">
        <v>2167.2495899999999</v>
      </c>
      <c r="I11" s="9">
        <v>1.392865586610258E-2</v>
      </c>
      <c r="J11" s="9">
        <v>0.18088732611793765</v>
      </c>
    </row>
    <row r="12" spans="4:11" x14ac:dyDescent="0.25">
      <c r="D12" s="7" t="s">
        <v>0</v>
      </c>
      <c r="E12" s="9">
        <v>0.48929999999999996</v>
      </c>
      <c r="F12" s="9">
        <v>175.52300000000002</v>
      </c>
      <c r="G12" s="9">
        <v>40.04</v>
      </c>
      <c r="H12" s="9">
        <v>1622.94813</v>
      </c>
      <c r="I12" s="9">
        <v>1.4682194783780265E-2</v>
      </c>
      <c r="J12" s="9">
        <v>0.20258925688677271</v>
      </c>
    </row>
    <row r="13" spans="4:11" x14ac:dyDescent="0.25">
      <c r="E13" s="9"/>
      <c r="F13" s="9"/>
      <c r="G13" s="9"/>
      <c r="H13" s="9"/>
      <c r="I13" s="10">
        <f>AVERAGE(I8:I12)</f>
        <v>1.3109188816618832E-2</v>
      </c>
      <c r="J13" s="10">
        <f>AVERAGE(J8:J12)</f>
        <v>0.18729680298308554</v>
      </c>
      <c r="K13" s="11" t="s">
        <v>4</v>
      </c>
    </row>
    <row r="14" spans="4:11" x14ac:dyDescent="0.25">
      <c r="E14" s="9"/>
      <c r="F14" s="9"/>
      <c r="G14" s="9"/>
      <c r="H14" s="9"/>
      <c r="I14" s="10">
        <f>STDEV(I8:I12)</f>
        <v>1.4468512254729611E-3</v>
      </c>
      <c r="J14" s="10">
        <f>STDEV(J8:J12)</f>
        <v>4.3139947436071233E-2</v>
      </c>
      <c r="K14" s="11" t="s">
        <v>45</v>
      </c>
    </row>
    <row r="15" spans="4:11" x14ac:dyDescent="0.25">
      <c r="E15" s="9"/>
      <c r="F15" s="9"/>
      <c r="G15" s="9"/>
      <c r="H15" s="9"/>
      <c r="I15" s="9"/>
      <c r="J15" s="9"/>
    </row>
    <row r="16" spans="4:11" x14ac:dyDescent="0.25">
      <c r="D16" s="7" t="s">
        <v>1</v>
      </c>
      <c r="E16" s="9">
        <v>1.0135999999999998</v>
      </c>
      <c r="F16" s="9">
        <v>223.49600000000001</v>
      </c>
      <c r="G16" s="9">
        <v>241.15</v>
      </c>
      <c r="H16" s="9">
        <v>4706.9100000000017</v>
      </c>
      <c r="I16" s="9">
        <v>1.8239702654967296E-2</v>
      </c>
      <c r="J16" s="9">
        <v>0.54407205566275263</v>
      </c>
    </row>
    <row r="17" spans="4:11" x14ac:dyDescent="0.25">
      <c r="D17" s="7" t="s">
        <v>1</v>
      </c>
      <c r="E17" s="9">
        <v>1.2322</v>
      </c>
      <c r="F17" s="9">
        <v>255.096</v>
      </c>
      <c r="G17" s="9">
        <v>123.48999999999998</v>
      </c>
      <c r="H17" s="9">
        <v>5263.5</v>
      </c>
      <c r="I17" s="9">
        <v>1.535786330510466E-2</v>
      </c>
      <c r="J17" s="9">
        <v>0.24629505761870324</v>
      </c>
    </row>
    <row r="18" spans="4:11" x14ac:dyDescent="0.25">
      <c r="D18" s="7" t="s">
        <v>1</v>
      </c>
      <c r="E18" s="9">
        <v>0.63900000000000001</v>
      </c>
      <c r="F18" s="9">
        <v>172.15199999999999</v>
      </c>
      <c r="G18" s="9">
        <v>165.74</v>
      </c>
      <c r="H18" s="9">
        <v>4889.2299999999987</v>
      </c>
      <c r="I18" s="9">
        <v>1.8527570400084993E-2</v>
      </c>
      <c r="J18" s="9">
        <v>0.39042250087334707</v>
      </c>
    </row>
    <row r="19" spans="4:11" x14ac:dyDescent="0.25">
      <c r="D19" s="7" t="s">
        <v>1</v>
      </c>
      <c r="E19" s="9">
        <v>1.1818000000000002</v>
      </c>
      <c r="F19" s="9">
        <v>136.24199999999999</v>
      </c>
      <c r="G19" s="9">
        <v>218.04</v>
      </c>
      <c r="H19" s="9">
        <v>5083.17</v>
      </c>
      <c r="I19" s="9">
        <v>1.7392132774222146E-2</v>
      </c>
      <c r="J19" s="9">
        <v>0.52885730183468649</v>
      </c>
    </row>
    <row r="20" spans="4:11" x14ac:dyDescent="0.25">
      <c r="D20" s="7" t="s">
        <v>1</v>
      </c>
      <c r="E20" s="9">
        <v>0.71</v>
      </c>
      <c r="F20" s="9">
        <v>230.39699999999999</v>
      </c>
      <c r="G20" s="9">
        <v>191.53</v>
      </c>
      <c r="H20" s="9">
        <v>5181.3100000000004</v>
      </c>
      <c r="I20" s="9">
        <v>1.8658449210871154E-2</v>
      </c>
      <c r="J20" s="9">
        <v>0.39994268594731031</v>
      </c>
    </row>
    <row r="21" spans="4:11" x14ac:dyDescent="0.25">
      <c r="E21" s="9"/>
      <c r="F21" s="9"/>
      <c r="G21" s="9"/>
      <c r="H21" s="9"/>
      <c r="I21" s="10">
        <f>AVERAGE(I16:I20)</f>
        <v>1.763514366905005E-2</v>
      </c>
      <c r="J21" s="10">
        <f>AVERAGE(J16:J20)</f>
        <v>0.42191792038735992</v>
      </c>
      <c r="K21" s="11" t="s">
        <v>4</v>
      </c>
    </row>
    <row r="22" spans="4:11" x14ac:dyDescent="0.25">
      <c r="E22" s="9"/>
      <c r="F22" s="9"/>
      <c r="G22" s="9"/>
      <c r="H22" s="9"/>
      <c r="I22" s="10">
        <f>STDEV(I16:I20)</f>
        <v>1.3651127628017672E-3</v>
      </c>
      <c r="J22" s="10">
        <f>STDEV(J16:J20)</f>
        <v>0.12111557122778746</v>
      </c>
      <c r="K22" s="11" t="s">
        <v>45</v>
      </c>
    </row>
    <row r="23" spans="4:11" x14ac:dyDescent="0.25">
      <c r="E23" s="9"/>
      <c r="F23" s="9"/>
      <c r="G23" s="9"/>
      <c r="H23" s="9"/>
      <c r="I23" s="9"/>
      <c r="J23" s="9"/>
    </row>
    <row r="24" spans="4:11" x14ac:dyDescent="0.25">
      <c r="D24" s="7" t="s">
        <v>2</v>
      </c>
      <c r="E24" s="9">
        <v>0.82580000000000009</v>
      </c>
      <c r="F24" s="9">
        <v>131.274</v>
      </c>
      <c r="G24" s="9">
        <v>22.169999999999998</v>
      </c>
      <c r="H24" s="9">
        <v>1529.8199999999997</v>
      </c>
      <c r="I24" s="9">
        <v>1.0967142297194558E-2</v>
      </c>
      <c r="J24" s="9">
        <v>0.12492311042365384</v>
      </c>
    </row>
    <row r="25" spans="4:11" x14ac:dyDescent="0.25">
      <c r="D25" s="7" t="s">
        <v>2</v>
      </c>
      <c r="E25" s="9">
        <v>0.6429999999999999</v>
      </c>
      <c r="F25" s="9">
        <v>140.91899999999998</v>
      </c>
      <c r="G25" s="9">
        <v>18.07</v>
      </c>
      <c r="H25" s="9">
        <v>1955.66</v>
      </c>
      <c r="I25" s="9">
        <v>1.1119545531162183E-2</v>
      </c>
      <c r="J25" s="9">
        <v>8.419603488184188E-2</v>
      </c>
    </row>
    <row r="26" spans="4:11" x14ac:dyDescent="0.25">
      <c r="D26" s="7" t="s">
        <v>2</v>
      </c>
      <c r="E26" s="9">
        <v>0.74960000000000016</v>
      </c>
      <c r="F26" s="9">
        <v>146.328</v>
      </c>
      <c r="G26" s="9">
        <v>32.619999999999997</v>
      </c>
      <c r="H26" s="9">
        <v>1807.73</v>
      </c>
      <c r="I26" s="9">
        <v>1.2577137150835974E-2</v>
      </c>
      <c r="J26" s="9">
        <v>0.1607506534908229</v>
      </c>
    </row>
    <row r="27" spans="4:11" x14ac:dyDescent="0.25">
      <c r="D27" s="7" t="s">
        <v>2</v>
      </c>
      <c r="E27" s="9">
        <v>1.1236999999999999</v>
      </c>
      <c r="F27" s="9">
        <v>150.42399999999998</v>
      </c>
      <c r="G27" s="9">
        <v>27.47</v>
      </c>
      <c r="H27" s="9">
        <v>1615.0899999999997</v>
      </c>
      <c r="I27" s="9">
        <v>1.0654892293918208E-2</v>
      </c>
      <c r="J27" s="9">
        <v>0.1423257267047362</v>
      </c>
    </row>
    <row r="28" spans="4:11" x14ac:dyDescent="0.25">
      <c r="D28" s="7" t="s">
        <v>2</v>
      </c>
      <c r="E28" s="9">
        <v>0.65369999999999995</v>
      </c>
      <c r="F28" s="9">
        <v>112.03899999999999</v>
      </c>
      <c r="G28" s="9">
        <v>23.189999999999998</v>
      </c>
      <c r="H28" s="9">
        <v>1883.9299999999998</v>
      </c>
      <c r="I28" s="9">
        <v>1.1896092998769646E-2</v>
      </c>
      <c r="J28" s="9">
        <v>0.11965274108161349</v>
      </c>
    </row>
    <row r="29" spans="4:11" x14ac:dyDescent="0.25">
      <c r="E29" s="9"/>
      <c r="F29" s="9"/>
      <c r="G29" s="9"/>
      <c r="H29" s="9"/>
      <c r="I29" s="10">
        <f>AVERAGE(I24:I28)</f>
        <v>1.1442962054376114E-2</v>
      </c>
      <c r="J29" s="10">
        <f>AVERAGE(J24:J28)</f>
        <v>0.12636965331653366</v>
      </c>
      <c r="K29" s="11" t="s">
        <v>4</v>
      </c>
    </row>
    <row r="30" spans="4:11" x14ac:dyDescent="0.25">
      <c r="E30" s="9"/>
      <c r="F30" s="9"/>
      <c r="G30" s="9"/>
      <c r="H30" s="9"/>
      <c r="I30" s="10">
        <f>STDEV(I24:I28)</f>
        <v>7.81622901141751E-4</v>
      </c>
      <c r="J30" s="10">
        <f>STDEV(J24:J28)</f>
        <v>2.8559030704584921E-2</v>
      </c>
      <c r="K30" s="11" t="s">
        <v>45</v>
      </c>
    </row>
    <row r="31" spans="4:11" x14ac:dyDescent="0.25">
      <c r="E31" s="9"/>
      <c r="F31" s="9"/>
      <c r="G31" s="9"/>
      <c r="H31" s="9"/>
      <c r="I31" s="9"/>
      <c r="J31" s="9"/>
    </row>
    <row r="32" spans="4:11" x14ac:dyDescent="0.25">
      <c r="D32" s="7" t="s">
        <v>3</v>
      </c>
      <c r="E32" s="9">
        <v>0.77110000000000001</v>
      </c>
      <c r="F32" s="9">
        <v>161.267</v>
      </c>
      <c r="G32" s="9">
        <v>265.76</v>
      </c>
      <c r="H32" s="9">
        <v>9338.25</v>
      </c>
      <c r="I32" s="9">
        <v>1.9475102860027356E-2</v>
      </c>
      <c r="J32" s="9">
        <v>0.39066591256985034</v>
      </c>
    </row>
    <row r="33" spans="4:11" x14ac:dyDescent="0.25">
      <c r="D33" s="7" t="s">
        <v>3</v>
      </c>
      <c r="E33" s="9">
        <v>1.0583</v>
      </c>
      <c r="F33" s="9">
        <v>252.87200000000001</v>
      </c>
      <c r="G33" s="9">
        <v>340.44</v>
      </c>
      <c r="H33" s="9">
        <v>8375.86</v>
      </c>
      <c r="I33" s="9">
        <v>1.9245250171637394E-2</v>
      </c>
      <c r="J33" s="9">
        <v>0.48746943718875607</v>
      </c>
    </row>
    <row r="34" spans="4:11" x14ac:dyDescent="0.25">
      <c r="D34" s="7" t="s">
        <v>3</v>
      </c>
      <c r="E34" s="9">
        <v>0.61350000000000005</v>
      </c>
      <c r="F34" s="9">
        <v>102.97</v>
      </c>
      <c r="G34" s="9">
        <v>390.25</v>
      </c>
      <c r="H34" s="9">
        <v>4410.7317100000009</v>
      </c>
      <c r="I34" s="9">
        <v>2.1517875247422377E-2</v>
      </c>
      <c r="J34" s="9">
        <v>1.1328419053758336</v>
      </c>
    </row>
    <row r="35" spans="4:11" x14ac:dyDescent="0.25">
      <c r="D35" s="7" t="s">
        <v>3</v>
      </c>
      <c r="E35" s="9">
        <v>0.61619999999999997</v>
      </c>
      <c r="F35" s="9">
        <v>150.06800000000001</v>
      </c>
      <c r="G35" s="9">
        <v>464.21999999999997</v>
      </c>
      <c r="H35" s="9">
        <v>5656.0499999999993</v>
      </c>
      <c r="I35" s="9">
        <v>2.2081807568696626E-2</v>
      </c>
      <c r="J35" s="9">
        <v>1.0186497554570701</v>
      </c>
    </row>
    <row r="36" spans="4:11" x14ac:dyDescent="0.25">
      <c r="D36" s="7" t="s">
        <v>3</v>
      </c>
      <c r="E36" s="9">
        <v>0.70440000000000003</v>
      </c>
      <c r="F36" s="9">
        <v>149.887</v>
      </c>
      <c r="G36" s="9">
        <v>327.41999999999996</v>
      </c>
      <c r="H36" s="9">
        <v>7256.8199999999988</v>
      </c>
      <c r="I36" s="9">
        <v>2.0472175509287604E-2</v>
      </c>
      <c r="J36" s="9">
        <v>0.59453503110386396</v>
      </c>
    </row>
    <row r="37" spans="4:11" x14ac:dyDescent="0.25">
      <c r="E37" s="9"/>
      <c r="F37" s="9"/>
      <c r="G37" s="9"/>
      <c r="H37" s="9"/>
      <c r="I37" s="10">
        <f>AVERAGE(I32:I36)</f>
        <v>2.0558442271414273E-2</v>
      </c>
      <c r="J37" s="10">
        <f>AVERAGE(J32:J36)</f>
        <v>0.72483240833907492</v>
      </c>
      <c r="K37" s="11" t="s">
        <v>4</v>
      </c>
    </row>
    <row r="38" spans="4:11" x14ac:dyDescent="0.25">
      <c r="E38" s="9"/>
      <c r="F38" s="9"/>
      <c r="G38" s="9"/>
      <c r="H38" s="9"/>
      <c r="I38" s="10">
        <f>STDEV(I32:I36)</f>
        <v>1.2396262733021897E-3</v>
      </c>
      <c r="J38" s="10">
        <f>STDEV(J32:J36)</f>
        <v>0.33082707591051613</v>
      </c>
      <c r="K38" s="11" t="s">
        <v>45</v>
      </c>
    </row>
    <row r="39" spans="4:11" x14ac:dyDescent="0.25">
      <c r="E39" s="9"/>
      <c r="F39" s="9"/>
      <c r="G39" s="9"/>
      <c r="H39" s="9"/>
      <c r="I39" s="9"/>
      <c r="J39" s="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Photosynthesis</vt:lpstr>
      <vt:lpstr>Morpho-physiology</vt:lpstr>
      <vt:lpstr>Anatomy</vt:lpstr>
      <vt:lpstr> RGR NAR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</dc:creator>
  <cp:lastModifiedBy>André</cp:lastModifiedBy>
  <dcterms:created xsi:type="dcterms:W3CDTF">2024-09-10T15:30:44Z</dcterms:created>
  <dcterms:modified xsi:type="dcterms:W3CDTF">2025-02-24T15:50:51Z</dcterms:modified>
</cp:coreProperties>
</file>