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/Downloads/"/>
    </mc:Choice>
  </mc:AlternateContent>
  <xr:revisionPtr revIDLastSave="0" documentId="13_ncr:1_{6460FECF-EB80-C04B-8B21-887950CC3B48}" xr6:coauthVersionLast="47" xr6:coauthVersionMax="47" xr10:uidLastSave="{00000000-0000-0000-0000-000000000000}"/>
  <bookViews>
    <workbookView xWindow="0" yWindow="500" windowWidth="28800" windowHeight="16180" activeTab="3" xr2:uid="{A2674385-4DCC-F145-B311-ECA7E4A38859}"/>
  </bookViews>
  <sheets>
    <sheet name="B.C." sheetId="1" r:id="rId1"/>
    <sheet name="E.C." sheetId="3" r:id="rId2"/>
    <sheet name="S.A." sheetId="4" r:id="rId3"/>
    <sheet name="S.T.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H5" i="5"/>
  <c r="O4" i="5"/>
  <c r="S4" i="5" s="1"/>
  <c r="W4" i="5" s="1"/>
  <c r="F67" i="5"/>
  <c r="D3" i="5"/>
  <c r="E3" i="5" s="1"/>
  <c r="F3" i="5" s="1"/>
  <c r="H5" i="4"/>
  <c r="D74" i="4" s="1"/>
  <c r="O20" i="4" s="1"/>
  <c r="N4" i="4"/>
  <c r="R4" i="4" s="1"/>
  <c r="V4" i="4" s="1"/>
  <c r="H4" i="4"/>
  <c r="D3" i="4"/>
  <c r="E3" i="4" s="1"/>
  <c r="F3" i="4" s="1"/>
  <c r="H5" i="3"/>
  <c r="G84" i="3" s="1"/>
  <c r="AB22" i="3" s="1"/>
  <c r="O4" i="3"/>
  <c r="S4" i="3" s="1"/>
  <c r="W4" i="3" s="1"/>
  <c r="H4" i="3"/>
  <c r="C77" i="3" s="1"/>
  <c r="D3" i="3"/>
  <c r="E3" i="3" s="1"/>
  <c r="F3" i="3" s="1"/>
  <c r="E3" i="1"/>
  <c r="F3" i="1" s="1"/>
  <c r="H4" i="1"/>
  <c r="F7" i="1" s="1"/>
  <c r="W7" i="1" s="1"/>
  <c r="H5" i="1"/>
  <c r="E14" i="1" s="1"/>
  <c r="C29" i="1"/>
  <c r="O4" i="1"/>
  <c r="S4" i="1" s="1"/>
  <c r="W4" i="1" s="1"/>
  <c r="E32" i="1" l="1"/>
  <c r="F27" i="5"/>
  <c r="D12" i="5"/>
  <c r="G37" i="5"/>
  <c r="AA6" i="5"/>
  <c r="E47" i="5"/>
  <c r="S15" i="5" s="1"/>
  <c r="V15" i="5" s="1"/>
  <c r="P6" i="5"/>
  <c r="D7" i="5"/>
  <c r="O7" i="5" s="1"/>
  <c r="E22" i="5"/>
  <c r="S10" i="5" s="1"/>
  <c r="C52" i="5"/>
  <c r="K16" i="5" s="1"/>
  <c r="K6" i="5"/>
  <c r="C7" i="5"/>
  <c r="K7" i="5" s="1"/>
  <c r="F47" i="5"/>
  <c r="W15" i="5" s="1"/>
  <c r="Z15" i="5" s="1"/>
  <c r="W6" i="5"/>
  <c r="Z6" i="5" s="1"/>
  <c r="E7" i="5"/>
  <c r="S7" i="5" s="1"/>
  <c r="F22" i="5"/>
  <c r="W10" i="5" s="1"/>
  <c r="Z10" i="5" s="1"/>
  <c r="C67" i="5"/>
  <c r="K19" i="5" s="1"/>
  <c r="G7" i="5"/>
  <c r="AA7" i="5" s="1"/>
  <c r="E27" i="5"/>
  <c r="S11" i="5" s="1"/>
  <c r="F7" i="5"/>
  <c r="W7" i="5" s="1"/>
  <c r="G77" i="5"/>
  <c r="AA21" i="5" s="1"/>
  <c r="W19" i="5"/>
  <c r="Z19" i="5" s="1"/>
  <c r="W11" i="5"/>
  <c r="G64" i="5"/>
  <c r="AB18" i="5" s="1"/>
  <c r="L6" i="5"/>
  <c r="O6" i="5"/>
  <c r="F9" i="5"/>
  <c r="G9" i="5"/>
  <c r="C12" i="5"/>
  <c r="C22" i="5"/>
  <c r="C27" i="5"/>
  <c r="C34" i="5"/>
  <c r="L12" i="5" s="1"/>
  <c r="C47" i="5"/>
  <c r="C74" i="5"/>
  <c r="L20" i="5" s="1"/>
  <c r="E34" i="5"/>
  <c r="T12" i="5" s="1"/>
  <c r="E74" i="5"/>
  <c r="T20" i="5" s="1"/>
  <c r="G79" i="5"/>
  <c r="AB21" i="5" s="1"/>
  <c r="F79" i="5"/>
  <c r="X21" i="5" s="1"/>
  <c r="G69" i="5"/>
  <c r="AB19" i="5" s="1"/>
  <c r="F69" i="5"/>
  <c r="X19" i="5" s="1"/>
  <c r="G59" i="5"/>
  <c r="AB17" i="5" s="1"/>
  <c r="F59" i="5"/>
  <c r="X17" i="5" s="1"/>
  <c r="G49" i="5"/>
  <c r="AB15" i="5" s="1"/>
  <c r="F49" i="5"/>
  <c r="X15" i="5" s="1"/>
  <c r="G39" i="5"/>
  <c r="AB13" i="5" s="1"/>
  <c r="F39" i="5"/>
  <c r="X13" i="5" s="1"/>
  <c r="E79" i="5"/>
  <c r="T21" i="5" s="1"/>
  <c r="E69" i="5"/>
  <c r="T19" i="5" s="1"/>
  <c r="E59" i="5"/>
  <c r="T17" i="5" s="1"/>
  <c r="E49" i="5"/>
  <c r="T15" i="5" s="1"/>
  <c r="E39" i="5"/>
  <c r="T13" i="5" s="1"/>
  <c r="D79" i="5"/>
  <c r="P21" i="5" s="1"/>
  <c r="D69" i="5"/>
  <c r="P19" i="5" s="1"/>
  <c r="D59" i="5"/>
  <c r="P17" i="5" s="1"/>
  <c r="D49" i="5"/>
  <c r="P15" i="5" s="1"/>
  <c r="D39" i="5"/>
  <c r="P13" i="5" s="1"/>
  <c r="D84" i="5"/>
  <c r="P22" i="5" s="1"/>
  <c r="D74" i="5"/>
  <c r="P20" i="5" s="1"/>
  <c r="D64" i="5"/>
  <c r="P18" i="5" s="1"/>
  <c r="D54" i="5"/>
  <c r="P16" i="5" s="1"/>
  <c r="D44" i="5"/>
  <c r="P14" i="5" s="1"/>
  <c r="D34" i="5"/>
  <c r="P12" i="5" s="1"/>
  <c r="D29" i="5"/>
  <c r="P11" i="5" s="1"/>
  <c r="C24" i="5"/>
  <c r="L10" i="5" s="1"/>
  <c r="F84" i="5"/>
  <c r="X22" i="5" s="1"/>
  <c r="G74" i="5"/>
  <c r="AB20" i="5" s="1"/>
  <c r="F64" i="5"/>
  <c r="X18" i="5" s="1"/>
  <c r="G54" i="5"/>
  <c r="AB16" i="5" s="1"/>
  <c r="F44" i="5"/>
  <c r="X14" i="5" s="1"/>
  <c r="G34" i="5"/>
  <c r="AB12" i="5" s="1"/>
  <c r="F29" i="5"/>
  <c r="X11" i="5" s="1"/>
  <c r="E24" i="5"/>
  <c r="T10" i="5" s="1"/>
  <c r="G14" i="5"/>
  <c r="AB8" i="5" s="1"/>
  <c r="F14" i="5"/>
  <c r="X8" i="5" s="1"/>
  <c r="E84" i="5"/>
  <c r="T22" i="5" s="1"/>
  <c r="E64" i="5"/>
  <c r="T18" i="5" s="1"/>
  <c r="E44" i="5"/>
  <c r="T14" i="5" s="1"/>
  <c r="E29" i="5"/>
  <c r="T11" i="5" s="1"/>
  <c r="D24" i="5"/>
  <c r="P10" i="5" s="1"/>
  <c r="G19" i="5"/>
  <c r="AB9" i="5" s="1"/>
  <c r="F19" i="5"/>
  <c r="X9" i="5" s="1"/>
  <c r="E14" i="5"/>
  <c r="T8" i="5" s="1"/>
  <c r="C84" i="5"/>
  <c r="L22" i="5" s="1"/>
  <c r="C64" i="5"/>
  <c r="L18" i="5" s="1"/>
  <c r="C44" i="5"/>
  <c r="L14" i="5" s="1"/>
  <c r="C29" i="5"/>
  <c r="L11" i="5" s="1"/>
  <c r="E19" i="5"/>
  <c r="T9" i="5" s="1"/>
  <c r="D14" i="5"/>
  <c r="P8" i="5" s="1"/>
  <c r="C69" i="5"/>
  <c r="L19" i="5" s="1"/>
  <c r="C49" i="5"/>
  <c r="L15" i="5" s="1"/>
  <c r="F24" i="5"/>
  <c r="X10" i="5" s="1"/>
  <c r="G29" i="5"/>
  <c r="AB11" i="5" s="1"/>
  <c r="C14" i="5"/>
  <c r="L8" i="5" s="1"/>
  <c r="S6" i="5"/>
  <c r="AB6" i="5"/>
  <c r="C9" i="5"/>
  <c r="L7" i="5" s="1"/>
  <c r="E54" i="5"/>
  <c r="T16" i="5" s="1"/>
  <c r="E67" i="5"/>
  <c r="X6" i="5"/>
  <c r="G24" i="5"/>
  <c r="AB10" i="5" s="1"/>
  <c r="C79" i="5"/>
  <c r="L21" i="5" s="1"/>
  <c r="T6" i="5"/>
  <c r="D9" i="5"/>
  <c r="P7" i="5" s="1"/>
  <c r="C19" i="5"/>
  <c r="L9" i="5" s="1"/>
  <c r="G44" i="5"/>
  <c r="AB14" i="5" s="1"/>
  <c r="F54" i="5"/>
  <c r="X16" i="5" s="1"/>
  <c r="G57" i="5"/>
  <c r="G84" i="5"/>
  <c r="AB22" i="5" s="1"/>
  <c r="F34" i="5"/>
  <c r="X12" i="5" s="1"/>
  <c r="F74" i="5"/>
  <c r="X20" i="5" s="1"/>
  <c r="C39" i="5"/>
  <c r="L13" i="5" s="1"/>
  <c r="C54" i="5"/>
  <c r="L16" i="5" s="1"/>
  <c r="G82" i="5"/>
  <c r="F82" i="5"/>
  <c r="G72" i="5"/>
  <c r="F72" i="5"/>
  <c r="G62" i="5"/>
  <c r="F62" i="5"/>
  <c r="G52" i="5"/>
  <c r="F52" i="5"/>
  <c r="G42" i="5"/>
  <c r="F42" i="5"/>
  <c r="G32" i="5"/>
  <c r="F32" i="5"/>
  <c r="E82" i="5"/>
  <c r="E72" i="5"/>
  <c r="E62" i="5"/>
  <c r="E52" i="5"/>
  <c r="E42" i="5"/>
  <c r="E32" i="5"/>
  <c r="D82" i="5"/>
  <c r="D72" i="5"/>
  <c r="D62" i="5"/>
  <c r="D52" i="5"/>
  <c r="D42" i="5"/>
  <c r="D32" i="5"/>
  <c r="D77" i="5"/>
  <c r="D67" i="5"/>
  <c r="D57" i="5"/>
  <c r="D47" i="5"/>
  <c r="D37" i="5"/>
  <c r="D27" i="5"/>
  <c r="D22" i="5"/>
  <c r="F77" i="5"/>
  <c r="G67" i="5"/>
  <c r="F57" i="5"/>
  <c r="G47" i="5"/>
  <c r="F37" i="5"/>
  <c r="G27" i="5"/>
  <c r="G22" i="5"/>
  <c r="G17" i="5"/>
  <c r="F17" i="5"/>
  <c r="E77" i="5"/>
  <c r="E57" i="5"/>
  <c r="E37" i="5"/>
  <c r="E17" i="5"/>
  <c r="G12" i="5"/>
  <c r="F12" i="5"/>
  <c r="C77" i="5"/>
  <c r="C57" i="5"/>
  <c r="C37" i="5"/>
  <c r="D17" i="5"/>
  <c r="E12" i="5"/>
  <c r="C82" i="5"/>
  <c r="C62" i="5"/>
  <c r="C42" i="5"/>
  <c r="O8" i="5"/>
  <c r="E9" i="5"/>
  <c r="T7" i="5" s="1"/>
  <c r="C17" i="5"/>
  <c r="D19" i="5"/>
  <c r="P9" i="5" s="1"/>
  <c r="C32" i="5"/>
  <c r="C59" i="5"/>
  <c r="L17" i="5" s="1"/>
  <c r="C72" i="5"/>
  <c r="E14" i="4"/>
  <c r="S8" i="4" s="1"/>
  <c r="D14" i="4"/>
  <c r="O8" i="4" s="1"/>
  <c r="C9" i="4"/>
  <c r="K7" i="4" s="1"/>
  <c r="G34" i="4"/>
  <c r="AA12" i="4" s="1"/>
  <c r="D9" i="4"/>
  <c r="O7" i="4" s="1"/>
  <c r="F44" i="4"/>
  <c r="W14" i="4" s="1"/>
  <c r="C14" i="4"/>
  <c r="K8" i="4" s="1"/>
  <c r="E34" i="4"/>
  <c r="S12" i="4" s="1"/>
  <c r="F9" i="4"/>
  <c r="W7" i="4" s="1"/>
  <c r="S6" i="4"/>
  <c r="D34" i="4"/>
  <c r="O12" i="4" s="1"/>
  <c r="AA6" i="4"/>
  <c r="F19" i="4"/>
  <c r="W9" i="4" s="1"/>
  <c r="G9" i="4"/>
  <c r="AA7" i="4" s="1"/>
  <c r="G82" i="4"/>
  <c r="F82" i="4"/>
  <c r="G72" i="4"/>
  <c r="F72" i="4"/>
  <c r="G62" i="4"/>
  <c r="F62" i="4"/>
  <c r="G52" i="4"/>
  <c r="F52" i="4"/>
  <c r="G42" i="4"/>
  <c r="F42" i="4"/>
  <c r="G32" i="4"/>
  <c r="F32" i="4"/>
  <c r="E82" i="4"/>
  <c r="E72" i="4"/>
  <c r="E62" i="4"/>
  <c r="E52" i="4"/>
  <c r="E42" i="4"/>
  <c r="E32" i="4"/>
  <c r="G22" i="4"/>
  <c r="F22" i="4"/>
  <c r="D82" i="4"/>
  <c r="D72" i="4"/>
  <c r="D62" i="4"/>
  <c r="D52" i="4"/>
  <c r="D42" i="4"/>
  <c r="D32" i="4"/>
  <c r="G27" i="4"/>
  <c r="F27" i="4"/>
  <c r="E22" i="4"/>
  <c r="C77" i="4"/>
  <c r="C67" i="4"/>
  <c r="C57" i="4"/>
  <c r="C47" i="4"/>
  <c r="C37" i="4"/>
  <c r="D77" i="4"/>
  <c r="D57" i="4"/>
  <c r="D37" i="4"/>
  <c r="C72" i="4"/>
  <c r="C52" i="4"/>
  <c r="C32" i="4"/>
  <c r="E27" i="4"/>
  <c r="G77" i="4"/>
  <c r="F67" i="4"/>
  <c r="G57" i="4"/>
  <c r="F47" i="4"/>
  <c r="G37" i="4"/>
  <c r="D27" i="4"/>
  <c r="E77" i="4"/>
  <c r="E57" i="4"/>
  <c r="E37" i="4"/>
  <c r="E67" i="4"/>
  <c r="E12" i="4"/>
  <c r="D67" i="4"/>
  <c r="D12" i="4"/>
  <c r="C62" i="4"/>
  <c r="F17" i="4"/>
  <c r="C12" i="4"/>
  <c r="F77" i="4"/>
  <c r="G67" i="4"/>
  <c r="F37" i="4"/>
  <c r="G12" i="4"/>
  <c r="F12" i="4"/>
  <c r="F57" i="4"/>
  <c r="G47" i="4"/>
  <c r="D22" i="4"/>
  <c r="E17" i="4"/>
  <c r="E7" i="4"/>
  <c r="J6" i="4"/>
  <c r="E47" i="4"/>
  <c r="C22" i="4"/>
  <c r="D17" i="4"/>
  <c r="D7" i="4"/>
  <c r="V6" i="4"/>
  <c r="N6" i="4"/>
  <c r="D47" i="4"/>
  <c r="C17" i="4"/>
  <c r="C7" i="4"/>
  <c r="C82" i="4"/>
  <c r="G17" i="4"/>
  <c r="C27" i="4"/>
  <c r="C42" i="4"/>
  <c r="G7" i="4"/>
  <c r="F7" i="4"/>
  <c r="Z6" i="4"/>
  <c r="AC6" i="4" s="1"/>
  <c r="R6" i="4"/>
  <c r="K6" i="4"/>
  <c r="C69" i="4"/>
  <c r="K19" i="4" s="1"/>
  <c r="O6" i="4"/>
  <c r="C24" i="4"/>
  <c r="K10" i="4" s="1"/>
  <c r="G79" i="4"/>
  <c r="AA21" i="4" s="1"/>
  <c r="F79" i="4"/>
  <c r="W21" i="4" s="1"/>
  <c r="G69" i="4"/>
  <c r="AA19" i="4" s="1"/>
  <c r="F69" i="4"/>
  <c r="W19" i="4" s="1"/>
  <c r="G59" i="4"/>
  <c r="AA17" i="4" s="1"/>
  <c r="F59" i="4"/>
  <c r="W17" i="4" s="1"/>
  <c r="G49" i="4"/>
  <c r="AA15" i="4" s="1"/>
  <c r="F49" i="4"/>
  <c r="W15" i="4" s="1"/>
  <c r="G39" i="4"/>
  <c r="AA13" i="4" s="1"/>
  <c r="F39" i="4"/>
  <c r="W13" i="4" s="1"/>
  <c r="E79" i="4"/>
  <c r="S21" i="4" s="1"/>
  <c r="E69" i="4"/>
  <c r="S19" i="4" s="1"/>
  <c r="E59" i="4"/>
  <c r="S17" i="4" s="1"/>
  <c r="E49" i="4"/>
  <c r="S15" i="4" s="1"/>
  <c r="E39" i="4"/>
  <c r="S13" i="4" s="1"/>
  <c r="D79" i="4"/>
  <c r="O21" i="4" s="1"/>
  <c r="D69" i="4"/>
  <c r="O19" i="4" s="1"/>
  <c r="D59" i="4"/>
  <c r="O17" i="4" s="1"/>
  <c r="D49" i="4"/>
  <c r="O15" i="4" s="1"/>
  <c r="D39" i="4"/>
  <c r="O13" i="4" s="1"/>
  <c r="G24" i="4"/>
  <c r="AA10" i="4" s="1"/>
  <c r="F24" i="4"/>
  <c r="W10" i="4" s="1"/>
  <c r="C84" i="4"/>
  <c r="K22" i="4" s="1"/>
  <c r="C74" i="4"/>
  <c r="K20" i="4" s="1"/>
  <c r="C64" i="4"/>
  <c r="K18" i="4" s="1"/>
  <c r="C54" i="4"/>
  <c r="K16" i="4" s="1"/>
  <c r="C44" i="4"/>
  <c r="K14" i="4" s="1"/>
  <c r="C34" i="4"/>
  <c r="K12" i="4" s="1"/>
  <c r="C29" i="4"/>
  <c r="K11" i="4" s="1"/>
  <c r="D84" i="4"/>
  <c r="O22" i="4" s="1"/>
  <c r="D64" i="4"/>
  <c r="O18" i="4" s="1"/>
  <c r="D44" i="4"/>
  <c r="O14" i="4" s="1"/>
  <c r="D29" i="4"/>
  <c r="O11" i="4" s="1"/>
  <c r="E19" i="4"/>
  <c r="S9" i="4" s="1"/>
  <c r="C79" i="4"/>
  <c r="K21" i="4" s="1"/>
  <c r="C59" i="4"/>
  <c r="K17" i="4" s="1"/>
  <c r="C39" i="4"/>
  <c r="K13" i="4" s="1"/>
  <c r="E24" i="4"/>
  <c r="S10" i="4" s="1"/>
  <c r="G84" i="4"/>
  <c r="AA22" i="4" s="1"/>
  <c r="F74" i="4"/>
  <c r="W20" i="4" s="1"/>
  <c r="G64" i="4"/>
  <c r="AA18" i="4" s="1"/>
  <c r="F54" i="4"/>
  <c r="W16" i="4" s="1"/>
  <c r="G44" i="4"/>
  <c r="AA14" i="4" s="1"/>
  <c r="F34" i="4"/>
  <c r="W12" i="4" s="1"/>
  <c r="G29" i="4"/>
  <c r="AA11" i="4" s="1"/>
  <c r="D24" i="4"/>
  <c r="O10" i="4" s="1"/>
  <c r="C19" i="4"/>
  <c r="K9" i="4" s="1"/>
  <c r="E84" i="4"/>
  <c r="S22" i="4" s="1"/>
  <c r="E64" i="4"/>
  <c r="S18" i="4" s="1"/>
  <c r="E44" i="4"/>
  <c r="S14" i="4" s="1"/>
  <c r="E29" i="4"/>
  <c r="S11" i="4" s="1"/>
  <c r="E54" i="4"/>
  <c r="S16" i="4" s="1"/>
  <c r="F29" i="4"/>
  <c r="W11" i="4" s="1"/>
  <c r="G19" i="4"/>
  <c r="AA9" i="4" s="1"/>
  <c r="D54" i="4"/>
  <c r="O16" i="4" s="1"/>
  <c r="C49" i="4"/>
  <c r="K15" i="4" s="1"/>
  <c r="F14" i="4"/>
  <c r="W8" i="4" s="1"/>
  <c r="F64" i="4"/>
  <c r="W18" i="4" s="1"/>
  <c r="G54" i="4"/>
  <c r="AA16" i="4" s="1"/>
  <c r="D19" i="4"/>
  <c r="O9" i="4" s="1"/>
  <c r="E9" i="4"/>
  <c r="S7" i="4" s="1"/>
  <c r="E74" i="4"/>
  <c r="S20" i="4" s="1"/>
  <c r="W6" i="4"/>
  <c r="G14" i="4"/>
  <c r="AA8" i="4" s="1"/>
  <c r="G74" i="4"/>
  <c r="AA20" i="4" s="1"/>
  <c r="F84" i="4"/>
  <c r="W22" i="4" s="1"/>
  <c r="D54" i="3"/>
  <c r="P16" i="3" s="1"/>
  <c r="E7" i="3"/>
  <c r="S7" i="3" s="1"/>
  <c r="F9" i="3"/>
  <c r="X7" i="3" s="1"/>
  <c r="C7" i="3"/>
  <c r="K7" i="3" s="1"/>
  <c r="C82" i="3"/>
  <c r="K22" i="3" s="1"/>
  <c r="F17" i="3"/>
  <c r="W9" i="3" s="1"/>
  <c r="D82" i="3"/>
  <c r="O22" i="3" s="1"/>
  <c r="C74" i="3"/>
  <c r="L20" i="3" s="1"/>
  <c r="T6" i="3"/>
  <c r="K21" i="3"/>
  <c r="D9" i="3"/>
  <c r="P7" i="3" s="1"/>
  <c r="F34" i="3"/>
  <c r="X12" i="3" s="1"/>
  <c r="G47" i="3"/>
  <c r="D7" i="3"/>
  <c r="E9" i="3"/>
  <c r="T7" i="3" s="1"/>
  <c r="E57" i="3"/>
  <c r="C14" i="3"/>
  <c r="L8" i="3" s="1"/>
  <c r="E74" i="3"/>
  <c r="T20" i="3" s="1"/>
  <c r="K6" i="3"/>
  <c r="D14" i="3"/>
  <c r="P8" i="3" s="1"/>
  <c r="F27" i="3"/>
  <c r="W6" i="3"/>
  <c r="E14" i="3"/>
  <c r="T8" i="3" s="1"/>
  <c r="E54" i="3"/>
  <c r="T16" i="3" s="1"/>
  <c r="C62" i="3"/>
  <c r="O6" i="3"/>
  <c r="X6" i="3"/>
  <c r="C12" i="3"/>
  <c r="E24" i="3"/>
  <c r="T10" i="3" s="1"/>
  <c r="F54" i="3"/>
  <c r="X16" i="3" s="1"/>
  <c r="G79" i="3"/>
  <c r="AB21" i="3" s="1"/>
  <c r="F79" i="3"/>
  <c r="X21" i="3" s="1"/>
  <c r="G69" i="3"/>
  <c r="AB19" i="3" s="1"/>
  <c r="F69" i="3"/>
  <c r="X19" i="3" s="1"/>
  <c r="G59" i="3"/>
  <c r="AB17" i="3" s="1"/>
  <c r="F59" i="3"/>
  <c r="X17" i="3" s="1"/>
  <c r="G49" i="3"/>
  <c r="AB15" i="3" s="1"/>
  <c r="F49" i="3"/>
  <c r="X15" i="3" s="1"/>
  <c r="G39" i="3"/>
  <c r="AB13" i="3" s="1"/>
  <c r="F39" i="3"/>
  <c r="X13" i="3" s="1"/>
  <c r="E79" i="3"/>
  <c r="T21" i="3" s="1"/>
  <c r="E69" i="3"/>
  <c r="T19" i="3" s="1"/>
  <c r="E59" i="3"/>
  <c r="T17" i="3" s="1"/>
  <c r="E49" i="3"/>
  <c r="T15" i="3" s="1"/>
  <c r="E39" i="3"/>
  <c r="T13" i="3" s="1"/>
  <c r="G19" i="3"/>
  <c r="AB9" i="3" s="1"/>
  <c r="D84" i="3"/>
  <c r="P22" i="3" s="1"/>
  <c r="D74" i="3"/>
  <c r="P20" i="3" s="1"/>
  <c r="D64" i="3"/>
  <c r="P18" i="3" s="1"/>
  <c r="D44" i="3"/>
  <c r="P14" i="3" s="1"/>
  <c r="D34" i="3"/>
  <c r="P12" i="3" s="1"/>
  <c r="D29" i="3"/>
  <c r="P11" i="3" s="1"/>
  <c r="D69" i="3"/>
  <c r="P19" i="3" s="1"/>
  <c r="C64" i="3"/>
  <c r="L18" i="3" s="1"/>
  <c r="F44" i="3"/>
  <c r="X14" i="3" s="1"/>
  <c r="C39" i="3"/>
  <c r="L13" i="3" s="1"/>
  <c r="G34" i="3"/>
  <c r="AB12" i="3" s="1"/>
  <c r="C29" i="3"/>
  <c r="L11" i="3" s="1"/>
  <c r="F74" i="3"/>
  <c r="X20" i="3" s="1"/>
  <c r="C69" i="3"/>
  <c r="L19" i="3" s="1"/>
  <c r="G64" i="3"/>
  <c r="AB18" i="3" s="1"/>
  <c r="E44" i="3"/>
  <c r="T14" i="3" s="1"/>
  <c r="G29" i="3"/>
  <c r="AB11" i="3" s="1"/>
  <c r="F19" i="3"/>
  <c r="X9" i="3" s="1"/>
  <c r="C84" i="3"/>
  <c r="L22" i="3" s="1"/>
  <c r="F64" i="3"/>
  <c r="X18" i="3" s="1"/>
  <c r="C59" i="3"/>
  <c r="L17" i="3" s="1"/>
  <c r="G54" i="3"/>
  <c r="AB16" i="3" s="1"/>
  <c r="E34" i="3"/>
  <c r="T12" i="3" s="1"/>
  <c r="F29" i="3"/>
  <c r="X11" i="3" s="1"/>
  <c r="G24" i="3"/>
  <c r="AB10" i="3" s="1"/>
  <c r="D24" i="3"/>
  <c r="P10" i="3" s="1"/>
  <c r="E84" i="3"/>
  <c r="T22" i="3" s="1"/>
  <c r="G74" i="3"/>
  <c r="AB20" i="3" s="1"/>
  <c r="E64" i="3"/>
  <c r="T18" i="3" s="1"/>
  <c r="C44" i="3"/>
  <c r="L14" i="3" s="1"/>
  <c r="C19" i="3"/>
  <c r="L9" i="3" s="1"/>
  <c r="AB6" i="3"/>
  <c r="F14" i="3"/>
  <c r="X8" i="3" s="1"/>
  <c r="D49" i="3"/>
  <c r="P15" i="3" s="1"/>
  <c r="L6" i="3"/>
  <c r="C49" i="3"/>
  <c r="L15" i="3" s="1"/>
  <c r="C79" i="3"/>
  <c r="L21" i="3" s="1"/>
  <c r="D59" i="3"/>
  <c r="P17" i="3" s="1"/>
  <c r="D39" i="3"/>
  <c r="P13" i="3" s="1"/>
  <c r="C24" i="3"/>
  <c r="L10" i="3" s="1"/>
  <c r="E19" i="3"/>
  <c r="T9" i="3" s="1"/>
  <c r="C9" i="3"/>
  <c r="L7" i="3" s="1"/>
  <c r="F84" i="3"/>
  <c r="X22" i="3" s="1"/>
  <c r="D19" i="3"/>
  <c r="P9" i="3" s="1"/>
  <c r="G82" i="3"/>
  <c r="F82" i="3"/>
  <c r="G72" i="3"/>
  <c r="F72" i="3"/>
  <c r="G62" i="3"/>
  <c r="F62" i="3"/>
  <c r="G52" i="3"/>
  <c r="F52" i="3"/>
  <c r="G42" i="3"/>
  <c r="F42" i="3"/>
  <c r="G32" i="3"/>
  <c r="F32" i="3"/>
  <c r="G22" i="3"/>
  <c r="F22" i="3"/>
  <c r="E82" i="3"/>
  <c r="E72" i="3"/>
  <c r="E62" i="3"/>
  <c r="E52" i="3"/>
  <c r="E42" i="3"/>
  <c r="E32" i="3"/>
  <c r="E22" i="3"/>
  <c r="D77" i="3"/>
  <c r="D67" i="3"/>
  <c r="D57" i="3"/>
  <c r="D47" i="3"/>
  <c r="D37" i="3"/>
  <c r="E67" i="3"/>
  <c r="D42" i="3"/>
  <c r="C37" i="3"/>
  <c r="C17" i="3"/>
  <c r="D72" i="3"/>
  <c r="C67" i="3"/>
  <c r="F47" i="3"/>
  <c r="C42" i="3"/>
  <c r="G37" i="3"/>
  <c r="D62" i="3"/>
  <c r="C57" i="3"/>
  <c r="F37" i="3"/>
  <c r="C32" i="3"/>
  <c r="G27" i="3"/>
  <c r="D27" i="3"/>
  <c r="D22" i="3"/>
  <c r="E17" i="3"/>
  <c r="C72" i="3"/>
  <c r="D52" i="3"/>
  <c r="G17" i="3"/>
  <c r="F12" i="3"/>
  <c r="S6" i="3"/>
  <c r="G67" i="3"/>
  <c r="F57" i="3"/>
  <c r="G12" i="3"/>
  <c r="F77" i="3"/>
  <c r="C52" i="3"/>
  <c r="D32" i="3"/>
  <c r="E12" i="3"/>
  <c r="S8" i="3" s="1"/>
  <c r="G7" i="3"/>
  <c r="F7" i="3"/>
  <c r="AA6" i="3"/>
  <c r="E77" i="3"/>
  <c r="F67" i="3"/>
  <c r="E47" i="3"/>
  <c r="E27" i="3"/>
  <c r="D17" i="3"/>
  <c r="G77" i="3"/>
  <c r="G57" i="3"/>
  <c r="C47" i="3"/>
  <c r="C27" i="3"/>
  <c r="C22" i="3"/>
  <c r="E37" i="3"/>
  <c r="G44" i="3"/>
  <c r="AB14" i="3" s="1"/>
  <c r="C54" i="3"/>
  <c r="L16" i="3" s="1"/>
  <c r="P6" i="3"/>
  <c r="G9" i="3"/>
  <c r="AB7" i="3" s="1"/>
  <c r="D12" i="3"/>
  <c r="G14" i="3"/>
  <c r="AB8" i="3" s="1"/>
  <c r="F24" i="3"/>
  <c r="X10" i="3" s="1"/>
  <c r="E29" i="3"/>
  <c r="T11" i="3" s="1"/>
  <c r="C34" i="3"/>
  <c r="L12" i="3" s="1"/>
  <c r="D79" i="3"/>
  <c r="P21" i="3" s="1"/>
  <c r="F67" i="1"/>
  <c r="E82" i="1"/>
  <c r="D82" i="1"/>
  <c r="E72" i="1"/>
  <c r="F77" i="1"/>
  <c r="C27" i="1"/>
  <c r="C30" i="1" s="1"/>
  <c r="C19" i="1"/>
  <c r="L9" i="1" s="1"/>
  <c r="C44" i="1"/>
  <c r="L14" i="1" s="1"/>
  <c r="F37" i="1"/>
  <c r="F29" i="1"/>
  <c r="X11" i="1" s="1"/>
  <c r="E24" i="1"/>
  <c r="E22" i="1"/>
  <c r="G14" i="1"/>
  <c r="AB8" i="1" s="1"/>
  <c r="D9" i="1"/>
  <c r="P7" i="1" s="1"/>
  <c r="G54" i="1"/>
  <c r="AB16" i="1" s="1"/>
  <c r="C39" i="1"/>
  <c r="L13" i="1" s="1"/>
  <c r="E19" i="1"/>
  <c r="T9" i="1" s="1"/>
  <c r="D72" i="1"/>
  <c r="G64" i="1"/>
  <c r="AB18" i="1" s="1"/>
  <c r="F59" i="1"/>
  <c r="X17" i="1" s="1"/>
  <c r="F54" i="1"/>
  <c r="X16" i="1" s="1"/>
  <c r="E49" i="1"/>
  <c r="T15" i="1" s="1"/>
  <c r="D44" i="1"/>
  <c r="P14" i="1" s="1"/>
  <c r="G37" i="1"/>
  <c r="G29" i="1"/>
  <c r="AB11" i="1" s="1"/>
  <c r="F24" i="1"/>
  <c r="X10" i="1" s="1"/>
  <c r="D19" i="1"/>
  <c r="E12" i="1"/>
  <c r="E15" i="1" s="1"/>
  <c r="G79" i="1"/>
  <c r="AB21" i="1" s="1"/>
  <c r="G69" i="1"/>
  <c r="E59" i="1"/>
  <c r="D49" i="1"/>
  <c r="P15" i="1" s="1"/>
  <c r="G9" i="1"/>
  <c r="AB7" i="1" s="1"/>
  <c r="G44" i="1"/>
  <c r="AB14" i="1" s="1"/>
  <c r="E39" i="1"/>
  <c r="T13" i="1" s="1"/>
  <c r="D34" i="1"/>
  <c r="P12" i="1" s="1"/>
  <c r="G27" i="1"/>
  <c r="G19" i="1"/>
  <c r="AB9" i="1" s="1"/>
  <c r="F14" i="1"/>
  <c r="X8" i="1" s="1"/>
  <c r="G7" i="1"/>
  <c r="AA7" i="1" s="1"/>
  <c r="X6" i="1"/>
  <c r="G59" i="1"/>
  <c r="F49" i="1"/>
  <c r="E44" i="1"/>
  <c r="T14" i="1" s="1"/>
  <c r="G24" i="1"/>
  <c r="AB10" i="1" s="1"/>
  <c r="C14" i="1"/>
  <c r="L8" i="1" s="1"/>
  <c r="AB6" i="1"/>
  <c r="F64" i="1"/>
  <c r="X18" i="1" s="1"/>
  <c r="E54" i="1"/>
  <c r="T16" i="1" s="1"/>
  <c r="G84" i="1"/>
  <c r="AB22" i="1" s="1"/>
  <c r="F79" i="1"/>
  <c r="G74" i="1"/>
  <c r="AB20" i="1" s="1"/>
  <c r="F69" i="1"/>
  <c r="F70" i="1" s="1"/>
  <c r="E64" i="1"/>
  <c r="T18" i="1" s="1"/>
  <c r="D59" i="1"/>
  <c r="P17" i="1" s="1"/>
  <c r="D54" i="1"/>
  <c r="P16" i="1" s="1"/>
  <c r="C49" i="1"/>
  <c r="L15" i="1" s="1"/>
  <c r="E42" i="1"/>
  <c r="G34" i="1"/>
  <c r="E29" i="1"/>
  <c r="T11" i="1" s="1"/>
  <c r="D24" i="1"/>
  <c r="P10" i="1" s="1"/>
  <c r="G17" i="1"/>
  <c r="G20" i="1" s="1"/>
  <c r="F9" i="1"/>
  <c r="F10" i="1" s="1"/>
  <c r="F84" i="1"/>
  <c r="X22" i="1" s="1"/>
  <c r="E79" i="1"/>
  <c r="T21" i="1" s="1"/>
  <c r="F74" i="1"/>
  <c r="X20" i="1" s="1"/>
  <c r="E69" i="1"/>
  <c r="D64" i="1"/>
  <c r="P18" i="1" s="1"/>
  <c r="C59" i="1"/>
  <c r="L17" i="1" s="1"/>
  <c r="C54" i="1"/>
  <c r="L16" i="1" s="1"/>
  <c r="G47" i="1"/>
  <c r="G39" i="1"/>
  <c r="AB13" i="1" s="1"/>
  <c r="F34" i="1"/>
  <c r="X12" i="1" s="1"/>
  <c r="D29" i="1"/>
  <c r="P11" i="1" s="1"/>
  <c r="C24" i="1"/>
  <c r="L10" i="1" s="1"/>
  <c r="F17" i="1"/>
  <c r="E9" i="1"/>
  <c r="T7" i="1" s="1"/>
  <c r="L6" i="1"/>
  <c r="E84" i="1"/>
  <c r="E85" i="1" s="1"/>
  <c r="D79" i="1"/>
  <c r="P21" i="1" s="1"/>
  <c r="E74" i="1"/>
  <c r="T20" i="1" s="1"/>
  <c r="D69" i="1"/>
  <c r="P19" i="1" s="1"/>
  <c r="C64" i="1"/>
  <c r="G57" i="1"/>
  <c r="E52" i="1"/>
  <c r="F47" i="1"/>
  <c r="F50" i="1" s="1"/>
  <c r="F39" i="1"/>
  <c r="X13" i="1" s="1"/>
  <c r="E34" i="1"/>
  <c r="E35" i="1" s="1"/>
  <c r="S6" i="1"/>
  <c r="D84" i="1"/>
  <c r="C79" i="1"/>
  <c r="L21" i="1" s="1"/>
  <c r="D74" i="1"/>
  <c r="P20" i="1" s="1"/>
  <c r="C69" i="1"/>
  <c r="L19" i="1" s="1"/>
  <c r="E62" i="1"/>
  <c r="E65" i="1" s="1"/>
  <c r="F57" i="1"/>
  <c r="T6" i="1"/>
  <c r="C84" i="1"/>
  <c r="L22" i="1" s="1"/>
  <c r="G77" i="1"/>
  <c r="AA21" i="1" s="1"/>
  <c r="C74" i="1"/>
  <c r="G67" i="1"/>
  <c r="D62" i="1"/>
  <c r="D65" i="1" s="1"/>
  <c r="G49" i="1"/>
  <c r="AB15" i="1" s="1"/>
  <c r="F44" i="1"/>
  <c r="X14" i="1" s="1"/>
  <c r="D39" i="1"/>
  <c r="P13" i="1" s="1"/>
  <c r="C34" i="1"/>
  <c r="L12" i="1" s="1"/>
  <c r="F27" i="1"/>
  <c r="F19" i="1"/>
  <c r="F12" i="1"/>
  <c r="G12" i="1"/>
  <c r="F22" i="1"/>
  <c r="G22" i="1"/>
  <c r="F32" i="1"/>
  <c r="G32" i="1"/>
  <c r="F42" i="1"/>
  <c r="G42" i="1"/>
  <c r="F52" i="1"/>
  <c r="G52" i="1"/>
  <c r="F62" i="1"/>
  <c r="G62" i="1"/>
  <c r="F72" i="1"/>
  <c r="G72" i="1"/>
  <c r="F82" i="1"/>
  <c r="G82" i="1"/>
  <c r="E17" i="1"/>
  <c r="S9" i="1" s="1"/>
  <c r="E37" i="1"/>
  <c r="E40" i="1" s="1"/>
  <c r="C7" i="1"/>
  <c r="K7" i="1" s="1"/>
  <c r="C17" i="1"/>
  <c r="C20" i="1" s="1"/>
  <c r="C37" i="1"/>
  <c r="C47" i="1"/>
  <c r="C57" i="1"/>
  <c r="C67" i="1"/>
  <c r="C77" i="1"/>
  <c r="C80" i="1" s="1"/>
  <c r="E27" i="1"/>
  <c r="E30" i="1" s="1"/>
  <c r="E77" i="1"/>
  <c r="D7" i="1"/>
  <c r="D17" i="1"/>
  <c r="D27" i="1"/>
  <c r="O11" i="1" s="1"/>
  <c r="R11" i="1" s="1"/>
  <c r="D37" i="1"/>
  <c r="D47" i="1"/>
  <c r="D57" i="1"/>
  <c r="D67" i="1"/>
  <c r="D77" i="1"/>
  <c r="AA6" i="1"/>
  <c r="AD6" i="1" s="1"/>
  <c r="E7" i="1"/>
  <c r="E47" i="1"/>
  <c r="E57" i="1"/>
  <c r="E67" i="1"/>
  <c r="E70" i="1" s="1"/>
  <c r="C12" i="1"/>
  <c r="K8" i="1" s="1"/>
  <c r="C22" i="1"/>
  <c r="C25" i="1" s="1"/>
  <c r="C32" i="1"/>
  <c r="C42" i="1"/>
  <c r="C52" i="1"/>
  <c r="C62" i="1"/>
  <c r="C72" i="1"/>
  <c r="C75" i="1" s="1"/>
  <c r="C82" i="1"/>
  <c r="K6" i="1"/>
  <c r="D12" i="1"/>
  <c r="D22" i="1"/>
  <c r="D32" i="1"/>
  <c r="D42" i="1"/>
  <c r="D52" i="1"/>
  <c r="C9" i="1"/>
  <c r="L7" i="1" s="1"/>
  <c r="D14" i="1"/>
  <c r="P8" i="1" s="1"/>
  <c r="X15" i="1"/>
  <c r="T19" i="1"/>
  <c r="T17" i="1"/>
  <c r="AB12" i="1"/>
  <c r="X9" i="1"/>
  <c r="L18" i="1"/>
  <c r="L11" i="1"/>
  <c r="L20" i="1"/>
  <c r="T10" i="1"/>
  <c r="W6" i="1"/>
  <c r="Z6" i="1" s="1"/>
  <c r="T8" i="1"/>
  <c r="O6" i="1"/>
  <c r="P9" i="1"/>
  <c r="P6" i="1"/>
  <c r="U6" i="4" l="1"/>
  <c r="Z9" i="3"/>
  <c r="Y6" i="4"/>
  <c r="M6" i="5"/>
  <c r="Z11" i="5"/>
  <c r="AD21" i="5"/>
  <c r="V10" i="5"/>
  <c r="V7" i="5"/>
  <c r="R7" i="5"/>
  <c r="V11" i="5"/>
  <c r="R8" i="5"/>
  <c r="U6" i="5"/>
  <c r="N19" i="5"/>
  <c r="N7" i="5"/>
  <c r="G40" i="5"/>
  <c r="AC13" i="5" s="1"/>
  <c r="AC6" i="5"/>
  <c r="N16" i="5"/>
  <c r="E50" i="5"/>
  <c r="U15" i="5" s="1"/>
  <c r="AD6" i="5"/>
  <c r="R6" i="5"/>
  <c r="V6" i="5"/>
  <c r="E25" i="5"/>
  <c r="U10" i="5" s="1"/>
  <c r="N6" i="5"/>
  <c r="Y6" i="5"/>
  <c r="AA13" i="5"/>
  <c r="AD13" i="5" s="1"/>
  <c r="F25" i="5"/>
  <c r="Y10" i="5" s="1"/>
  <c r="F70" i="5"/>
  <c r="Y19" i="5" s="1"/>
  <c r="C70" i="5"/>
  <c r="M19" i="5" s="1"/>
  <c r="F20" i="5"/>
  <c r="Y9" i="5" s="1"/>
  <c r="W9" i="5"/>
  <c r="Z9" i="5" s="1"/>
  <c r="D85" i="5"/>
  <c r="Q22" i="5" s="1"/>
  <c r="O22" i="5"/>
  <c r="R22" i="5" s="1"/>
  <c r="C15" i="5"/>
  <c r="M8" i="5" s="1"/>
  <c r="K8" i="5"/>
  <c r="N8" i="5" s="1"/>
  <c r="C40" i="5"/>
  <c r="M13" i="5" s="1"/>
  <c r="K13" i="5"/>
  <c r="N13" i="5" s="1"/>
  <c r="D35" i="5"/>
  <c r="Q12" i="5" s="1"/>
  <c r="O12" i="5"/>
  <c r="R12" i="5" s="1"/>
  <c r="G65" i="5"/>
  <c r="AC18" i="5" s="1"/>
  <c r="AA18" i="5"/>
  <c r="AD18" i="5" s="1"/>
  <c r="S21" i="5"/>
  <c r="V21" i="5" s="1"/>
  <c r="E80" i="5"/>
  <c r="U21" i="5" s="1"/>
  <c r="AA15" i="5"/>
  <c r="AD15" i="5" s="1"/>
  <c r="G50" i="5"/>
  <c r="AC15" i="5" s="1"/>
  <c r="D30" i="5"/>
  <c r="Q11" i="5" s="1"/>
  <c r="O11" i="5"/>
  <c r="R11" i="5" s="1"/>
  <c r="O20" i="5"/>
  <c r="R20" i="5" s="1"/>
  <c r="D75" i="5"/>
  <c r="Q20" i="5" s="1"/>
  <c r="E65" i="5"/>
  <c r="U18" i="5" s="1"/>
  <c r="S18" i="5"/>
  <c r="V18" i="5" s="1"/>
  <c r="F55" i="5"/>
  <c r="Y16" i="5" s="1"/>
  <c r="W16" i="5"/>
  <c r="Z16" i="5" s="1"/>
  <c r="G80" i="5"/>
  <c r="AC21" i="5" s="1"/>
  <c r="E30" i="5"/>
  <c r="U11" i="5" s="1"/>
  <c r="C25" i="5"/>
  <c r="M10" i="5" s="1"/>
  <c r="K10" i="5"/>
  <c r="N10" i="5" s="1"/>
  <c r="C55" i="5"/>
  <c r="M16" i="5" s="1"/>
  <c r="D10" i="5"/>
  <c r="Q7" i="5" s="1"/>
  <c r="C10" i="5"/>
  <c r="M7" i="5" s="1"/>
  <c r="G55" i="5"/>
  <c r="AC16" i="5" s="1"/>
  <c r="AA16" i="5"/>
  <c r="AD16" i="5" s="1"/>
  <c r="W17" i="5"/>
  <c r="Z17" i="5" s="1"/>
  <c r="F60" i="5"/>
  <c r="Y17" i="5" s="1"/>
  <c r="D55" i="5"/>
  <c r="Q16" i="5" s="1"/>
  <c r="O16" i="5"/>
  <c r="R16" i="5" s="1"/>
  <c r="F35" i="5"/>
  <c r="Y12" i="5" s="1"/>
  <c r="W12" i="5"/>
  <c r="Z12" i="5" s="1"/>
  <c r="F15" i="5"/>
  <c r="Y8" i="5" s="1"/>
  <c r="W8" i="5"/>
  <c r="Z8" i="5" s="1"/>
  <c r="G20" i="5"/>
  <c r="AC9" i="5" s="1"/>
  <c r="AA9" i="5"/>
  <c r="AD9" i="5" s="1"/>
  <c r="E75" i="5"/>
  <c r="U20" i="5" s="1"/>
  <c r="S20" i="5"/>
  <c r="V20" i="5" s="1"/>
  <c r="K22" i="5"/>
  <c r="N22" i="5" s="1"/>
  <c r="C85" i="5"/>
  <c r="M22" i="5" s="1"/>
  <c r="K20" i="5"/>
  <c r="N20" i="5" s="1"/>
  <c r="C75" i="5"/>
  <c r="M20" i="5" s="1"/>
  <c r="C20" i="5"/>
  <c r="M9" i="5" s="1"/>
  <c r="K9" i="5"/>
  <c r="N9" i="5" s="1"/>
  <c r="E15" i="5"/>
  <c r="U8" i="5" s="1"/>
  <c r="S8" i="5"/>
  <c r="V8" i="5" s="1"/>
  <c r="S9" i="5"/>
  <c r="V9" i="5" s="1"/>
  <c r="E20" i="5"/>
  <c r="U9" i="5" s="1"/>
  <c r="E60" i="5"/>
  <c r="U17" i="5" s="1"/>
  <c r="S17" i="5"/>
  <c r="V17" i="5" s="1"/>
  <c r="AA11" i="5"/>
  <c r="AD11" i="5" s="1"/>
  <c r="G30" i="5"/>
  <c r="AC11" i="5" s="1"/>
  <c r="W21" i="5"/>
  <c r="Z21" i="5" s="1"/>
  <c r="F80" i="5"/>
  <c r="Y21" i="5" s="1"/>
  <c r="D65" i="5"/>
  <c r="Q18" i="5" s="1"/>
  <c r="O18" i="5"/>
  <c r="R18" i="5" s="1"/>
  <c r="E55" i="5"/>
  <c r="U16" i="5" s="1"/>
  <c r="S16" i="5"/>
  <c r="V16" i="5" s="1"/>
  <c r="F45" i="5"/>
  <c r="Y14" i="5" s="1"/>
  <c r="W14" i="5"/>
  <c r="Z14" i="5" s="1"/>
  <c r="AB7" i="5"/>
  <c r="AD7" i="5" s="1"/>
  <c r="G10" i="5"/>
  <c r="AC7" i="5" s="1"/>
  <c r="K15" i="5"/>
  <c r="N15" i="5" s="1"/>
  <c r="C50" i="5"/>
  <c r="M15" i="5" s="1"/>
  <c r="E40" i="5"/>
  <c r="U13" i="5" s="1"/>
  <c r="S13" i="5"/>
  <c r="V13" i="5" s="1"/>
  <c r="E45" i="5"/>
  <c r="U14" i="5" s="1"/>
  <c r="S14" i="5"/>
  <c r="V14" i="5" s="1"/>
  <c r="G85" i="5"/>
  <c r="AC22" i="5" s="1"/>
  <c r="AA22" i="5"/>
  <c r="AD22" i="5" s="1"/>
  <c r="AA19" i="5"/>
  <c r="AD19" i="5" s="1"/>
  <c r="G70" i="5"/>
  <c r="AC19" i="5" s="1"/>
  <c r="G35" i="5"/>
  <c r="AC12" i="5" s="1"/>
  <c r="AA12" i="5"/>
  <c r="AD12" i="5" s="1"/>
  <c r="S19" i="5"/>
  <c r="V19" i="5" s="1"/>
  <c r="E70" i="5"/>
  <c r="U19" i="5" s="1"/>
  <c r="G25" i="5"/>
  <c r="AC10" i="5" s="1"/>
  <c r="AA10" i="5"/>
  <c r="AD10" i="5" s="1"/>
  <c r="E10" i="5"/>
  <c r="U7" i="5" s="1"/>
  <c r="K14" i="5"/>
  <c r="N14" i="5" s="1"/>
  <c r="C45" i="5"/>
  <c r="M14" i="5" s="1"/>
  <c r="D25" i="5"/>
  <c r="Q10" i="5" s="1"/>
  <c r="O10" i="5"/>
  <c r="R10" i="5" s="1"/>
  <c r="D50" i="5"/>
  <c r="Q15" i="5" s="1"/>
  <c r="O15" i="5"/>
  <c r="R15" i="5" s="1"/>
  <c r="E85" i="5"/>
  <c r="U22" i="5" s="1"/>
  <c r="S22" i="5"/>
  <c r="V22" i="5" s="1"/>
  <c r="G45" i="5"/>
  <c r="AC14" i="5" s="1"/>
  <c r="AA14" i="5"/>
  <c r="AD14" i="5" s="1"/>
  <c r="F75" i="5"/>
  <c r="Y20" i="5" s="1"/>
  <c r="W20" i="5"/>
  <c r="Z20" i="5" s="1"/>
  <c r="C30" i="5"/>
  <c r="M11" i="5" s="1"/>
  <c r="K11" i="5"/>
  <c r="N11" i="5" s="1"/>
  <c r="F10" i="5"/>
  <c r="Y7" i="5" s="1"/>
  <c r="X7" i="5"/>
  <c r="Z7" i="5" s="1"/>
  <c r="F30" i="5"/>
  <c r="Y11" i="5" s="1"/>
  <c r="K18" i="5"/>
  <c r="N18" i="5" s="1"/>
  <c r="C65" i="5"/>
  <c r="M18" i="5" s="1"/>
  <c r="D60" i="5"/>
  <c r="Q17" i="5" s="1"/>
  <c r="O17" i="5"/>
  <c r="R17" i="5" s="1"/>
  <c r="F85" i="5"/>
  <c r="Y22" i="5" s="1"/>
  <c r="W22" i="5"/>
  <c r="Z22" i="5" s="1"/>
  <c r="K21" i="5"/>
  <c r="N21" i="5" s="1"/>
  <c r="C80" i="5"/>
  <c r="M21" i="5" s="1"/>
  <c r="K12" i="5"/>
  <c r="N12" i="5" s="1"/>
  <c r="C35" i="5"/>
  <c r="M12" i="5" s="1"/>
  <c r="D40" i="5"/>
  <c r="Q13" i="5" s="1"/>
  <c r="O13" i="5"/>
  <c r="R13" i="5" s="1"/>
  <c r="F65" i="5"/>
  <c r="Y18" i="5" s="1"/>
  <c r="W18" i="5"/>
  <c r="Z18" i="5" s="1"/>
  <c r="G15" i="5"/>
  <c r="AC8" i="5" s="1"/>
  <c r="AA8" i="5"/>
  <c r="AD8" i="5" s="1"/>
  <c r="D70" i="5"/>
  <c r="Q19" i="5" s="1"/>
  <c r="O19" i="5"/>
  <c r="R19" i="5" s="1"/>
  <c r="F50" i="5"/>
  <c r="Y15" i="5" s="1"/>
  <c r="D20" i="5"/>
  <c r="Q9" i="5" s="1"/>
  <c r="O9" i="5"/>
  <c r="R9" i="5" s="1"/>
  <c r="K17" i="5"/>
  <c r="N17" i="5" s="1"/>
  <c r="C60" i="5"/>
  <c r="M17" i="5" s="1"/>
  <c r="W13" i="5"/>
  <c r="Z13" i="5" s="1"/>
  <c r="F40" i="5"/>
  <c r="Y13" i="5" s="1"/>
  <c r="D80" i="5"/>
  <c r="Q21" i="5" s="1"/>
  <c r="O21" i="5"/>
  <c r="R21" i="5" s="1"/>
  <c r="D45" i="5"/>
  <c r="Q14" i="5" s="1"/>
  <c r="O14" i="5"/>
  <c r="R14" i="5" s="1"/>
  <c r="E35" i="5"/>
  <c r="U12" i="5" s="1"/>
  <c r="S12" i="5"/>
  <c r="V12" i="5" s="1"/>
  <c r="G75" i="5"/>
  <c r="AC20" i="5" s="1"/>
  <c r="AA20" i="5"/>
  <c r="AD20" i="5" s="1"/>
  <c r="G60" i="5"/>
  <c r="AC17" i="5" s="1"/>
  <c r="AA17" i="5"/>
  <c r="AD17" i="5" s="1"/>
  <c r="Q6" i="5"/>
  <c r="D15" i="5"/>
  <c r="Q8" i="5" s="1"/>
  <c r="Q6" i="4"/>
  <c r="G70" i="4"/>
  <c r="AB19" i="4" s="1"/>
  <c r="Z19" i="4"/>
  <c r="AC19" i="4" s="1"/>
  <c r="C65" i="4"/>
  <c r="L18" i="4" s="1"/>
  <c r="J18" i="4"/>
  <c r="M18" i="4" s="1"/>
  <c r="D30" i="4"/>
  <c r="P11" i="4" s="1"/>
  <c r="N11" i="4"/>
  <c r="Q11" i="4" s="1"/>
  <c r="C40" i="4"/>
  <c r="L13" i="4" s="1"/>
  <c r="J13" i="4"/>
  <c r="M13" i="4" s="1"/>
  <c r="F55" i="4"/>
  <c r="X16" i="4" s="1"/>
  <c r="V16" i="4"/>
  <c r="Y16" i="4" s="1"/>
  <c r="F60" i="4"/>
  <c r="X17" i="4" s="1"/>
  <c r="V17" i="4"/>
  <c r="Y17" i="4" s="1"/>
  <c r="J20" i="4"/>
  <c r="M20" i="4" s="1"/>
  <c r="C75" i="4"/>
  <c r="L20" i="4" s="1"/>
  <c r="V11" i="4"/>
  <c r="Y11" i="4" s="1"/>
  <c r="F30" i="4"/>
  <c r="X11" i="4" s="1"/>
  <c r="D20" i="4"/>
  <c r="P9" i="4" s="1"/>
  <c r="N9" i="4"/>
  <c r="Q9" i="4" s="1"/>
  <c r="R19" i="4"/>
  <c r="E70" i="4"/>
  <c r="T19" i="4" s="1"/>
  <c r="G25" i="4"/>
  <c r="AB10" i="4" s="1"/>
  <c r="Z10" i="4"/>
  <c r="AC10" i="4" s="1"/>
  <c r="E55" i="4"/>
  <c r="T16" i="4" s="1"/>
  <c r="R16" i="4"/>
  <c r="F45" i="4"/>
  <c r="X14" i="4" s="1"/>
  <c r="V14" i="4"/>
  <c r="Y14" i="4" s="1"/>
  <c r="G20" i="4"/>
  <c r="AB9" i="4" s="1"/>
  <c r="Z9" i="4"/>
  <c r="AC9" i="4" s="1"/>
  <c r="C25" i="4"/>
  <c r="L10" i="4" s="1"/>
  <c r="J10" i="4"/>
  <c r="M10" i="4" s="1"/>
  <c r="E20" i="4"/>
  <c r="T9" i="4" s="1"/>
  <c r="R9" i="4"/>
  <c r="U9" i="4" s="1"/>
  <c r="F40" i="4"/>
  <c r="X13" i="4" s="1"/>
  <c r="V13" i="4"/>
  <c r="Y13" i="4" s="1"/>
  <c r="R21" i="4"/>
  <c r="E80" i="4"/>
  <c r="T21" i="4" s="1"/>
  <c r="V19" i="4"/>
  <c r="Y19" i="4" s="1"/>
  <c r="F70" i="4"/>
  <c r="X19" i="4" s="1"/>
  <c r="J16" i="4"/>
  <c r="M16" i="4" s="1"/>
  <c r="C55" i="4"/>
  <c r="L16" i="4" s="1"/>
  <c r="D40" i="4"/>
  <c r="P13" i="4" s="1"/>
  <c r="N13" i="4"/>
  <c r="Q13" i="4" s="1"/>
  <c r="C60" i="4"/>
  <c r="L17" i="4" s="1"/>
  <c r="J17" i="4"/>
  <c r="M17" i="4" s="1"/>
  <c r="D45" i="4"/>
  <c r="P14" i="4" s="1"/>
  <c r="N14" i="4"/>
  <c r="Q14" i="4" s="1"/>
  <c r="E85" i="4"/>
  <c r="T22" i="4" s="1"/>
  <c r="R22" i="4"/>
  <c r="G45" i="4"/>
  <c r="AB14" i="4" s="1"/>
  <c r="Z14" i="4"/>
  <c r="AC14" i="4" s="1"/>
  <c r="F75" i="4"/>
  <c r="X20" i="4" s="1"/>
  <c r="V20" i="4"/>
  <c r="Y20" i="4" s="1"/>
  <c r="C10" i="4"/>
  <c r="L7" i="4" s="1"/>
  <c r="J7" i="4"/>
  <c r="M7" i="4" s="1"/>
  <c r="Z21" i="4"/>
  <c r="AC21" i="4" s="1"/>
  <c r="G80" i="4"/>
  <c r="AB21" i="4" s="1"/>
  <c r="E25" i="4"/>
  <c r="T10" i="4" s="1"/>
  <c r="R10" i="4"/>
  <c r="U10" i="4" s="1"/>
  <c r="D75" i="4"/>
  <c r="P20" i="4" s="1"/>
  <c r="N20" i="4"/>
  <c r="Q20" i="4" s="1"/>
  <c r="E35" i="4"/>
  <c r="T12" i="4" s="1"/>
  <c r="R12" i="4"/>
  <c r="U12" i="4" s="1"/>
  <c r="G75" i="4"/>
  <c r="AB20" i="4" s="1"/>
  <c r="Z20" i="4"/>
  <c r="AC20" i="4" s="1"/>
  <c r="C30" i="4"/>
  <c r="L11" i="4" s="1"/>
  <c r="J11" i="4"/>
  <c r="M11" i="4" s="1"/>
  <c r="D25" i="4"/>
  <c r="P10" i="4" s="1"/>
  <c r="N10" i="4"/>
  <c r="Q10" i="4" s="1"/>
  <c r="E50" i="4"/>
  <c r="T15" i="4" s="1"/>
  <c r="R15" i="4"/>
  <c r="D55" i="4"/>
  <c r="P16" i="4" s="1"/>
  <c r="N16" i="4"/>
  <c r="Q16" i="4" s="1"/>
  <c r="C20" i="4"/>
  <c r="L9" i="4" s="1"/>
  <c r="J9" i="4"/>
  <c r="M9" i="4" s="1"/>
  <c r="D10" i="4"/>
  <c r="P7" i="4" s="1"/>
  <c r="N7" i="4"/>
  <c r="Q7" i="4" s="1"/>
  <c r="P6" i="4"/>
  <c r="X6" i="4"/>
  <c r="M6" i="4"/>
  <c r="AB6" i="4"/>
  <c r="T6" i="4"/>
  <c r="L6" i="4"/>
  <c r="F15" i="4"/>
  <c r="X8" i="4" s="1"/>
  <c r="V8" i="4"/>
  <c r="Y8" i="4" s="1"/>
  <c r="C15" i="4"/>
  <c r="L8" i="4" s="1"/>
  <c r="J8" i="4"/>
  <c r="M8" i="4" s="1"/>
  <c r="E30" i="4"/>
  <c r="T11" i="4" s="1"/>
  <c r="R11" i="4"/>
  <c r="U11" i="4" s="1"/>
  <c r="G30" i="4"/>
  <c r="AB11" i="4" s="1"/>
  <c r="Z11" i="4"/>
  <c r="AC11" i="4" s="1"/>
  <c r="D85" i="4"/>
  <c r="P22" i="4" s="1"/>
  <c r="N22" i="4"/>
  <c r="Q22" i="4" s="1"/>
  <c r="E45" i="4"/>
  <c r="T14" i="4" s="1"/>
  <c r="R14" i="4"/>
  <c r="F35" i="4"/>
  <c r="X12" i="4" s="1"/>
  <c r="V12" i="4"/>
  <c r="Y12" i="4" s="1"/>
  <c r="G85" i="4"/>
  <c r="AB22" i="4" s="1"/>
  <c r="Z22" i="4"/>
  <c r="AC22" i="4" s="1"/>
  <c r="G50" i="4"/>
  <c r="AB15" i="4" s="1"/>
  <c r="Z15" i="4"/>
  <c r="AC15" i="4" s="1"/>
  <c r="E15" i="4"/>
  <c r="T8" i="4" s="1"/>
  <c r="R8" i="4"/>
  <c r="U8" i="4" s="1"/>
  <c r="G10" i="4"/>
  <c r="AB7" i="4" s="1"/>
  <c r="Z7" i="4"/>
  <c r="AC7" i="4" s="1"/>
  <c r="V21" i="4"/>
  <c r="Y21" i="4" s="1"/>
  <c r="F80" i="4"/>
  <c r="X21" i="4" s="1"/>
  <c r="Z13" i="4"/>
  <c r="AC13" i="4" s="1"/>
  <c r="G40" i="4"/>
  <c r="AB13" i="4" s="1"/>
  <c r="J19" i="4"/>
  <c r="M19" i="4" s="1"/>
  <c r="C70" i="4"/>
  <c r="L19" i="4" s="1"/>
  <c r="G55" i="4"/>
  <c r="AB16" i="4" s="1"/>
  <c r="Z16" i="4"/>
  <c r="AC16" i="4" s="1"/>
  <c r="J22" i="4"/>
  <c r="M22" i="4" s="1"/>
  <c r="C85" i="4"/>
  <c r="L22" i="4" s="1"/>
  <c r="R7" i="4"/>
  <c r="U7" i="4" s="1"/>
  <c r="E10" i="4"/>
  <c r="T7" i="4" s="1"/>
  <c r="G15" i="4"/>
  <c r="AB8" i="4" s="1"/>
  <c r="Z8" i="4"/>
  <c r="AC8" i="4" s="1"/>
  <c r="R17" i="4"/>
  <c r="E60" i="4"/>
  <c r="T17" i="4" s="1"/>
  <c r="F50" i="4"/>
  <c r="X15" i="4" s="1"/>
  <c r="V15" i="4"/>
  <c r="Y15" i="4" s="1"/>
  <c r="C35" i="4"/>
  <c r="L12" i="4" s="1"/>
  <c r="J12" i="4"/>
  <c r="M12" i="4" s="1"/>
  <c r="C50" i="4"/>
  <c r="L15" i="4" s="1"/>
  <c r="J15" i="4"/>
  <c r="M15" i="4" s="1"/>
  <c r="D35" i="4"/>
  <c r="P12" i="4" s="1"/>
  <c r="N12" i="4"/>
  <c r="Q12" i="4" s="1"/>
  <c r="E75" i="4"/>
  <c r="T20" i="4" s="1"/>
  <c r="R20" i="4"/>
  <c r="U20" i="4" s="1"/>
  <c r="G35" i="4"/>
  <c r="AB12" i="4" s="1"/>
  <c r="Z12" i="4"/>
  <c r="AC12" i="4" s="1"/>
  <c r="F65" i="4"/>
  <c r="X18" i="4" s="1"/>
  <c r="V18" i="4"/>
  <c r="Y18" i="4" s="1"/>
  <c r="D70" i="4"/>
  <c r="P19" i="4" s="1"/>
  <c r="N19" i="4"/>
  <c r="Q19" i="4" s="1"/>
  <c r="F10" i="4"/>
  <c r="X7" i="4" s="1"/>
  <c r="V7" i="4"/>
  <c r="Y7" i="4" s="1"/>
  <c r="E40" i="4"/>
  <c r="T13" i="4" s="1"/>
  <c r="R13" i="4"/>
  <c r="E65" i="4"/>
  <c r="T18" i="4" s="1"/>
  <c r="R18" i="4"/>
  <c r="N8" i="4"/>
  <c r="Q8" i="4" s="1"/>
  <c r="D15" i="4"/>
  <c r="P8" i="4" s="1"/>
  <c r="N17" i="4"/>
  <c r="Q17" i="4" s="1"/>
  <c r="D60" i="4"/>
  <c r="P17" i="4" s="1"/>
  <c r="F85" i="4"/>
  <c r="X22" i="4" s="1"/>
  <c r="V22" i="4"/>
  <c r="Y22" i="4" s="1"/>
  <c r="C45" i="4"/>
  <c r="L14" i="4" s="1"/>
  <c r="J14" i="4"/>
  <c r="M14" i="4" s="1"/>
  <c r="D50" i="4"/>
  <c r="P15" i="4" s="1"/>
  <c r="N15" i="4"/>
  <c r="Q15" i="4" s="1"/>
  <c r="V9" i="4"/>
  <c r="Y9" i="4" s="1"/>
  <c r="F20" i="4"/>
  <c r="X9" i="4" s="1"/>
  <c r="G60" i="4"/>
  <c r="AB17" i="4" s="1"/>
  <c r="Z17" i="4"/>
  <c r="AC17" i="4" s="1"/>
  <c r="N21" i="4"/>
  <c r="Q21" i="4" s="1"/>
  <c r="D80" i="4"/>
  <c r="P21" i="4" s="1"/>
  <c r="C80" i="4"/>
  <c r="L21" i="4" s="1"/>
  <c r="J21" i="4"/>
  <c r="M21" i="4" s="1"/>
  <c r="D65" i="4"/>
  <c r="P18" i="4" s="1"/>
  <c r="N18" i="4"/>
  <c r="Q18" i="4" s="1"/>
  <c r="F25" i="4"/>
  <c r="X10" i="4" s="1"/>
  <c r="V10" i="4"/>
  <c r="Y10" i="4" s="1"/>
  <c r="G65" i="4"/>
  <c r="AB18" i="4" s="1"/>
  <c r="Z18" i="4"/>
  <c r="AC18" i="4" s="1"/>
  <c r="R22" i="3"/>
  <c r="V8" i="3"/>
  <c r="V7" i="3"/>
  <c r="N22" i="3"/>
  <c r="R16" i="3"/>
  <c r="N7" i="3"/>
  <c r="N21" i="3"/>
  <c r="D85" i="3"/>
  <c r="Q22" i="3" s="1"/>
  <c r="E10" i="3"/>
  <c r="U7" i="3" s="1"/>
  <c r="V6" i="3"/>
  <c r="F20" i="3"/>
  <c r="Y9" i="3" s="1"/>
  <c r="C10" i="3"/>
  <c r="M7" i="3" s="1"/>
  <c r="AE6" i="3"/>
  <c r="E40" i="3"/>
  <c r="U13" i="3" s="1"/>
  <c r="S13" i="3"/>
  <c r="V13" i="3" s="1"/>
  <c r="D35" i="3"/>
  <c r="Q12" i="3" s="1"/>
  <c r="O12" i="3"/>
  <c r="R12" i="3" s="1"/>
  <c r="K12" i="3"/>
  <c r="N12" i="3" s="1"/>
  <c r="C35" i="3"/>
  <c r="M12" i="3" s="1"/>
  <c r="K20" i="3"/>
  <c r="N20" i="3" s="1"/>
  <c r="C75" i="3"/>
  <c r="M20" i="3" s="1"/>
  <c r="D40" i="3"/>
  <c r="Q13" i="3" s="1"/>
  <c r="O13" i="3"/>
  <c r="R13" i="3" s="1"/>
  <c r="E55" i="3"/>
  <c r="U16" i="3" s="1"/>
  <c r="S16" i="3"/>
  <c r="V16" i="3" s="1"/>
  <c r="G65" i="3"/>
  <c r="AC18" i="3" s="1"/>
  <c r="AD18" i="3" s="1"/>
  <c r="AA18" i="3"/>
  <c r="AE18" i="3" s="1"/>
  <c r="E30" i="3"/>
  <c r="U11" i="3" s="1"/>
  <c r="S11" i="3"/>
  <c r="V11" i="3" s="1"/>
  <c r="F70" i="3"/>
  <c r="Y19" i="3" s="1"/>
  <c r="W19" i="3"/>
  <c r="Z19" i="3" s="1"/>
  <c r="E15" i="3"/>
  <c r="U8" i="3" s="1"/>
  <c r="W21" i="3"/>
  <c r="Z21" i="3" s="1"/>
  <c r="F80" i="3"/>
  <c r="Y21" i="3" s="1"/>
  <c r="AA19" i="3"/>
  <c r="AE19" i="3" s="1"/>
  <c r="G70" i="3"/>
  <c r="AC19" i="3" s="1"/>
  <c r="AD19" i="3" s="1"/>
  <c r="D30" i="3"/>
  <c r="Q11" i="3" s="1"/>
  <c r="O11" i="3"/>
  <c r="R11" i="3" s="1"/>
  <c r="O18" i="3"/>
  <c r="R18" i="3" s="1"/>
  <c r="D65" i="3"/>
  <c r="Q18" i="3" s="1"/>
  <c r="O20" i="3"/>
  <c r="R20" i="3" s="1"/>
  <c r="D75" i="3"/>
  <c r="Q20" i="3" s="1"/>
  <c r="E45" i="3"/>
  <c r="U14" i="3" s="1"/>
  <c r="S14" i="3"/>
  <c r="V14" i="3" s="1"/>
  <c r="G55" i="3"/>
  <c r="AC16" i="3" s="1"/>
  <c r="AD16" i="3" s="1"/>
  <c r="AA16" i="3"/>
  <c r="AE16" i="3" s="1"/>
  <c r="F85" i="3"/>
  <c r="Y22" i="3" s="1"/>
  <c r="W22" i="3"/>
  <c r="Z22" i="3" s="1"/>
  <c r="F30" i="3"/>
  <c r="Y11" i="3" s="1"/>
  <c r="W11" i="3"/>
  <c r="Z11" i="3" s="1"/>
  <c r="D55" i="3"/>
  <c r="Q16" i="3" s="1"/>
  <c r="O16" i="3"/>
  <c r="G30" i="3"/>
  <c r="AC11" i="3" s="1"/>
  <c r="AD11" i="3" s="1"/>
  <c r="AA11" i="3"/>
  <c r="AE11" i="3" s="1"/>
  <c r="AA13" i="3"/>
  <c r="AE13" i="3" s="1"/>
  <c r="G40" i="3"/>
  <c r="AC13" i="3" s="1"/>
  <c r="AD13" i="3" s="1"/>
  <c r="C40" i="3"/>
  <c r="M13" i="3" s="1"/>
  <c r="K13" i="3"/>
  <c r="N13" i="3" s="1"/>
  <c r="D60" i="3"/>
  <c r="Q17" i="3" s="1"/>
  <c r="O17" i="3"/>
  <c r="R17" i="3" s="1"/>
  <c r="E75" i="3"/>
  <c r="U20" i="3" s="1"/>
  <c r="S20" i="3"/>
  <c r="V20" i="3" s="1"/>
  <c r="F35" i="3"/>
  <c r="Y12" i="3" s="1"/>
  <c r="W12" i="3"/>
  <c r="Z12" i="3" s="1"/>
  <c r="G85" i="3"/>
  <c r="AC22" i="3" s="1"/>
  <c r="AA22" i="3"/>
  <c r="D10" i="3"/>
  <c r="Q7" i="3" s="1"/>
  <c r="O7" i="3"/>
  <c r="R7" i="3" s="1"/>
  <c r="D20" i="3"/>
  <c r="Q9" i="3" s="1"/>
  <c r="O9" i="3"/>
  <c r="R9" i="3" s="1"/>
  <c r="D45" i="3"/>
  <c r="Q14" i="3" s="1"/>
  <c r="O14" i="3"/>
  <c r="R14" i="3" s="1"/>
  <c r="E25" i="3"/>
  <c r="U10" i="3" s="1"/>
  <c r="S10" i="3"/>
  <c r="V10" i="3" s="1"/>
  <c r="G35" i="3"/>
  <c r="AC12" i="3" s="1"/>
  <c r="AD12" i="3" s="1"/>
  <c r="AA12" i="3"/>
  <c r="AE12" i="3" s="1"/>
  <c r="E80" i="3"/>
  <c r="U21" i="3" s="1"/>
  <c r="S21" i="3"/>
  <c r="V21" i="3" s="1"/>
  <c r="F50" i="3"/>
  <c r="Y15" i="3" s="1"/>
  <c r="W15" i="3"/>
  <c r="Z15" i="3" s="1"/>
  <c r="F45" i="3"/>
  <c r="Y14" i="3" s="1"/>
  <c r="W14" i="3"/>
  <c r="Z14" i="3" s="1"/>
  <c r="E20" i="3"/>
  <c r="U9" i="3" s="1"/>
  <c r="S9" i="3"/>
  <c r="V9" i="3" s="1"/>
  <c r="E35" i="3"/>
  <c r="U12" i="3" s="1"/>
  <c r="S12" i="3"/>
  <c r="V12" i="3" s="1"/>
  <c r="C25" i="3"/>
  <c r="M10" i="3" s="1"/>
  <c r="K10" i="3"/>
  <c r="N10" i="3" s="1"/>
  <c r="S15" i="3"/>
  <c r="V15" i="3" s="1"/>
  <c r="E50" i="3"/>
  <c r="U15" i="3" s="1"/>
  <c r="W7" i="3"/>
  <c r="Z7" i="3" s="1"/>
  <c r="F10" i="3"/>
  <c r="Y7" i="3" s="1"/>
  <c r="G20" i="3"/>
  <c r="AC9" i="3" s="1"/>
  <c r="AD9" i="3" s="1"/>
  <c r="AA9" i="3"/>
  <c r="AE9" i="3" s="1"/>
  <c r="S19" i="3"/>
  <c r="V19" i="3" s="1"/>
  <c r="E70" i="3"/>
  <c r="U19" i="3" s="1"/>
  <c r="D50" i="3"/>
  <c r="Q15" i="3" s="1"/>
  <c r="O15" i="3"/>
  <c r="R15" i="3" s="1"/>
  <c r="E65" i="3"/>
  <c r="U18" i="3" s="1"/>
  <c r="S18" i="3"/>
  <c r="V18" i="3" s="1"/>
  <c r="F25" i="3"/>
  <c r="Y10" i="3" s="1"/>
  <c r="W10" i="3"/>
  <c r="Z10" i="3" s="1"/>
  <c r="G75" i="3"/>
  <c r="AC20" i="3" s="1"/>
  <c r="AD20" i="3" s="1"/>
  <c r="AA20" i="3"/>
  <c r="AE20" i="3" s="1"/>
  <c r="Z6" i="3"/>
  <c r="AA15" i="3"/>
  <c r="AE15" i="3" s="1"/>
  <c r="G50" i="3"/>
  <c r="AC15" i="3" s="1"/>
  <c r="AD15" i="3" s="1"/>
  <c r="K15" i="3"/>
  <c r="N15" i="3" s="1"/>
  <c r="C50" i="3"/>
  <c r="M15" i="3" s="1"/>
  <c r="G15" i="3"/>
  <c r="AC8" i="3" s="1"/>
  <c r="AD8" i="3" s="1"/>
  <c r="AA8" i="3"/>
  <c r="AE8" i="3" s="1"/>
  <c r="K14" i="3"/>
  <c r="N14" i="3" s="1"/>
  <c r="C45" i="3"/>
  <c r="M14" i="3" s="1"/>
  <c r="F65" i="3"/>
  <c r="Y18" i="3" s="1"/>
  <c r="W18" i="3"/>
  <c r="Z18" i="3" s="1"/>
  <c r="F40" i="3"/>
  <c r="Y13" i="3" s="1"/>
  <c r="W13" i="3"/>
  <c r="Z13" i="3" s="1"/>
  <c r="E60" i="3"/>
  <c r="U17" i="3" s="1"/>
  <c r="S17" i="3"/>
  <c r="V17" i="3" s="1"/>
  <c r="G60" i="3"/>
  <c r="AC17" i="3" s="1"/>
  <c r="AD17" i="3" s="1"/>
  <c r="AA17" i="3"/>
  <c r="AE17" i="3" s="1"/>
  <c r="C20" i="3"/>
  <c r="M9" i="3" s="1"/>
  <c r="K9" i="3"/>
  <c r="N9" i="3" s="1"/>
  <c r="D70" i="3"/>
  <c r="Q19" i="3" s="1"/>
  <c r="O19" i="3"/>
  <c r="R19" i="3" s="1"/>
  <c r="E85" i="3"/>
  <c r="U22" i="3" s="1"/>
  <c r="S22" i="3"/>
  <c r="V22" i="3" s="1"/>
  <c r="R6" i="3"/>
  <c r="M6" i="3"/>
  <c r="Y6" i="3"/>
  <c r="U6" i="3"/>
  <c r="N6" i="3"/>
  <c r="AC6" i="3"/>
  <c r="AD6" i="3" s="1"/>
  <c r="Q6" i="3"/>
  <c r="C55" i="3"/>
  <c r="M16" i="3" s="1"/>
  <c r="K16" i="3"/>
  <c r="N16" i="3" s="1"/>
  <c r="F15" i="3"/>
  <c r="Y8" i="3" s="1"/>
  <c r="W8" i="3"/>
  <c r="Z8" i="3" s="1"/>
  <c r="G45" i="3"/>
  <c r="AC14" i="3" s="1"/>
  <c r="AD14" i="3" s="1"/>
  <c r="AA14" i="3"/>
  <c r="AE14" i="3" s="1"/>
  <c r="F75" i="3"/>
  <c r="Y20" i="3" s="1"/>
  <c r="W20" i="3"/>
  <c r="Z20" i="3" s="1"/>
  <c r="C80" i="3"/>
  <c r="M21" i="3" s="1"/>
  <c r="O8" i="3"/>
  <c r="R8" i="3" s="1"/>
  <c r="D15" i="3"/>
  <c r="Q8" i="3" s="1"/>
  <c r="AA21" i="3"/>
  <c r="AE21" i="3" s="1"/>
  <c r="G80" i="3"/>
  <c r="AC21" i="3" s="1"/>
  <c r="AD21" i="3" s="1"/>
  <c r="W17" i="3"/>
  <c r="Z17" i="3" s="1"/>
  <c r="F60" i="3"/>
  <c r="Y17" i="3" s="1"/>
  <c r="C30" i="3"/>
  <c r="M11" i="3" s="1"/>
  <c r="K11" i="3"/>
  <c r="N11" i="3" s="1"/>
  <c r="G10" i="3"/>
  <c r="AC7" i="3" s="1"/>
  <c r="AD7" i="3" s="1"/>
  <c r="AA7" i="3"/>
  <c r="AE7" i="3" s="1"/>
  <c r="D25" i="3"/>
  <c r="Q10" i="3" s="1"/>
  <c r="O10" i="3"/>
  <c r="R10" i="3" s="1"/>
  <c r="C60" i="3"/>
  <c r="M17" i="3" s="1"/>
  <c r="K17" i="3"/>
  <c r="N17" i="3" s="1"/>
  <c r="K19" i="3"/>
  <c r="N19" i="3" s="1"/>
  <c r="C70" i="3"/>
  <c r="M19" i="3" s="1"/>
  <c r="D80" i="3"/>
  <c r="Q21" i="3" s="1"/>
  <c r="O21" i="3"/>
  <c r="R21" i="3" s="1"/>
  <c r="AA10" i="3"/>
  <c r="AE10" i="3" s="1"/>
  <c r="G25" i="3"/>
  <c r="AC10" i="3" s="1"/>
  <c r="AD10" i="3" s="1"/>
  <c r="F55" i="3"/>
  <c r="Y16" i="3" s="1"/>
  <c r="W16" i="3"/>
  <c r="Z16" i="3" s="1"/>
  <c r="K8" i="3"/>
  <c r="N8" i="3" s="1"/>
  <c r="C15" i="3"/>
  <c r="M8" i="3" s="1"/>
  <c r="C65" i="3"/>
  <c r="M18" i="3" s="1"/>
  <c r="K18" i="3"/>
  <c r="N18" i="3" s="1"/>
  <c r="C85" i="3"/>
  <c r="M22" i="3" s="1"/>
  <c r="AD7" i="1"/>
  <c r="Q6" i="1"/>
  <c r="X7" i="1"/>
  <c r="Z7" i="1" s="1"/>
  <c r="T22" i="1"/>
  <c r="F55" i="1"/>
  <c r="Y16" i="1" s="1"/>
  <c r="D25" i="1"/>
  <c r="Q10" i="1" s="1"/>
  <c r="G65" i="1"/>
  <c r="AC18" i="1" s="1"/>
  <c r="G25" i="1"/>
  <c r="AC10" i="1" s="1"/>
  <c r="G50" i="1"/>
  <c r="AC15" i="1" s="1"/>
  <c r="N8" i="1"/>
  <c r="C60" i="1"/>
  <c r="M17" i="1" s="1"/>
  <c r="C65" i="1"/>
  <c r="M18" i="1" s="1"/>
  <c r="AD21" i="1"/>
  <c r="D85" i="1"/>
  <c r="Q22" i="1" s="1"/>
  <c r="E45" i="1"/>
  <c r="U14" i="1" s="1"/>
  <c r="G60" i="1"/>
  <c r="AC17" i="1" s="1"/>
  <c r="D75" i="1"/>
  <c r="X19" i="1"/>
  <c r="E10" i="1"/>
  <c r="U7" i="1" s="1"/>
  <c r="D20" i="1"/>
  <c r="Q9" i="1" s="1"/>
  <c r="G75" i="1"/>
  <c r="AC20" i="1" s="1"/>
  <c r="G35" i="1"/>
  <c r="AC12" i="1" s="1"/>
  <c r="V6" i="1"/>
  <c r="F40" i="1"/>
  <c r="Y13" i="1" s="1"/>
  <c r="C70" i="1"/>
  <c r="M19" i="1" s="1"/>
  <c r="F80" i="1"/>
  <c r="Y21" i="1" s="1"/>
  <c r="X21" i="1"/>
  <c r="D35" i="1"/>
  <c r="Q12" i="1" s="1"/>
  <c r="D10" i="1"/>
  <c r="Q7" i="1" s="1"/>
  <c r="G85" i="1"/>
  <c r="AC22" i="1" s="1"/>
  <c r="G45" i="1"/>
  <c r="AC14" i="1" s="1"/>
  <c r="D80" i="1"/>
  <c r="Q21" i="1" s="1"/>
  <c r="D70" i="1"/>
  <c r="N7" i="1"/>
  <c r="F65" i="1"/>
  <c r="Y18" i="1" s="1"/>
  <c r="F25" i="1"/>
  <c r="Y10" i="1" s="1"/>
  <c r="G70" i="1"/>
  <c r="AC19" i="1" s="1"/>
  <c r="P22" i="1"/>
  <c r="S7" i="1"/>
  <c r="V7" i="1" s="1"/>
  <c r="Y6" i="1"/>
  <c r="N6" i="1"/>
  <c r="D60" i="1"/>
  <c r="Q17" i="1" s="1"/>
  <c r="G55" i="1"/>
  <c r="AC16" i="1" s="1"/>
  <c r="F75" i="1"/>
  <c r="Y20" i="1" s="1"/>
  <c r="E80" i="1"/>
  <c r="U21" i="1" s="1"/>
  <c r="AB17" i="1"/>
  <c r="V9" i="1"/>
  <c r="F20" i="1"/>
  <c r="Y9" i="1" s="1"/>
  <c r="W9" i="1"/>
  <c r="Z9" i="1" s="1"/>
  <c r="C35" i="1"/>
  <c r="M12" i="1" s="1"/>
  <c r="K12" i="1"/>
  <c r="N12" i="1" s="1"/>
  <c r="G10" i="1"/>
  <c r="AC7" i="1" s="1"/>
  <c r="AC6" i="1"/>
  <c r="D50" i="1"/>
  <c r="Q15" i="1" s="1"/>
  <c r="F15" i="1"/>
  <c r="Y8" i="1" s="1"/>
  <c r="C45" i="1"/>
  <c r="M14" i="1" s="1"/>
  <c r="F35" i="1"/>
  <c r="Y12" i="1" s="1"/>
  <c r="F30" i="1"/>
  <c r="Y11" i="1" s="1"/>
  <c r="G40" i="1"/>
  <c r="AC13" i="1" s="1"/>
  <c r="T12" i="1"/>
  <c r="AB19" i="1"/>
  <c r="E60" i="1"/>
  <c r="U17" i="1" s="1"/>
  <c r="D40" i="1"/>
  <c r="Q13" i="1" s="1"/>
  <c r="E55" i="1"/>
  <c r="U16" i="1" s="1"/>
  <c r="G30" i="1"/>
  <c r="AC11" i="1" s="1"/>
  <c r="G80" i="1"/>
  <c r="AC21" i="1" s="1"/>
  <c r="C85" i="1"/>
  <c r="M22" i="1" s="1"/>
  <c r="E20" i="1"/>
  <c r="U9" i="1" s="1"/>
  <c r="U6" i="1"/>
  <c r="D55" i="1"/>
  <c r="Q16" i="1" s="1"/>
  <c r="E50" i="1"/>
  <c r="U15" i="1" s="1"/>
  <c r="D30" i="1"/>
  <c r="Q11" i="1" s="1"/>
  <c r="C50" i="1"/>
  <c r="M15" i="1" s="1"/>
  <c r="F85" i="1"/>
  <c r="Y22" i="1" s="1"/>
  <c r="F45" i="1"/>
  <c r="Y14" i="1" s="1"/>
  <c r="F60" i="1"/>
  <c r="Y17" i="1" s="1"/>
  <c r="M6" i="1"/>
  <c r="D45" i="1"/>
  <c r="Q14" i="1" s="1"/>
  <c r="C55" i="1"/>
  <c r="M16" i="1" s="1"/>
  <c r="C40" i="1"/>
  <c r="M13" i="1" s="1"/>
  <c r="E25" i="1"/>
  <c r="U10" i="1" s="1"/>
  <c r="E75" i="1"/>
  <c r="U20" i="1" s="1"/>
  <c r="C10" i="1"/>
  <c r="M7" i="1" s="1"/>
  <c r="S15" i="1"/>
  <c r="V15" i="1" s="1"/>
  <c r="C15" i="1"/>
  <c r="M8" i="1" s="1"/>
  <c r="D15" i="1"/>
  <c r="Q8" i="1" s="1"/>
  <c r="K16" i="1"/>
  <c r="N16" i="1" s="1"/>
  <c r="G15" i="1"/>
  <c r="AC8" i="1" s="1"/>
  <c r="AA8" i="1"/>
  <c r="AD8" i="1" s="1"/>
  <c r="O22" i="1"/>
  <c r="AA16" i="1"/>
  <c r="AD16" i="1" s="1"/>
  <c r="U13" i="1"/>
  <c r="S13" i="1"/>
  <c r="V13" i="1" s="1"/>
  <c r="AA13" i="1"/>
  <c r="AD13" i="1" s="1"/>
  <c r="M9" i="1"/>
  <c r="K9" i="1"/>
  <c r="N9" i="1" s="1"/>
  <c r="K19" i="1"/>
  <c r="N19" i="1" s="1"/>
  <c r="U19" i="1"/>
  <c r="S19" i="1"/>
  <c r="V19" i="1" s="1"/>
  <c r="Y19" i="1"/>
  <c r="W19" i="1"/>
  <c r="M20" i="1"/>
  <c r="K20" i="1"/>
  <c r="N20" i="1" s="1"/>
  <c r="S21" i="1"/>
  <c r="V21" i="1" s="1"/>
  <c r="W17" i="1"/>
  <c r="Z17" i="1" s="1"/>
  <c r="O19" i="1"/>
  <c r="R19" i="1" s="1"/>
  <c r="Q19" i="1"/>
  <c r="W11" i="1"/>
  <c r="Z11" i="1" s="1"/>
  <c r="O16" i="1"/>
  <c r="R16" i="1" s="1"/>
  <c r="AA10" i="1"/>
  <c r="AD10" i="1" s="1"/>
  <c r="W16" i="1"/>
  <c r="Z16" i="1" s="1"/>
  <c r="S14" i="1"/>
  <c r="V14" i="1" s="1"/>
  <c r="W12" i="1"/>
  <c r="Z12" i="1" s="1"/>
  <c r="Q18" i="1"/>
  <c r="O18" i="1"/>
  <c r="R18" i="1" s="1"/>
  <c r="AA12" i="1"/>
  <c r="AD12" i="1" s="1"/>
  <c r="M10" i="1"/>
  <c r="K10" i="1"/>
  <c r="N10" i="1" s="1"/>
  <c r="K17" i="1"/>
  <c r="N17" i="1" s="1"/>
  <c r="S16" i="1"/>
  <c r="V16" i="1" s="1"/>
  <c r="AA18" i="1"/>
  <c r="AD18" i="1" s="1"/>
  <c r="W8" i="1"/>
  <c r="Z8" i="1" s="1"/>
  <c r="Y15" i="1"/>
  <c r="W15" i="1"/>
  <c r="Z15" i="1" s="1"/>
  <c r="M11" i="1"/>
  <c r="K11" i="1"/>
  <c r="N11" i="1" s="1"/>
  <c r="K14" i="1"/>
  <c r="N14" i="1" s="1"/>
  <c r="S17" i="1"/>
  <c r="V17" i="1" s="1"/>
  <c r="W13" i="1"/>
  <c r="Z13" i="1" s="1"/>
  <c r="O17" i="1"/>
  <c r="R17" i="1" s="1"/>
  <c r="O14" i="1"/>
  <c r="R14" i="1" s="1"/>
  <c r="U22" i="1"/>
  <c r="S22" i="1"/>
  <c r="W14" i="1"/>
  <c r="Z14" i="1" s="1"/>
  <c r="U8" i="1"/>
  <c r="S8" i="1"/>
  <c r="V8" i="1" s="1"/>
  <c r="O9" i="1"/>
  <c r="R9" i="1" s="1"/>
  <c r="O7" i="1"/>
  <c r="R7" i="1" s="1"/>
  <c r="AC9" i="1"/>
  <c r="AA9" i="1"/>
  <c r="AD9" i="1" s="1"/>
  <c r="O12" i="1"/>
  <c r="R12" i="1" s="1"/>
  <c r="S20" i="1"/>
  <c r="V20" i="1" s="1"/>
  <c r="K18" i="1"/>
  <c r="N18" i="1" s="1"/>
  <c r="O8" i="1"/>
  <c r="R8" i="1" s="1"/>
  <c r="R6" i="1"/>
  <c r="AA17" i="1"/>
  <c r="K22" i="1"/>
  <c r="N22" i="1" s="1"/>
  <c r="AA15" i="1"/>
  <c r="AD15" i="1" s="1"/>
  <c r="O10" i="1"/>
  <c r="R10" i="1" s="1"/>
  <c r="Q20" i="1"/>
  <c r="O20" i="1"/>
  <c r="R20" i="1" s="1"/>
  <c r="U12" i="1"/>
  <c r="S12" i="1"/>
  <c r="AA14" i="1"/>
  <c r="AD14" i="1" s="1"/>
  <c r="W20" i="1"/>
  <c r="Z20" i="1" s="1"/>
  <c r="K13" i="1"/>
  <c r="N13" i="1" s="1"/>
  <c r="AA19" i="1"/>
  <c r="AA11" i="1"/>
  <c r="AD11" i="1" s="1"/>
  <c r="W22" i="1"/>
  <c r="Z22" i="1" s="1"/>
  <c r="O15" i="1"/>
  <c r="R15" i="1" s="1"/>
  <c r="AA22" i="1"/>
  <c r="AD22" i="1" s="1"/>
  <c r="W21" i="1"/>
  <c r="Z21" i="1" s="1"/>
  <c r="O21" i="1"/>
  <c r="R21" i="1" s="1"/>
  <c r="S10" i="1"/>
  <c r="V10" i="1" s="1"/>
  <c r="W18" i="1"/>
  <c r="Z18" i="1" s="1"/>
  <c r="U11" i="1"/>
  <c r="S11" i="1"/>
  <c r="V11" i="1" s="1"/>
  <c r="K15" i="1"/>
  <c r="N15" i="1" s="1"/>
  <c r="K21" i="1"/>
  <c r="N21" i="1" s="1"/>
  <c r="M21" i="1"/>
  <c r="O13" i="1"/>
  <c r="R13" i="1" s="1"/>
  <c r="U18" i="1"/>
  <c r="S18" i="1"/>
  <c r="V18" i="1" s="1"/>
  <c r="W10" i="1"/>
  <c r="Z10" i="1" s="1"/>
  <c r="AA20" i="1"/>
  <c r="AD20" i="1" s="1"/>
  <c r="Y7" i="1"/>
  <c r="V12" i="1" l="1"/>
  <c r="V22" i="1"/>
  <c r="AD22" i="3"/>
  <c r="AE22" i="3"/>
  <c r="AD17" i="1"/>
  <c r="R22" i="1"/>
  <c r="AD19" i="1"/>
  <c r="Z19" i="1"/>
</calcChain>
</file>

<file path=xl/sharedStrings.xml><?xml version="1.0" encoding="utf-8"?>
<sst xmlns="http://schemas.openxmlformats.org/spreadsheetml/2006/main" count="441" uniqueCount="19">
  <si>
    <t xml:space="preserve">hr </t>
  </si>
  <si>
    <t>LB+bac</t>
  </si>
  <si>
    <t>min</t>
  </si>
  <si>
    <t>time 
(hrs)</t>
  </si>
  <si>
    <t>B. cereus</t>
  </si>
  <si>
    <t>#1</t>
  </si>
  <si>
    <t>#2</t>
  </si>
  <si>
    <t>average</t>
  </si>
  <si>
    <t>select</t>
  </si>
  <si>
    <t>SD</t>
  </si>
  <si>
    <t>minus-blank</t>
  </si>
  <si>
    <t>E. coli</t>
  </si>
  <si>
    <t>S. aureus</t>
  </si>
  <si>
    <t>S. typhi</t>
  </si>
  <si>
    <t>Table.1 OD600 of Hevb5 at difference concentration (dilute with 50 mM Tris-HCl pH 8.0) and Salmonella typhi time: 0 - 16 hrs</t>
  </si>
  <si>
    <t>Table.1 OD600 of Hevb5 at difference concentration (dilute with 50 mM Tris-HCl pH 8.0) and Staphylococcus aureus time: 0 - 16 hrs</t>
  </si>
  <si>
    <t>Table.1 OD600 of Hevb5 at difference concentration (dilute with 50 mM Tris-HCl pH 8.0) and Escherichia coli time: 0 - 16 hrs</t>
  </si>
  <si>
    <t>Table.1 OD600 of Hevb5 at difference concentration (dilute with 50 mM Tris-HCl pH 8.0) and Bacillus cereus time: 0 - 16 hrs</t>
  </si>
  <si>
    <t>concentration (uM)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</si>
</sst>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164" fontId="0" fillId="0" borderId="0" xfId="0" applyNumberFormat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" xfId="0" applyBorder="1">
      <alignment vertical="center"/>
    </xf>
    <xf numFmtId="49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/>
    <xf numFmtId="164" fontId="0" fillId="3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1" fillId="0" borderId="1" xfId="0" applyFont="1" applyBorder="1" applyAlignment="1"/>
    <xf numFmtId="164" fontId="0" fillId="0" borderId="0" xfId="0" applyNumberForma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164" fontId="0" fillId="0" borderId="0" xfId="0" applyNumberFormat="1" applyAlignment="1"/>
    <xf numFmtId="164" fontId="0" fillId="5" borderId="8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6" borderId="11" xfId="0" applyFill="1" applyBorder="1" applyAlignment="1">
      <alignment horizontal="center"/>
    </xf>
    <xf numFmtId="49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Alignment="1"/>
    <xf numFmtId="0" fontId="0" fillId="8" borderId="7" xfId="0" applyFill="1" applyBorder="1" applyAlignment="1">
      <alignment horizontal="center" vertical="center"/>
    </xf>
    <xf numFmtId="0" fontId="0" fillId="9" borderId="10" xfId="0" applyFill="1" applyBorder="1" applyAlignment="1">
      <alignment horizontal="left"/>
    </xf>
    <xf numFmtId="164" fontId="0" fillId="9" borderId="0" xfId="0" applyNumberFormat="1" applyFill="1" applyAlignment="1">
      <alignment horizontal="center"/>
    </xf>
    <xf numFmtId="164" fontId="0" fillId="9" borderId="10" xfId="0" applyNumberFormat="1" applyFill="1" applyBorder="1" applyAlignment="1">
      <alignment horizontal="center"/>
    </xf>
    <xf numFmtId="1" fontId="0" fillId="8" borderId="7" xfId="0" applyNumberFormat="1" applyFill="1" applyBorder="1" applyAlignment="1">
      <alignment horizontal="center"/>
    </xf>
    <xf numFmtId="0" fontId="0" fillId="0" borderId="10" xfId="0" applyBorder="1" applyAlignment="1"/>
    <xf numFmtId="0" fontId="0" fillId="0" borderId="0" xfId="0" applyAlignment="1">
      <alignment horizontal="center"/>
    </xf>
    <xf numFmtId="0" fontId="0" fillId="0" borderId="13" xfId="0" applyBorder="1" applyAlignment="1"/>
    <xf numFmtId="164" fontId="0" fillId="0" borderId="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7" borderId="10" xfId="0" applyFill="1" applyBorder="1" applyAlignment="1">
      <alignment horizontal="left"/>
    </xf>
    <xf numFmtId="164" fontId="0" fillId="7" borderId="0" xfId="0" applyNumberFormat="1" applyFill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0" fontId="0" fillId="8" borderId="1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0" fontId="1" fillId="0" borderId="6" xfId="0" applyFont="1" applyBorder="1" applyAlignment="1"/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49" fontId="0" fillId="6" borderId="8" xfId="0" applyNumberFormat="1" applyFill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3" xfId="0" applyNumberFormat="1" applyFill="1" applyBorder="1" applyAlignment="1">
      <alignment horizontal="center"/>
    </xf>
    <xf numFmtId="49" fontId="0" fillId="6" borderId="0" xfId="0" applyNumberFormat="1" applyFill="1" applyAlignment="1">
      <alignment horizontal="center"/>
    </xf>
    <xf numFmtId="164" fontId="0" fillId="0" borderId="8" xfId="0" applyNumberFormat="1" applyBorder="1">
      <alignment vertical="center"/>
    </xf>
    <xf numFmtId="0" fontId="1" fillId="0" borderId="0" xfId="0" applyFont="1" applyAlignme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/>
    </xf>
    <xf numFmtId="164" fontId="0" fillId="10" borderId="0" xfId="0" applyNumberFormat="1" applyFill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5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75EA-43E3-1442-8FEC-38AC82DF5259}">
  <dimension ref="A1:AE85"/>
  <sheetViews>
    <sheetView zoomScaleNormal="100" workbookViewId="0">
      <selection activeCell="N4" sqref="N4"/>
    </sheetView>
  </sheetViews>
  <sheetFormatPr baseColWidth="10" defaultColWidth="8.83203125" defaultRowHeight="15" x14ac:dyDescent="0.2"/>
  <cols>
    <col min="2" max="2" width="10.33203125" bestFit="1" customWidth="1"/>
    <col min="9" max="9" width="7.33203125" bestFit="1" customWidth="1"/>
    <col min="10" max="10" width="13.5" bestFit="1" customWidth="1"/>
  </cols>
  <sheetData>
    <row r="1" spans="1:31" x14ac:dyDescent="0.2">
      <c r="A1" t="s">
        <v>17</v>
      </c>
    </row>
    <row r="2" spans="1:31" x14ac:dyDescent="0.2">
      <c r="C2" s="80" t="s">
        <v>18</v>
      </c>
      <c r="D2" s="80"/>
      <c r="E2" s="80"/>
      <c r="F2" s="80"/>
      <c r="G2" s="11"/>
    </row>
    <row r="3" spans="1:31" ht="14.25" customHeight="1" x14ac:dyDescent="0.2">
      <c r="A3" s="12" t="s">
        <v>0</v>
      </c>
      <c r="B3" s="13"/>
      <c r="C3" s="14">
        <v>70</v>
      </c>
      <c r="D3" s="14">
        <v>35</v>
      </c>
      <c r="E3" s="14">
        <f t="shared" ref="E3:F3" si="0">D3/2</f>
        <v>17.5</v>
      </c>
      <c r="F3" s="14">
        <f t="shared" si="0"/>
        <v>8.75</v>
      </c>
      <c r="G3" s="15" t="s">
        <v>1</v>
      </c>
      <c r="H3" s="16" t="s">
        <v>2</v>
      </c>
      <c r="J3" s="81" t="s">
        <v>3</v>
      </c>
      <c r="K3" s="54" t="s">
        <v>4</v>
      </c>
      <c r="L3" s="17"/>
      <c r="M3" s="17"/>
      <c r="N3" s="68"/>
    </row>
    <row r="4" spans="1:31" x14ac:dyDescent="0.2">
      <c r="A4" s="19">
        <v>0</v>
      </c>
      <c r="B4" s="20" t="s">
        <v>5</v>
      </c>
      <c r="C4" s="69">
        <v>8.5000000000000006E-2</v>
      </c>
      <c r="D4" s="70">
        <v>5.8999999999999997E-2</v>
      </c>
      <c r="E4" s="70">
        <v>0.05</v>
      </c>
      <c r="F4" s="70">
        <v>4.7E-2</v>
      </c>
      <c r="G4" s="71">
        <v>4.3999999999999997E-2</v>
      </c>
      <c r="H4" s="21">
        <f>MIN(C4:G4)</f>
        <v>4.3999999999999997E-2</v>
      </c>
      <c r="J4" s="82"/>
      <c r="K4" s="83">
        <v>70</v>
      </c>
      <c r="L4" s="83"/>
      <c r="M4" s="83"/>
      <c r="N4" s="22"/>
      <c r="O4" s="83">
        <f>K4/2</f>
        <v>35</v>
      </c>
      <c r="P4" s="83"/>
      <c r="Q4" s="83"/>
      <c r="R4" s="22"/>
      <c r="S4" s="83">
        <f>O4/2</f>
        <v>17.5</v>
      </c>
      <c r="T4" s="83"/>
      <c r="U4" s="83"/>
      <c r="V4" s="22"/>
      <c r="W4" s="83">
        <f>S4/2</f>
        <v>8.75</v>
      </c>
      <c r="X4" s="83"/>
      <c r="Y4" s="83"/>
      <c r="Z4" s="22"/>
      <c r="AA4" s="79" t="s">
        <v>1</v>
      </c>
      <c r="AB4" s="79"/>
      <c r="AC4" s="79"/>
      <c r="AD4" s="23"/>
    </row>
    <row r="5" spans="1:31" x14ac:dyDescent="0.2">
      <c r="A5" s="25"/>
      <c r="B5" s="26" t="s">
        <v>6</v>
      </c>
      <c r="C5" s="4">
        <v>0.08</v>
      </c>
      <c r="D5" s="5">
        <v>1.988</v>
      </c>
      <c r="E5" s="5">
        <v>4.8000000000000001E-2</v>
      </c>
      <c r="F5" s="5">
        <v>4.3999999999999997E-2</v>
      </c>
      <c r="G5" s="6">
        <v>4.2999999999999997E-2</v>
      </c>
      <c r="H5" s="21">
        <f>MIN(C5:G5)</f>
        <v>4.2999999999999997E-2</v>
      </c>
      <c r="J5" s="82"/>
      <c r="K5" s="61" t="s">
        <v>5</v>
      </c>
      <c r="L5" s="62" t="s">
        <v>6</v>
      </c>
      <c r="M5" s="62" t="s">
        <v>7</v>
      </c>
      <c r="N5" s="62" t="s">
        <v>9</v>
      </c>
      <c r="O5" s="64" t="s">
        <v>5</v>
      </c>
      <c r="P5" s="62" t="s">
        <v>6</v>
      </c>
      <c r="Q5" s="62" t="s">
        <v>7</v>
      </c>
      <c r="R5" s="62" t="s">
        <v>9</v>
      </c>
      <c r="S5" s="64" t="s">
        <v>5</v>
      </c>
      <c r="T5" s="62" t="s">
        <v>6</v>
      </c>
      <c r="U5" s="62" t="s">
        <v>7</v>
      </c>
      <c r="V5" s="62" t="s">
        <v>9</v>
      </c>
      <c r="W5" s="64" t="s">
        <v>5</v>
      </c>
      <c r="X5" s="62" t="s">
        <v>6</v>
      </c>
      <c r="Y5" s="62" t="s">
        <v>7</v>
      </c>
      <c r="Z5" s="62" t="s">
        <v>9</v>
      </c>
      <c r="AA5" s="64" t="s">
        <v>5</v>
      </c>
      <c r="AB5" s="62" t="s">
        <v>6</v>
      </c>
      <c r="AC5" s="62" t="s">
        <v>7</v>
      </c>
      <c r="AD5" s="66" t="s">
        <v>9</v>
      </c>
    </row>
    <row r="6" spans="1:31" x14ac:dyDescent="0.2">
      <c r="A6" s="75">
        <v>1</v>
      </c>
      <c r="B6" s="20" t="s">
        <v>5</v>
      </c>
      <c r="C6" s="30">
        <v>7.0999999999999994E-2</v>
      </c>
      <c r="D6" s="30">
        <v>5.8000000000000003E-2</v>
      </c>
      <c r="E6" s="30">
        <v>4.9000000000000002E-2</v>
      </c>
      <c r="F6" s="30">
        <v>4.4999999999999998E-2</v>
      </c>
      <c r="G6" s="31">
        <v>4.4999999999999998E-2</v>
      </c>
      <c r="H6" s="32"/>
      <c r="J6" s="72">
        <v>0</v>
      </c>
      <c r="K6" s="2">
        <f>$H$4-$H$4</f>
        <v>0</v>
      </c>
      <c r="L6" s="2">
        <f>$H$5-$H$5</f>
        <v>0</v>
      </c>
      <c r="M6" s="2">
        <f>AVERAGE($K$6:$L$6)</f>
        <v>0</v>
      </c>
      <c r="N6" s="55">
        <f t="shared" ref="N6:N22" si="1">STDEV(K6:L6)</f>
        <v>0</v>
      </c>
      <c r="O6" s="2">
        <f>$H$4-$H$4</f>
        <v>0</v>
      </c>
      <c r="P6" s="2">
        <f>$H$5-$H$5</f>
        <v>0</v>
      </c>
      <c r="Q6" s="2">
        <f>AVERAGE($K$6:$L$6)</f>
        <v>0</v>
      </c>
      <c r="R6" s="56">
        <f t="shared" ref="R6:R22" si="2">STDEV(O6:P6)</f>
        <v>0</v>
      </c>
      <c r="S6" s="2">
        <f>$H$4-$H$4</f>
        <v>0</v>
      </c>
      <c r="T6" s="2">
        <f>$H$5-$H$5</f>
        <v>0</v>
      </c>
      <c r="U6" s="2">
        <f>AVERAGE($K$6:$L$6)</f>
        <v>0</v>
      </c>
      <c r="V6" s="56">
        <f t="shared" ref="V6:V22" si="3">STDEV(S6:T6)</f>
        <v>0</v>
      </c>
      <c r="W6" s="2">
        <f>$H$4-$H$4</f>
        <v>0</v>
      </c>
      <c r="X6" s="2">
        <f>$H$5-$H$5</f>
        <v>0</v>
      </c>
      <c r="Y6" s="2">
        <f>AVERAGE($K$6:$L$6)</f>
        <v>0</v>
      </c>
      <c r="Z6" s="56">
        <f t="shared" ref="Z6:Z22" si="4">STDEV(W6:X6)</f>
        <v>0</v>
      </c>
      <c r="AA6" s="2">
        <f>$H$4-$H$4</f>
        <v>0</v>
      </c>
      <c r="AB6" s="2">
        <f>$H$5-$H$5</f>
        <v>0</v>
      </c>
      <c r="AC6" s="2">
        <f>AVERAGE($K$6:$L$6)</f>
        <v>0</v>
      </c>
      <c r="AD6" s="67">
        <f>STDEV(AA6:AB6)</f>
        <v>0</v>
      </c>
    </row>
    <row r="7" spans="1:31" x14ac:dyDescent="0.2">
      <c r="A7" s="76"/>
      <c r="B7" s="34" t="s">
        <v>10</v>
      </c>
      <c r="C7" s="35">
        <f>C6-$H$4</f>
        <v>2.6999999999999996E-2</v>
      </c>
      <c r="D7" s="35">
        <f>D6-$H$4</f>
        <v>1.4000000000000005E-2</v>
      </c>
      <c r="E7" s="35">
        <f>E6-$H$4</f>
        <v>5.0000000000000044E-3</v>
      </c>
      <c r="F7" s="35">
        <f>F6-$H$4</f>
        <v>1.0000000000000009E-3</v>
      </c>
      <c r="G7" s="36">
        <f>G6-$H$4</f>
        <v>1.0000000000000009E-3</v>
      </c>
      <c r="H7" s="32"/>
      <c r="J7" s="73">
        <v>1</v>
      </c>
      <c r="K7" s="2">
        <f>$C$7</f>
        <v>2.6999999999999996E-2</v>
      </c>
      <c r="L7" s="2">
        <f>$C$9</f>
        <v>2.700000000000001E-2</v>
      </c>
      <c r="M7" s="2">
        <f>$C$10</f>
        <v>2.7000000000000003E-2</v>
      </c>
      <c r="N7" s="55">
        <f t="shared" si="1"/>
        <v>9.8130778667735948E-18</v>
      </c>
      <c r="O7" s="2">
        <f>$D$7</f>
        <v>1.4000000000000005E-2</v>
      </c>
      <c r="P7" s="2">
        <f>$D$9</f>
        <v>1.5000000000000006E-2</v>
      </c>
      <c r="Q7" s="2">
        <f>$D$10</f>
        <v>1.4500000000000006E-2</v>
      </c>
      <c r="R7" s="56">
        <f t="shared" si="2"/>
        <v>7.0710678118654816E-4</v>
      </c>
      <c r="S7" s="2">
        <f>$E$7</f>
        <v>5.0000000000000044E-3</v>
      </c>
      <c r="T7" s="2">
        <f>$E$9</f>
        <v>4.0000000000000036E-3</v>
      </c>
      <c r="U7" s="2">
        <f>$E$10</f>
        <v>4.500000000000004E-3</v>
      </c>
      <c r="V7" s="56">
        <f t="shared" si="3"/>
        <v>7.0710678118654816E-4</v>
      </c>
      <c r="W7" s="2">
        <f>$F$7</f>
        <v>1.0000000000000009E-3</v>
      </c>
      <c r="X7" s="2">
        <f>$F$9</f>
        <v>0</v>
      </c>
      <c r="Y7" s="2">
        <f>$F$10</f>
        <v>5.0000000000000044E-4</v>
      </c>
      <c r="Z7" s="56">
        <f t="shared" si="4"/>
        <v>7.0710678118654816E-4</v>
      </c>
      <c r="AA7" s="2">
        <f>$G$7</f>
        <v>1.0000000000000009E-3</v>
      </c>
      <c r="AB7" s="2">
        <f>$G$9</f>
        <v>1.0000000000000009E-3</v>
      </c>
      <c r="AC7" s="2">
        <f>$G$10</f>
        <v>1.0000000000000009E-3</v>
      </c>
      <c r="AD7" s="67">
        <f t="shared" ref="AD7:AD22" si="5">STDEV(AA7:AB7)</f>
        <v>0</v>
      </c>
    </row>
    <row r="8" spans="1:31" x14ac:dyDescent="0.2">
      <c r="A8" s="76"/>
      <c r="B8" s="38" t="s">
        <v>6</v>
      </c>
      <c r="C8" s="1">
        <v>7.0000000000000007E-2</v>
      </c>
      <c r="D8" s="1">
        <v>5.8000000000000003E-2</v>
      </c>
      <c r="E8" s="1">
        <v>4.7E-2</v>
      </c>
      <c r="F8" s="1">
        <v>4.2999999999999997E-2</v>
      </c>
      <c r="G8" s="10">
        <v>4.3999999999999997E-2</v>
      </c>
      <c r="H8" s="32"/>
      <c r="I8" s="18"/>
      <c r="J8" s="72">
        <v>2</v>
      </c>
      <c r="K8" s="2">
        <f>$C$12</f>
        <v>2.6000000000000009E-2</v>
      </c>
      <c r="L8" s="2">
        <f>$C$14</f>
        <v>0.03</v>
      </c>
      <c r="M8" s="2">
        <f>$C$15</f>
        <v>2.8000000000000004E-2</v>
      </c>
      <c r="N8" s="55">
        <f t="shared" si="1"/>
        <v>2.8284271247461827E-3</v>
      </c>
      <c r="O8" s="2">
        <f>$D$12</f>
        <v>2.4000000000000007E-2</v>
      </c>
      <c r="P8" s="2">
        <f>$D$14</f>
        <v>2.1000000000000005E-2</v>
      </c>
      <c r="Q8" s="2">
        <f>$D$15</f>
        <v>2.2500000000000006E-2</v>
      </c>
      <c r="R8" s="56">
        <f t="shared" si="2"/>
        <v>2.1213203435596446E-3</v>
      </c>
      <c r="S8" s="2">
        <f>$E$12</f>
        <v>8.0000000000000002E-3</v>
      </c>
      <c r="T8" s="2">
        <f>$E$14</f>
        <v>1.3000000000000005E-2</v>
      </c>
      <c r="U8" s="2">
        <f>$E$15</f>
        <v>1.0500000000000002E-2</v>
      </c>
      <c r="V8" s="56">
        <f t="shared" si="3"/>
        <v>3.5355339059327424E-3</v>
      </c>
      <c r="W8" s="2">
        <f>$F$12</f>
        <v>1.2000000000000004E-2</v>
      </c>
      <c r="X8" s="2">
        <f>$F$14</f>
        <v>1.1000000000000003E-2</v>
      </c>
      <c r="Y8" s="2">
        <f>$F$15</f>
        <v>1.1500000000000003E-2</v>
      </c>
      <c r="Z8" s="56">
        <f t="shared" si="4"/>
        <v>7.0710678118654816E-4</v>
      </c>
      <c r="AA8" s="2">
        <f>$G$12</f>
        <v>4.0000000000000036E-3</v>
      </c>
      <c r="AB8" s="2">
        <f>$G$14</f>
        <v>3.0000000000000027E-3</v>
      </c>
      <c r="AC8" s="2">
        <f>$G$15</f>
        <v>3.5000000000000031E-3</v>
      </c>
      <c r="AD8" s="67">
        <f t="shared" si="5"/>
        <v>7.0710678118654816E-4</v>
      </c>
    </row>
    <row r="9" spans="1:31" x14ac:dyDescent="0.2">
      <c r="A9" s="76"/>
      <c r="B9" s="34" t="s">
        <v>10</v>
      </c>
      <c r="C9" s="35">
        <f>C8-$H$5</f>
        <v>2.700000000000001E-2</v>
      </c>
      <c r="D9" s="35">
        <f>D8-$H$5</f>
        <v>1.5000000000000006E-2</v>
      </c>
      <c r="E9" s="35">
        <f>E8-$H$5</f>
        <v>4.0000000000000036E-3</v>
      </c>
      <c r="F9" s="35">
        <f>F8-$H$5</f>
        <v>0</v>
      </c>
      <c r="G9" s="36">
        <f>G8-$H$5</f>
        <v>1.0000000000000009E-3</v>
      </c>
      <c r="H9" s="39"/>
      <c r="I9" s="18"/>
      <c r="J9" s="73">
        <v>3</v>
      </c>
      <c r="K9" s="2">
        <f>$C$17</f>
        <v>4.3999999999999997E-2</v>
      </c>
      <c r="L9" s="2">
        <f>$C$19</f>
        <v>4.2999999999999997E-2</v>
      </c>
      <c r="M9" s="2">
        <f>$C$20</f>
        <v>4.3499999999999997E-2</v>
      </c>
      <c r="N9" s="55">
        <f t="shared" si="1"/>
        <v>7.0710678118654816E-4</v>
      </c>
      <c r="O9" s="2">
        <f>$D$17</f>
        <v>1.9000000000000003E-2</v>
      </c>
      <c r="P9" s="2">
        <f>$D$19</f>
        <v>3.7000000000000005E-2</v>
      </c>
      <c r="Q9" s="2">
        <f>$D$20</f>
        <v>2.8000000000000004E-2</v>
      </c>
      <c r="R9" s="56">
        <f t="shared" si="2"/>
        <v>1.2727922061357866E-2</v>
      </c>
      <c r="S9" s="2">
        <f>$E$17</f>
        <v>1.2000000000000004E-2</v>
      </c>
      <c r="T9" s="2">
        <f>$E$19</f>
        <v>0.03</v>
      </c>
      <c r="U9" s="2">
        <f>$E$20</f>
        <v>2.1000000000000001E-2</v>
      </c>
      <c r="V9" s="56">
        <f t="shared" si="3"/>
        <v>1.2727922061357852E-2</v>
      </c>
      <c r="W9" s="2">
        <f>$F$17</f>
        <v>2.5000000000000008E-2</v>
      </c>
      <c r="X9" s="2">
        <f>$F$19</f>
        <v>2.3000000000000007E-2</v>
      </c>
      <c r="Y9" s="2">
        <f>$F$20</f>
        <v>2.4000000000000007E-2</v>
      </c>
      <c r="Z9" s="56">
        <f t="shared" si="4"/>
        <v>1.4142135623730963E-3</v>
      </c>
      <c r="AA9" s="2">
        <f>$G$17</f>
        <v>4.0000000000000036E-3</v>
      </c>
      <c r="AB9" s="2">
        <f>$G$19</f>
        <v>0</v>
      </c>
      <c r="AC9" s="2">
        <f>$G$20</f>
        <v>2.0000000000000018E-3</v>
      </c>
      <c r="AD9" s="67">
        <f t="shared" si="5"/>
        <v>2.8284271247461927E-3</v>
      </c>
    </row>
    <row r="10" spans="1:31" x14ac:dyDescent="0.2">
      <c r="A10" s="77"/>
      <c r="B10" s="40" t="s">
        <v>7</v>
      </c>
      <c r="C10" s="41">
        <f>AVERAGE(C7,C9)</f>
        <v>2.7000000000000003E-2</v>
      </c>
      <c r="D10" s="41">
        <f t="shared" ref="D10:G10" si="6">AVERAGE(D7,D9)</f>
        <v>1.4500000000000006E-2</v>
      </c>
      <c r="E10" s="41">
        <f t="shared" si="6"/>
        <v>4.500000000000004E-3</v>
      </c>
      <c r="F10" s="41">
        <f t="shared" si="6"/>
        <v>5.0000000000000044E-4</v>
      </c>
      <c r="G10" s="42">
        <f t="shared" si="6"/>
        <v>1.0000000000000009E-3</v>
      </c>
      <c r="H10" s="32"/>
      <c r="I10" s="18"/>
      <c r="J10" s="72">
        <v>4</v>
      </c>
      <c r="K10" s="2">
        <f>$C$22</f>
        <v>5.3000000000000005E-2</v>
      </c>
      <c r="L10" s="2">
        <f>$C$24</f>
        <v>4.9000000000000002E-2</v>
      </c>
      <c r="M10" s="2">
        <f>$C$25</f>
        <v>5.1000000000000004E-2</v>
      </c>
      <c r="N10" s="55">
        <f t="shared" si="1"/>
        <v>2.8284271247461927E-3</v>
      </c>
      <c r="O10" s="2">
        <f>$D$22</f>
        <v>2.2000000000000006E-2</v>
      </c>
      <c r="P10" s="2">
        <f>$D$24</f>
        <v>3.7000000000000005E-2</v>
      </c>
      <c r="Q10" s="2">
        <f>$D$25</f>
        <v>2.9500000000000005E-2</v>
      </c>
      <c r="R10" s="56">
        <f t="shared" si="2"/>
        <v>1.0606601717798212E-2</v>
      </c>
      <c r="S10" s="2">
        <f>$E$22</f>
        <v>4.1999999999999996E-2</v>
      </c>
      <c r="T10" s="2">
        <f>$E$24</f>
        <v>4.9000000000000002E-2</v>
      </c>
      <c r="U10" s="2">
        <f>$E$25</f>
        <v>4.5499999999999999E-2</v>
      </c>
      <c r="V10" s="56">
        <f t="shared" si="3"/>
        <v>4.9497474683058368E-3</v>
      </c>
      <c r="W10" s="2">
        <f>$F$22</f>
        <v>5.3000000000000005E-2</v>
      </c>
      <c r="X10" s="2">
        <f>$F$24</f>
        <v>5.800000000000001E-2</v>
      </c>
      <c r="Y10" s="2">
        <f>$F$25</f>
        <v>5.5500000000000008E-2</v>
      </c>
      <c r="Z10" s="56">
        <f t="shared" si="4"/>
        <v>3.5355339059327407E-3</v>
      </c>
      <c r="AA10" s="2">
        <f>$G$22</f>
        <v>4.0000000000000036E-3</v>
      </c>
      <c r="AB10" s="2">
        <f>$G$24</f>
        <v>3.0000000000000027E-3</v>
      </c>
      <c r="AC10" s="2">
        <f>$G$25</f>
        <v>3.5000000000000031E-3</v>
      </c>
      <c r="AD10" s="67">
        <f t="shared" si="5"/>
        <v>7.0710678118654816E-4</v>
      </c>
    </row>
    <row r="11" spans="1:31" x14ac:dyDescent="0.2">
      <c r="A11" s="75">
        <v>2</v>
      </c>
      <c r="B11" s="20" t="s">
        <v>5</v>
      </c>
      <c r="C11" s="30">
        <v>7.0000000000000007E-2</v>
      </c>
      <c r="D11" s="30">
        <v>6.8000000000000005E-2</v>
      </c>
      <c r="E11" s="30">
        <v>5.1999999999999998E-2</v>
      </c>
      <c r="F11" s="30">
        <v>5.6000000000000001E-2</v>
      </c>
      <c r="G11" s="31">
        <v>4.8000000000000001E-2</v>
      </c>
      <c r="H11" s="32"/>
      <c r="I11" s="18"/>
      <c r="J11" s="73">
        <v>5</v>
      </c>
      <c r="K11" s="2">
        <f>$C$27</f>
        <v>4.8000000000000001E-2</v>
      </c>
      <c r="L11" s="2">
        <f>$C$29</f>
        <v>5.2000000000000005E-2</v>
      </c>
      <c r="M11" s="2">
        <f>$C$30</f>
        <v>0.05</v>
      </c>
      <c r="N11" s="55">
        <f t="shared" si="1"/>
        <v>2.8284271247461927E-3</v>
      </c>
      <c r="O11" s="2">
        <f>$D$27</f>
        <v>2.8999999999999998E-2</v>
      </c>
      <c r="P11" s="2">
        <f>$D$29</f>
        <v>4.4999999999999998E-2</v>
      </c>
      <c r="Q11" s="2">
        <f>$D$30</f>
        <v>3.6999999999999998E-2</v>
      </c>
      <c r="R11" s="56">
        <f t="shared" si="2"/>
        <v>1.1313708498984764E-2</v>
      </c>
      <c r="S11" s="2">
        <f>$E$27</f>
        <v>0.105</v>
      </c>
      <c r="T11" s="2">
        <f>$E$29</f>
        <v>0.11700000000000001</v>
      </c>
      <c r="U11" s="2">
        <f>$E$30</f>
        <v>0.111</v>
      </c>
      <c r="V11" s="56">
        <f t="shared" si="3"/>
        <v>8.4852813742385784E-3</v>
      </c>
      <c r="W11" s="2">
        <f>$F$27</f>
        <v>0.35800000000000004</v>
      </c>
      <c r="X11" s="2">
        <f>$F$29</f>
        <v>0.32</v>
      </c>
      <c r="Y11" s="2">
        <f>$F$30</f>
        <v>0.33900000000000002</v>
      </c>
      <c r="Z11" s="56">
        <f t="shared" si="4"/>
        <v>2.6870057685088829E-2</v>
      </c>
      <c r="AA11" s="2">
        <f>$G$27</f>
        <v>2.0000000000000018E-3</v>
      </c>
      <c r="AB11" s="2">
        <f>$G$29</f>
        <v>0</v>
      </c>
      <c r="AC11" s="2">
        <f>$G$30</f>
        <v>1.0000000000000009E-3</v>
      </c>
      <c r="AD11" s="67">
        <f t="shared" si="5"/>
        <v>1.4142135623730963E-3</v>
      </c>
    </row>
    <row r="12" spans="1:31" x14ac:dyDescent="0.2">
      <c r="A12" s="76"/>
      <c r="B12" s="34" t="s">
        <v>10</v>
      </c>
      <c r="C12" s="74">
        <f>C11-$H$4</f>
        <v>2.6000000000000009E-2</v>
      </c>
      <c r="D12" s="35">
        <f>D11-$H$4</f>
        <v>2.4000000000000007E-2</v>
      </c>
      <c r="E12" s="35">
        <f>E11-$H$4</f>
        <v>8.0000000000000002E-3</v>
      </c>
      <c r="F12" s="35">
        <f>F11-$H$4</f>
        <v>1.2000000000000004E-2</v>
      </c>
      <c r="G12" s="36">
        <f>G11-$H$4</f>
        <v>4.0000000000000036E-3</v>
      </c>
      <c r="H12" s="32"/>
      <c r="I12" s="18"/>
      <c r="J12" s="72">
        <v>6</v>
      </c>
      <c r="K12" s="2">
        <f>$C$32</f>
        <v>5.2000000000000005E-2</v>
      </c>
      <c r="L12" s="2">
        <f>$C$34</f>
        <v>4.5999999999999999E-2</v>
      </c>
      <c r="M12" s="2">
        <f>$C$35</f>
        <v>4.9000000000000002E-2</v>
      </c>
      <c r="N12" s="55">
        <f t="shared" si="1"/>
        <v>4.2426406871192892E-3</v>
      </c>
      <c r="O12" s="2">
        <f>$D$32</f>
        <v>4.9000000000000002E-2</v>
      </c>
      <c r="P12" s="2">
        <f>$D$34</f>
        <v>4.7E-2</v>
      </c>
      <c r="Q12" s="2">
        <f>$D$35</f>
        <v>4.8000000000000001E-2</v>
      </c>
      <c r="R12" s="56">
        <f t="shared" si="2"/>
        <v>1.4142135623730963E-3</v>
      </c>
      <c r="S12" s="2">
        <f>$E$32</f>
        <v>0.38500000000000001</v>
      </c>
      <c r="T12" s="2">
        <f>$E$34</f>
        <v>0.37</v>
      </c>
      <c r="U12" s="2">
        <f>$E$35</f>
        <v>0.3775</v>
      </c>
      <c r="V12" s="56">
        <f t="shared" si="3"/>
        <v>1.0606601717798222E-2</v>
      </c>
      <c r="W12" s="2">
        <f>$F$32</f>
        <v>0.55599999999999994</v>
      </c>
      <c r="X12" s="2">
        <f>$F$34</f>
        <v>0.57399999999999995</v>
      </c>
      <c r="Y12" s="2">
        <f>$F$35</f>
        <v>0.56499999999999995</v>
      </c>
      <c r="Z12" s="56">
        <f t="shared" si="4"/>
        <v>1.2727922061357866E-2</v>
      </c>
      <c r="AA12" s="2">
        <f>$G$32</f>
        <v>6.0000000000000053E-3</v>
      </c>
      <c r="AB12" s="2">
        <f>$G$34</f>
        <v>7.0000000000000062E-3</v>
      </c>
      <c r="AC12" s="2">
        <f>$G$35</f>
        <v>6.5000000000000058E-3</v>
      </c>
      <c r="AD12" s="67">
        <f t="shared" si="5"/>
        <v>7.0710678118654816E-4</v>
      </c>
    </row>
    <row r="13" spans="1:31" x14ac:dyDescent="0.2">
      <c r="A13" s="76"/>
      <c r="B13" s="38" t="s">
        <v>6</v>
      </c>
      <c r="C13" s="1">
        <v>7.2999999999999995E-2</v>
      </c>
      <c r="D13" s="1">
        <v>6.4000000000000001E-2</v>
      </c>
      <c r="E13" s="1">
        <v>5.6000000000000001E-2</v>
      </c>
      <c r="F13" s="1">
        <v>5.3999999999999999E-2</v>
      </c>
      <c r="G13" s="10">
        <v>4.5999999999999999E-2</v>
      </c>
      <c r="H13" s="32"/>
      <c r="I13" s="18"/>
      <c r="J13" s="73">
        <v>7</v>
      </c>
      <c r="K13" s="2">
        <f>$C$37</f>
        <v>5.4000000000000006E-2</v>
      </c>
      <c r="L13" s="2">
        <f>$C$39</f>
        <v>4.3999999999999997E-2</v>
      </c>
      <c r="M13" s="2">
        <f>$C$40</f>
        <v>4.9000000000000002E-2</v>
      </c>
      <c r="N13" s="55">
        <f t="shared" si="1"/>
        <v>7.0710678118654537E-3</v>
      </c>
      <c r="O13" s="2">
        <f>$D$37</f>
        <v>8.3000000000000004E-2</v>
      </c>
      <c r="P13" s="2">
        <f>$D$39</f>
        <v>7.1000000000000008E-2</v>
      </c>
      <c r="Q13" s="2">
        <f>$D$40</f>
        <v>7.7000000000000013E-2</v>
      </c>
      <c r="R13" s="56">
        <f t="shared" si="2"/>
        <v>8.485281374238568E-3</v>
      </c>
      <c r="S13" s="2">
        <f>$E$37</f>
        <v>0.747</v>
      </c>
      <c r="T13" s="2">
        <f>$E$39</f>
        <v>0.71499999999999997</v>
      </c>
      <c r="U13" s="2">
        <f>$E$40</f>
        <v>0.73099999999999998</v>
      </c>
      <c r="V13" s="56">
        <f t="shared" si="3"/>
        <v>2.2627416997969541E-2</v>
      </c>
      <c r="W13" s="2">
        <f>$F$37</f>
        <v>0.74099999999999999</v>
      </c>
      <c r="X13" s="2">
        <f>$F$39</f>
        <v>0.74099999999999999</v>
      </c>
      <c r="Y13" s="2">
        <f>$F$40</f>
        <v>0.74099999999999999</v>
      </c>
      <c r="Z13" s="56">
        <f t="shared" si="4"/>
        <v>0</v>
      </c>
      <c r="AA13" s="2">
        <f>$G$37</f>
        <v>3.2000000000000001E-2</v>
      </c>
      <c r="AB13" s="2">
        <f>$G$39</f>
        <v>3.4000000000000002E-2</v>
      </c>
      <c r="AC13" s="2">
        <f>$G$40</f>
        <v>3.3000000000000002E-2</v>
      </c>
      <c r="AD13" s="67">
        <f t="shared" si="5"/>
        <v>1.4142135623730963E-3</v>
      </c>
    </row>
    <row r="14" spans="1:31" x14ac:dyDescent="0.2">
      <c r="A14" s="76"/>
      <c r="B14" s="43" t="s">
        <v>10</v>
      </c>
      <c r="C14" s="44">
        <f>C13-$H$5</f>
        <v>0.03</v>
      </c>
      <c r="D14" s="44">
        <f>D13-$H$5</f>
        <v>2.1000000000000005E-2</v>
      </c>
      <c r="E14" s="44">
        <f>E13-$H$5</f>
        <v>1.3000000000000005E-2</v>
      </c>
      <c r="F14" s="44">
        <f>F13-$H$5</f>
        <v>1.1000000000000003E-2</v>
      </c>
      <c r="G14" s="45">
        <f>G13-$H$5</f>
        <v>3.0000000000000027E-3</v>
      </c>
      <c r="H14" s="39"/>
      <c r="I14" s="18"/>
      <c r="J14" s="72">
        <v>8</v>
      </c>
      <c r="K14" s="2">
        <f>$C$42</f>
        <v>5.1000000000000004E-2</v>
      </c>
      <c r="L14" s="2">
        <f>$C$44</f>
        <v>4.7E-2</v>
      </c>
      <c r="M14" s="2">
        <f>$C$45</f>
        <v>4.9000000000000002E-2</v>
      </c>
      <c r="N14" s="55">
        <f t="shared" si="1"/>
        <v>2.8284271247461927E-3</v>
      </c>
      <c r="O14" s="2">
        <f>$D$42</f>
        <v>0.16899999999999998</v>
      </c>
      <c r="P14" s="2">
        <f>$D$44</f>
        <v>0.13100000000000001</v>
      </c>
      <c r="Q14" s="2">
        <f>$D$45</f>
        <v>0.15</v>
      </c>
      <c r="R14" s="56">
        <f t="shared" si="2"/>
        <v>2.6870057685088815E-2</v>
      </c>
      <c r="S14" s="2">
        <f>$E$42</f>
        <v>0.80199999999999994</v>
      </c>
      <c r="T14" s="2">
        <f>$E$44</f>
        <v>0.80599999999999994</v>
      </c>
      <c r="U14" s="2">
        <f>$E$45</f>
        <v>0.80399999999999994</v>
      </c>
      <c r="V14" s="56">
        <f t="shared" si="3"/>
        <v>2.8284271247461927E-3</v>
      </c>
      <c r="W14" s="2">
        <f>$F$42</f>
        <v>0.81099999999999994</v>
      </c>
      <c r="X14" s="2">
        <f>$F$44</f>
        <v>0.80099999999999993</v>
      </c>
      <c r="Y14" s="2">
        <f>$F$45</f>
        <v>0.80599999999999994</v>
      </c>
      <c r="Z14" s="56">
        <f t="shared" si="4"/>
        <v>7.0710678118654814E-3</v>
      </c>
      <c r="AA14" s="2">
        <f>$G$42</f>
        <v>0.53799999999999992</v>
      </c>
      <c r="AB14" s="2">
        <f>$G$44</f>
        <v>0.47800000000000004</v>
      </c>
      <c r="AC14" s="2">
        <f>$G$45</f>
        <v>0.50800000000000001</v>
      </c>
      <c r="AD14" s="67">
        <f t="shared" si="5"/>
        <v>4.2426406871192771E-2</v>
      </c>
    </row>
    <row r="15" spans="1:31" x14ac:dyDescent="0.2">
      <c r="A15" s="77"/>
      <c r="B15" s="40" t="s">
        <v>7</v>
      </c>
      <c r="C15" s="41">
        <f>AVERAGE(C12,C14)</f>
        <v>2.8000000000000004E-2</v>
      </c>
      <c r="D15" s="41">
        <f t="shared" ref="D15:G15" si="7">AVERAGE(D12,D14)</f>
        <v>2.2500000000000006E-2</v>
      </c>
      <c r="E15" s="41">
        <f t="shared" si="7"/>
        <v>1.0500000000000002E-2</v>
      </c>
      <c r="F15" s="41">
        <f t="shared" si="7"/>
        <v>1.1500000000000003E-2</v>
      </c>
      <c r="G15" s="42">
        <f t="shared" si="7"/>
        <v>3.5000000000000031E-3</v>
      </c>
      <c r="H15" s="32"/>
      <c r="I15" s="18"/>
      <c r="J15" s="73">
        <v>9</v>
      </c>
      <c r="K15" s="2">
        <f>$C$47</f>
        <v>5.2000000000000005E-2</v>
      </c>
      <c r="L15" s="2">
        <f>$C$49</f>
        <v>4.3999999999999997E-2</v>
      </c>
      <c r="M15" s="2">
        <f>$C$50</f>
        <v>4.8000000000000001E-2</v>
      </c>
      <c r="N15" s="55">
        <f t="shared" si="1"/>
        <v>5.6568542494923853E-3</v>
      </c>
      <c r="O15" s="2">
        <f>$D$47</f>
        <v>0.55999999999999994</v>
      </c>
      <c r="P15" s="2">
        <f>$D$49</f>
        <v>0.50700000000000001</v>
      </c>
      <c r="Q15" s="2">
        <f>$D$50</f>
        <v>0.53349999999999997</v>
      </c>
      <c r="R15" s="56">
        <f t="shared" si="2"/>
        <v>3.7476659402886976E-2</v>
      </c>
      <c r="S15" s="2">
        <f>$E$47</f>
        <v>0.89200000000000002</v>
      </c>
      <c r="T15" s="2">
        <f>$E$49</f>
        <v>0.876</v>
      </c>
      <c r="U15" s="2">
        <f>$E$50</f>
        <v>0.88400000000000001</v>
      </c>
      <c r="V15" s="56">
        <f t="shared" si="3"/>
        <v>1.1313708498984771E-2</v>
      </c>
      <c r="W15" s="2">
        <f>$F$47</f>
        <v>0.85399999999999998</v>
      </c>
      <c r="X15" s="2">
        <f>$F$49</f>
        <v>0.871</v>
      </c>
      <c r="Y15" s="2">
        <f>$F$50</f>
        <v>0.86250000000000004</v>
      </c>
      <c r="Z15" s="56">
        <f t="shared" si="4"/>
        <v>1.2020815280171319E-2</v>
      </c>
      <c r="AA15" s="2">
        <f>$G$47</f>
        <v>0.96799999999999997</v>
      </c>
      <c r="AB15" s="2">
        <f>$G$49</f>
        <v>0.95199999999999996</v>
      </c>
      <c r="AC15" s="2">
        <f>$G$50</f>
        <v>0.96</v>
      </c>
      <c r="AD15" s="67">
        <f t="shared" si="5"/>
        <v>1.1313708498984771E-2</v>
      </c>
    </row>
    <row r="16" spans="1:31" x14ac:dyDescent="0.2">
      <c r="A16" s="75">
        <v>3</v>
      </c>
      <c r="B16" s="20" t="s">
        <v>5</v>
      </c>
      <c r="C16" s="30">
        <v>8.7999999999999995E-2</v>
      </c>
      <c r="D16" s="30">
        <v>6.3E-2</v>
      </c>
      <c r="E16" s="30">
        <v>5.6000000000000001E-2</v>
      </c>
      <c r="F16" s="30">
        <v>6.9000000000000006E-2</v>
      </c>
      <c r="G16" s="31">
        <v>4.8000000000000001E-2</v>
      </c>
      <c r="H16" s="32"/>
      <c r="J16" s="72">
        <v>10</v>
      </c>
      <c r="K16" s="2">
        <f>$C$52</f>
        <v>0.05</v>
      </c>
      <c r="L16" s="2">
        <f>$C$54</f>
        <v>4.5999999999999999E-2</v>
      </c>
      <c r="M16" s="2">
        <f>$C$55</f>
        <v>4.8000000000000001E-2</v>
      </c>
      <c r="N16" s="55">
        <f t="shared" si="1"/>
        <v>2.8284271247461927E-3</v>
      </c>
      <c r="O16" s="2">
        <f>$D$52</f>
        <v>0.78999999999999992</v>
      </c>
      <c r="P16" s="2">
        <f>$D$54</f>
        <v>0.66699999999999993</v>
      </c>
      <c r="Q16" s="2">
        <f>$D$55</f>
        <v>0.72849999999999993</v>
      </c>
      <c r="R16" s="56">
        <f t="shared" si="2"/>
        <v>8.6974134085945343E-2</v>
      </c>
      <c r="S16" s="2">
        <f>$E$52</f>
        <v>0.98199999999999998</v>
      </c>
      <c r="T16" s="2">
        <f>$E$54</f>
        <v>0.97899999999999998</v>
      </c>
      <c r="U16" s="2">
        <f>$E$55</f>
        <v>0.98049999999999993</v>
      </c>
      <c r="V16" s="56">
        <f t="shared" si="3"/>
        <v>2.1213203435596446E-3</v>
      </c>
      <c r="W16" s="2">
        <f>$F$52</f>
        <v>0.96499999999999986</v>
      </c>
      <c r="X16" s="2">
        <f>$F$54</f>
        <v>0.997</v>
      </c>
      <c r="Y16" s="2">
        <f>$F$55</f>
        <v>0.98099999999999987</v>
      </c>
      <c r="Z16" s="56">
        <f t="shared" si="4"/>
        <v>2.2627416997969618E-2</v>
      </c>
      <c r="AA16" s="2">
        <f>$G$52</f>
        <v>1.3029999999999999</v>
      </c>
      <c r="AB16" s="2">
        <f>$G$54</f>
        <v>1.3120000000000001</v>
      </c>
      <c r="AC16" s="2">
        <f>$G$55</f>
        <v>1.3075000000000001</v>
      </c>
      <c r="AD16" s="67">
        <f t="shared" si="5"/>
        <v>6.3639610306790119E-3</v>
      </c>
      <c r="AE16" s="18"/>
    </row>
    <row r="17" spans="1:30" x14ac:dyDescent="0.2">
      <c r="A17" s="76"/>
      <c r="B17" s="34" t="s">
        <v>10</v>
      </c>
      <c r="C17" s="35">
        <f>C16-$H$4</f>
        <v>4.3999999999999997E-2</v>
      </c>
      <c r="D17" s="35">
        <f>D16-$H$4</f>
        <v>1.9000000000000003E-2</v>
      </c>
      <c r="E17" s="35">
        <f>E16-$H$4</f>
        <v>1.2000000000000004E-2</v>
      </c>
      <c r="F17" s="35">
        <f>F16-$H$4</f>
        <v>2.5000000000000008E-2</v>
      </c>
      <c r="G17" s="36">
        <f>G16-$H$4</f>
        <v>4.0000000000000036E-3</v>
      </c>
      <c r="H17" s="32"/>
      <c r="J17" s="73">
        <v>11</v>
      </c>
      <c r="K17" s="2">
        <f>$C$57</f>
        <v>6.4000000000000001E-2</v>
      </c>
      <c r="L17" s="2">
        <f>$C$59</f>
        <v>0.06</v>
      </c>
      <c r="M17" s="2">
        <f>$C$60</f>
        <v>6.2E-2</v>
      </c>
      <c r="N17" s="55">
        <f t="shared" si="1"/>
        <v>2.8284271247461927E-3</v>
      </c>
      <c r="O17" s="2">
        <f>$D$57</f>
        <v>0.93799999999999994</v>
      </c>
      <c r="P17" s="2">
        <f>$D$59</f>
        <v>0.78599999999999992</v>
      </c>
      <c r="Q17" s="2">
        <f>$D$60</f>
        <v>0.86199999999999988</v>
      </c>
      <c r="R17" s="56">
        <f t="shared" si="2"/>
        <v>0.10748023074035525</v>
      </c>
      <c r="S17" s="2">
        <f>$E$57</f>
        <v>1.1359999999999999</v>
      </c>
      <c r="T17" s="2">
        <f>$E$59</f>
        <v>1.0790000000000002</v>
      </c>
      <c r="U17" s="2">
        <f>$E$60</f>
        <v>1.1074999999999999</v>
      </c>
      <c r="V17" s="56">
        <f t="shared" si="3"/>
        <v>4.0305086527633011E-2</v>
      </c>
      <c r="W17" s="2">
        <f>$F$57</f>
        <v>1.0660000000000001</v>
      </c>
      <c r="X17" s="2">
        <f>$F$59</f>
        <v>1.044</v>
      </c>
      <c r="Y17" s="2">
        <f>$F$60</f>
        <v>1.0550000000000002</v>
      </c>
      <c r="Z17" s="56">
        <f t="shared" si="4"/>
        <v>1.555634918610406E-2</v>
      </c>
      <c r="AA17" s="2">
        <f>$G$57</f>
        <v>1.508</v>
      </c>
      <c r="AB17" s="2">
        <f>$G$59</f>
        <v>1.4450000000000001</v>
      </c>
      <c r="AC17" s="2">
        <f>$G$60</f>
        <v>1.4765000000000001</v>
      </c>
      <c r="AD17" s="67">
        <f t="shared" si="5"/>
        <v>4.4547727214752454E-2</v>
      </c>
    </row>
    <row r="18" spans="1:30" x14ac:dyDescent="0.2">
      <c r="A18" s="76"/>
      <c r="B18" s="38" t="s">
        <v>6</v>
      </c>
      <c r="C18" s="1">
        <v>8.5999999999999993E-2</v>
      </c>
      <c r="D18" s="1">
        <v>0.08</v>
      </c>
      <c r="E18" s="1">
        <v>7.2999999999999995E-2</v>
      </c>
      <c r="F18" s="1">
        <v>6.6000000000000003E-2</v>
      </c>
      <c r="G18" s="10">
        <v>4.2999999999999997E-2</v>
      </c>
      <c r="H18" s="32"/>
      <c r="I18" s="18"/>
      <c r="J18" s="72">
        <v>12</v>
      </c>
      <c r="K18" s="2">
        <f>$C$62</f>
        <v>0.14100000000000001</v>
      </c>
      <c r="L18" s="2">
        <f>$C$64</f>
        <v>0.14900000000000002</v>
      </c>
      <c r="M18" s="2">
        <f>$C$65</f>
        <v>0.14500000000000002</v>
      </c>
      <c r="N18" s="55">
        <f t="shared" si="1"/>
        <v>5.6568542494923853E-3</v>
      </c>
      <c r="O18" s="2">
        <f>$D$62</f>
        <v>1.026</v>
      </c>
      <c r="P18" s="2">
        <f>$D$64</f>
        <v>1.0130000000000001</v>
      </c>
      <c r="Q18" s="2">
        <f>$D$65</f>
        <v>1.0195000000000001</v>
      </c>
      <c r="R18" s="56">
        <f t="shared" si="2"/>
        <v>9.1923881554250471E-3</v>
      </c>
      <c r="S18" s="2">
        <f>$E$62</f>
        <v>1.2569999999999999</v>
      </c>
      <c r="T18" s="2">
        <f>$E$64</f>
        <v>1.2650000000000001</v>
      </c>
      <c r="U18" s="2">
        <f>$E$65</f>
        <v>1.2610000000000001</v>
      </c>
      <c r="V18" s="56">
        <f t="shared" si="3"/>
        <v>5.6568542494925423E-3</v>
      </c>
      <c r="W18" s="2">
        <f>$F$62</f>
        <v>1.206</v>
      </c>
      <c r="X18" s="2">
        <f>$F$64</f>
        <v>1.1870000000000001</v>
      </c>
      <c r="Y18" s="2">
        <f>$F$65</f>
        <v>1.1964999999999999</v>
      </c>
      <c r="Z18" s="56">
        <f t="shared" si="4"/>
        <v>1.3435028842544336E-2</v>
      </c>
      <c r="AA18" s="2">
        <f>$G$62</f>
        <v>1.6379999999999999</v>
      </c>
      <c r="AB18" s="2">
        <f>$G$64</f>
        <v>1.6120000000000001</v>
      </c>
      <c r="AC18" s="2">
        <f>$G$65</f>
        <v>1.625</v>
      </c>
      <c r="AD18" s="67">
        <f t="shared" si="5"/>
        <v>1.8384776310850094E-2</v>
      </c>
    </row>
    <row r="19" spans="1:30" x14ac:dyDescent="0.2">
      <c r="A19" s="76"/>
      <c r="B19" s="34" t="s">
        <v>10</v>
      </c>
      <c r="C19" s="35">
        <f>C18-$H$5</f>
        <v>4.2999999999999997E-2</v>
      </c>
      <c r="D19" s="35">
        <f>D18-$H$5</f>
        <v>3.7000000000000005E-2</v>
      </c>
      <c r="E19" s="35">
        <f>E18-$H$5</f>
        <v>0.03</v>
      </c>
      <c r="F19" s="35">
        <f>F18-$H$5</f>
        <v>2.3000000000000007E-2</v>
      </c>
      <c r="G19" s="36">
        <f>G18-$H$5</f>
        <v>0</v>
      </c>
      <c r="H19" s="39"/>
      <c r="I19" s="18"/>
      <c r="J19" s="73">
        <v>13</v>
      </c>
      <c r="K19" s="2">
        <f>$C$67</f>
        <v>0.183</v>
      </c>
      <c r="L19" s="2">
        <f>$C$69</f>
        <v>0.309</v>
      </c>
      <c r="M19" s="2">
        <f>$C$70</f>
        <v>0.246</v>
      </c>
      <c r="N19" s="55">
        <f t="shared" si="1"/>
        <v>8.9095454429504992E-2</v>
      </c>
      <c r="O19" s="2">
        <f>$D$67</f>
        <v>1.262</v>
      </c>
      <c r="P19" s="2">
        <f>$D$69</f>
        <v>1.095</v>
      </c>
      <c r="Q19" s="2">
        <f>$D$70</f>
        <v>1.1785000000000001</v>
      </c>
      <c r="R19" s="56">
        <f t="shared" si="2"/>
        <v>0.11808683245815346</v>
      </c>
      <c r="S19" s="2">
        <f>$E$67</f>
        <v>1.3169999999999999</v>
      </c>
      <c r="T19" s="2">
        <f>$E$69</f>
        <v>1.35</v>
      </c>
      <c r="U19" s="2">
        <f>$E$70</f>
        <v>1.3334999999999999</v>
      </c>
      <c r="V19" s="56">
        <f t="shared" si="3"/>
        <v>2.3334523779156166E-2</v>
      </c>
      <c r="W19" s="2">
        <f>$F$67</f>
        <v>1.282</v>
      </c>
      <c r="X19" s="2">
        <f>$F$69</f>
        <v>1.2730000000000001</v>
      </c>
      <c r="Y19" s="2">
        <f>$F$70</f>
        <v>1.2775000000000001</v>
      </c>
      <c r="Z19" s="56">
        <f t="shared" si="4"/>
        <v>6.3639610306788549E-3</v>
      </c>
      <c r="AA19" s="2">
        <f>$G$67</f>
        <v>1.7249999999999999</v>
      </c>
      <c r="AB19" s="2">
        <f>$G$69</f>
        <v>1.748</v>
      </c>
      <c r="AC19" s="2">
        <f>$G$70</f>
        <v>1.7364999999999999</v>
      </c>
      <c r="AD19" s="67">
        <f t="shared" si="5"/>
        <v>1.6263455967290685E-2</v>
      </c>
    </row>
    <row r="20" spans="1:30" x14ac:dyDescent="0.2">
      <c r="A20" s="77"/>
      <c r="B20" s="40" t="s">
        <v>7</v>
      </c>
      <c r="C20" s="41">
        <f>AVERAGE(C17,C19)</f>
        <v>4.3499999999999997E-2</v>
      </c>
      <c r="D20" s="41">
        <f t="shared" ref="D20:G20" si="8">AVERAGE(D17,D19)</f>
        <v>2.8000000000000004E-2</v>
      </c>
      <c r="E20" s="41">
        <f t="shared" si="8"/>
        <v>2.1000000000000001E-2</v>
      </c>
      <c r="F20" s="41">
        <f t="shared" si="8"/>
        <v>2.4000000000000007E-2</v>
      </c>
      <c r="G20" s="42">
        <f t="shared" si="8"/>
        <v>2.0000000000000018E-3</v>
      </c>
      <c r="H20" s="32"/>
      <c r="I20" s="18"/>
      <c r="J20" s="72">
        <v>14</v>
      </c>
      <c r="K20" s="2">
        <f>$C$72</f>
        <v>0.29300000000000004</v>
      </c>
      <c r="L20" s="2">
        <f>$C$74</f>
        <v>0.49500000000000005</v>
      </c>
      <c r="M20" s="2">
        <f>$C$75</f>
        <v>0.39400000000000002</v>
      </c>
      <c r="N20" s="55">
        <f t="shared" si="1"/>
        <v>0.1428355697996827</v>
      </c>
      <c r="O20" s="2">
        <f>$D$72</f>
        <v>1.294</v>
      </c>
      <c r="P20" s="2">
        <f>$D$74</f>
        <v>1.2040000000000002</v>
      </c>
      <c r="Q20" s="2">
        <f>$D$75</f>
        <v>1.2490000000000001</v>
      </c>
      <c r="R20" s="56">
        <f t="shared" si="2"/>
        <v>6.3639610306789177E-2</v>
      </c>
      <c r="S20" s="2">
        <f>$E$72</f>
        <v>1.3839999999999999</v>
      </c>
      <c r="T20" s="2">
        <f>$E$74</f>
        <v>1.4500000000000002</v>
      </c>
      <c r="U20" s="2">
        <f>$E$75</f>
        <v>1.417</v>
      </c>
      <c r="V20" s="56">
        <f t="shared" si="3"/>
        <v>4.6669047558312332E-2</v>
      </c>
      <c r="W20" s="2">
        <f>$F$72</f>
        <v>1.3919999999999999</v>
      </c>
      <c r="X20" s="2">
        <f>$F$74</f>
        <v>1.3140000000000001</v>
      </c>
      <c r="Y20" s="2">
        <f>$F$75</f>
        <v>1.353</v>
      </c>
      <c r="Z20" s="56">
        <f t="shared" si="4"/>
        <v>5.5154328932550602E-2</v>
      </c>
      <c r="AA20" s="2">
        <f>$G$72</f>
        <v>1.71</v>
      </c>
      <c r="AB20" s="2">
        <f>$G$74</f>
        <v>1.7790000000000001</v>
      </c>
      <c r="AC20" s="2">
        <f>$G$75</f>
        <v>1.7444999999999999</v>
      </c>
      <c r="AD20" s="67">
        <f t="shared" si="5"/>
        <v>4.8790367901871905E-2</v>
      </c>
    </row>
    <row r="21" spans="1:30" x14ac:dyDescent="0.2">
      <c r="A21" s="75">
        <v>4</v>
      </c>
      <c r="B21" s="20" t="s">
        <v>5</v>
      </c>
      <c r="C21" s="30">
        <v>9.7000000000000003E-2</v>
      </c>
      <c r="D21" s="30">
        <v>6.6000000000000003E-2</v>
      </c>
      <c r="E21" s="30">
        <v>8.5999999999999993E-2</v>
      </c>
      <c r="F21" s="30">
        <v>9.7000000000000003E-2</v>
      </c>
      <c r="G21" s="31">
        <v>4.8000000000000001E-2</v>
      </c>
      <c r="H21" s="32"/>
      <c r="J21" s="73">
        <v>15</v>
      </c>
      <c r="K21" s="2">
        <f>$C$77</f>
        <v>0.41300000000000003</v>
      </c>
      <c r="L21" s="2">
        <f>$C$79</f>
        <v>0.63200000000000001</v>
      </c>
      <c r="M21" s="2">
        <f>$C$80</f>
        <v>0.52249999999999996</v>
      </c>
      <c r="N21" s="55">
        <f t="shared" si="1"/>
        <v>0.15485638507985414</v>
      </c>
      <c r="O21" s="2">
        <f>$D$77</f>
        <v>1.3819999999999999</v>
      </c>
      <c r="P21" s="2">
        <f>$D$79</f>
        <v>1.4890000000000001</v>
      </c>
      <c r="Q21" s="2">
        <f>$D$80</f>
        <v>1.4355</v>
      </c>
      <c r="R21" s="56">
        <f t="shared" si="2"/>
        <v>7.5660425586960733E-2</v>
      </c>
      <c r="S21" s="2">
        <f>$E$77</f>
        <v>1.5189999999999999</v>
      </c>
      <c r="T21" s="2">
        <f>$E$79</f>
        <v>1.5470000000000002</v>
      </c>
      <c r="U21" s="2">
        <f>$E$80</f>
        <v>1.5329999999999999</v>
      </c>
      <c r="V21" s="56">
        <f t="shared" si="3"/>
        <v>1.9798989873223507E-2</v>
      </c>
      <c r="W21" s="2">
        <f>$F$77</f>
        <v>1.4609999999999999</v>
      </c>
      <c r="X21" s="2">
        <f>$F$79</f>
        <v>1.4160000000000001</v>
      </c>
      <c r="Y21" s="2">
        <f>$F$80</f>
        <v>1.4384999999999999</v>
      </c>
      <c r="Z21" s="56">
        <f t="shared" si="4"/>
        <v>3.1819805153394436E-2</v>
      </c>
      <c r="AA21" s="2">
        <f>$G$77</f>
        <v>1.831</v>
      </c>
      <c r="AB21" s="2">
        <f>$G$79</f>
        <v>1.8420000000000001</v>
      </c>
      <c r="AC21" s="2">
        <f>$G$80</f>
        <v>1.8365</v>
      </c>
      <c r="AD21" s="67">
        <f t="shared" si="5"/>
        <v>7.778174593052108E-3</v>
      </c>
    </row>
    <row r="22" spans="1:30" x14ac:dyDescent="0.2">
      <c r="A22" s="76"/>
      <c r="B22" s="34" t="s">
        <v>10</v>
      </c>
      <c r="C22" s="35">
        <f>C21-$H$4</f>
        <v>5.3000000000000005E-2</v>
      </c>
      <c r="D22" s="35">
        <f>D21-$H$4</f>
        <v>2.2000000000000006E-2</v>
      </c>
      <c r="E22" s="35">
        <f>E21-$H$4</f>
        <v>4.1999999999999996E-2</v>
      </c>
      <c r="F22" s="35">
        <f>F21-$H$4</f>
        <v>5.3000000000000005E-2</v>
      </c>
      <c r="G22" s="36">
        <f>G21-$H$4</f>
        <v>4.0000000000000036E-3</v>
      </c>
      <c r="H22" s="32"/>
      <c r="I22" s="18"/>
      <c r="J22" s="72">
        <v>16</v>
      </c>
      <c r="K22" s="3">
        <f>$C$82</f>
        <v>0.628</v>
      </c>
      <c r="L22" s="3">
        <f>$C$84</f>
        <v>0.61699999999999999</v>
      </c>
      <c r="M22" s="3">
        <f>$C$85</f>
        <v>0.62250000000000005</v>
      </c>
      <c r="N22" s="55">
        <f t="shared" si="1"/>
        <v>7.7781745930520299E-3</v>
      </c>
      <c r="O22" s="3">
        <f>$D$82</f>
        <v>1.577</v>
      </c>
      <c r="P22" s="3">
        <f>$D$84</f>
        <v>1.57</v>
      </c>
      <c r="Q22" s="3">
        <f>$D$85</f>
        <v>1.5735000000000001</v>
      </c>
      <c r="R22" s="56">
        <f t="shared" si="2"/>
        <v>4.9497474683057588E-3</v>
      </c>
      <c r="S22" s="3">
        <f>$E$82</f>
        <v>1.5509999999999999</v>
      </c>
      <c r="T22" s="3">
        <f>$E$84</f>
        <v>1.5530000000000002</v>
      </c>
      <c r="U22" s="3">
        <f>$E$85</f>
        <v>1.552</v>
      </c>
      <c r="V22" s="56">
        <f t="shared" si="3"/>
        <v>1.4142135623732533E-3</v>
      </c>
      <c r="W22" s="3">
        <f>$F$82</f>
        <v>1.512</v>
      </c>
      <c r="X22" s="3">
        <f>$F$84</f>
        <v>1.476</v>
      </c>
      <c r="Y22" s="3">
        <f>$F$85</f>
        <v>1.494</v>
      </c>
      <c r="Z22" s="56">
        <f t="shared" si="4"/>
        <v>2.5455844122715732E-2</v>
      </c>
      <c r="AA22" s="3">
        <f>$G$82</f>
        <v>1.952</v>
      </c>
      <c r="AB22" s="3">
        <f>$G$84</f>
        <v>1.9970000000000001</v>
      </c>
      <c r="AC22" s="3">
        <f>$G$85</f>
        <v>1.9744999999999999</v>
      </c>
      <c r="AD22" s="67">
        <f t="shared" si="5"/>
        <v>3.1819805153394748E-2</v>
      </c>
    </row>
    <row r="23" spans="1:30" x14ac:dyDescent="0.2">
      <c r="A23" s="76"/>
      <c r="B23" s="38" t="s">
        <v>6</v>
      </c>
      <c r="C23" s="1">
        <v>9.1999999999999998E-2</v>
      </c>
      <c r="D23" s="1">
        <v>0.08</v>
      </c>
      <c r="E23" s="1">
        <v>9.1999999999999998E-2</v>
      </c>
      <c r="F23" s="1">
        <v>0.10100000000000001</v>
      </c>
      <c r="G23" s="10">
        <v>4.5999999999999999E-2</v>
      </c>
      <c r="H23" s="32"/>
      <c r="T23" s="18"/>
    </row>
    <row r="24" spans="1:30" x14ac:dyDescent="0.2">
      <c r="A24" s="76"/>
      <c r="B24" s="34" t="s">
        <v>10</v>
      </c>
      <c r="C24" s="35">
        <f>C23-$H$5</f>
        <v>4.9000000000000002E-2</v>
      </c>
      <c r="D24" s="35">
        <f>D23-$H$5</f>
        <v>3.7000000000000005E-2</v>
      </c>
      <c r="E24" s="35">
        <f>E23-$H$5</f>
        <v>4.9000000000000002E-2</v>
      </c>
      <c r="F24" s="35">
        <f>F23-$H$5</f>
        <v>5.800000000000001E-2</v>
      </c>
      <c r="G24" s="36">
        <f>G23-$H$5</f>
        <v>3.0000000000000027E-3</v>
      </c>
      <c r="H24" s="39"/>
      <c r="I24" s="78"/>
      <c r="J24" s="47"/>
      <c r="K24" s="48"/>
      <c r="L24" s="48"/>
      <c r="M24" s="48"/>
      <c r="N24" s="48"/>
      <c r="O24" s="48"/>
      <c r="P24" s="50"/>
      <c r="Q24" s="18"/>
      <c r="S24" s="18"/>
      <c r="T24" s="18"/>
      <c r="X24" s="18"/>
    </row>
    <row r="25" spans="1:30" x14ac:dyDescent="0.2">
      <c r="A25" s="77"/>
      <c r="B25" s="40" t="s">
        <v>7</v>
      </c>
      <c r="C25" s="41">
        <f>AVERAGE(C22,C24)</f>
        <v>5.1000000000000004E-2</v>
      </c>
      <c r="D25" s="41">
        <f t="shared" ref="D25:G25" si="9">AVERAGE(D22,D24)</f>
        <v>2.9500000000000005E-2</v>
      </c>
      <c r="E25" s="41">
        <f t="shared" si="9"/>
        <v>4.5499999999999999E-2</v>
      </c>
      <c r="F25" s="41">
        <f t="shared" si="9"/>
        <v>5.5500000000000008E-2</v>
      </c>
      <c r="G25" s="42">
        <f t="shared" si="9"/>
        <v>3.5000000000000031E-3</v>
      </c>
      <c r="H25" s="32"/>
      <c r="I25" s="78"/>
      <c r="J25" s="51"/>
      <c r="K25" s="1"/>
      <c r="L25" s="1"/>
      <c r="M25" s="1"/>
      <c r="N25" s="1"/>
      <c r="O25" s="1"/>
      <c r="P25" s="5"/>
      <c r="Q25" s="18"/>
      <c r="S25" s="18"/>
    </row>
    <row r="26" spans="1:30" x14ac:dyDescent="0.2">
      <c r="A26" s="75">
        <v>5</v>
      </c>
      <c r="B26" s="20" t="s">
        <v>5</v>
      </c>
      <c r="C26" s="30">
        <v>9.1999999999999998E-2</v>
      </c>
      <c r="D26" s="30">
        <v>7.2999999999999995E-2</v>
      </c>
      <c r="E26" s="30">
        <v>0.14899999999999999</v>
      </c>
      <c r="F26" s="30">
        <v>0.40200000000000002</v>
      </c>
      <c r="G26" s="31">
        <v>4.5999999999999999E-2</v>
      </c>
      <c r="H26" s="32"/>
      <c r="I26" s="78"/>
      <c r="J26" s="51"/>
      <c r="K26" s="1"/>
      <c r="L26" s="1"/>
      <c r="M26" s="1"/>
      <c r="N26" s="1"/>
      <c r="O26" s="1"/>
      <c r="P26" s="5"/>
    </row>
    <row r="27" spans="1:30" x14ac:dyDescent="0.2">
      <c r="A27" s="76"/>
      <c r="B27" s="34" t="s">
        <v>10</v>
      </c>
      <c r="C27" s="35">
        <f>C26-$H$4</f>
        <v>4.8000000000000001E-2</v>
      </c>
      <c r="D27" s="35">
        <f>D26-$H$4</f>
        <v>2.8999999999999998E-2</v>
      </c>
      <c r="E27" s="35">
        <f>E26-$H$4</f>
        <v>0.105</v>
      </c>
      <c r="F27" s="35">
        <f>F26-$H$4</f>
        <v>0.35800000000000004</v>
      </c>
      <c r="G27" s="36">
        <f>G26-$H$4</f>
        <v>2.0000000000000018E-3</v>
      </c>
      <c r="H27" s="32"/>
      <c r="I27" s="5"/>
      <c r="J27" s="52"/>
      <c r="K27" s="50"/>
      <c r="L27" s="50"/>
      <c r="M27" s="50"/>
      <c r="N27" s="50"/>
      <c r="O27" s="5"/>
      <c r="P27" s="50"/>
    </row>
    <row r="28" spans="1:30" x14ac:dyDescent="0.2">
      <c r="A28" s="76"/>
      <c r="B28" s="38" t="s">
        <v>6</v>
      </c>
      <c r="C28" s="1">
        <v>9.5000000000000001E-2</v>
      </c>
      <c r="D28" s="1">
        <v>8.7999999999999995E-2</v>
      </c>
      <c r="E28" s="1">
        <v>0.16</v>
      </c>
      <c r="F28" s="1">
        <v>0.36299999999999999</v>
      </c>
      <c r="G28" s="10">
        <v>4.2999999999999997E-2</v>
      </c>
      <c r="H28" s="32"/>
      <c r="I28" s="5"/>
      <c r="J28" s="52"/>
      <c r="K28" s="50"/>
      <c r="L28" s="50"/>
      <c r="M28" s="50"/>
      <c r="N28" s="50"/>
      <c r="O28" s="5"/>
      <c r="P28" s="50"/>
    </row>
    <row r="29" spans="1:30" x14ac:dyDescent="0.2">
      <c r="A29" s="76"/>
      <c r="B29" s="34" t="s">
        <v>10</v>
      </c>
      <c r="C29" s="35">
        <f>C28-$H$5</f>
        <v>5.2000000000000005E-2</v>
      </c>
      <c r="D29" s="35">
        <f>D28-$H$5</f>
        <v>4.4999999999999998E-2</v>
      </c>
      <c r="E29" s="35">
        <f>E28-$H$5</f>
        <v>0.11700000000000001</v>
      </c>
      <c r="F29" s="35">
        <f>F28-$H$5</f>
        <v>0.32</v>
      </c>
      <c r="G29" s="36">
        <f>G28-$H$5</f>
        <v>0</v>
      </c>
      <c r="H29" s="39"/>
      <c r="K29" s="49"/>
      <c r="L29" s="49"/>
      <c r="M29" s="49"/>
      <c r="N29" s="49"/>
    </row>
    <row r="30" spans="1:30" x14ac:dyDescent="0.2">
      <c r="A30" s="77"/>
      <c r="B30" s="40" t="s">
        <v>7</v>
      </c>
      <c r="C30" s="41">
        <f>AVERAGE(C27,C29)</f>
        <v>0.05</v>
      </c>
      <c r="D30" s="41">
        <f t="shared" ref="D30:G30" si="10">AVERAGE(D27,D29)</f>
        <v>3.6999999999999998E-2</v>
      </c>
      <c r="E30" s="41">
        <f t="shared" si="10"/>
        <v>0.111</v>
      </c>
      <c r="F30" s="41">
        <f t="shared" si="10"/>
        <v>0.33900000000000002</v>
      </c>
      <c r="G30" s="42">
        <f t="shared" si="10"/>
        <v>1.0000000000000009E-3</v>
      </c>
      <c r="H30" s="32"/>
    </row>
    <row r="31" spans="1:30" x14ac:dyDescent="0.2">
      <c r="A31" s="75">
        <v>6</v>
      </c>
      <c r="B31" s="20" t="s">
        <v>5</v>
      </c>
      <c r="C31" s="30">
        <v>9.6000000000000002E-2</v>
      </c>
      <c r="D31" s="30">
        <v>9.2999999999999999E-2</v>
      </c>
      <c r="E31" s="30">
        <v>0.42899999999999999</v>
      </c>
      <c r="F31" s="30">
        <v>0.6</v>
      </c>
      <c r="G31" s="31">
        <v>0.05</v>
      </c>
      <c r="H31" s="32"/>
    </row>
    <row r="32" spans="1:30" x14ac:dyDescent="0.2">
      <c r="A32" s="76"/>
      <c r="B32" s="34" t="s">
        <v>10</v>
      </c>
      <c r="C32" s="35">
        <f>C31-$H$4</f>
        <v>5.2000000000000005E-2</v>
      </c>
      <c r="D32" s="35">
        <f>D31-$H$4</f>
        <v>4.9000000000000002E-2</v>
      </c>
      <c r="E32" s="35">
        <f>E31-$H$4</f>
        <v>0.38500000000000001</v>
      </c>
      <c r="F32" s="35">
        <f>F31-$H$4</f>
        <v>0.55599999999999994</v>
      </c>
      <c r="G32" s="36">
        <f>G31-$H$4</f>
        <v>6.0000000000000053E-3</v>
      </c>
      <c r="H32" s="32"/>
    </row>
    <row r="33" spans="1:8" x14ac:dyDescent="0.2">
      <c r="A33" s="76"/>
      <c r="B33" s="38" t="s">
        <v>6</v>
      </c>
      <c r="C33" s="1">
        <v>8.8999999999999996E-2</v>
      </c>
      <c r="D33" s="1">
        <v>0.09</v>
      </c>
      <c r="E33" s="1">
        <v>0.41299999999999998</v>
      </c>
      <c r="F33" s="1">
        <v>0.61699999999999999</v>
      </c>
      <c r="G33" s="10">
        <v>0.05</v>
      </c>
      <c r="H33" s="32"/>
    </row>
    <row r="34" spans="1:8" x14ac:dyDescent="0.2">
      <c r="A34" s="76"/>
      <c r="B34" s="34" t="s">
        <v>10</v>
      </c>
      <c r="C34" s="35">
        <f>C33-$H$5</f>
        <v>4.5999999999999999E-2</v>
      </c>
      <c r="D34" s="35">
        <f>D33-$H$5</f>
        <v>4.7E-2</v>
      </c>
      <c r="E34" s="35">
        <f>E33-$H$5</f>
        <v>0.37</v>
      </c>
      <c r="F34" s="35">
        <f>F33-$H$5</f>
        <v>0.57399999999999995</v>
      </c>
      <c r="G34" s="36">
        <f>G33-$H$5</f>
        <v>7.0000000000000062E-3</v>
      </c>
      <c r="H34" s="39"/>
    </row>
    <row r="35" spans="1:8" x14ac:dyDescent="0.2">
      <c r="A35" s="77"/>
      <c r="B35" s="40" t="s">
        <v>7</v>
      </c>
      <c r="C35" s="41">
        <f>AVERAGE(C32,C34)</f>
        <v>4.9000000000000002E-2</v>
      </c>
      <c r="D35" s="41">
        <f t="shared" ref="D35:G35" si="11">AVERAGE(D32,D34)</f>
        <v>4.8000000000000001E-2</v>
      </c>
      <c r="E35" s="41">
        <f t="shared" si="11"/>
        <v>0.3775</v>
      </c>
      <c r="F35" s="41">
        <f t="shared" si="11"/>
        <v>0.56499999999999995</v>
      </c>
      <c r="G35" s="42">
        <f t="shared" si="11"/>
        <v>6.5000000000000058E-3</v>
      </c>
      <c r="H35" s="32"/>
    </row>
    <row r="36" spans="1:8" x14ac:dyDescent="0.2">
      <c r="A36" s="75">
        <v>7</v>
      </c>
      <c r="B36" s="20" t="s">
        <v>5</v>
      </c>
      <c r="C36" s="30">
        <v>9.8000000000000004E-2</v>
      </c>
      <c r="D36" s="30">
        <v>0.127</v>
      </c>
      <c r="E36" s="30">
        <v>0.79100000000000004</v>
      </c>
      <c r="F36" s="30">
        <v>0.78500000000000003</v>
      </c>
      <c r="G36" s="31">
        <v>7.5999999999999998E-2</v>
      </c>
      <c r="H36" s="32"/>
    </row>
    <row r="37" spans="1:8" x14ac:dyDescent="0.2">
      <c r="A37" s="76"/>
      <c r="B37" s="34" t="s">
        <v>10</v>
      </c>
      <c r="C37" s="35">
        <f>C36-$H$4</f>
        <v>5.4000000000000006E-2</v>
      </c>
      <c r="D37" s="35">
        <f>D36-$H$4</f>
        <v>8.3000000000000004E-2</v>
      </c>
      <c r="E37" s="35">
        <f>E36-$H$4</f>
        <v>0.747</v>
      </c>
      <c r="F37" s="35">
        <f>F36-$H$4</f>
        <v>0.74099999999999999</v>
      </c>
      <c r="G37" s="36">
        <f>G36-$H$4</f>
        <v>3.2000000000000001E-2</v>
      </c>
      <c r="H37" s="32"/>
    </row>
    <row r="38" spans="1:8" x14ac:dyDescent="0.2">
      <c r="A38" s="76"/>
      <c r="B38" s="38" t="s">
        <v>6</v>
      </c>
      <c r="C38" s="1">
        <v>8.6999999999999994E-2</v>
      </c>
      <c r="D38" s="1">
        <v>0.114</v>
      </c>
      <c r="E38" s="1">
        <v>0.75800000000000001</v>
      </c>
      <c r="F38" s="1">
        <v>0.78400000000000003</v>
      </c>
      <c r="G38" s="10">
        <v>7.6999999999999999E-2</v>
      </c>
      <c r="H38" s="32"/>
    </row>
    <row r="39" spans="1:8" x14ac:dyDescent="0.2">
      <c r="A39" s="76"/>
      <c r="B39" s="34" t="s">
        <v>10</v>
      </c>
      <c r="C39" s="35">
        <f>C38-$H$5</f>
        <v>4.3999999999999997E-2</v>
      </c>
      <c r="D39" s="35">
        <f>D38-$H$5</f>
        <v>7.1000000000000008E-2</v>
      </c>
      <c r="E39" s="35">
        <f>E38-$H$5</f>
        <v>0.71499999999999997</v>
      </c>
      <c r="F39" s="35">
        <f>F38-$H$5</f>
        <v>0.74099999999999999</v>
      </c>
      <c r="G39" s="36">
        <f>G38-$H$5</f>
        <v>3.4000000000000002E-2</v>
      </c>
      <c r="H39" s="39"/>
    </row>
    <row r="40" spans="1:8" x14ac:dyDescent="0.2">
      <c r="A40" s="77"/>
      <c r="B40" s="40" t="s">
        <v>7</v>
      </c>
      <c r="C40" s="41">
        <f>AVERAGE(C37,C39)</f>
        <v>4.9000000000000002E-2</v>
      </c>
      <c r="D40" s="41">
        <f t="shared" ref="D40:G40" si="12">AVERAGE(D37,D39)</f>
        <v>7.7000000000000013E-2</v>
      </c>
      <c r="E40" s="41">
        <f t="shared" si="12"/>
        <v>0.73099999999999998</v>
      </c>
      <c r="F40" s="41">
        <f t="shared" si="12"/>
        <v>0.74099999999999999</v>
      </c>
      <c r="G40" s="42">
        <f t="shared" si="12"/>
        <v>3.3000000000000002E-2</v>
      </c>
      <c r="H40" s="32"/>
    </row>
    <row r="41" spans="1:8" x14ac:dyDescent="0.2">
      <c r="A41" s="75">
        <v>8</v>
      </c>
      <c r="B41" s="20" t="s">
        <v>5</v>
      </c>
      <c r="C41" s="30">
        <v>9.5000000000000001E-2</v>
      </c>
      <c r="D41" s="30">
        <v>0.21299999999999999</v>
      </c>
      <c r="E41" s="30">
        <v>0.84599999999999997</v>
      </c>
      <c r="F41" s="30">
        <v>0.85499999999999998</v>
      </c>
      <c r="G41" s="31">
        <v>0.58199999999999996</v>
      </c>
      <c r="H41" s="32"/>
    </row>
    <row r="42" spans="1:8" x14ac:dyDescent="0.2">
      <c r="A42" s="76"/>
      <c r="B42" s="34" t="s">
        <v>10</v>
      </c>
      <c r="C42" s="35">
        <f>C41-$H$4</f>
        <v>5.1000000000000004E-2</v>
      </c>
      <c r="D42" s="35">
        <f>D41-$H$4</f>
        <v>0.16899999999999998</v>
      </c>
      <c r="E42" s="35">
        <f>E41-$H$4</f>
        <v>0.80199999999999994</v>
      </c>
      <c r="F42" s="35">
        <f>F41-$H$4</f>
        <v>0.81099999999999994</v>
      </c>
      <c r="G42" s="36">
        <f>G41-$H$4</f>
        <v>0.53799999999999992</v>
      </c>
      <c r="H42" s="32"/>
    </row>
    <row r="43" spans="1:8" x14ac:dyDescent="0.2">
      <c r="A43" s="76"/>
      <c r="B43" s="38" t="s">
        <v>6</v>
      </c>
      <c r="C43" s="1">
        <v>0.09</v>
      </c>
      <c r="D43" s="1">
        <v>0.17399999999999999</v>
      </c>
      <c r="E43" s="1">
        <v>0.84899999999999998</v>
      </c>
      <c r="F43" s="1">
        <v>0.84399999999999997</v>
      </c>
      <c r="G43" s="10">
        <v>0.52100000000000002</v>
      </c>
      <c r="H43" s="32"/>
    </row>
    <row r="44" spans="1:8" x14ac:dyDescent="0.2">
      <c r="A44" s="76"/>
      <c r="B44" s="34" t="s">
        <v>10</v>
      </c>
      <c r="C44" s="35">
        <f>C43-$H$5</f>
        <v>4.7E-2</v>
      </c>
      <c r="D44" s="35">
        <f>D43-$H$5</f>
        <v>0.13100000000000001</v>
      </c>
      <c r="E44" s="35">
        <f>E43-$H$5</f>
        <v>0.80599999999999994</v>
      </c>
      <c r="F44" s="35">
        <f>F43-$H$5</f>
        <v>0.80099999999999993</v>
      </c>
      <c r="G44" s="36">
        <f>G43-$H$5</f>
        <v>0.47800000000000004</v>
      </c>
      <c r="H44" s="39"/>
    </row>
    <row r="45" spans="1:8" x14ac:dyDescent="0.2">
      <c r="A45" s="77"/>
      <c r="B45" s="40" t="s">
        <v>7</v>
      </c>
      <c r="C45" s="41">
        <f>AVERAGE(C42,C44)</f>
        <v>4.9000000000000002E-2</v>
      </c>
      <c r="D45" s="41">
        <f t="shared" ref="D45:G45" si="13">AVERAGE(D42,D44)</f>
        <v>0.15</v>
      </c>
      <c r="E45" s="41">
        <f t="shared" si="13"/>
        <v>0.80399999999999994</v>
      </c>
      <c r="F45" s="41">
        <f t="shared" si="13"/>
        <v>0.80599999999999994</v>
      </c>
      <c r="G45" s="42">
        <f t="shared" si="13"/>
        <v>0.50800000000000001</v>
      </c>
      <c r="H45" s="32"/>
    </row>
    <row r="46" spans="1:8" x14ac:dyDescent="0.2">
      <c r="A46" s="75">
        <v>9</v>
      </c>
      <c r="B46" s="20" t="s">
        <v>5</v>
      </c>
      <c r="C46" s="30">
        <v>9.6000000000000002E-2</v>
      </c>
      <c r="D46" s="30">
        <v>0.60399999999999998</v>
      </c>
      <c r="E46" s="30">
        <v>0.93600000000000005</v>
      </c>
      <c r="F46" s="30">
        <v>0.89800000000000002</v>
      </c>
      <c r="G46" s="31">
        <v>1.012</v>
      </c>
      <c r="H46" s="32"/>
    </row>
    <row r="47" spans="1:8" x14ac:dyDescent="0.2">
      <c r="A47" s="76"/>
      <c r="B47" s="34" t="s">
        <v>10</v>
      </c>
      <c r="C47" s="35">
        <f>C46-$H$4</f>
        <v>5.2000000000000005E-2</v>
      </c>
      <c r="D47" s="35">
        <f>D46-$H$4</f>
        <v>0.55999999999999994</v>
      </c>
      <c r="E47" s="35">
        <f>E46-$H$4</f>
        <v>0.89200000000000002</v>
      </c>
      <c r="F47" s="35">
        <f>F46-$H$4</f>
        <v>0.85399999999999998</v>
      </c>
      <c r="G47" s="36">
        <f>G46-$H$4</f>
        <v>0.96799999999999997</v>
      </c>
      <c r="H47" s="32"/>
    </row>
    <row r="48" spans="1:8" x14ac:dyDescent="0.2">
      <c r="A48" s="76"/>
      <c r="B48" s="38" t="s">
        <v>6</v>
      </c>
      <c r="C48" s="1">
        <v>8.6999999999999994E-2</v>
      </c>
      <c r="D48" s="1">
        <v>0.55000000000000004</v>
      </c>
      <c r="E48" s="1">
        <v>0.91900000000000004</v>
      </c>
      <c r="F48" s="1">
        <v>0.91400000000000003</v>
      </c>
      <c r="G48" s="10">
        <v>0.995</v>
      </c>
      <c r="H48" s="32"/>
    </row>
    <row r="49" spans="1:8" x14ac:dyDescent="0.2">
      <c r="A49" s="76"/>
      <c r="B49" s="34" t="s">
        <v>10</v>
      </c>
      <c r="C49" s="35">
        <f>C48-$H$5</f>
        <v>4.3999999999999997E-2</v>
      </c>
      <c r="D49" s="35">
        <f>D48-$H$5</f>
        <v>0.50700000000000001</v>
      </c>
      <c r="E49" s="35">
        <f>E48-$H$5</f>
        <v>0.876</v>
      </c>
      <c r="F49" s="35">
        <f>F48-$H$5</f>
        <v>0.871</v>
      </c>
      <c r="G49" s="36">
        <f>G48-$H$5</f>
        <v>0.95199999999999996</v>
      </c>
      <c r="H49" s="39"/>
    </row>
    <row r="50" spans="1:8" x14ac:dyDescent="0.2">
      <c r="A50" s="77"/>
      <c r="B50" s="40" t="s">
        <v>7</v>
      </c>
      <c r="C50" s="41">
        <f>AVERAGE(C47,C49)</f>
        <v>4.8000000000000001E-2</v>
      </c>
      <c r="D50" s="41">
        <f t="shared" ref="D50:G50" si="14">AVERAGE(D47,D49)</f>
        <v>0.53349999999999997</v>
      </c>
      <c r="E50" s="41">
        <f t="shared" si="14"/>
        <v>0.88400000000000001</v>
      </c>
      <c r="F50" s="41">
        <f t="shared" si="14"/>
        <v>0.86250000000000004</v>
      </c>
      <c r="G50" s="42">
        <f t="shared" si="14"/>
        <v>0.96</v>
      </c>
      <c r="H50" s="32"/>
    </row>
    <row r="51" spans="1:8" x14ac:dyDescent="0.2">
      <c r="A51" s="75">
        <v>10</v>
      </c>
      <c r="B51" s="20" t="s">
        <v>5</v>
      </c>
      <c r="C51" s="30">
        <v>9.4E-2</v>
      </c>
      <c r="D51" s="30">
        <v>0.83399999999999996</v>
      </c>
      <c r="E51" s="30">
        <v>1.026</v>
      </c>
      <c r="F51" s="30">
        <v>1.0089999999999999</v>
      </c>
      <c r="G51" s="31">
        <v>1.347</v>
      </c>
      <c r="H51" s="32"/>
    </row>
    <row r="52" spans="1:8" x14ac:dyDescent="0.2">
      <c r="A52" s="76"/>
      <c r="B52" s="34" t="s">
        <v>10</v>
      </c>
      <c r="C52" s="35">
        <f>C51-$H$4</f>
        <v>0.05</v>
      </c>
      <c r="D52" s="35">
        <f>D51-$H$4</f>
        <v>0.78999999999999992</v>
      </c>
      <c r="E52" s="35">
        <f>E51-$H$4</f>
        <v>0.98199999999999998</v>
      </c>
      <c r="F52" s="35">
        <f>F51-$H$4</f>
        <v>0.96499999999999986</v>
      </c>
      <c r="G52" s="36">
        <f>G51-$H$4</f>
        <v>1.3029999999999999</v>
      </c>
      <c r="H52" s="32"/>
    </row>
    <row r="53" spans="1:8" x14ac:dyDescent="0.2">
      <c r="A53" s="76"/>
      <c r="B53" s="38" t="s">
        <v>6</v>
      </c>
      <c r="C53" s="1">
        <v>8.8999999999999996E-2</v>
      </c>
      <c r="D53" s="1">
        <v>0.71</v>
      </c>
      <c r="E53" s="1">
        <v>1.022</v>
      </c>
      <c r="F53" s="1">
        <v>1.04</v>
      </c>
      <c r="G53" s="10">
        <v>1.355</v>
      </c>
      <c r="H53" s="32"/>
    </row>
    <row r="54" spans="1:8" x14ac:dyDescent="0.2">
      <c r="A54" s="76"/>
      <c r="B54" s="34" t="s">
        <v>10</v>
      </c>
      <c r="C54" s="35">
        <f>C53-$H$5</f>
        <v>4.5999999999999999E-2</v>
      </c>
      <c r="D54" s="35">
        <f>D53-$H$5</f>
        <v>0.66699999999999993</v>
      </c>
      <c r="E54" s="35">
        <f>E53-$H$5</f>
        <v>0.97899999999999998</v>
      </c>
      <c r="F54" s="35">
        <f>F53-$H$5</f>
        <v>0.997</v>
      </c>
      <c r="G54" s="36">
        <f>G53-$H$5</f>
        <v>1.3120000000000001</v>
      </c>
      <c r="H54" s="39"/>
    </row>
    <row r="55" spans="1:8" x14ac:dyDescent="0.2">
      <c r="A55" s="77"/>
      <c r="B55" s="40" t="s">
        <v>7</v>
      </c>
      <c r="C55" s="41">
        <f>AVERAGE(C52,C54)</f>
        <v>4.8000000000000001E-2</v>
      </c>
      <c r="D55" s="41">
        <f t="shared" ref="D55:G55" si="15">AVERAGE(D52,D54)</f>
        <v>0.72849999999999993</v>
      </c>
      <c r="E55" s="41">
        <f t="shared" si="15"/>
        <v>0.98049999999999993</v>
      </c>
      <c r="F55" s="41">
        <f t="shared" si="15"/>
        <v>0.98099999999999987</v>
      </c>
      <c r="G55" s="42">
        <f t="shared" si="15"/>
        <v>1.3075000000000001</v>
      </c>
      <c r="H55" s="32"/>
    </row>
    <row r="56" spans="1:8" x14ac:dyDescent="0.2">
      <c r="A56" s="75">
        <v>11</v>
      </c>
      <c r="B56" s="20" t="s">
        <v>5</v>
      </c>
      <c r="C56" s="30">
        <v>0.108</v>
      </c>
      <c r="D56" s="30">
        <v>0.98199999999999998</v>
      </c>
      <c r="E56" s="30">
        <v>1.18</v>
      </c>
      <c r="F56" s="30">
        <v>1.1100000000000001</v>
      </c>
      <c r="G56" s="31">
        <v>1.552</v>
      </c>
      <c r="H56" s="32"/>
    </row>
    <row r="57" spans="1:8" x14ac:dyDescent="0.2">
      <c r="A57" s="76"/>
      <c r="B57" s="34" t="s">
        <v>10</v>
      </c>
      <c r="C57" s="35">
        <f>C56-$H$4</f>
        <v>6.4000000000000001E-2</v>
      </c>
      <c r="D57" s="35">
        <f>D56-$H$4</f>
        <v>0.93799999999999994</v>
      </c>
      <c r="E57" s="35">
        <f>E56-$H$4</f>
        <v>1.1359999999999999</v>
      </c>
      <c r="F57" s="35">
        <f>F56-$H$4</f>
        <v>1.0660000000000001</v>
      </c>
      <c r="G57" s="36">
        <f>G56-$H$4</f>
        <v>1.508</v>
      </c>
      <c r="H57" s="32"/>
    </row>
    <row r="58" spans="1:8" x14ac:dyDescent="0.2">
      <c r="A58" s="76"/>
      <c r="B58" s="38" t="s">
        <v>6</v>
      </c>
      <c r="C58" s="1">
        <v>0.10299999999999999</v>
      </c>
      <c r="D58" s="1">
        <v>0.82899999999999996</v>
      </c>
      <c r="E58" s="1">
        <v>1.1220000000000001</v>
      </c>
      <c r="F58" s="1">
        <v>1.087</v>
      </c>
      <c r="G58" s="10">
        <v>1.488</v>
      </c>
      <c r="H58" s="32"/>
    </row>
    <row r="59" spans="1:8" x14ac:dyDescent="0.2">
      <c r="A59" s="76"/>
      <c r="B59" s="34" t="s">
        <v>10</v>
      </c>
      <c r="C59" s="35">
        <f>C58-$H$5</f>
        <v>0.06</v>
      </c>
      <c r="D59" s="35">
        <f>D58-$H$5</f>
        <v>0.78599999999999992</v>
      </c>
      <c r="E59" s="35">
        <f>E58-$H$5</f>
        <v>1.0790000000000002</v>
      </c>
      <c r="F59" s="35">
        <f>F58-$H$5</f>
        <v>1.044</v>
      </c>
      <c r="G59" s="36">
        <f>G58-$H$5</f>
        <v>1.4450000000000001</v>
      </c>
      <c r="H59" s="39"/>
    </row>
    <row r="60" spans="1:8" x14ac:dyDescent="0.2">
      <c r="A60" s="77"/>
      <c r="B60" s="40" t="s">
        <v>7</v>
      </c>
      <c r="C60" s="41">
        <f>AVERAGE(C57,C59)</f>
        <v>6.2E-2</v>
      </c>
      <c r="D60" s="41">
        <f t="shared" ref="D60:G60" si="16">AVERAGE(D57,D59)</f>
        <v>0.86199999999999988</v>
      </c>
      <c r="E60" s="41">
        <f t="shared" si="16"/>
        <v>1.1074999999999999</v>
      </c>
      <c r="F60" s="41">
        <f t="shared" si="16"/>
        <v>1.0550000000000002</v>
      </c>
      <c r="G60" s="42">
        <f t="shared" si="16"/>
        <v>1.4765000000000001</v>
      </c>
      <c r="H60" s="32"/>
    </row>
    <row r="61" spans="1:8" x14ac:dyDescent="0.2">
      <c r="A61" s="75">
        <v>12</v>
      </c>
      <c r="B61" s="20" t="s">
        <v>5</v>
      </c>
      <c r="C61" s="30">
        <v>0.185</v>
      </c>
      <c r="D61" s="30">
        <v>1.07</v>
      </c>
      <c r="E61" s="30">
        <v>1.3009999999999999</v>
      </c>
      <c r="F61" s="30">
        <v>1.25</v>
      </c>
      <c r="G61" s="31">
        <v>1.6819999999999999</v>
      </c>
      <c r="H61" s="32"/>
    </row>
    <row r="62" spans="1:8" x14ac:dyDescent="0.2">
      <c r="A62" s="76"/>
      <c r="B62" s="34" t="s">
        <v>10</v>
      </c>
      <c r="C62" s="35">
        <f>C61-$H$4</f>
        <v>0.14100000000000001</v>
      </c>
      <c r="D62" s="35">
        <f>D61-$H$4</f>
        <v>1.026</v>
      </c>
      <c r="E62" s="35">
        <f>E61-$H$4</f>
        <v>1.2569999999999999</v>
      </c>
      <c r="F62" s="35">
        <f>F61-$H$4</f>
        <v>1.206</v>
      </c>
      <c r="G62" s="36">
        <f>G61-$H$4</f>
        <v>1.6379999999999999</v>
      </c>
      <c r="H62" s="32"/>
    </row>
    <row r="63" spans="1:8" x14ac:dyDescent="0.2">
      <c r="A63" s="76"/>
      <c r="B63" s="38" t="s">
        <v>6</v>
      </c>
      <c r="C63" s="1">
        <v>0.192</v>
      </c>
      <c r="D63" s="1">
        <v>1.056</v>
      </c>
      <c r="E63" s="1">
        <v>1.3080000000000001</v>
      </c>
      <c r="F63" s="1">
        <v>1.23</v>
      </c>
      <c r="G63" s="10">
        <v>1.655</v>
      </c>
      <c r="H63" s="32"/>
    </row>
    <row r="64" spans="1:8" x14ac:dyDescent="0.2">
      <c r="A64" s="76"/>
      <c r="B64" s="34" t="s">
        <v>10</v>
      </c>
      <c r="C64" s="35">
        <f>C63-$H$5</f>
        <v>0.14900000000000002</v>
      </c>
      <c r="D64" s="35">
        <f>D63-$H$5</f>
        <v>1.0130000000000001</v>
      </c>
      <c r="E64" s="35">
        <f>E63-$H$5</f>
        <v>1.2650000000000001</v>
      </c>
      <c r="F64" s="35">
        <f>F63-$H$5</f>
        <v>1.1870000000000001</v>
      </c>
      <c r="G64" s="36">
        <f>G63-$H$5</f>
        <v>1.6120000000000001</v>
      </c>
      <c r="H64" s="39"/>
    </row>
    <row r="65" spans="1:8" x14ac:dyDescent="0.2">
      <c r="A65" s="77"/>
      <c r="B65" s="40" t="s">
        <v>7</v>
      </c>
      <c r="C65" s="41">
        <f>AVERAGE(C62,C64)</f>
        <v>0.14500000000000002</v>
      </c>
      <c r="D65" s="41">
        <f t="shared" ref="D65:G65" si="17">AVERAGE(D62,D64)</f>
        <v>1.0195000000000001</v>
      </c>
      <c r="E65" s="41">
        <f t="shared" si="17"/>
        <v>1.2610000000000001</v>
      </c>
      <c r="F65" s="41">
        <f t="shared" si="17"/>
        <v>1.1964999999999999</v>
      </c>
      <c r="G65" s="42">
        <f t="shared" si="17"/>
        <v>1.625</v>
      </c>
      <c r="H65" s="32"/>
    </row>
    <row r="66" spans="1:8" x14ac:dyDescent="0.2">
      <c r="A66" s="75">
        <v>13</v>
      </c>
      <c r="B66" s="20" t="s">
        <v>5</v>
      </c>
      <c r="C66" s="30">
        <v>0.22700000000000001</v>
      </c>
      <c r="D66" s="30">
        <v>1.306</v>
      </c>
      <c r="E66" s="30">
        <v>1.361</v>
      </c>
      <c r="F66" s="30">
        <v>1.3260000000000001</v>
      </c>
      <c r="G66" s="31">
        <v>1.7689999999999999</v>
      </c>
      <c r="H66" s="32"/>
    </row>
    <row r="67" spans="1:8" x14ac:dyDescent="0.2">
      <c r="A67" s="76"/>
      <c r="B67" s="34" t="s">
        <v>10</v>
      </c>
      <c r="C67" s="35">
        <f>C66-$H$4</f>
        <v>0.183</v>
      </c>
      <c r="D67" s="35">
        <f>D66-$H$4</f>
        <v>1.262</v>
      </c>
      <c r="E67" s="35">
        <f>E66-$H$4</f>
        <v>1.3169999999999999</v>
      </c>
      <c r="F67" s="35">
        <f>F66-$H$4</f>
        <v>1.282</v>
      </c>
      <c r="G67" s="36">
        <f>G66-$H$4</f>
        <v>1.7249999999999999</v>
      </c>
      <c r="H67" s="32"/>
    </row>
    <row r="68" spans="1:8" x14ac:dyDescent="0.2">
      <c r="A68" s="76"/>
      <c r="B68" s="38" t="s">
        <v>6</v>
      </c>
      <c r="C68" s="1">
        <v>0.35199999999999998</v>
      </c>
      <c r="D68" s="1">
        <v>1.1379999999999999</v>
      </c>
      <c r="E68" s="1">
        <v>1.393</v>
      </c>
      <c r="F68" s="1">
        <v>1.3160000000000001</v>
      </c>
      <c r="G68" s="10">
        <v>1.7909999999999999</v>
      </c>
      <c r="H68" s="32"/>
    </row>
    <row r="69" spans="1:8" x14ac:dyDescent="0.2">
      <c r="A69" s="76"/>
      <c r="B69" s="34" t="s">
        <v>10</v>
      </c>
      <c r="C69" s="35">
        <f>C68-$H$5</f>
        <v>0.309</v>
      </c>
      <c r="D69" s="35">
        <f>D68-$H$5</f>
        <v>1.095</v>
      </c>
      <c r="E69" s="35">
        <f>E68-$H$5</f>
        <v>1.35</v>
      </c>
      <c r="F69" s="35">
        <f>F68-$H$5</f>
        <v>1.2730000000000001</v>
      </c>
      <c r="G69" s="36">
        <f>G68-$H$5</f>
        <v>1.748</v>
      </c>
      <c r="H69" s="39"/>
    </row>
    <row r="70" spans="1:8" x14ac:dyDescent="0.2">
      <c r="A70" s="77"/>
      <c r="B70" s="40" t="s">
        <v>7</v>
      </c>
      <c r="C70" s="41">
        <f>AVERAGE(C67,C69)</f>
        <v>0.246</v>
      </c>
      <c r="D70" s="41">
        <f t="shared" ref="D70:G70" si="18">AVERAGE(D67,D69)</f>
        <v>1.1785000000000001</v>
      </c>
      <c r="E70" s="41">
        <f t="shared" si="18"/>
        <v>1.3334999999999999</v>
      </c>
      <c r="F70" s="41">
        <f t="shared" si="18"/>
        <v>1.2775000000000001</v>
      </c>
      <c r="G70" s="42">
        <f t="shared" si="18"/>
        <v>1.7364999999999999</v>
      </c>
      <c r="H70" s="32"/>
    </row>
    <row r="71" spans="1:8" x14ac:dyDescent="0.2">
      <c r="A71" s="75">
        <v>14</v>
      </c>
      <c r="B71" s="20" t="s">
        <v>5</v>
      </c>
      <c r="C71" s="30">
        <v>0.33700000000000002</v>
      </c>
      <c r="D71" s="30">
        <v>1.3380000000000001</v>
      </c>
      <c r="E71" s="30">
        <v>1.4279999999999999</v>
      </c>
      <c r="F71" s="30">
        <v>1.4359999999999999</v>
      </c>
      <c r="G71" s="31">
        <v>1.754</v>
      </c>
      <c r="H71" s="32"/>
    </row>
    <row r="72" spans="1:8" x14ac:dyDescent="0.2">
      <c r="A72" s="76"/>
      <c r="B72" s="34" t="s">
        <v>10</v>
      </c>
      <c r="C72" s="35">
        <f>C71-$H$4</f>
        <v>0.29300000000000004</v>
      </c>
      <c r="D72" s="35">
        <f>D71-$H$4</f>
        <v>1.294</v>
      </c>
      <c r="E72" s="35">
        <f>E71-$H$4</f>
        <v>1.3839999999999999</v>
      </c>
      <c r="F72" s="35">
        <f>F71-$H$4</f>
        <v>1.3919999999999999</v>
      </c>
      <c r="G72" s="36">
        <f>G71-$H$4</f>
        <v>1.71</v>
      </c>
      <c r="H72" s="32"/>
    </row>
    <row r="73" spans="1:8" x14ac:dyDescent="0.2">
      <c r="A73" s="76"/>
      <c r="B73" s="38" t="s">
        <v>6</v>
      </c>
      <c r="C73" s="1">
        <v>0.53800000000000003</v>
      </c>
      <c r="D73" s="1">
        <v>1.2470000000000001</v>
      </c>
      <c r="E73" s="1">
        <v>1.4930000000000001</v>
      </c>
      <c r="F73" s="1">
        <v>1.357</v>
      </c>
      <c r="G73" s="10">
        <v>1.8220000000000001</v>
      </c>
      <c r="H73" s="32"/>
    </row>
    <row r="74" spans="1:8" x14ac:dyDescent="0.2">
      <c r="A74" s="76"/>
      <c r="B74" s="34" t="s">
        <v>10</v>
      </c>
      <c r="C74" s="35">
        <f>C73-$H$5</f>
        <v>0.49500000000000005</v>
      </c>
      <c r="D74" s="35">
        <f>D73-$H$5</f>
        <v>1.2040000000000002</v>
      </c>
      <c r="E74" s="35">
        <f>E73-$H$5</f>
        <v>1.4500000000000002</v>
      </c>
      <c r="F74" s="35">
        <f>F73-$H$5</f>
        <v>1.3140000000000001</v>
      </c>
      <c r="G74" s="36">
        <f>G73-$H$5</f>
        <v>1.7790000000000001</v>
      </c>
      <c r="H74" s="39"/>
    </row>
    <row r="75" spans="1:8" x14ac:dyDescent="0.2">
      <c r="A75" s="77"/>
      <c r="B75" s="40" t="s">
        <v>7</v>
      </c>
      <c r="C75" s="41">
        <f>AVERAGE(C72,C74)</f>
        <v>0.39400000000000002</v>
      </c>
      <c r="D75" s="41">
        <f t="shared" ref="D75:G75" si="19">AVERAGE(D72,D74)</f>
        <v>1.2490000000000001</v>
      </c>
      <c r="E75" s="41">
        <f t="shared" si="19"/>
        <v>1.417</v>
      </c>
      <c r="F75" s="41">
        <f t="shared" si="19"/>
        <v>1.353</v>
      </c>
      <c r="G75" s="42">
        <f t="shared" si="19"/>
        <v>1.7444999999999999</v>
      </c>
      <c r="H75" s="32"/>
    </row>
    <row r="76" spans="1:8" x14ac:dyDescent="0.2">
      <c r="A76" s="75">
        <v>15</v>
      </c>
      <c r="B76" s="20" t="s">
        <v>5</v>
      </c>
      <c r="C76" s="30">
        <v>0.45700000000000002</v>
      </c>
      <c r="D76" s="30">
        <v>1.4259999999999999</v>
      </c>
      <c r="E76" s="30">
        <v>1.5629999999999999</v>
      </c>
      <c r="F76" s="30">
        <v>1.5049999999999999</v>
      </c>
      <c r="G76" s="31">
        <v>1.875</v>
      </c>
      <c r="H76" s="32"/>
    </row>
    <row r="77" spans="1:8" x14ac:dyDescent="0.2">
      <c r="A77" s="76"/>
      <c r="B77" s="34" t="s">
        <v>10</v>
      </c>
      <c r="C77" s="35">
        <f>C76-$H$4</f>
        <v>0.41300000000000003</v>
      </c>
      <c r="D77" s="35">
        <f>D76-$H$4</f>
        <v>1.3819999999999999</v>
      </c>
      <c r="E77" s="35">
        <f>E76-$H$4</f>
        <v>1.5189999999999999</v>
      </c>
      <c r="F77" s="35">
        <f>F76-$H$4</f>
        <v>1.4609999999999999</v>
      </c>
      <c r="G77" s="36">
        <f>G76-$H$4</f>
        <v>1.831</v>
      </c>
      <c r="H77" s="32"/>
    </row>
    <row r="78" spans="1:8" x14ac:dyDescent="0.2">
      <c r="A78" s="76"/>
      <c r="B78" s="38" t="s">
        <v>6</v>
      </c>
      <c r="C78" s="1">
        <v>0.67500000000000004</v>
      </c>
      <c r="D78" s="1">
        <v>1.532</v>
      </c>
      <c r="E78" s="1">
        <v>1.59</v>
      </c>
      <c r="F78" s="1">
        <v>1.4590000000000001</v>
      </c>
      <c r="G78" s="10">
        <v>1.885</v>
      </c>
      <c r="H78" s="32"/>
    </row>
    <row r="79" spans="1:8" x14ac:dyDescent="0.2">
      <c r="A79" s="76"/>
      <c r="B79" s="34" t="s">
        <v>10</v>
      </c>
      <c r="C79" s="35">
        <f>C78-$H$5</f>
        <v>0.63200000000000001</v>
      </c>
      <c r="D79" s="35">
        <f>D78-$H$5</f>
        <v>1.4890000000000001</v>
      </c>
      <c r="E79" s="35">
        <f>E78-$H$5</f>
        <v>1.5470000000000002</v>
      </c>
      <c r="F79" s="35">
        <f>F78-$H$5</f>
        <v>1.4160000000000001</v>
      </c>
      <c r="G79" s="36">
        <f>G78-$H$5</f>
        <v>1.8420000000000001</v>
      </c>
      <c r="H79" s="39"/>
    </row>
    <row r="80" spans="1:8" x14ac:dyDescent="0.2">
      <c r="A80" s="77"/>
      <c r="B80" s="40" t="s">
        <v>7</v>
      </c>
      <c r="C80" s="41">
        <f>AVERAGE(C77,C79)</f>
        <v>0.52249999999999996</v>
      </c>
      <c r="D80" s="41">
        <f t="shared" ref="D80:G80" si="20">AVERAGE(D77,D79)</f>
        <v>1.4355</v>
      </c>
      <c r="E80" s="41">
        <f t="shared" si="20"/>
        <v>1.5329999999999999</v>
      </c>
      <c r="F80" s="41">
        <f t="shared" si="20"/>
        <v>1.4384999999999999</v>
      </c>
      <c r="G80" s="42">
        <f t="shared" si="20"/>
        <v>1.8365</v>
      </c>
      <c r="H80" s="32"/>
    </row>
    <row r="81" spans="1:8" x14ac:dyDescent="0.2">
      <c r="A81" s="75">
        <v>16</v>
      </c>
      <c r="B81" s="20" t="s">
        <v>5</v>
      </c>
      <c r="C81" s="30">
        <v>0.67200000000000004</v>
      </c>
      <c r="D81" s="30">
        <v>1.621</v>
      </c>
      <c r="E81" s="30">
        <v>1.595</v>
      </c>
      <c r="F81" s="30">
        <v>1.556</v>
      </c>
      <c r="G81" s="31">
        <v>1.996</v>
      </c>
      <c r="H81" s="32"/>
    </row>
    <row r="82" spans="1:8" x14ac:dyDescent="0.2">
      <c r="A82" s="76"/>
      <c r="B82" s="34" t="s">
        <v>10</v>
      </c>
      <c r="C82" s="35">
        <f>C81-$H$4</f>
        <v>0.628</v>
      </c>
      <c r="D82" s="35">
        <f>D81-$H$4</f>
        <v>1.577</v>
      </c>
      <c r="E82" s="35">
        <f>E81-$H$4</f>
        <v>1.5509999999999999</v>
      </c>
      <c r="F82" s="35">
        <f>F81-$H$4</f>
        <v>1.512</v>
      </c>
      <c r="G82" s="36">
        <f>G81-$H$4</f>
        <v>1.952</v>
      </c>
      <c r="H82" s="32"/>
    </row>
    <row r="83" spans="1:8" x14ac:dyDescent="0.2">
      <c r="A83" s="76"/>
      <c r="B83" s="38" t="s">
        <v>6</v>
      </c>
      <c r="C83" s="1">
        <v>0.66</v>
      </c>
      <c r="D83" s="1">
        <v>1.613</v>
      </c>
      <c r="E83" s="1">
        <v>1.5960000000000001</v>
      </c>
      <c r="F83" s="1">
        <v>1.5189999999999999</v>
      </c>
      <c r="G83" s="10">
        <v>2.04</v>
      </c>
      <c r="H83" s="32"/>
    </row>
    <row r="84" spans="1:8" x14ac:dyDescent="0.2">
      <c r="A84" s="76"/>
      <c r="B84" s="34" t="s">
        <v>10</v>
      </c>
      <c r="C84" s="35">
        <f>C83-$H$5</f>
        <v>0.61699999999999999</v>
      </c>
      <c r="D84" s="35">
        <f>D83-$H$5</f>
        <v>1.57</v>
      </c>
      <c r="E84" s="35">
        <f>E83-$H$5</f>
        <v>1.5530000000000002</v>
      </c>
      <c r="F84" s="35">
        <f>F83-$H$5</f>
        <v>1.476</v>
      </c>
      <c r="G84" s="36">
        <f>G83-$H$5</f>
        <v>1.9970000000000001</v>
      </c>
      <c r="H84" s="39"/>
    </row>
    <row r="85" spans="1:8" x14ac:dyDescent="0.2">
      <c r="A85" s="77"/>
      <c r="B85" s="40" t="s">
        <v>7</v>
      </c>
      <c r="C85" s="41">
        <f>AVERAGE(C82,C84)</f>
        <v>0.62250000000000005</v>
      </c>
      <c r="D85" s="41">
        <f t="shared" ref="D85:G85" si="21">AVERAGE(D82,D84)</f>
        <v>1.5735000000000001</v>
      </c>
      <c r="E85" s="41">
        <f t="shared" si="21"/>
        <v>1.552</v>
      </c>
      <c r="F85" s="41">
        <f t="shared" si="21"/>
        <v>1.494</v>
      </c>
      <c r="G85" s="42">
        <f t="shared" si="21"/>
        <v>1.9744999999999999</v>
      </c>
      <c r="H85" s="32"/>
    </row>
  </sheetData>
  <mergeCells count="24">
    <mergeCell ref="AA4:AC4"/>
    <mergeCell ref="C2:F2"/>
    <mergeCell ref="J3:J5"/>
    <mergeCell ref="K4:M4"/>
    <mergeCell ref="O4:Q4"/>
    <mergeCell ref="S4:U4"/>
    <mergeCell ref="W4:Y4"/>
    <mergeCell ref="A71:A75"/>
    <mergeCell ref="A76:A80"/>
    <mergeCell ref="A81:A85"/>
    <mergeCell ref="I24:I26"/>
    <mergeCell ref="A26:A30"/>
    <mergeCell ref="A21:A25"/>
    <mergeCell ref="A31:A35"/>
    <mergeCell ref="A36:A40"/>
    <mergeCell ref="A41:A45"/>
    <mergeCell ref="A46:A50"/>
    <mergeCell ref="A51:A55"/>
    <mergeCell ref="A56:A60"/>
    <mergeCell ref="A16:A20"/>
    <mergeCell ref="A11:A15"/>
    <mergeCell ref="A6:A10"/>
    <mergeCell ref="A61:A65"/>
    <mergeCell ref="A66:A7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1E2C-21E8-944B-92F6-0547BA3B0083}">
  <dimension ref="A1:AE85"/>
  <sheetViews>
    <sheetView zoomScale="76" zoomScaleNormal="76" workbookViewId="0">
      <selection activeCell="K5" sqref="K5"/>
    </sheetView>
  </sheetViews>
  <sheetFormatPr baseColWidth="10" defaultColWidth="8.83203125" defaultRowHeight="15" x14ac:dyDescent="0.2"/>
  <cols>
    <col min="2" max="2" width="10.33203125" bestFit="1" customWidth="1"/>
    <col min="9" max="9" width="7.33203125" bestFit="1" customWidth="1"/>
    <col min="10" max="10" width="13.5" bestFit="1" customWidth="1"/>
    <col min="14" max="14" width="8.83203125" style="18"/>
  </cols>
  <sheetData>
    <row r="1" spans="1:31" x14ac:dyDescent="0.2">
      <c r="A1" t="s">
        <v>16</v>
      </c>
    </row>
    <row r="2" spans="1:31" x14ac:dyDescent="0.2">
      <c r="C2" s="80" t="s">
        <v>18</v>
      </c>
      <c r="D2" s="80"/>
      <c r="E2" s="80"/>
      <c r="F2" s="80"/>
      <c r="G2" s="11"/>
      <c r="O2" s="18"/>
      <c r="P2" s="18"/>
    </row>
    <row r="3" spans="1:31" x14ac:dyDescent="0.2">
      <c r="A3" s="12" t="s">
        <v>0</v>
      </c>
      <c r="B3" s="13"/>
      <c r="C3" s="14">
        <v>70</v>
      </c>
      <c r="D3" s="14">
        <f>C3/2</f>
        <v>35</v>
      </c>
      <c r="E3" s="14">
        <f t="shared" ref="E3:F3" si="0">D3/2</f>
        <v>17.5</v>
      </c>
      <c r="F3" s="14">
        <f t="shared" si="0"/>
        <v>8.75</v>
      </c>
      <c r="G3" s="15" t="s">
        <v>1</v>
      </c>
      <c r="H3" s="16" t="s">
        <v>2</v>
      </c>
      <c r="J3" s="81" t="s">
        <v>3</v>
      </c>
      <c r="K3" s="54" t="s">
        <v>11</v>
      </c>
      <c r="L3" s="17"/>
      <c r="M3" s="17"/>
      <c r="O3" s="18"/>
      <c r="P3" s="18"/>
      <c r="Q3" s="18"/>
      <c r="R3" s="18"/>
    </row>
    <row r="4" spans="1:31" x14ac:dyDescent="0.2">
      <c r="A4" s="19">
        <v>0</v>
      </c>
      <c r="B4" s="20" t="s">
        <v>5</v>
      </c>
      <c r="C4" s="4">
        <v>0.11899999999999999</v>
      </c>
      <c r="D4" s="5">
        <v>6.3E-2</v>
      </c>
      <c r="E4" s="5">
        <v>6.9000000000000006E-2</v>
      </c>
      <c r="F4" s="5">
        <v>4.7E-2</v>
      </c>
      <c r="G4" s="6">
        <v>4.4999999999999998E-2</v>
      </c>
      <c r="H4" s="21">
        <f>MIN(C4:G4)</f>
        <v>4.4999999999999998E-2</v>
      </c>
      <c r="J4" s="82"/>
      <c r="K4" s="83">
        <v>70</v>
      </c>
      <c r="L4" s="83"/>
      <c r="M4" s="83"/>
      <c r="N4" s="22"/>
      <c r="O4" s="83">
        <f>K4/2</f>
        <v>35</v>
      </c>
      <c r="P4" s="83"/>
      <c r="Q4" s="83"/>
      <c r="R4" s="22"/>
      <c r="S4" s="83">
        <f>O4/2</f>
        <v>17.5</v>
      </c>
      <c r="T4" s="83"/>
      <c r="U4" s="83"/>
      <c r="V4" s="22"/>
      <c r="W4" s="83">
        <f>S4/2</f>
        <v>8.75</v>
      </c>
      <c r="X4" s="83"/>
      <c r="Y4" s="83"/>
      <c r="Z4" s="23"/>
      <c r="AA4" s="79" t="s">
        <v>1</v>
      </c>
      <c r="AB4" s="79"/>
      <c r="AC4" s="79"/>
      <c r="AD4" s="79"/>
      <c r="AE4" s="23"/>
    </row>
    <row r="5" spans="1:31" x14ac:dyDescent="0.2">
      <c r="A5" s="25"/>
      <c r="B5" s="26" t="s">
        <v>6</v>
      </c>
      <c r="C5" s="4">
        <v>0.28000000000000003</v>
      </c>
      <c r="D5" s="5">
        <v>6.4000000000000001E-2</v>
      </c>
      <c r="E5" s="5">
        <v>5.8000000000000003E-2</v>
      </c>
      <c r="F5" s="5">
        <v>5.0999999999999997E-2</v>
      </c>
      <c r="G5" s="6">
        <v>4.4999999999999998E-2</v>
      </c>
      <c r="H5" s="21">
        <f>MIN(C5:G5)</f>
        <v>4.4999999999999998E-2</v>
      </c>
      <c r="J5" s="82"/>
      <c r="K5" s="61" t="s">
        <v>5</v>
      </c>
      <c r="L5" s="62" t="s">
        <v>6</v>
      </c>
      <c r="M5" s="62" t="s">
        <v>7</v>
      </c>
      <c r="N5" s="63" t="s">
        <v>9</v>
      </c>
      <c r="O5" s="64" t="s">
        <v>5</v>
      </c>
      <c r="P5" s="62" t="s">
        <v>6</v>
      </c>
      <c r="Q5" s="62" t="s">
        <v>7</v>
      </c>
      <c r="R5" s="62" t="s">
        <v>9</v>
      </c>
      <c r="S5" s="64" t="s">
        <v>5</v>
      </c>
      <c r="T5" s="62" t="s">
        <v>6</v>
      </c>
      <c r="U5" s="62" t="s">
        <v>7</v>
      </c>
      <c r="V5" s="62" t="s">
        <v>9</v>
      </c>
      <c r="W5" s="64" t="s">
        <v>5</v>
      </c>
      <c r="X5" s="62" t="s">
        <v>6</v>
      </c>
      <c r="Y5" s="62" t="s">
        <v>7</v>
      </c>
      <c r="Z5" s="62" t="s">
        <v>9</v>
      </c>
      <c r="AA5" s="64" t="s">
        <v>5</v>
      </c>
      <c r="AB5" s="62" t="s">
        <v>6</v>
      </c>
      <c r="AC5" s="62" t="s">
        <v>7</v>
      </c>
      <c r="AD5" s="65" t="s">
        <v>8</v>
      </c>
      <c r="AE5" s="66" t="s">
        <v>9</v>
      </c>
    </row>
    <row r="6" spans="1:31" x14ac:dyDescent="0.2">
      <c r="A6" s="75">
        <v>1</v>
      </c>
      <c r="B6" s="20" t="s">
        <v>5</v>
      </c>
      <c r="C6" s="30">
        <v>8.4000000000000005E-2</v>
      </c>
      <c r="D6" s="30">
        <v>6.5000000000000002E-2</v>
      </c>
      <c r="E6" s="30">
        <v>5.3999999999999999E-2</v>
      </c>
      <c r="F6" s="30">
        <v>0.05</v>
      </c>
      <c r="G6" s="31">
        <v>5.2999999999999999E-2</v>
      </c>
      <c r="H6" s="32"/>
      <c r="J6" s="33">
        <v>0</v>
      </c>
      <c r="K6" s="2">
        <f>$H$4-$H$4</f>
        <v>0</v>
      </c>
      <c r="L6" s="2">
        <f>$H$5-$H$5</f>
        <v>0</v>
      </c>
      <c r="M6" s="2">
        <f>AVERAGE($K$6:$L$6)</f>
        <v>0</v>
      </c>
      <c r="N6" s="55">
        <f>STDEV(K6:L6)</f>
        <v>0</v>
      </c>
      <c r="O6" s="2">
        <f>$H$4-$H$4</f>
        <v>0</v>
      </c>
      <c r="P6" s="2">
        <f>$H$5-$H$5</f>
        <v>0</v>
      </c>
      <c r="Q6" s="2">
        <f>AVERAGE($K$6:$L$6)</f>
        <v>0</v>
      </c>
      <c r="R6" s="56">
        <f>STDEV(O6:P6)</f>
        <v>0</v>
      </c>
      <c r="S6" s="2">
        <f>$H$4-$H$4</f>
        <v>0</v>
      </c>
      <c r="T6" s="2">
        <f>$H$5-$H$5</f>
        <v>0</v>
      </c>
      <c r="U6" s="2">
        <f>AVERAGE($K$6:$L$6)</f>
        <v>0</v>
      </c>
      <c r="V6" s="56">
        <f>STDEV(S6:T6)</f>
        <v>0</v>
      </c>
      <c r="W6" s="2">
        <f>$H$4-$H$4</f>
        <v>0</v>
      </c>
      <c r="X6" s="2">
        <f>$H$5-$H$5</f>
        <v>0</v>
      </c>
      <c r="Y6" s="2">
        <f>AVERAGE($K$6:$L$6)</f>
        <v>0</v>
      </c>
      <c r="Z6" s="67">
        <f t="shared" ref="Z6:Z22" si="1">STDEV(W6:X6)</f>
        <v>0</v>
      </c>
      <c r="AA6" s="2">
        <f>$H$4-$H$4</f>
        <v>0</v>
      </c>
      <c r="AB6" s="2">
        <f>$H$5-$H$5</f>
        <v>0</v>
      </c>
      <c r="AC6" s="2">
        <f>AVERAGE($K$6:$L$6)</f>
        <v>0</v>
      </c>
      <c r="AD6" s="67">
        <f t="shared" ref="AD6:AD21" si="2">AC6</f>
        <v>0</v>
      </c>
      <c r="AE6" s="67">
        <f>STDEV(AA6:AB6)</f>
        <v>0</v>
      </c>
    </row>
    <row r="7" spans="1:31" x14ac:dyDescent="0.2">
      <c r="A7" s="76"/>
      <c r="B7" s="34" t="s">
        <v>10</v>
      </c>
      <c r="C7" s="35">
        <f>C6-$H$4</f>
        <v>3.9000000000000007E-2</v>
      </c>
      <c r="D7" s="35">
        <f>D6-$H$4</f>
        <v>2.0000000000000004E-2</v>
      </c>
      <c r="E7" s="35">
        <f>E6-$H$4</f>
        <v>9.0000000000000011E-3</v>
      </c>
      <c r="F7" s="35">
        <f>F6-$H$4</f>
        <v>5.0000000000000044E-3</v>
      </c>
      <c r="G7" s="36">
        <f>G6-$H$4</f>
        <v>8.0000000000000002E-3</v>
      </c>
      <c r="H7" s="32"/>
      <c r="J7" s="37">
        <v>1</v>
      </c>
      <c r="K7" s="2">
        <f>$C$7</f>
        <v>3.9000000000000007E-2</v>
      </c>
      <c r="L7" s="2">
        <f>$C$9</f>
        <v>3.6000000000000004E-2</v>
      </c>
      <c r="M7" s="2">
        <f>$C$10</f>
        <v>3.7500000000000006E-2</v>
      </c>
      <c r="N7" s="55">
        <f t="shared" ref="N7:N22" si="3">STDEV(K7:L7)</f>
        <v>2.1213203435596446E-3</v>
      </c>
      <c r="O7" s="2">
        <f>$D$7</f>
        <v>2.0000000000000004E-2</v>
      </c>
      <c r="P7" s="2">
        <f>$D$9</f>
        <v>1.9000000000000003E-2</v>
      </c>
      <c r="Q7" s="2">
        <f>$D$10</f>
        <v>1.9500000000000003E-2</v>
      </c>
      <c r="R7" s="56">
        <f t="shared" ref="R7:R22" si="4">STDEV(O7:P7)</f>
        <v>7.0710678118654816E-4</v>
      </c>
      <c r="S7" s="2">
        <f>$E$7</f>
        <v>9.0000000000000011E-3</v>
      </c>
      <c r="T7" s="2">
        <f>$E$9</f>
        <v>1.4999999999999999E-2</v>
      </c>
      <c r="U7" s="2">
        <f>$E$10</f>
        <v>1.2E-2</v>
      </c>
      <c r="V7" s="56">
        <f t="shared" ref="V7:V22" si="5">STDEV(S7:T7)</f>
        <v>4.2426406871192857E-3</v>
      </c>
      <c r="W7" s="2">
        <f>$F$7</f>
        <v>5.0000000000000044E-3</v>
      </c>
      <c r="X7" s="2">
        <f>$F$9</f>
        <v>6.9999999999999993E-3</v>
      </c>
      <c r="Y7" s="2">
        <f>$F$10</f>
        <v>6.0000000000000019E-3</v>
      </c>
      <c r="Z7" s="67">
        <f t="shared" si="1"/>
        <v>1.4142135623730913E-3</v>
      </c>
      <c r="AA7" s="2">
        <f>$G$7</f>
        <v>8.0000000000000002E-3</v>
      </c>
      <c r="AB7" s="2">
        <f>$G$9</f>
        <v>8.0000000000000002E-3</v>
      </c>
      <c r="AC7" s="2">
        <f>$G$10</f>
        <v>8.0000000000000002E-3</v>
      </c>
      <c r="AD7" s="67">
        <f t="shared" si="2"/>
        <v>8.0000000000000002E-3</v>
      </c>
      <c r="AE7" s="67">
        <f t="shared" ref="AE7:AE22" si="6">STDEV(AA7:AB7)</f>
        <v>0</v>
      </c>
    </row>
    <row r="8" spans="1:31" x14ac:dyDescent="0.2">
      <c r="A8" s="76"/>
      <c r="B8" s="38" t="s">
        <v>6</v>
      </c>
      <c r="C8" s="1">
        <v>8.1000000000000003E-2</v>
      </c>
      <c r="D8" s="1">
        <v>6.4000000000000001E-2</v>
      </c>
      <c r="E8" s="1">
        <v>0.06</v>
      </c>
      <c r="F8" s="1">
        <v>5.1999999999999998E-2</v>
      </c>
      <c r="G8" s="10">
        <v>5.2999999999999999E-2</v>
      </c>
      <c r="H8" s="32"/>
      <c r="J8" s="33">
        <v>2</v>
      </c>
      <c r="K8" s="2">
        <f>$C$12</f>
        <v>5.2000000000000005E-2</v>
      </c>
      <c r="L8" s="2">
        <f>$C$14</f>
        <v>8.3000000000000004E-2</v>
      </c>
      <c r="M8" s="2">
        <f>$C$15</f>
        <v>6.7500000000000004E-2</v>
      </c>
      <c r="N8" s="55">
        <f t="shared" si="3"/>
        <v>2.1920310216782975E-2</v>
      </c>
      <c r="O8" s="2">
        <f>$D$12</f>
        <v>7.6999999999999999E-2</v>
      </c>
      <c r="P8" s="2">
        <f>$D$14</f>
        <v>7.4999999999999997E-2</v>
      </c>
      <c r="Q8" s="2">
        <f>$D$15</f>
        <v>7.5999999999999998E-2</v>
      </c>
      <c r="R8" s="56">
        <f t="shared" si="4"/>
        <v>1.4142135623730963E-3</v>
      </c>
      <c r="S8" s="2">
        <f>$E$12</f>
        <v>3.4000000000000002E-2</v>
      </c>
      <c r="T8" s="2">
        <f>$E$14</f>
        <v>7.1000000000000008E-2</v>
      </c>
      <c r="U8" s="2">
        <f>$E$15</f>
        <v>5.2500000000000005E-2</v>
      </c>
      <c r="V8" s="56">
        <f t="shared" si="5"/>
        <v>2.6162950903902263E-2</v>
      </c>
      <c r="W8" s="2">
        <f>$F$12</f>
        <v>7.2000000000000008E-2</v>
      </c>
      <c r="X8" s="2">
        <f>$F$14</f>
        <v>6.7000000000000004E-2</v>
      </c>
      <c r="Y8" s="2">
        <f>$F$15</f>
        <v>6.9500000000000006E-2</v>
      </c>
      <c r="Z8" s="67">
        <f t="shared" si="1"/>
        <v>3.5355339059327407E-3</v>
      </c>
      <c r="AA8" s="2">
        <f>$G$12</f>
        <v>6.8000000000000005E-2</v>
      </c>
      <c r="AB8" s="2">
        <f>$G$14</f>
        <v>6.2E-2</v>
      </c>
      <c r="AC8" s="2">
        <f>$G$15</f>
        <v>6.5000000000000002E-2</v>
      </c>
      <c r="AD8" s="67">
        <f t="shared" si="2"/>
        <v>6.5000000000000002E-2</v>
      </c>
      <c r="AE8" s="67">
        <f t="shared" si="6"/>
        <v>4.2426406871192892E-3</v>
      </c>
    </row>
    <row r="9" spans="1:31" x14ac:dyDescent="0.2">
      <c r="A9" s="76"/>
      <c r="B9" s="34" t="s">
        <v>10</v>
      </c>
      <c r="C9" s="35">
        <f>C8-$H$5</f>
        <v>3.6000000000000004E-2</v>
      </c>
      <c r="D9" s="35">
        <f>D8-$H$5</f>
        <v>1.9000000000000003E-2</v>
      </c>
      <c r="E9" s="35">
        <f>E8-$H$5</f>
        <v>1.4999999999999999E-2</v>
      </c>
      <c r="F9" s="35">
        <f>F8-$H$5</f>
        <v>6.9999999999999993E-3</v>
      </c>
      <c r="G9" s="36">
        <f>G8-$H$5</f>
        <v>8.0000000000000002E-3</v>
      </c>
      <c r="H9" s="39"/>
      <c r="I9" s="18"/>
      <c r="J9" s="37">
        <v>3</v>
      </c>
      <c r="K9" s="2">
        <f>$C$17</f>
        <v>6.7000000000000004E-2</v>
      </c>
      <c r="L9" s="2">
        <f>$C$19</f>
        <v>9.799999999999999E-2</v>
      </c>
      <c r="M9" s="2">
        <f>$C$20</f>
        <v>8.249999999999999E-2</v>
      </c>
      <c r="N9" s="55">
        <f t="shared" si="3"/>
        <v>2.1920310216783014E-2</v>
      </c>
      <c r="O9" s="2">
        <f>$D$17</f>
        <v>0.11700000000000001</v>
      </c>
      <c r="P9" s="2">
        <f>$D$19</f>
        <v>0.11600000000000001</v>
      </c>
      <c r="Q9" s="2">
        <f>$D$20</f>
        <v>0.11650000000000001</v>
      </c>
      <c r="R9" s="56">
        <f t="shared" si="4"/>
        <v>7.0710678118654816E-4</v>
      </c>
      <c r="S9" s="2">
        <f>$E$17</f>
        <v>8.3000000000000004E-2</v>
      </c>
      <c r="T9" s="2">
        <f>$E$19</f>
        <v>0.12300000000000001</v>
      </c>
      <c r="U9" s="2">
        <f>$E$20</f>
        <v>0.10300000000000001</v>
      </c>
      <c r="V9" s="56">
        <f t="shared" si="5"/>
        <v>2.8284271247461877E-2</v>
      </c>
      <c r="W9" s="2">
        <f>$F$17</f>
        <v>0.125</v>
      </c>
      <c r="X9" s="2">
        <f>$F$19</f>
        <v>0.13</v>
      </c>
      <c r="Y9" s="2">
        <f>$F$20</f>
        <v>0.1275</v>
      </c>
      <c r="Z9" s="67">
        <f t="shared" si="1"/>
        <v>3.5355339059327407E-3</v>
      </c>
      <c r="AA9" s="2">
        <f>$G$17</f>
        <v>0.191</v>
      </c>
      <c r="AB9" s="2">
        <f>$G$19</f>
        <v>0.191</v>
      </c>
      <c r="AC9" s="2">
        <f>$G$20</f>
        <v>0.191</v>
      </c>
      <c r="AD9" s="67">
        <f t="shared" si="2"/>
        <v>0.191</v>
      </c>
      <c r="AE9" s="67">
        <f t="shared" si="6"/>
        <v>0</v>
      </c>
    </row>
    <row r="10" spans="1:31" x14ac:dyDescent="0.2">
      <c r="A10" s="77"/>
      <c r="B10" s="40" t="s">
        <v>7</v>
      </c>
      <c r="C10" s="41">
        <f>AVERAGE(C7,C9)</f>
        <v>3.7500000000000006E-2</v>
      </c>
      <c r="D10" s="41">
        <f t="shared" ref="D10:G10" si="7">AVERAGE(D7,D9)</f>
        <v>1.9500000000000003E-2</v>
      </c>
      <c r="E10" s="41">
        <f t="shared" si="7"/>
        <v>1.2E-2</v>
      </c>
      <c r="F10" s="41">
        <f t="shared" si="7"/>
        <v>6.0000000000000019E-3</v>
      </c>
      <c r="G10" s="42">
        <f t="shared" si="7"/>
        <v>8.0000000000000002E-3</v>
      </c>
      <c r="H10" s="32"/>
      <c r="J10" s="33">
        <v>4</v>
      </c>
      <c r="K10" s="2">
        <f>$C$22</f>
        <v>7.4999999999999997E-2</v>
      </c>
      <c r="L10" s="2">
        <f>$C$24</f>
        <v>0.112</v>
      </c>
      <c r="M10" s="2">
        <f>$C$25</f>
        <v>9.35E-2</v>
      </c>
      <c r="N10" s="55">
        <f t="shared" si="3"/>
        <v>2.616295090390228E-2</v>
      </c>
      <c r="O10" s="2">
        <f>$D$22</f>
        <v>0.13800000000000001</v>
      </c>
      <c r="P10" s="2">
        <f>$D$24</f>
        <v>0.186</v>
      </c>
      <c r="Q10" s="2">
        <f>$D$25</f>
        <v>0.16200000000000001</v>
      </c>
      <c r="R10" s="56">
        <f t="shared" si="4"/>
        <v>3.394112549695439E-2</v>
      </c>
      <c r="S10" s="2">
        <f>$E$22</f>
        <v>0.25900000000000001</v>
      </c>
      <c r="T10" s="2">
        <f>$E$24</f>
        <v>0.25700000000000001</v>
      </c>
      <c r="U10" s="2">
        <f>$E$25</f>
        <v>0.25800000000000001</v>
      </c>
      <c r="V10" s="56">
        <f t="shared" si="5"/>
        <v>1.4142135623730963E-3</v>
      </c>
      <c r="W10" s="2">
        <f>$F$22</f>
        <v>0.21200000000000002</v>
      </c>
      <c r="X10" s="2">
        <f>$F$24</f>
        <v>0.23400000000000004</v>
      </c>
      <c r="Y10" s="2">
        <f>$F$25</f>
        <v>0.22300000000000003</v>
      </c>
      <c r="Z10" s="67">
        <f t="shared" si="1"/>
        <v>1.555634918610406E-2</v>
      </c>
      <c r="AA10" s="2">
        <f>$G$22</f>
        <v>0.42799999999999999</v>
      </c>
      <c r="AB10" s="2">
        <f>$G$24</f>
        <v>0.45700000000000002</v>
      </c>
      <c r="AC10" s="2">
        <f>$G$25</f>
        <v>0.4425</v>
      </c>
      <c r="AD10" s="67">
        <f t="shared" si="2"/>
        <v>0.4425</v>
      </c>
      <c r="AE10" s="67">
        <f t="shared" si="6"/>
        <v>2.0506096654409896E-2</v>
      </c>
    </row>
    <row r="11" spans="1:31" x14ac:dyDescent="0.2">
      <c r="A11" s="75">
        <v>2</v>
      </c>
      <c r="B11" s="20" t="s">
        <v>5</v>
      </c>
      <c r="C11" s="30">
        <v>9.7000000000000003E-2</v>
      </c>
      <c r="D11" s="30">
        <v>0.122</v>
      </c>
      <c r="E11" s="30">
        <v>7.9000000000000001E-2</v>
      </c>
      <c r="F11" s="30">
        <v>0.11700000000000001</v>
      </c>
      <c r="G11" s="31">
        <v>0.113</v>
      </c>
      <c r="H11" s="32"/>
      <c r="J11" s="37">
        <v>5</v>
      </c>
      <c r="K11" s="2">
        <f>$C$27</f>
        <v>0.112</v>
      </c>
      <c r="L11" s="2">
        <f>$C$29</f>
        <v>0.128</v>
      </c>
      <c r="M11" s="2">
        <f>$C$30</f>
        <v>0.12</v>
      </c>
      <c r="N11" s="55">
        <f t="shared" si="3"/>
        <v>1.1313708498984762E-2</v>
      </c>
      <c r="O11" s="2">
        <f>$D$27</f>
        <v>0.27300000000000002</v>
      </c>
      <c r="P11" s="2">
        <f>$D$29</f>
        <v>0.3</v>
      </c>
      <c r="Q11" s="2">
        <f>$D$30</f>
        <v>0.28649999999999998</v>
      </c>
      <c r="R11" s="56">
        <f t="shared" si="4"/>
        <v>1.9091883092036761E-2</v>
      </c>
      <c r="S11" s="2">
        <f>$E$27</f>
        <v>0.34200000000000003</v>
      </c>
      <c r="T11" s="2">
        <f>$E$29</f>
        <v>0.376</v>
      </c>
      <c r="U11" s="2">
        <f>$E$30</f>
        <v>0.35899999999999999</v>
      </c>
      <c r="V11" s="56">
        <f t="shared" si="5"/>
        <v>2.4041630560342597E-2</v>
      </c>
      <c r="W11" s="2">
        <f>$F$27</f>
        <v>0.38100000000000001</v>
      </c>
      <c r="X11" s="2">
        <f>$F$29</f>
        <v>0.40200000000000002</v>
      </c>
      <c r="Y11" s="2">
        <f>$F$30</f>
        <v>0.39150000000000001</v>
      </c>
      <c r="Z11" s="67">
        <f t="shared" si="1"/>
        <v>1.4849242404917511E-2</v>
      </c>
      <c r="AA11" s="2">
        <f>$G$27</f>
        <v>0.64200000000000002</v>
      </c>
      <c r="AB11" s="2">
        <f>$G$29</f>
        <v>0.621</v>
      </c>
      <c r="AC11" s="2">
        <f>$G$30</f>
        <v>0.63149999999999995</v>
      </c>
      <c r="AD11" s="67">
        <f t="shared" si="2"/>
        <v>0.63149999999999995</v>
      </c>
      <c r="AE11" s="67">
        <f t="shared" si="6"/>
        <v>1.4849242404917511E-2</v>
      </c>
    </row>
    <row r="12" spans="1:31" x14ac:dyDescent="0.2">
      <c r="A12" s="76"/>
      <c r="B12" s="34" t="s">
        <v>10</v>
      </c>
      <c r="C12" s="35">
        <f>C11-$H$4</f>
        <v>5.2000000000000005E-2</v>
      </c>
      <c r="D12" s="35">
        <f>D11-$H$4</f>
        <v>7.6999999999999999E-2</v>
      </c>
      <c r="E12" s="35">
        <f>E11-$H$4</f>
        <v>3.4000000000000002E-2</v>
      </c>
      <c r="F12" s="35">
        <f>F11-$H$4</f>
        <v>7.2000000000000008E-2</v>
      </c>
      <c r="G12" s="36">
        <f>G11-$H$4</f>
        <v>6.8000000000000005E-2</v>
      </c>
      <c r="H12" s="32"/>
      <c r="J12" s="33">
        <v>6</v>
      </c>
      <c r="K12" s="2">
        <f>$C$32</f>
        <v>0.12400000000000001</v>
      </c>
      <c r="L12" s="2">
        <f>$C$34</f>
        <v>0.14200000000000002</v>
      </c>
      <c r="M12" s="2">
        <f>$C$35</f>
        <v>0.13300000000000001</v>
      </c>
      <c r="N12" s="55">
        <f t="shared" si="3"/>
        <v>1.2727922061357857E-2</v>
      </c>
      <c r="O12" s="2">
        <f>$D$32</f>
        <v>0.42799999999999999</v>
      </c>
      <c r="P12" s="2">
        <f>$D$34</f>
        <v>0.44600000000000001</v>
      </c>
      <c r="Q12" s="2">
        <f>$D$35</f>
        <v>0.437</v>
      </c>
      <c r="R12" s="56">
        <f t="shared" si="4"/>
        <v>1.2727922061357866E-2</v>
      </c>
      <c r="S12" s="2">
        <f>$E$32</f>
        <v>0.505</v>
      </c>
      <c r="T12" s="2">
        <f>$E$34</f>
        <v>0.52399999999999991</v>
      </c>
      <c r="U12" s="2">
        <f>$E$35</f>
        <v>0.51449999999999996</v>
      </c>
      <c r="V12" s="56">
        <f t="shared" si="5"/>
        <v>1.3435028842544336E-2</v>
      </c>
      <c r="W12" s="2">
        <f>$F$32</f>
        <v>0.54499999999999993</v>
      </c>
      <c r="X12" s="2">
        <f>$F$34</f>
        <v>0.56099999999999994</v>
      </c>
      <c r="Y12" s="2">
        <f>$F$35</f>
        <v>0.55299999999999994</v>
      </c>
      <c r="Z12" s="67">
        <f t="shared" si="1"/>
        <v>1.1313708498984771E-2</v>
      </c>
      <c r="AA12" s="2">
        <f>$G$32</f>
        <v>0.78099999999999992</v>
      </c>
      <c r="AB12" s="2">
        <f>$G$34</f>
        <v>0.73599999999999999</v>
      </c>
      <c r="AC12" s="2">
        <f>$G$35</f>
        <v>0.75849999999999995</v>
      </c>
      <c r="AD12" s="67">
        <f t="shared" si="2"/>
        <v>0.75849999999999995</v>
      </c>
      <c r="AE12" s="67">
        <f t="shared" si="6"/>
        <v>3.1819805153394588E-2</v>
      </c>
    </row>
    <row r="13" spans="1:31" x14ac:dyDescent="0.2">
      <c r="A13" s="76"/>
      <c r="B13" s="38" t="s">
        <v>6</v>
      </c>
      <c r="C13" s="1">
        <v>0.128</v>
      </c>
      <c r="D13" s="1">
        <v>0.12</v>
      </c>
      <c r="E13" s="1">
        <v>0.11600000000000001</v>
      </c>
      <c r="F13" s="1">
        <v>0.112</v>
      </c>
      <c r="G13" s="10">
        <v>0.107</v>
      </c>
      <c r="H13" s="32"/>
      <c r="J13" s="37">
        <v>7</v>
      </c>
      <c r="K13" s="2">
        <f>$C$37</f>
        <v>0.13600000000000001</v>
      </c>
      <c r="L13" s="2">
        <f>$C$39</f>
        <v>0.14600000000000002</v>
      </c>
      <c r="M13" s="2">
        <f>$C$40</f>
        <v>0.14100000000000001</v>
      </c>
      <c r="N13" s="55">
        <f t="shared" si="3"/>
        <v>7.0710678118654814E-3</v>
      </c>
      <c r="O13" s="2">
        <f>$D$37</f>
        <v>0.55899999999999994</v>
      </c>
      <c r="P13" s="2">
        <f>$D$39</f>
        <v>0.59099999999999997</v>
      </c>
      <c r="Q13" s="2">
        <f>$D$40</f>
        <v>0.57499999999999996</v>
      </c>
      <c r="R13" s="56">
        <f t="shared" si="4"/>
        <v>2.2627416997969541E-2</v>
      </c>
      <c r="S13" s="2">
        <f>$E$37</f>
        <v>0.69799999999999995</v>
      </c>
      <c r="T13" s="2">
        <f>$E$39</f>
        <v>0.66099999999999992</v>
      </c>
      <c r="U13" s="2">
        <f>$E$40</f>
        <v>0.67949999999999999</v>
      </c>
      <c r="V13" s="56">
        <f t="shared" si="5"/>
        <v>2.616295090390228E-2</v>
      </c>
      <c r="W13" s="2">
        <f>$F$37</f>
        <v>0.69199999999999995</v>
      </c>
      <c r="X13" s="2">
        <f>$F$39</f>
        <v>0.748</v>
      </c>
      <c r="Y13" s="2">
        <f>$F$40</f>
        <v>0.72</v>
      </c>
      <c r="Z13" s="67">
        <f t="shared" si="1"/>
        <v>3.9597979746446695E-2</v>
      </c>
      <c r="AA13" s="2">
        <f>$G$37</f>
        <v>1.0190000000000001</v>
      </c>
      <c r="AB13" s="2">
        <f>$G$39</f>
        <v>1.032</v>
      </c>
      <c r="AC13" s="2">
        <f>$G$40</f>
        <v>1.0255000000000001</v>
      </c>
      <c r="AD13" s="67">
        <f t="shared" si="2"/>
        <v>1.0255000000000001</v>
      </c>
      <c r="AE13" s="67">
        <f t="shared" si="6"/>
        <v>9.1923881554250471E-3</v>
      </c>
    </row>
    <row r="14" spans="1:31" x14ac:dyDescent="0.2">
      <c r="A14" s="76"/>
      <c r="B14" s="43" t="s">
        <v>10</v>
      </c>
      <c r="C14" s="44">
        <f>C13-$H$5</f>
        <v>8.3000000000000004E-2</v>
      </c>
      <c r="D14" s="44">
        <f>D13-$H$5</f>
        <v>7.4999999999999997E-2</v>
      </c>
      <c r="E14" s="44">
        <f>E13-$H$5</f>
        <v>7.1000000000000008E-2</v>
      </c>
      <c r="F14" s="44">
        <f>F13-$H$5</f>
        <v>6.7000000000000004E-2</v>
      </c>
      <c r="G14" s="45">
        <f>G13-$H$5</f>
        <v>6.2E-2</v>
      </c>
      <c r="H14" s="39"/>
      <c r="J14" s="33">
        <v>8</v>
      </c>
      <c r="K14" s="2">
        <f>$C$42</f>
        <v>0.17399999999999999</v>
      </c>
      <c r="L14" s="2">
        <f>$C$44</f>
        <v>0.19</v>
      </c>
      <c r="M14" s="2">
        <f>$C$45</f>
        <v>0.182</v>
      </c>
      <c r="N14" s="55">
        <f t="shared" si="3"/>
        <v>1.1313708498984771E-2</v>
      </c>
      <c r="O14" s="2">
        <f>$D$42</f>
        <v>0.68399999999999994</v>
      </c>
      <c r="P14" s="2">
        <f>$D$44</f>
        <v>0.69699999999999995</v>
      </c>
      <c r="Q14" s="2">
        <f>$D$45</f>
        <v>0.69049999999999989</v>
      </c>
      <c r="R14" s="56">
        <f t="shared" si="4"/>
        <v>9.1923881554251269E-3</v>
      </c>
      <c r="S14" s="2">
        <f>$E$42</f>
        <v>0.81199999999999994</v>
      </c>
      <c r="T14" s="2">
        <f>$E$44</f>
        <v>0.77899999999999991</v>
      </c>
      <c r="U14" s="2">
        <f>$E$45</f>
        <v>0.79549999999999987</v>
      </c>
      <c r="V14" s="56">
        <f t="shared" si="5"/>
        <v>2.333452377915609E-2</v>
      </c>
      <c r="W14" s="2">
        <f>$F$42</f>
        <v>0.81399999999999995</v>
      </c>
      <c r="X14" s="2">
        <f>$F$44</f>
        <v>0.86399999999999999</v>
      </c>
      <c r="Y14" s="2">
        <f>$F$45</f>
        <v>0.83899999999999997</v>
      </c>
      <c r="Z14" s="67">
        <f t="shared" si="1"/>
        <v>3.5355339059327411E-2</v>
      </c>
      <c r="AA14" s="2">
        <f>$G$42</f>
        <v>1.103</v>
      </c>
      <c r="AB14" s="2">
        <f>$G$44</f>
        <v>1.127</v>
      </c>
      <c r="AC14" s="2">
        <f>$G$45</f>
        <v>1.115</v>
      </c>
      <c r="AD14" s="67">
        <f t="shared" si="2"/>
        <v>1.115</v>
      </c>
      <c r="AE14" s="67">
        <f t="shared" si="6"/>
        <v>1.6970562748477157E-2</v>
      </c>
    </row>
    <row r="15" spans="1:31" x14ac:dyDescent="0.2">
      <c r="A15" s="77"/>
      <c r="B15" s="40" t="s">
        <v>7</v>
      </c>
      <c r="C15" s="41">
        <f>AVERAGE(C12,C14)</f>
        <v>6.7500000000000004E-2</v>
      </c>
      <c r="D15" s="41">
        <f t="shared" ref="D15:G15" si="8">AVERAGE(D12,D14)</f>
        <v>7.5999999999999998E-2</v>
      </c>
      <c r="E15" s="41">
        <f t="shared" si="8"/>
        <v>5.2500000000000005E-2</v>
      </c>
      <c r="F15" s="41">
        <f t="shared" si="8"/>
        <v>6.9500000000000006E-2</v>
      </c>
      <c r="G15" s="42">
        <f t="shared" si="8"/>
        <v>6.5000000000000002E-2</v>
      </c>
      <c r="H15" s="32"/>
      <c r="J15" s="37">
        <v>9</v>
      </c>
      <c r="K15" s="2">
        <f>$C$47</f>
        <v>0.20600000000000002</v>
      </c>
      <c r="L15" s="2">
        <f>$C$49</f>
        <v>0.22300000000000003</v>
      </c>
      <c r="M15" s="2">
        <f>$C$50</f>
        <v>0.21450000000000002</v>
      </c>
      <c r="N15" s="55">
        <f t="shared" si="3"/>
        <v>1.2020815280171319E-2</v>
      </c>
      <c r="O15" s="2">
        <f>$D$47</f>
        <v>0.746</v>
      </c>
      <c r="P15" s="2">
        <f>$D$49</f>
        <v>0.74099999999999999</v>
      </c>
      <c r="Q15" s="2">
        <f>$D$50</f>
        <v>0.74350000000000005</v>
      </c>
      <c r="R15" s="56">
        <f t="shared" si="4"/>
        <v>3.5355339059327407E-3</v>
      </c>
      <c r="S15" s="2">
        <f>$E$47</f>
        <v>0.88800000000000001</v>
      </c>
      <c r="T15" s="2">
        <f>$E$49</f>
        <v>0.878</v>
      </c>
      <c r="U15" s="2">
        <f>$E$50</f>
        <v>0.88300000000000001</v>
      </c>
      <c r="V15" s="56">
        <f t="shared" si="5"/>
        <v>7.0710678118654814E-3</v>
      </c>
      <c r="W15" s="2">
        <f>$F$47</f>
        <v>0.91899999999999993</v>
      </c>
      <c r="X15" s="2">
        <f>$F$49</f>
        <v>0.91199999999999992</v>
      </c>
      <c r="Y15" s="2">
        <f>$F$50</f>
        <v>0.91549999999999998</v>
      </c>
      <c r="Z15" s="67">
        <f t="shared" si="1"/>
        <v>4.9497474683058368E-3</v>
      </c>
      <c r="AA15" s="2">
        <f>$G$47</f>
        <v>1.167</v>
      </c>
      <c r="AB15" s="2">
        <f>$G$49</f>
        <v>1.2150000000000001</v>
      </c>
      <c r="AC15" s="2">
        <f>$G$50</f>
        <v>1.1910000000000001</v>
      </c>
      <c r="AD15" s="67">
        <f t="shared" si="2"/>
        <v>1.1910000000000001</v>
      </c>
      <c r="AE15" s="67">
        <f t="shared" si="6"/>
        <v>3.3941125496954314E-2</v>
      </c>
    </row>
    <row r="16" spans="1:31" x14ac:dyDescent="0.2">
      <c r="A16" s="75">
        <v>3</v>
      </c>
      <c r="B16" s="20" t="s">
        <v>5</v>
      </c>
      <c r="C16" s="30">
        <v>0.112</v>
      </c>
      <c r="D16" s="30">
        <v>0.16200000000000001</v>
      </c>
      <c r="E16" s="30">
        <v>0.128</v>
      </c>
      <c r="F16" s="30">
        <v>0.17</v>
      </c>
      <c r="G16" s="31">
        <v>0.23599999999999999</v>
      </c>
      <c r="H16" s="32"/>
      <c r="J16" s="33">
        <v>10</v>
      </c>
      <c r="K16" s="2">
        <f>$C$52</f>
        <v>0.21700000000000003</v>
      </c>
      <c r="L16" s="2">
        <f>$C$54</f>
        <v>0.24</v>
      </c>
      <c r="M16" s="2">
        <f>$C$55</f>
        <v>0.22850000000000001</v>
      </c>
      <c r="N16" s="55">
        <f t="shared" si="3"/>
        <v>1.626345596729057E-2</v>
      </c>
      <c r="O16" s="2">
        <f>$D$52</f>
        <v>0.77999999999999992</v>
      </c>
      <c r="P16" s="2">
        <f>$D$54</f>
        <v>0.79699999999999993</v>
      </c>
      <c r="Q16" s="2">
        <f>$D$55</f>
        <v>0.78849999999999998</v>
      </c>
      <c r="R16" s="56">
        <f t="shared" si="4"/>
        <v>1.2020815280171319E-2</v>
      </c>
      <c r="S16" s="2">
        <f>$E$52</f>
        <v>0.97599999999999987</v>
      </c>
      <c r="T16" s="2">
        <f>$E$54</f>
        <v>0.96399999999999986</v>
      </c>
      <c r="U16" s="2">
        <f>$E$55</f>
        <v>0.96999999999999986</v>
      </c>
      <c r="V16" s="56">
        <f t="shared" si="5"/>
        <v>8.4852813742385784E-3</v>
      </c>
      <c r="W16" s="2">
        <f>$F$52</f>
        <v>0.95299999999999996</v>
      </c>
      <c r="X16" s="2">
        <f>$F$54</f>
        <v>0.95</v>
      </c>
      <c r="Y16" s="2">
        <f>$F$55</f>
        <v>0.95150000000000001</v>
      </c>
      <c r="Z16" s="67">
        <f t="shared" si="1"/>
        <v>2.1213203435596446E-3</v>
      </c>
      <c r="AA16" s="2">
        <f>$G$52</f>
        <v>1.2350000000000001</v>
      </c>
      <c r="AB16" s="2">
        <f>$G$54</f>
        <v>1.292</v>
      </c>
      <c r="AC16" s="2">
        <f>$G$55</f>
        <v>1.2635000000000001</v>
      </c>
      <c r="AD16" s="67">
        <f t="shared" si="2"/>
        <v>1.2635000000000001</v>
      </c>
      <c r="AE16" s="67">
        <f t="shared" si="6"/>
        <v>4.030508652763317E-2</v>
      </c>
    </row>
    <row r="17" spans="1:31" x14ac:dyDescent="0.2">
      <c r="A17" s="76"/>
      <c r="B17" s="34" t="s">
        <v>10</v>
      </c>
      <c r="C17" s="35">
        <f>C16-$H$4</f>
        <v>6.7000000000000004E-2</v>
      </c>
      <c r="D17" s="35">
        <f>D16-$H$4</f>
        <v>0.11700000000000001</v>
      </c>
      <c r="E17" s="35">
        <f>E16-$H$4</f>
        <v>8.3000000000000004E-2</v>
      </c>
      <c r="F17" s="35">
        <f>F16-$H$4</f>
        <v>0.125</v>
      </c>
      <c r="G17" s="36">
        <f>G16-$H$4</f>
        <v>0.191</v>
      </c>
      <c r="H17" s="32"/>
      <c r="J17" s="37">
        <v>11</v>
      </c>
      <c r="K17" s="2">
        <f>$C$57</f>
        <v>0.24299999999999999</v>
      </c>
      <c r="L17" s="2">
        <f>$C$59</f>
        <v>0.27</v>
      </c>
      <c r="M17" s="2">
        <f>$C$60</f>
        <v>0.25650000000000001</v>
      </c>
      <c r="N17" s="55">
        <f t="shared" si="3"/>
        <v>1.9091883092036802E-2</v>
      </c>
      <c r="O17" s="2">
        <f>$D$57</f>
        <v>0.82899999999999996</v>
      </c>
      <c r="P17" s="2">
        <f>$D$59</f>
        <v>0.84699999999999998</v>
      </c>
      <c r="Q17" s="2">
        <f>$D$60</f>
        <v>0.83799999999999997</v>
      </c>
      <c r="R17" s="56">
        <f t="shared" si="4"/>
        <v>1.2727922061357866E-2</v>
      </c>
      <c r="S17" s="2">
        <f>$E$57</f>
        <v>1.036</v>
      </c>
      <c r="T17" s="2">
        <f>$E$59</f>
        <v>0.97999999999999987</v>
      </c>
      <c r="U17" s="2">
        <f>$E$60</f>
        <v>1.008</v>
      </c>
      <c r="V17" s="56">
        <f t="shared" si="5"/>
        <v>3.9597979746446778E-2</v>
      </c>
      <c r="W17" s="2">
        <f>$F$57</f>
        <v>0.99599999999999989</v>
      </c>
      <c r="X17" s="2">
        <f>$F$59</f>
        <v>0.995</v>
      </c>
      <c r="Y17" s="2">
        <f>$F$60</f>
        <v>0.99549999999999994</v>
      </c>
      <c r="Z17" s="67">
        <f t="shared" si="1"/>
        <v>7.0710678118646967E-4</v>
      </c>
      <c r="AA17" s="2">
        <f>$G$57</f>
        <v>1.288</v>
      </c>
      <c r="AB17" s="2">
        <f>$G$59</f>
        <v>1.33</v>
      </c>
      <c r="AC17" s="2">
        <f>$G$60</f>
        <v>1.3090000000000002</v>
      </c>
      <c r="AD17" s="67">
        <f t="shared" si="2"/>
        <v>1.3090000000000002</v>
      </c>
      <c r="AE17" s="67">
        <f t="shared" si="6"/>
        <v>2.9698484809835023E-2</v>
      </c>
    </row>
    <row r="18" spans="1:31" x14ac:dyDescent="0.2">
      <c r="A18" s="76"/>
      <c r="B18" s="38" t="s">
        <v>6</v>
      </c>
      <c r="C18" s="1">
        <v>0.14299999999999999</v>
      </c>
      <c r="D18" s="1">
        <v>0.161</v>
      </c>
      <c r="E18" s="1">
        <v>0.16800000000000001</v>
      </c>
      <c r="F18" s="1">
        <v>0.17499999999999999</v>
      </c>
      <c r="G18" s="10">
        <v>0.23599999999999999</v>
      </c>
      <c r="H18" s="32"/>
      <c r="J18" s="33">
        <v>12</v>
      </c>
      <c r="K18" s="2">
        <f>$C$62</f>
        <v>0.27700000000000002</v>
      </c>
      <c r="L18" s="2">
        <f>$C$64</f>
        <v>0.28800000000000003</v>
      </c>
      <c r="M18" s="2">
        <f>$C$65</f>
        <v>0.28250000000000003</v>
      </c>
      <c r="N18" s="55">
        <f t="shared" si="3"/>
        <v>7.7781745930520299E-3</v>
      </c>
      <c r="O18" s="2">
        <f>$D$62</f>
        <v>0.85</v>
      </c>
      <c r="P18" s="2">
        <f>$D$64</f>
        <v>0.86299999999999999</v>
      </c>
      <c r="Q18" s="2">
        <f>$D$65</f>
        <v>0.85650000000000004</v>
      </c>
      <c r="R18" s="56">
        <f t="shared" si="4"/>
        <v>9.1923881554251269E-3</v>
      </c>
      <c r="S18" s="2">
        <f>$E$62</f>
        <v>1.089</v>
      </c>
      <c r="T18" s="2">
        <f>$E$64</f>
        <v>1.05</v>
      </c>
      <c r="U18" s="2">
        <f>$E$65</f>
        <v>1.0695000000000001</v>
      </c>
      <c r="V18" s="56">
        <f t="shared" si="5"/>
        <v>2.7577164466275301E-2</v>
      </c>
      <c r="W18" s="2">
        <f>$F$62</f>
        <v>1.0670000000000002</v>
      </c>
      <c r="X18" s="2">
        <f>$F$64</f>
        <v>1.0740000000000001</v>
      </c>
      <c r="Y18" s="2">
        <f>$F$65</f>
        <v>1.0705</v>
      </c>
      <c r="Z18" s="67">
        <f t="shared" si="1"/>
        <v>4.9497474683057588E-3</v>
      </c>
      <c r="AA18" s="2">
        <f>$G$62</f>
        <v>1.3320000000000001</v>
      </c>
      <c r="AB18" s="2">
        <f>$G$64</f>
        <v>1.383</v>
      </c>
      <c r="AC18" s="2">
        <f>$G$65</f>
        <v>1.3574999999999999</v>
      </c>
      <c r="AD18" s="67">
        <f t="shared" si="2"/>
        <v>1.3574999999999999</v>
      </c>
      <c r="AE18" s="67">
        <f t="shared" si="6"/>
        <v>3.6062445840513872E-2</v>
      </c>
    </row>
    <row r="19" spans="1:31" x14ac:dyDescent="0.2">
      <c r="A19" s="76"/>
      <c r="B19" s="34" t="s">
        <v>10</v>
      </c>
      <c r="C19" s="35">
        <f>C18-$H$5</f>
        <v>9.799999999999999E-2</v>
      </c>
      <c r="D19" s="35">
        <f>D18-$H$5</f>
        <v>0.11600000000000001</v>
      </c>
      <c r="E19" s="35">
        <f>E18-$H$5</f>
        <v>0.12300000000000001</v>
      </c>
      <c r="F19" s="35">
        <f>F18-$H$5</f>
        <v>0.13</v>
      </c>
      <c r="G19" s="36">
        <f>G18-$H$5</f>
        <v>0.191</v>
      </c>
      <c r="H19" s="39"/>
      <c r="J19" s="37">
        <v>13</v>
      </c>
      <c r="K19" s="2">
        <f>$C$67</f>
        <v>0.28500000000000003</v>
      </c>
      <c r="L19" s="2">
        <f>$C$69</f>
        <v>0.28900000000000003</v>
      </c>
      <c r="M19" s="2">
        <f>$C$70</f>
        <v>0.28700000000000003</v>
      </c>
      <c r="N19" s="55">
        <f t="shared" si="3"/>
        <v>2.8284271247461927E-3</v>
      </c>
      <c r="O19" s="2">
        <f>$D$67</f>
        <v>0.877</v>
      </c>
      <c r="P19" s="2">
        <f>$D$69</f>
        <v>0.878</v>
      </c>
      <c r="Q19" s="2">
        <f>$D$70</f>
        <v>0.87749999999999995</v>
      </c>
      <c r="R19" s="56">
        <f t="shared" si="4"/>
        <v>7.0710678118654816E-4</v>
      </c>
      <c r="S19" s="2">
        <f>$E$67</f>
        <v>1.0920000000000001</v>
      </c>
      <c r="T19" s="2">
        <f>$E$69</f>
        <v>1.1020000000000001</v>
      </c>
      <c r="U19" s="2">
        <f>$E$70</f>
        <v>1.097</v>
      </c>
      <c r="V19" s="56">
        <f t="shared" si="5"/>
        <v>7.0710678118654814E-3</v>
      </c>
      <c r="W19" s="2">
        <f>$F$67</f>
        <v>1.093</v>
      </c>
      <c r="X19" s="2">
        <f>$F$69</f>
        <v>1.091</v>
      </c>
      <c r="Y19" s="2">
        <f>$F$70</f>
        <v>1.0920000000000001</v>
      </c>
      <c r="Z19" s="67">
        <f t="shared" si="1"/>
        <v>1.4142135623730963E-3</v>
      </c>
      <c r="AA19" s="2">
        <f>$G$67</f>
        <v>1.3680000000000001</v>
      </c>
      <c r="AB19" s="2">
        <f>$G$69</f>
        <v>1.4200000000000002</v>
      </c>
      <c r="AC19" s="2">
        <f>$G$70</f>
        <v>1.3940000000000001</v>
      </c>
      <c r="AD19" s="67">
        <f t="shared" si="2"/>
        <v>1.3940000000000001</v>
      </c>
      <c r="AE19" s="67">
        <f t="shared" si="6"/>
        <v>3.6769552621700508E-2</v>
      </c>
    </row>
    <row r="20" spans="1:31" x14ac:dyDescent="0.2">
      <c r="A20" s="77"/>
      <c r="B20" s="40" t="s">
        <v>7</v>
      </c>
      <c r="C20" s="41">
        <f>AVERAGE(C17,C19)</f>
        <v>8.249999999999999E-2</v>
      </c>
      <c r="D20" s="41">
        <f t="shared" ref="D20:G20" si="9">AVERAGE(D17,D19)</f>
        <v>0.11650000000000001</v>
      </c>
      <c r="E20" s="41">
        <f t="shared" si="9"/>
        <v>0.10300000000000001</v>
      </c>
      <c r="F20" s="41">
        <f t="shared" si="9"/>
        <v>0.1275</v>
      </c>
      <c r="G20" s="42">
        <f t="shared" si="9"/>
        <v>0.191</v>
      </c>
      <c r="H20" s="32"/>
      <c r="J20" s="33">
        <v>14</v>
      </c>
      <c r="K20" s="2">
        <f>$C$72</f>
        <v>0.29400000000000004</v>
      </c>
      <c r="L20" s="2">
        <f>$C$74</f>
        <v>0.29700000000000004</v>
      </c>
      <c r="M20" s="2">
        <f>$C$75</f>
        <v>0.29550000000000004</v>
      </c>
      <c r="N20" s="55">
        <f t="shared" si="3"/>
        <v>2.1213203435596446E-3</v>
      </c>
      <c r="O20" s="2">
        <f>$D$72</f>
        <v>0.84399999999999997</v>
      </c>
      <c r="P20" s="2">
        <f>$D$74</f>
        <v>0.84699999999999998</v>
      </c>
      <c r="Q20" s="2">
        <f>$D$75</f>
        <v>0.84549999999999992</v>
      </c>
      <c r="R20" s="56">
        <f t="shared" si="4"/>
        <v>2.1213203435596446E-3</v>
      </c>
      <c r="S20" s="2">
        <f>$E$72</f>
        <v>1.1180000000000001</v>
      </c>
      <c r="T20" s="2">
        <f>$E$74</f>
        <v>1.123</v>
      </c>
      <c r="U20" s="2">
        <f>$E$75</f>
        <v>1.1205000000000001</v>
      </c>
      <c r="V20" s="56">
        <f t="shared" si="5"/>
        <v>3.5355339059326622E-3</v>
      </c>
      <c r="W20" s="2">
        <f>$F$72</f>
        <v>1.1320000000000001</v>
      </c>
      <c r="X20" s="2">
        <f>$F$74</f>
        <v>1.1780000000000002</v>
      </c>
      <c r="Y20" s="2">
        <f>$F$75</f>
        <v>1.1550000000000002</v>
      </c>
      <c r="Z20" s="67">
        <f t="shared" si="1"/>
        <v>3.2526911934581217E-2</v>
      </c>
      <c r="AA20" s="2">
        <f>$G$72</f>
        <v>1.409</v>
      </c>
      <c r="AB20" s="2">
        <f>$G$74</f>
        <v>1.4530000000000001</v>
      </c>
      <c r="AC20" s="2">
        <f>$G$75</f>
        <v>1.431</v>
      </c>
      <c r="AD20" s="67">
        <f t="shared" si="2"/>
        <v>1.431</v>
      </c>
      <c r="AE20" s="67">
        <f t="shared" si="6"/>
        <v>3.111269837220812E-2</v>
      </c>
    </row>
    <row r="21" spans="1:31" x14ac:dyDescent="0.2">
      <c r="A21" s="75">
        <v>4</v>
      </c>
      <c r="B21" s="20" t="s">
        <v>5</v>
      </c>
      <c r="C21" s="30">
        <v>0.12</v>
      </c>
      <c r="D21" s="30">
        <v>0.183</v>
      </c>
      <c r="E21" s="30">
        <v>0.30399999999999999</v>
      </c>
      <c r="F21" s="30">
        <v>0.25700000000000001</v>
      </c>
      <c r="G21" s="31">
        <v>0.47299999999999998</v>
      </c>
      <c r="H21" s="32"/>
      <c r="J21" s="37">
        <v>15</v>
      </c>
      <c r="K21" s="2">
        <f>$C$77</f>
        <v>0.36399999999999999</v>
      </c>
      <c r="L21" s="2">
        <f>$C$79</f>
        <v>0.36699999999999999</v>
      </c>
      <c r="M21" s="2">
        <f>$C$80</f>
        <v>0.36549999999999999</v>
      </c>
      <c r="N21" s="55">
        <f t="shared" si="3"/>
        <v>2.1213203435596446E-3</v>
      </c>
      <c r="O21" s="2">
        <f>$D$77</f>
        <v>0.64499999999999991</v>
      </c>
      <c r="P21" s="2">
        <f>$D$79</f>
        <v>0.61699999999999999</v>
      </c>
      <c r="Q21" s="2">
        <f>$D$80</f>
        <v>0.63100000000000001</v>
      </c>
      <c r="R21" s="56">
        <f t="shared" si="4"/>
        <v>1.9798989873223271E-2</v>
      </c>
      <c r="S21" s="2">
        <f>$E$77</f>
        <v>1.1300000000000001</v>
      </c>
      <c r="T21" s="2">
        <f>$E$79</f>
        <v>1.1320000000000001</v>
      </c>
      <c r="U21" s="2">
        <f>$E$80</f>
        <v>1.1310000000000002</v>
      </c>
      <c r="V21" s="56">
        <f t="shared" si="5"/>
        <v>1.4142135623730963E-3</v>
      </c>
      <c r="W21" s="2">
        <f>$F$77</f>
        <v>1.179</v>
      </c>
      <c r="X21" s="2">
        <f>$F$79</f>
        <v>1.2410000000000001</v>
      </c>
      <c r="Y21" s="2">
        <f>$F$80</f>
        <v>1.21</v>
      </c>
      <c r="Z21" s="67">
        <f t="shared" si="1"/>
        <v>4.3840620433565985E-2</v>
      </c>
      <c r="AA21" s="2">
        <f>$G$77</f>
        <v>1.4390000000000001</v>
      </c>
      <c r="AB21" s="2">
        <f>$G$79</f>
        <v>1.4890000000000001</v>
      </c>
      <c r="AC21" s="2">
        <f>$G$80</f>
        <v>1.464</v>
      </c>
      <c r="AD21" s="67">
        <f t="shared" si="2"/>
        <v>1.464</v>
      </c>
      <c r="AE21" s="67">
        <f t="shared" si="6"/>
        <v>3.5355339059327411E-2</v>
      </c>
    </row>
    <row r="22" spans="1:31" x14ac:dyDescent="0.2">
      <c r="A22" s="76"/>
      <c r="B22" s="34" t="s">
        <v>10</v>
      </c>
      <c r="C22" s="35">
        <f>C21-$H$4</f>
        <v>7.4999999999999997E-2</v>
      </c>
      <c r="D22" s="35">
        <f>D21-$H$4</f>
        <v>0.13800000000000001</v>
      </c>
      <c r="E22" s="35">
        <f>E21-$H$4</f>
        <v>0.25900000000000001</v>
      </c>
      <c r="F22" s="35">
        <f>F21-$H$4</f>
        <v>0.21200000000000002</v>
      </c>
      <c r="G22" s="36">
        <f>G21-$H$4</f>
        <v>0.42799999999999999</v>
      </c>
      <c r="H22" s="32"/>
      <c r="J22" s="46">
        <v>16</v>
      </c>
      <c r="K22" s="3">
        <f>$C$82</f>
        <v>0.27</v>
      </c>
      <c r="L22" s="3">
        <f>$C$84</f>
        <v>0.27700000000000002</v>
      </c>
      <c r="M22" s="3">
        <f>$C$85</f>
        <v>0.27350000000000002</v>
      </c>
      <c r="N22" s="55">
        <f t="shared" si="3"/>
        <v>4.9497474683058368E-3</v>
      </c>
      <c r="O22" s="3">
        <f>$D$82</f>
        <v>0.68599999999999994</v>
      </c>
      <c r="P22" s="3">
        <f>$D$84</f>
        <v>0.58299999999999996</v>
      </c>
      <c r="Q22" s="3">
        <f>$D$85</f>
        <v>0.63449999999999995</v>
      </c>
      <c r="R22" s="56">
        <f t="shared" si="4"/>
        <v>7.2831998462214373E-2</v>
      </c>
      <c r="S22" s="3">
        <f>$E$82</f>
        <v>1.1060000000000001</v>
      </c>
      <c r="T22" s="3">
        <f>$E$84</f>
        <v>1.091</v>
      </c>
      <c r="U22" s="3">
        <f>$E$85</f>
        <v>1.0985</v>
      </c>
      <c r="V22" s="56">
        <f t="shared" si="5"/>
        <v>1.06066017177983E-2</v>
      </c>
      <c r="W22" s="3">
        <f>$F$82</f>
        <v>1.1830000000000001</v>
      </c>
      <c r="X22" s="3">
        <f>$F$84</f>
        <v>1.1990000000000001</v>
      </c>
      <c r="Y22" s="3">
        <f>$F$85</f>
        <v>1.1910000000000001</v>
      </c>
      <c r="Z22" s="67">
        <f t="shared" si="1"/>
        <v>1.1313708498984771E-2</v>
      </c>
      <c r="AA22" s="3">
        <f>$G$82</f>
        <v>1.3780000000000001</v>
      </c>
      <c r="AB22" s="3">
        <f>$G$84</f>
        <v>1.3900000000000001</v>
      </c>
      <c r="AC22" s="3">
        <f>$G$85</f>
        <v>1.3840000000000001</v>
      </c>
      <c r="AD22" s="67">
        <f>AA22</f>
        <v>1.3780000000000001</v>
      </c>
      <c r="AE22" s="67">
        <f t="shared" si="6"/>
        <v>8.4852813742385784E-3</v>
      </c>
    </row>
    <row r="23" spans="1:31" x14ac:dyDescent="0.2">
      <c r="A23" s="76"/>
      <c r="B23" s="38" t="s">
        <v>6</v>
      </c>
      <c r="C23" s="1">
        <v>0.157</v>
      </c>
      <c r="D23" s="1">
        <v>0.23100000000000001</v>
      </c>
      <c r="E23" s="1">
        <v>0.30199999999999999</v>
      </c>
      <c r="F23" s="1">
        <v>0.27900000000000003</v>
      </c>
      <c r="G23" s="10">
        <v>0.502</v>
      </c>
      <c r="H23" s="32"/>
      <c r="U23" s="18"/>
      <c r="W23" s="18"/>
      <c r="X23" s="18"/>
    </row>
    <row r="24" spans="1:31" x14ac:dyDescent="0.2">
      <c r="A24" s="76"/>
      <c r="B24" s="34" t="s">
        <v>10</v>
      </c>
      <c r="C24" s="35">
        <f>C23-$H$5</f>
        <v>0.112</v>
      </c>
      <c r="D24" s="35">
        <f>D23-$H$5</f>
        <v>0.186</v>
      </c>
      <c r="E24" s="35">
        <f>E23-$H$5</f>
        <v>0.25700000000000001</v>
      </c>
      <c r="F24" s="35">
        <f>F23-$H$5</f>
        <v>0.23400000000000004</v>
      </c>
      <c r="G24" s="36">
        <f>G23-$H$5</f>
        <v>0.45700000000000002</v>
      </c>
      <c r="H24" s="39"/>
      <c r="J24" s="47"/>
      <c r="K24" s="48"/>
      <c r="L24" s="48"/>
      <c r="M24" s="48"/>
      <c r="N24" s="49"/>
      <c r="O24" s="49"/>
      <c r="P24" s="50"/>
      <c r="Q24" s="18"/>
      <c r="R24" s="18"/>
      <c r="T24" s="18"/>
      <c r="U24" s="18"/>
      <c r="V24" s="18"/>
      <c r="W24" s="18"/>
      <c r="X24" s="18"/>
      <c r="Y24" s="18"/>
    </row>
    <row r="25" spans="1:31" x14ac:dyDescent="0.2">
      <c r="A25" s="77"/>
      <c r="B25" s="40" t="s">
        <v>7</v>
      </c>
      <c r="C25" s="41">
        <f>AVERAGE(C22,C24)</f>
        <v>9.35E-2</v>
      </c>
      <c r="D25" s="41">
        <f t="shared" ref="D25:G25" si="10">AVERAGE(D22,D24)</f>
        <v>0.16200000000000001</v>
      </c>
      <c r="E25" s="41">
        <f t="shared" si="10"/>
        <v>0.25800000000000001</v>
      </c>
      <c r="F25" s="41">
        <f t="shared" si="10"/>
        <v>0.22300000000000003</v>
      </c>
      <c r="G25" s="42">
        <f t="shared" si="10"/>
        <v>0.4425</v>
      </c>
      <c r="H25" s="32"/>
      <c r="J25" s="51"/>
      <c r="K25" s="1"/>
      <c r="L25" s="1"/>
      <c r="M25" s="1"/>
      <c r="N25" s="1"/>
      <c r="O25" s="1"/>
      <c r="P25" s="5"/>
      <c r="Q25" s="18"/>
      <c r="R25" s="18"/>
      <c r="U25" s="18"/>
      <c r="V25" s="18"/>
      <c r="W25" s="18"/>
      <c r="Y25" s="18"/>
    </row>
    <row r="26" spans="1:31" x14ac:dyDescent="0.2">
      <c r="A26" s="75">
        <v>5</v>
      </c>
      <c r="B26" s="20" t="s">
        <v>5</v>
      </c>
      <c r="C26" s="30">
        <v>0.157</v>
      </c>
      <c r="D26" s="30">
        <v>0.318</v>
      </c>
      <c r="E26" s="30">
        <v>0.38700000000000001</v>
      </c>
      <c r="F26" s="30">
        <v>0.42599999999999999</v>
      </c>
      <c r="G26" s="31">
        <v>0.68700000000000006</v>
      </c>
      <c r="H26" s="32"/>
      <c r="J26" s="51"/>
      <c r="K26" s="1"/>
      <c r="L26" s="1"/>
      <c r="M26" s="1"/>
      <c r="N26" s="1"/>
      <c r="O26" s="1"/>
      <c r="P26" s="5"/>
      <c r="Q26" s="18"/>
      <c r="W26" s="18"/>
      <c r="X26" s="18"/>
    </row>
    <row r="27" spans="1:31" x14ac:dyDescent="0.2">
      <c r="A27" s="76"/>
      <c r="B27" s="34" t="s">
        <v>10</v>
      </c>
      <c r="C27" s="35">
        <f>C26-$H$4</f>
        <v>0.112</v>
      </c>
      <c r="D27" s="35">
        <f>D26-$H$4</f>
        <v>0.27300000000000002</v>
      </c>
      <c r="E27" s="35">
        <f>E26-$H$4</f>
        <v>0.34200000000000003</v>
      </c>
      <c r="F27" s="35">
        <f>F26-$H$4</f>
        <v>0.38100000000000001</v>
      </c>
      <c r="G27" s="36">
        <f>G26-$H$4</f>
        <v>0.64200000000000002</v>
      </c>
      <c r="H27" s="32"/>
      <c r="J27" s="52"/>
      <c r="K27" s="50"/>
      <c r="L27" s="50"/>
      <c r="M27" s="50"/>
      <c r="N27" s="50"/>
      <c r="O27" s="5"/>
      <c r="P27" s="50"/>
    </row>
    <row r="28" spans="1:31" x14ac:dyDescent="0.2">
      <c r="A28" s="76"/>
      <c r="B28" s="38" t="s">
        <v>6</v>
      </c>
      <c r="C28" s="1">
        <v>0.17299999999999999</v>
      </c>
      <c r="D28" s="1">
        <v>0.34499999999999997</v>
      </c>
      <c r="E28" s="1">
        <v>0.42099999999999999</v>
      </c>
      <c r="F28" s="1">
        <v>0.44700000000000001</v>
      </c>
      <c r="G28" s="10">
        <v>0.66600000000000004</v>
      </c>
      <c r="H28" s="32"/>
      <c r="I28" s="5"/>
      <c r="J28" s="52"/>
      <c r="K28" s="50"/>
      <c r="L28" s="50"/>
      <c r="M28" s="50"/>
      <c r="N28" s="50"/>
      <c r="O28" s="5"/>
      <c r="P28" s="50"/>
    </row>
    <row r="29" spans="1:31" x14ac:dyDescent="0.2">
      <c r="A29" s="76"/>
      <c r="B29" s="34" t="s">
        <v>10</v>
      </c>
      <c r="C29" s="35">
        <f>C28-$H$5</f>
        <v>0.128</v>
      </c>
      <c r="D29" s="35">
        <f>D28-$H$5</f>
        <v>0.3</v>
      </c>
      <c r="E29" s="35">
        <f>E28-$H$5</f>
        <v>0.376</v>
      </c>
      <c r="F29" s="35">
        <f>F28-$H$5</f>
        <v>0.40200000000000002</v>
      </c>
      <c r="G29" s="36">
        <f>G28-$H$5</f>
        <v>0.621</v>
      </c>
      <c r="H29" s="39"/>
      <c r="K29" s="49"/>
      <c r="L29" s="49"/>
      <c r="M29" s="49"/>
      <c r="N29" s="49"/>
    </row>
    <row r="30" spans="1:31" x14ac:dyDescent="0.2">
      <c r="A30" s="77"/>
      <c r="B30" s="40" t="s">
        <v>7</v>
      </c>
      <c r="C30" s="41">
        <f>AVERAGE(C27,C29)</f>
        <v>0.12</v>
      </c>
      <c r="D30" s="41">
        <f t="shared" ref="D30:G30" si="11">AVERAGE(D27,D29)</f>
        <v>0.28649999999999998</v>
      </c>
      <c r="E30" s="41">
        <f t="shared" si="11"/>
        <v>0.35899999999999999</v>
      </c>
      <c r="F30" s="41">
        <f t="shared" si="11"/>
        <v>0.39150000000000001</v>
      </c>
      <c r="G30" s="42">
        <f t="shared" si="11"/>
        <v>0.63149999999999995</v>
      </c>
      <c r="H30" s="32"/>
    </row>
    <row r="31" spans="1:31" x14ac:dyDescent="0.2">
      <c r="A31" s="75">
        <v>6</v>
      </c>
      <c r="B31" s="20" t="s">
        <v>5</v>
      </c>
      <c r="C31" s="30">
        <v>0.16900000000000001</v>
      </c>
      <c r="D31" s="30">
        <v>0.47299999999999998</v>
      </c>
      <c r="E31" s="30">
        <v>0.55000000000000004</v>
      </c>
      <c r="F31" s="30">
        <v>0.59</v>
      </c>
      <c r="G31" s="31">
        <v>0.82599999999999996</v>
      </c>
      <c r="H31" s="32"/>
    </row>
    <row r="32" spans="1:31" x14ac:dyDescent="0.2">
      <c r="A32" s="76"/>
      <c r="B32" s="34" t="s">
        <v>10</v>
      </c>
      <c r="C32" s="35">
        <f>C31-$H$4</f>
        <v>0.12400000000000001</v>
      </c>
      <c r="D32" s="35">
        <f>D31-$H$4</f>
        <v>0.42799999999999999</v>
      </c>
      <c r="E32" s="35">
        <f>E31-$H$4</f>
        <v>0.505</v>
      </c>
      <c r="F32" s="35">
        <f>F31-$H$4</f>
        <v>0.54499999999999993</v>
      </c>
      <c r="G32" s="36">
        <f>G31-$H$4</f>
        <v>0.78099999999999992</v>
      </c>
      <c r="H32" s="32"/>
    </row>
    <row r="33" spans="1:8" x14ac:dyDescent="0.2">
      <c r="A33" s="76"/>
      <c r="B33" s="38" t="s">
        <v>6</v>
      </c>
      <c r="C33" s="1">
        <v>0.187</v>
      </c>
      <c r="D33" s="1">
        <v>0.49099999999999999</v>
      </c>
      <c r="E33" s="1">
        <v>0.56899999999999995</v>
      </c>
      <c r="F33" s="1">
        <v>0.60599999999999998</v>
      </c>
      <c r="G33" s="10">
        <v>0.78100000000000003</v>
      </c>
      <c r="H33" s="32"/>
    </row>
    <row r="34" spans="1:8" x14ac:dyDescent="0.2">
      <c r="A34" s="76"/>
      <c r="B34" s="34" t="s">
        <v>10</v>
      </c>
      <c r="C34" s="35">
        <f>C33-$H$5</f>
        <v>0.14200000000000002</v>
      </c>
      <c r="D34" s="35">
        <f>D33-$H$5</f>
        <v>0.44600000000000001</v>
      </c>
      <c r="E34" s="35">
        <f>E33-$H$5</f>
        <v>0.52399999999999991</v>
      </c>
      <c r="F34" s="35">
        <f>F33-$H$5</f>
        <v>0.56099999999999994</v>
      </c>
      <c r="G34" s="36">
        <f>G33-$H$5</f>
        <v>0.73599999999999999</v>
      </c>
      <c r="H34" s="39"/>
    </row>
    <row r="35" spans="1:8" x14ac:dyDescent="0.2">
      <c r="A35" s="77"/>
      <c r="B35" s="40" t="s">
        <v>7</v>
      </c>
      <c r="C35" s="41">
        <f>AVERAGE(C32,C34)</f>
        <v>0.13300000000000001</v>
      </c>
      <c r="D35" s="41">
        <f t="shared" ref="D35:G35" si="12">AVERAGE(D32,D34)</f>
        <v>0.437</v>
      </c>
      <c r="E35" s="41">
        <f t="shared" si="12"/>
        <v>0.51449999999999996</v>
      </c>
      <c r="F35" s="41">
        <f t="shared" si="12"/>
        <v>0.55299999999999994</v>
      </c>
      <c r="G35" s="42">
        <f t="shared" si="12"/>
        <v>0.75849999999999995</v>
      </c>
      <c r="H35" s="32"/>
    </row>
    <row r="36" spans="1:8" x14ac:dyDescent="0.2">
      <c r="A36" s="75">
        <v>7</v>
      </c>
      <c r="B36" s="20" t="s">
        <v>5</v>
      </c>
      <c r="C36" s="30">
        <v>0.18099999999999999</v>
      </c>
      <c r="D36" s="30">
        <v>0.60399999999999998</v>
      </c>
      <c r="E36" s="30">
        <v>0.74299999999999999</v>
      </c>
      <c r="F36" s="30">
        <v>0.73699999999999999</v>
      </c>
      <c r="G36" s="31">
        <v>1.0640000000000001</v>
      </c>
      <c r="H36" s="32"/>
    </row>
    <row r="37" spans="1:8" x14ac:dyDescent="0.2">
      <c r="A37" s="76"/>
      <c r="B37" s="34" t="s">
        <v>10</v>
      </c>
      <c r="C37" s="35">
        <f>C36-$H$4</f>
        <v>0.13600000000000001</v>
      </c>
      <c r="D37" s="35">
        <f>D36-$H$4</f>
        <v>0.55899999999999994</v>
      </c>
      <c r="E37" s="35">
        <f>E36-$H$4</f>
        <v>0.69799999999999995</v>
      </c>
      <c r="F37" s="35">
        <f>F36-$H$4</f>
        <v>0.69199999999999995</v>
      </c>
      <c r="G37" s="36">
        <f>G36-$H$4</f>
        <v>1.0190000000000001</v>
      </c>
      <c r="H37" s="32"/>
    </row>
    <row r="38" spans="1:8" x14ac:dyDescent="0.2">
      <c r="A38" s="76"/>
      <c r="B38" s="38" t="s">
        <v>6</v>
      </c>
      <c r="C38" s="1">
        <v>0.191</v>
      </c>
      <c r="D38" s="1">
        <v>0.63600000000000001</v>
      </c>
      <c r="E38" s="1">
        <v>0.70599999999999996</v>
      </c>
      <c r="F38" s="1">
        <v>0.79300000000000004</v>
      </c>
      <c r="G38" s="10">
        <v>1.077</v>
      </c>
      <c r="H38" s="32"/>
    </row>
    <row r="39" spans="1:8" x14ac:dyDescent="0.2">
      <c r="A39" s="76"/>
      <c r="B39" s="34" t="s">
        <v>10</v>
      </c>
      <c r="C39" s="35">
        <f>C38-$H$5</f>
        <v>0.14600000000000002</v>
      </c>
      <c r="D39" s="35">
        <f>D38-$H$5</f>
        <v>0.59099999999999997</v>
      </c>
      <c r="E39" s="35">
        <f>E38-$H$5</f>
        <v>0.66099999999999992</v>
      </c>
      <c r="F39" s="35">
        <f>F38-$H$5</f>
        <v>0.748</v>
      </c>
      <c r="G39" s="36">
        <f>G38-$H$5</f>
        <v>1.032</v>
      </c>
      <c r="H39" s="39"/>
    </row>
    <row r="40" spans="1:8" x14ac:dyDescent="0.2">
      <c r="A40" s="77"/>
      <c r="B40" s="40" t="s">
        <v>7</v>
      </c>
      <c r="C40" s="41">
        <f>AVERAGE(C37,C39)</f>
        <v>0.14100000000000001</v>
      </c>
      <c r="D40" s="41">
        <f t="shared" ref="D40:G40" si="13">AVERAGE(D37,D39)</f>
        <v>0.57499999999999996</v>
      </c>
      <c r="E40" s="41">
        <f t="shared" si="13"/>
        <v>0.67949999999999999</v>
      </c>
      <c r="F40" s="41">
        <f t="shared" si="13"/>
        <v>0.72</v>
      </c>
      <c r="G40" s="42">
        <f t="shared" si="13"/>
        <v>1.0255000000000001</v>
      </c>
      <c r="H40" s="32"/>
    </row>
    <row r="41" spans="1:8" x14ac:dyDescent="0.2">
      <c r="A41" s="75">
        <v>8</v>
      </c>
      <c r="B41" s="20" t="s">
        <v>5</v>
      </c>
      <c r="C41" s="30">
        <v>0.219</v>
      </c>
      <c r="D41" s="30">
        <v>0.72899999999999998</v>
      </c>
      <c r="E41" s="30">
        <v>0.85699999999999998</v>
      </c>
      <c r="F41" s="30">
        <v>0.85899999999999999</v>
      </c>
      <c r="G41" s="31">
        <v>1.1479999999999999</v>
      </c>
      <c r="H41" s="32"/>
    </row>
    <row r="42" spans="1:8" x14ac:dyDescent="0.2">
      <c r="A42" s="76"/>
      <c r="B42" s="34" t="s">
        <v>10</v>
      </c>
      <c r="C42" s="35">
        <f>C41-$H$4</f>
        <v>0.17399999999999999</v>
      </c>
      <c r="D42" s="35">
        <f>D41-$H$4</f>
        <v>0.68399999999999994</v>
      </c>
      <c r="E42" s="35">
        <f>E41-$H$4</f>
        <v>0.81199999999999994</v>
      </c>
      <c r="F42" s="35">
        <f>F41-$H$4</f>
        <v>0.81399999999999995</v>
      </c>
      <c r="G42" s="36">
        <f>G41-$H$4</f>
        <v>1.103</v>
      </c>
      <c r="H42" s="32"/>
    </row>
    <row r="43" spans="1:8" x14ac:dyDescent="0.2">
      <c r="A43" s="76"/>
      <c r="B43" s="38" t="s">
        <v>6</v>
      </c>
      <c r="C43" s="1">
        <v>0.23499999999999999</v>
      </c>
      <c r="D43" s="1">
        <v>0.74199999999999999</v>
      </c>
      <c r="E43" s="1">
        <v>0.82399999999999995</v>
      </c>
      <c r="F43" s="1">
        <v>0.90900000000000003</v>
      </c>
      <c r="G43" s="10">
        <v>1.1719999999999999</v>
      </c>
      <c r="H43" s="32"/>
    </row>
    <row r="44" spans="1:8" x14ac:dyDescent="0.2">
      <c r="A44" s="76"/>
      <c r="B44" s="34" t="s">
        <v>10</v>
      </c>
      <c r="C44" s="35">
        <f>C43-$H$5</f>
        <v>0.19</v>
      </c>
      <c r="D44" s="35">
        <f>D43-$H$5</f>
        <v>0.69699999999999995</v>
      </c>
      <c r="E44" s="35">
        <f>E43-$H$5</f>
        <v>0.77899999999999991</v>
      </c>
      <c r="F44" s="35">
        <f>F43-$H$5</f>
        <v>0.86399999999999999</v>
      </c>
      <c r="G44" s="36">
        <f>G43-$H$5</f>
        <v>1.127</v>
      </c>
      <c r="H44" s="39"/>
    </row>
    <row r="45" spans="1:8" x14ac:dyDescent="0.2">
      <c r="A45" s="77"/>
      <c r="B45" s="40" t="s">
        <v>7</v>
      </c>
      <c r="C45" s="41">
        <f>AVERAGE(C42,C44)</f>
        <v>0.182</v>
      </c>
      <c r="D45" s="41">
        <f t="shared" ref="D45:G45" si="14">AVERAGE(D42,D44)</f>
        <v>0.69049999999999989</v>
      </c>
      <c r="E45" s="41">
        <f t="shared" si="14"/>
        <v>0.79549999999999987</v>
      </c>
      <c r="F45" s="41">
        <f t="shared" si="14"/>
        <v>0.83899999999999997</v>
      </c>
      <c r="G45" s="42">
        <f t="shared" si="14"/>
        <v>1.115</v>
      </c>
      <c r="H45" s="32"/>
    </row>
    <row r="46" spans="1:8" x14ac:dyDescent="0.2">
      <c r="A46" s="75">
        <v>9</v>
      </c>
      <c r="B46" s="20" t="s">
        <v>5</v>
      </c>
      <c r="C46" s="30">
        <v>0.251</v>
      </c>
      <c r="D46" s="30">
        <v>0.79100000000000004</v>
      </c>
      <c r="E46" s="30">
        <v>0.93300000000000005</v>
      </c>
      <c r="F46" s="30">
        <v>0.96399999999999997</v>
      </c>
      <c r="G46" s="31">
        <v>1.212</v>
      </c>
      <c r="H46" s="32"/>
    </row>
    <row r="47" spans="1:8" x14ac:dyDescent="0.2">
      <c r="A47" s="76"/>
      <c r="B47" s="34" t="s">
        <v>10</v>
      </c>
      <c r="C47" s="35">
        <f>C46-$H$4</f>
        <v>0.20600000000000002</v>
      </c>
      <c r="D47" s="35">
        <f>D46-$H$4</f>
        <v>0.746</v>
      </c>
      <c r="E47" s="35">
        <f>E46-$H$4</f>
        <v>0.88800000000000001</v>
      </c>
      <c r="F47" s="35">
        <f>F46-$H$4</f>
        <v>0.91899999999999993</v>
      </c>
      <c r="G47" s="36">
        <f>G46-$H$4</f>
        <v>1.167</v>
      </c>
      <c r="H47" s="32"/>
    </row>
    <row r="48" spans="1:8" x14ac:dyDescent="0.2">
      <c r="A48" s="76"/>
      <c r="B48" s="38" t="s">
        <v>6</v>
      </c>
      <c r="C48" s="1">
        <v>0.26800000000000002</v>
      </c>
      <c r="D48" s="1">
        <v>0.78600000000000003</v>
      </c>
      <c r="E48" s="1">
        <v>0.92300000000000004</v>
      </c>
      <c r="F48" s="1">
        <v>0.95699999999999996</v>
      </c>
      <c r="G48" s="10">
        <v>1.26</v>
      </c>
      <c r="H48" s="32"/>
    </row>
    <row r="49" spans="1:8" x14ac:dyDescent="0.2">
      <c r="A49" s="76"/>
      <c r="B49" s="34" t="s">
        <v>10</v>
      </c>
      <c r="C49" s="35">
        <f>C48-$H$5</f>
        <v>0.22300000000000003</v>
      </c>
      <c r="D49" s="35">
        <f>D48-$H$5</f>
        <v>0.74099999999999999</v>
      </c>
      <c r="E49" s="35">
        <f>E48-$H$5</f>
        <v>0.878</v>
      </c>
      <c r="F49" s="35">
        <f>F48-$H$5</f>
        <v>0.91199999999999992</v>
      </c>
      <c r="G49" s="36">
        <f>G48-$H$5</f>
        <v>1.2150000000000001</v>
      </c>
      <c r="H49" s="39"/>
    </row>
    <row r="50" spans="1:8" x14ac:dyDescent="0.2">
      <c r="A50" s="77"/>
      <c r="B50" s="40" t="s">
        <v>7</v>
      </c>
      <c r="C50" s="41">
        <f>AVERAGE(C47,C49)</f>
        <v>0.21450000000000002</v>
      </c>
      <c r="D50" s="41">
        <f t="shared" ref="D50:G50" si="15">AVERAGE(D47,D49)</f>
        <v>0.74350000000000005</v>
      </c>
      <c r="E50" s="41">
        <f t="shared" si="15"/>
        <v>0.88300000000000001</v>
      </c>
      <c r="F50" s="41">
        <f t="shared" si="15"/>
        <v>0.91549999999999998</v>
      </c>
      <c r="G50" s="42">
        <f t="shared" si="15"/>
        <v>1.1910000000000001</v>
      </c>
      <c r="H50" s="32"/>
    </row>
    <row r="51" spans="1:8" x14ac:dyDescent="0.2">
      <c r="A51" s="75">
        <v>10</v>
      </c>
      <c r="B51" s="20" t="s">
        <v>5</v>
      </c>
      <c r="C51" s="30">
        <v>0.26200000000000001</v>
      </c>
      <c r="D51" s="30">
        <v>0.82499999999999996</v>
      </c>
      <c r="E51" s="30">
        <v>1.0209999999999999</v>
      </c>
      <c r="F51" s="30">
        <v>0.998</v>
      </c>
      <c r="G51" s="31">
        <v>1.28</v>
      </c>
      <c r="H51" s="32"/>
    </row>
    <row r="52" spans="1:8" x14ac:dyDescent="0.2">
      <c r="A52" s="76"/>
      <c r="B52" s="34" t="s">
        <v>10</v>
      </c>
      <c r="C52" s="35">
        <f>C51-$H$4</f>
        <v>0.21700000000000003</v>
      </c>
      <c r="D52" s="35">
        <f>D51-$H$4</f>
        <v>0.77999999999999992</v>
      </c>
      <c r="E52" s="35">
        <f>E51-$H$4</f>
        <v>0.97599999999999987</v>
      </c>
      <c r="F52" s="35">
        <f>F51-$H$4</f>
        <v>0.95299999999999996</v>
      </c>
      <c r="G52" s="36">
        <f>G51-$H$4</f>
        <v>1.2350000000000001</v>
      </c>
      <c r="H52" s="32"/>
    </row>
    <row r="53" spans="1:8" x14ac:dyDescent="0.2">
      <c r="A53" s="76"/>
      <c r="B53" s="38" t="s">
        <v>6</v>
      </c>
      <c r="C53" s="1">
        <v>0.28499999999999998</v>
      </c>
      <c r="D53" s="1">
        <v>0.84199999999999997</v>
      </c>
      <c r="E53" s="1">
        <v>1.0089999999999999</v>
      </c>
      <c r="F53" s="1">
        <v>0.995</v>
      </c>
      <c r="G53" s="10">
        <v>1.337</v>
      </c>
      <c r="H53" s="32"/>
    </row>
    <row r="54" spans="1:8" x14ac:dyDescent="0.2">
      <c r="A54" s="76"/>
      <c r="B54" s="34" t="s">
        <v>10</v>
      </c>
      <c r="C54" s="35">
        <f>C53-$H$5</f>
        <v>0.24</v>
      </c>
      <c r="D54" s="35">
        <f>D53-$H$5</f>
        <v>0.79699999999999993</v>
      </c>
      <c r="E54" s="35">
        <f>E53-$H$5</f>
        <v>0.96399999999999986</v>
      </c>
      <c r="F54" s="35">
        <f>F53-$H$5</f>
        <v>0.95</v>
      </c>
      <c r="G54" s="36">
        <f>G53-$H$5</f>
        <v>1.292</v>
      </c>
      <c r="H54" s="39"/>
    </row>
    <row r="55" spans="1:8" x14ac:dyDescent="0.2">
      <c r="A55" s="77"/>
      <c r="B55" s="40" t="s">
        <v>7</v>
      </c>
      <c r="C55" s="41">
        <f>AVERAGE(C52,C54)</f>
        <v>0.22850000000000001</v>
      </c>
      <c r="D55" s="41">
        <f t="shared" ref="D55:G55" si="16">AVERAGE(D52,D54)</f>
        <v>0.78849999999999998</v>
      </c>
      <c r="E55" s="41">
        <f t="shared" si="16"/>
        <v>0.96999999999999986</v>
      </c>
      <c r="F55" s="41">
        <f t="shared" si="16"/>
        <v>0.95150000000000001</v>
      </c>
      <c r="G55" s="42">
        <f t="shared" si="16"/>
        <v>1.2635000000000001</v>
      </c>
      <c r="H55" s="32"/>
    </row>
    <row r="56" spans="1:8" x14ac:dyDescent="0.2">
      <c r="A56" s="75">
        <v>11</v>
      </c>
      <c r="B56" s="20" t="s">
        <v>5</v>
      </c>
      <c r="C56" s="30">
        <v>0.28799999999999998</v>
      </c>
      <c r="D56" s="30">
        <v>0.874</v>
      </c>
      <c r="E56" s="30">
        <v>1.081</v>
      </c>
      <c r="F56" s="30">
        <v>1.0409999999999999</v>
      </c>
      <c r="G56" s="31">
        <v>1.333</v>
      </c>
      <c r="H56" s="32"/>
    </row>
    <row r="57" spans="1:8" x14ac:dyDescent="0.2">
      <c r="A57" s="76"/>
      <c r="B57" s="34" t="s">
        <v>10</v>
      </c>
      <c r="C57" s="35">
        <f>C56-$H$4</f>
        <v>0.24299999999999999</v>
      </c>
      <c r="D57" s="35">
        <f>D56-$H$4</f>
        <v>0.82899999999999996</v>
      </c>
      <c r="E57" s="35">
        <f>E56-$H$4</f>
        <v>1.036</v>
      </c>
      <c r="F57" s="35">
        <f>F56-$H$4</f>
        <v>0.99599999999999989</v>
      </c>
      <c r="G57" s="36">
        <f>G56-$H$4</f>
        <v>1.288</v>
      </c>
      <c r="H57" s="32"/>
    </row>
    <row r="58" spans="1:8" x14ac:dyDescent="0.2">
      <c r="A58" s="76"/>
      <c r="B58" s="38" t="s">
        <v>6</v>
      </c>
      <c r="C58" s="1">
        <v>0.315</v>
      </c>
      <c r="D58" s="1">
        <v>0.89200000000000002</v>
      </c>
      <c r="E58" s="1">
        <v>1.0249999999999999</v>
      </c>
      <c r="F58" s="1">
        <v>1.04</v>
      </c>
      <c r="G58" s="10">
        <v>1.375</v>
      </c>
      <c r="H58" s="32"/>
    </row>
    <row r="59" spans="1:8" x14ac:dyDescent="0.2">
      <c r="A59" s="76"/>
      <c r="B59" s="34" t="s">
        <v>10</v>
      </c>
      <c r="C59" s="35">
        <f>C58-$H$5</f>
        <v>0.27</v>
      </c>
      <c r="D59" s="35">
        <f>D58-$H$5</f>
        <v>0.84699999999999998</v>
      </c>
      <c r="E59" s="35">
        <f>E58-$H$5</f>
        <v>0.97999999999999987</v>
      </c>
      <c r="F59" s="35">
        <f>F58-$H$5</f>
        <v>0.995</v>
      </c>
      <c r="G59" s="36">
        <f>G58-$H$5</f>
        <v>1.33</v>
      </c>
      <c r="H59" s="39"/>
    </row>
    <row r="60" spans="1:8" x14ac:dyDescent="0.2">
      <c r="A60" s="77"/>
      <c r="B60" s="40" t="s">
        <v>7</v>
      </c>
      <c r="C60" s="41">
        <f>AVERAGE(C57,C59)</f>
        <v>0.25650000000000001</v>
      </c>
      <c r="D60" s="41">
        <f t="shared" ref="D60:G60" si="17">AVERAGE(D57,D59)</f>
        <v>0.83799999999999997</v>
      </c>
      <c r="E60" s="41">
        <f t="shared" si="17"/>
        <v>1.008</v>
      </c>
      <c r="F60" s="41">
        <f t="shared" si="17"/>
        <v>0.99549999999999994</v>
      </c>
      <c r="G60" s="42">
        <f t="shared" si="17"/>
        <v>1.3090000000000002</v>
      </c>
      <c r="H60" s="32"/>
    </row>
    <row r="61" spans="1:8" x14ac:dyDescent="0.2">
      <c r="A61" s="75">
        <v>12</v>
      </c>
      <c r="B61" s="20" t="s">
        <v>5</v>
      </c>
      <c r="C61" s="30">
        <v>0.32200000000000001</v>
      </c>
      <c r="D61" s="30">
        <v>0.89500000000000002</v>
      </c>
      <c r="E61" s="30">
        <v>1.1339999999999999</v>
      </c>
      <c r="F61" s="30">
        <v>1.1120000000000001</v>
      </c>
      <c r="G61" s="31">
        <v>1.377</v>
      </c>
      <c r="H61" s="32"/>
    </row>
    <row r="62" spans="1:8" x14ac:dyDescent="0.2">
      <c r="A62" s="76"/>
      <c r="B62" s="34" t="s">
        <v>10</v>
      </c>
      <c r="C62" s="35">
        <f>C61-$H$4</f>
        <v>0.27700000000000002</v>
      </c>
      <c r="D62" s="35">
        <f>D61-$H$4</f>
        <v>0.85</v>
      </c>
      <c r="E62" s="35">
        <f>E61-$H$4</f>
        <v>1.089</v>
      </c>
      <c r="F62" s="35">
        <f>F61-$H$4</f>
        <v>1.0670000000000002</v>
      </c>
      <c r="G62" s="36">
        <f>G61-$H$4</f>
        <v>1.3320000000000001</v>
      </c>
      <c r="H62" s="32"/>
    </row>
    <row r="63" spans="1:8" x14ac:dyDescent="0.2">
      <c r="A63" s="76"/>
      <c r="B63" s="38" t="s">
        <v>6</v>
      </c>
      <c r="C63" s="1">
        <v>0.33300000000000002</v>
      </c>
      <c r="D63" s="1">
        <v>0.90800000000000003</v>
      </c>
      <c r="E63" s="1">
        <v>1.095</v>
      </c>
      <c r="F63" s="1">
        <v>1.119</v>
      </c>
      <c r="G63" s="10">
        <v>1.4279999999999999</v>
      </c>
      <c r="H63" s="32"/>
    </row>
    <row r="64" spans="1:8" x14ac:dyDescent="0.2">
      <c r="A64" s="76"/>
      <c r="B64" s="34" t="s">
        <v>10</v>
      </c>
      <c r="C64" s="35">
        <f>C63-$H$5</f>
        <v>0.28800000000000003</v>
      </c>
      <c r="D64" s="35">
        <f>D63-$H$5</f>
        <v>0.86299999999999999</v>
      </c>
      <c r="E64" s="35">
        <f>E63-$H$5</f>
        <v>1.05</v>
      </c>
      <c r="F64" s="35">
        <f>F63-$H$5</f>
        <v>1.0740000000000001</v>
      </c>
      <c r="G64" s="36">
        <f>G63-$H$5</f>
        <v>1.383</v>
      </c>
      <c r="H64" s="39"/>
    </row>
    <row r="65" spans="1:8" x14ac:dyDescent="0.2">
      <c r="A65" s="77"/>
      <c r="B65" s="40" t="s">
        <v>7</v>
      </c>
      <c r="C65" s="41">
        <f>AVERAGE(C62,C64)</f>
        <v>0.28250000000000003</v>
      </c>
      <c r="D65" s="41">
        <f t="shared" ref="D65:G65" si="18">AVERAGE(D62,D64)</f>
        <v>0.85650000000000004</v>
      </c>
      <c r="E65" s="41">
        <f t="shared" si="18"/>
        <v>1.0695000000000001</v>
      </c>
      <c r="F65" s="41">
        <f t="shared" si="18"/>
        <v>1.0705</v>
      </c>
      <c r="G65" s="42">
        <f t="shared" si="18"/>
        <v>1.3574999999999999</v>
      </c>
      <c r="H65" s="32"/>
    </row>
    <row r="66" spans="1:8" x14ac:dyDescent="0.2">
      <c r="A66" s="75">
        <v>13</v>
      </c>
      <c r="B66" s="20" t="s">
        <v>5</v>
      </c>
      <c r="C66" s="30">
        <v>0.33</v>
      </c>
      <c r="D66" s="30">
        <v>0.92200000000000004</v>
      </c>
      <c r="E66" s="30">
        <v>1.137</v>
      </c>
      <c r="F66" s="30">
        <v>1.1379999999999999</v>
      </c>
      <c r="G66" s="31">
        <v>1.413</v>
      </c>
      <c r="H66" s="32"/>
    </row>
    <row r="67" spans="1:8" x14ac:dyDescent="0.2">
      <c r="A67" s="76"/>
      <c r="B67" s="34" t="s">
        <v>10</v>
      </c>
      <c r="C67" s="35">
        <f>C66-$H$4</f>
        <v>0.28500000000000003</v>
      </c>
      <c r="D67" s="35">
        <f>D66-$H$4</f>
        <v>0.877</v>
      </c>
      <c r="E67" s="35">
        <f>E66-$H$4</f>
        <v>1.0920000000000001</v>
      </c>
      <c r="F67" s="35">
        <f>F66-$H$4</f>
        <v>1.093</v>
      </c>
      <c r="G67" s="36">
        <f>G66-$H$4</f>
        <v>1.3680000000000001</v>
      </c>
      <c r="H67" s="32"/>
    </row>
    <row r="68" spans="1:8" x14ac:dyDescent="0.2">
      <c r="A68" s="76"/>
      <c r="B68" s="38" t="s">
        <v>6</v>
      </c>
      <c r="C68" s="1">
        <v>0.33400000000000002</v>
      </c>
      <c r="D68" s="1">
        <v>0.92300000000000004</v>
      </c>
      <c r="E68" s="1">
        <v>1.147</v>
      </c>
      <c r="F68" s="1">
        <v>1.1359999999999999</v>
      </c>
      <c r="G68" s="10">
        <v>1.4650000000000001</v>
      </c>
      <c r="H68" s="32"/>
    </row>
    <row r="69" spans="1:8" x14ac:dyDescent="0.2">
      <c r="A69" s="76"/>
      <c r="B69" s="34" t="s">
        <v>10</v>
      </c>
      <c r="C69" s="35">
        <f>C68-$H$5</f>
        <v>0.28900000000000003</v>
      </c>
      <c r="D69" s="35">
        <f>D68-$H$5</f>
        <v>0.878</v>
      </c>
      <c r="E69" s="35">
        <f>E68-$H$5</f>
        <v>1.1020000000000001</v>
      </c>
      <c r="F69" s="35">
        <f>F68-$H$5</f>
        <v>1.091</v>
      </c>
      <c r="G69" s="35">
        <f>G68-$H$5</f>
        <v>1.4200000000000002</v>
      </c>
      <c r="H69" s="39"/>
    </row>
    <row r="70" spans="1:8" x14ac:dyDescent="0.2">
      <c r="A70" s="77"/>
      <c r="B70" s="40" t="s">
        <v>7</v>
      </c>
      <c r="C70" s="41">
        <f>AVERAGE(C67,C69)</f>
        <v>0.28700000000000003</v>
      </c>
      <c r="D70" s="41">
        <f t="shared" ref="D70:G70" si="19">AVERAGE(D67,D69)</f>
        <v>0.87749999999999995</v>
      </c>
      <c r="E70" s="41">
        <f t="shared" si="19"/>
        <v>1.097</v>
      </c>
      <c r="F70" s="41">
        <f t="shared" si="19"/>
        <v>1.0920000000000001</v>
      </c>
      <c r="G70" s="42">
        <f t="shared" si="19"/>
        <v>1.3940000000000001</v>
      </c>
      <c r="H70" s="32"/>
    </row>
    <row r="71" spans="1:8" x14ac:dyDescent="0.2">
      <c r="A71" s="75">
        <v>14</v>
      </c>
      <c r="B71" s="20" t="s">
        <v>5</v>
      </c>
      <c r="C71" s="30">
        <v>0.33900000000000002</v>
      </c>
      <c r="D71" s="30">
        <v>0.88900000000000001</v>
      </c>
      <c r="E71" s="30">
        <v>1.163</v>
      </c>
      <c r="F71" s="30">
        <v>1.177</v>
      </c>
      <c r="G71" s="31">
        <v>1.454</v>
      </c>
      <c r="H71" s="32"/>
    </row>
    <row r="72" spans="1:8" x14ac:dyDescent="0.2">
      <c r="A72" s="76"/>
      <c r="B72" s="34" t="s">
        <v>10</v>
      </c>
      <c r="C72" s="35">
        <f>C71-$H$4</f>
        <v>0.29400000000000004</v>
      </c>
      <c r="D72" s="35">
        <f>D71-$H$4</f>
        <v>0.84399999999999997</v>
      </c>
      <c r="E72" s="35">
        <f>E71-$H$4</f>
        <v>1.1180000000000001</v>
      </c>
      <c r="F72" s="35">
        <f>F71-$H$4</f>
        <v>1.1320000000000001</v>
      </c>
      <c r="G72" s="36">
        <f>G71-$H$4</f>
        <v>1.409</v>
      </c>
      <c r="H72" s="32"/>
    </row>
    <row r="73" spans="1:8" x14ac:dyDescent="0.2">
      <c r="A73" s="76"/>
      <c r="B73" s="38" t="s">
        <v>6</v>
      </c>
      <c r="C73" s="1">
        <v>0.34200000000000003</v>
      </c>
      <c r="D73" s="1">
        <v>0.89200000000000002</v>
      </c>
      <c r="E73" s="1">
        <v>1.1679999999999999</v>
      </c>
      <c r="F73" s="1">
        <v>1.2230000000000001</v>
      </c>
      <c r="G73" s="10">
        <v>1.498</v>
      </c>
      <c r="H73" s="32"/>
    </row>
    <row r="74" spans="1:8" x14ac:dyDescent="0.2">
      <c r="A74" s="76"/>
      <c r="B74" s="34" t="s">
        <v>10</v>
      </c>
      <c r="C74" s="35">
        <f>C73-$H$5</f>
        <v>0.29700000000000004</v>
      </c>
      <c r="D74" s="35">
        <f>D73-$H$5</f>
        <v>0.84699999999999998</v>
      </c>
      <c r="E74" s="35">
        <f>E73-$H$5</f>
        <v>1.123</v>
      </c>
      <c r="F74" s="35">
        <f>F73-$H$5</f>
        <v>1.1780000000000002</v>
      </c>
      <c r="G74" s="36">
        <f>G73-$H$5</f>
        <v>1.4530000000000001</v>
      </c>
      <c r="H74" s="39"/>
    </row>
    <row r="75" spans="1:8" x14ac:dyDescent="0.2">
      <c r="A75" s="77"/>
      <c r="B75" s="40" t="s">
        <v>7</v>
      </c>
      <c r="C75" s="41">
        <f>AVERAGE(C72,C74)</f>
        <v>0.29550000000000004</v>
      </c>
      <c r="D75" s="41">
        <f t="shared" ref="D75:G75" si="20">AVERAGE(D72,D74)</f>
        <v>0.84549999999999992</v>
      </c>
      <c r="E75" s="41">
        <f t="shared" si="20"/>
        <v>1.1205000000000001</v>
      </c>
      <c r="F75" s="41">
        <f t="shared" si="20"/>
        <v>1.1550000000000002</v>
      </c>
      <c r="G75" s="42">
        <f t="shared" si="20"/>
        <v>1.431</v>
      </c>
      <c r="H75" s="32"/>
    </row>
    <row r="76" spans="1:8" x14ac:dyDescent="0.2">
      <c r="A76" s="75">
        <v>15</v>
      </c>
      <c r="B76" s="20" t="s">
        <v>5</v>
      </c>
      <c r="C76" s="30">
        <v>0.40899999999999997</v>
      </c>
      <c r="D76" s="30">
        <v>0.69</v>
      </c>
      <c r="E76" s="30">
        <v>1.175</v>
      </c>
      <c r="F76" s="30">
        <v>1.224</v>
      </c>
      <c r="G76" s="31">
        <v>1.484</v>
      </c>
      <c r="H76" s="32"/>
    </row>
    <row r="77" spans="1:8" x14ac:dyDescent="0.2">
      <c r="A77" s="76"/>
      <c r="B77" s="34" t="s">
        <v>10</v>
      </c>
      <c r="C77" s="35">
        <f>C76-$H$4</f>
        <v>0.36399999999999999</v>
      </c>
      <c r="D77" s="35">
        <f>D76-$H$4</f>
        <v>0.64499999999999991</v>
      </c>
      <c r="E77" s="35">
        <f>E76-$H$4</f>
        <v>1.1300000000000001</v>
      </c>
      <c r="F77" s="35">
        <f>F76-$H$4</f>
        <v>1.179</v>
      </c>
      <c r="G77" s="36">
        <f>G76-$H$4</f>
        <v>1.4390000000000001</v>
      </c>
      <c r="H77" s="32"/>
    </row>
    <row r="78" spans="1:8" x14ac:dyDescent="0.2">
      <c r="A78" s="76"/>
      <c r="B78" s="38" t="s">
        <v>6</v>
      </c>
      <c r="C78" s="1">
        <v>0.41199999999999998</v>
      </c>
      <c r="D78" s="1">
        <v>0.66200000000000003</v>
      </c>
      <c r="E78" s="1">
        <v>1.177</v>
      </c>
      <c r="F78" s="1">
        <v>1.286</v>
      </c>
      <c r="G78" s="10">
        <v>1.534</v>
      </c>
      <c r="H78" s="32"/>
    </row>
    <row r="79" spans="1:8" x14ac:dyDescent="0.2">
      <c r="A79" s="76"/>
      <c r="B79" s="34" t="s">
        <v>10</v>
      </c>
      <c r="C79" s="35">
        <f>C78-$H$5</f>
        <v>0.36699999999999999</v>
      </c>
      <c r="D79" s="35">
        <f>D78-$H$5</f>
        <v>0.61699999999999999</v>
      </c>
      <c r="E79" s="35">
        <f>E78-$H$5</f>
        <v>1.1320000000000001</v>
      </c>
      <c r="F79" s="35">
        <f>F78-$H$5</f>
        <v>1.2410000000000001</v>
      </c>
      <c r="G79" s="36">
        <f>G78-$H$5</f>
        <v>1.4890000000000001</v>
      </c>
      <c r="H79" s="39"/>
    </row>
    <row r="80" spans="1:8" x14ac:dyDescent="0.2">
      <c r="A80" s="77"/>
      <c r="B80" s="40" t="s">
        <v>7</v>
      </c>
      <c r="C80" s="41">
        <f>AVERAGE(C77,C79)</f>
        <v>0.36549999999999999</v>
      </c>
      <c r="D80" s="41">
        <f t="shared" ref="D80:G80" si="21">AVERAGE(D77,D79)</f>
        <v>0.63100000000000001</v>
      </c>
      <c r="E80" s="41">
        <f t="shared" si="21"/>
        <v>1.1310000000000002</v>
      </c>
      <c r="F80" s="41">
        <f t="shared" si="21"/>
        <v>1.21</v>
      </c>
      <c r="G80" s="42">
        <f t="shared" si="21"/>
        <v>1.464</v>
      </c>
      <c r="H80" s="32"/>
    </row>
    <row r="81" spans="1:8" x14ac:dyDescent="0.2">
      <c r="A81" s="75">
        <v>16</v>
      </c>
      <c r="B81" s="20" t="s">
        <v>5</v>
      </c>
      <c r="C81" s="30">
        <v>0.315</v>
      </c>
      <c r="D81" s="30">
        <v>0.73099999999999998</v>
      </c>
      <c r="E81" s="30">
        <v>1.151</v>
      </c>
      <c r="F81" s="30">
        <v>1.228</v>
      </c>
      <c r="G81" s="31">
        <v>1.423</v>
      </c>
      <c r="H81" s="32"/>
    </row>
    <row r="82" spans="1:8" x14ac:dyDescent="0.2">
      <c r="A82" s="76"/>
      <c r="B82" s="34" t="s">
        <v>10</v>
      </c>
      <c r="C82" s="35">
        <f>C81-$H$4</f>
        <v>0.27</v>
      </c>
      <c r="D82" s="35">
        <f>D81-$H$4</f>
        <v>0.68599999999999994</v>
      </c>
      <c r="E82" s="35">
        <f>E81-$H$4</f>
        <v>1.1060000000000001</v>
      </c>
      <c r="F82" s="35">
        <f>F81-$H$4</f>
        <v>1.1830000000000001</v>
      </c>
      <c r="G82" s="36">
        <f>G81-$H$4</f>
        <v>1.3780000000000001</v>
      </c>
      <c r="H82" s="32"/>
    </row>
    <row r="83" spans="1:8" x14ac:dyDescent="0.2">
      <c r="A83" s="76"/>
      <c r="B83" s="38" t="s">
        <v>6</v>
      </c>
      <c r="C83" s="1">
        <v>0.32200000000000001</v>
      </c>
      <c r="D83" s="1">
        <v>0.628</v>
      </c>
      <c r="E83" s="1">
        <v>1.1359999999999999</v>
      </c>
      <c r="F83" s="1">
        <v>1.244</v>
      </c>
      <c r="G83" s="10">
        <v>1.4350000000000001</v>
      </c>
      <c r="H83" s="32"/>
    </row>
    <row r="84" spans="1:8" x14ac:dyDescent="0.2">
      <c r="A84" s="76"/>
      <c r="B84" s="34" t="s">
        <v>10</v>
      </c>
      <c r="C84" s="35">
        <f>C83-$H$5</f>
        <v>0.27700000000000002</v>
      </c>
      <c r="D84" s="35">
        <f>D83-$H$5</f>
        <v>0.58299999999999996</v>
      </c>
      <c r="E84" s="35">
        <f>E83-$H$5</f>
        <v>1.091</v>
      </c>
      <c r="F84" s="35">
        <f>F83-$H$5</f>
        <v>1.1990000000000001</v>
      </c>
      <c r="G84" s="36">
        <f>G83-$H$5</f>
        <v>1.3900000000000001</v>
      </c>
      <c r="H84" s="39"/>
    </row>
    <row r="85" spans="1:8" x14ac:dyDescent="0.2">
      <c r="A85" s="77"/>
      <c r="B85" s="40" t="s">
        <v>7</v>
      </c>
      <c r="C85" s="41">
        <f>AVERAGE(C82,C84)</f>
        <v>0.27350000000000002</v>
      </c>
      <c r="D85" s="41">
        <f t="shared" ref="D85:G85" si="22">AVERAGE(D82,D84)</f>
        <v>0.63449999999999995</v>
      </c>
      <c r="E85" s="41">
        <f t="shared" si="22"/>
        <v>1.0985</v>
      </c>
      <c r="F85" s="41">
        <f t="shared" si="22"/>
        <v>1.1910000000000001</v>
      </c>
      <c r="G85" s="42">
        <f t="shared" si="22"/>
        <v>1.3840000000000001</v>
      </c>
      <c r="H85" s="32"/>
    </row>
  </sheetData>
  <mergeCells count="23">
    <mergeCell ref="C2:F2"/>
    <mergeCell ref="J3:J5"/>
    <mergeCell ref="K4:M4"/>
    <mergeCell ref="O4:Q4"/>
    <mergeCell ref="S4:U4"/>
    <mergeCell ref="A56:A60"/>
    <mergeCell ref="AA4:AD4"/>
    <mergeCell ref="A6:A10"/>
    <mergeCell ref="A11:A15"/>
    <mergeCell ref="A16:A20"/>
    <mergeCell ref="A21:A25"/>
    <mergeCell ref="A26:A30"/>
    <mergeCell ref="W4:Y4"/>
    <mergeCell ref="A31:A35"/>
    <mergeCell ref="A36:A40"/>
    <mergeCell ref="A41:A45"/>
    <mergeCell ref="A46:A50"/>
    <mergeCell ref="A51:A55"/>
    <mergeCell ref="A61:A65"/>
    <mergeCell ref="A66:A70"/>
    <mergeCell ref="A71:A75"/>
    <mergeCell ref="A76:A80"/>
    <mergeCell ref="A81:A8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1EF0-6F21-4441-861E-B7C60D84B865}">
  <dimension ref="A1:AC85"/>
  <sheetViews>
    <sheetView zoomScale="130" zoomScaleNormal="130" workbookViewId="0">
      <selection activeCell="J5" sqref="J5"/>
    </sheetView>
  </sheetViews>
  <sheetFormatPr baseColWidth="10" defaultColWidth="8.83203125" defaultRowHeight="15" x14ac:dyDescent="0.2"/>
  <cols>
    <col min="2" max="2" width="10.33203125" bestFit="1" customWidth="1"/>
    <col min="9" max="9" width="13.5" bestFit="1" customWidth="1"/>
  </cols>
  <sheetData>
    <row r="1" spans="1:29" x14ac:dyDescent="0.2">
      <c r="A1" t="s">
        <v>15</v>
      </c>
    </row>
    <row r="2" spans="1:29" x14ac:dyDescent="0.2">
      <c r="C2" s="80" t="s">
        <v>18</v>
      </c>
      <c r="D2" s="80"/>
      <c r="E2" s="80"/>
      <c r="F2" s="80"/>
      <c r="G2" s="11"/>
    </row>
    <row r="3" spans="1:29" x14ac:dyDescent="0.2">
      <c r="A3" s="12" t="s">
        <v>0</v>
      </c>
      <c r="B3" s="13"/>
      <c r="C3" s="14">
        <v>70</v>
      </c>
      <c r="D3" s="14">
        <f>C3/2</f>
        <v>35</v>
      </c>
      <c r="E3" s="14">
        <f t="shared" ref="E3:F3" si="0">D3/2</f>
        <v>17.5</v>
      </c>
      <c r="F3" s="14">
        <f t="shared" si="0"/>
        <v>8.75</v>
      </c>
      <c r="G3" s="15" t="s">
        <v>1</v>
      </c>
      <c r="H3" s="16" t="s">
        <v>2</v>
      </c>
      <c r="I3" s="81" t="s">
        <v>3</v>
      </c>
      <c r="J3" s="54" t="s">
        <v>12</v>
      </c>
      <c r="K3" s="17"/>
      <c r="L3" s="17"/>
      <c r="R3" s="18"/>
    </row>
    <row r="4" spans="1:29" x14ac:dyDescent="0.2">
      <c r="A4" s="19">
        <v>0</v>
      </c>
      <c r="B4" s="20" t="s">
        <v>5</v>
      </c>
      <c r="C4" s="4">
        <v>0.35599999999999998</v>
      </c>
      <c r="D4" s="5">
        <v>6.2E-2</v>
      </c>
      <c r="E4" s="5">
        <v>4.9000000000000002E-2</v>
      </c>
      <c r="F4" s="5">
        <v>4.5999999999999999E-2</v>
      </c>
      <c r="G4" s="6">
        <v>4.7E-2</v>
      </c>
      <c r="H4" s="21">
        <f>MIN(C4:G4)</f>
        <v>4.5999999999999999E-2</v>
      </c>
      <c r="I4" s="82"/>
      <c r="J4" s="85">
        <v>70</v>
      </c>
      <c r="K4" s="85"/>
      <c r="L4" s="85"/>
      <c r="M4" s="57"/>
      <c r="N4" s="85">
        <f>J4/2</f>
        <v>35</v>
      </c>
      <c r="O4" s="85"/>
      <c r="P4" s="85"/>
      <c r="Q4" s="57"/>
      <c r="R4" s="85">
        <f>N4/2</f>
        <v>17.5</v>
      </c>
      <c r="S4" s="85"/>
      <c r="T4" s="85"/>
      <c r="U4" s="57"/>
      <c r="V4" s="85">
        <f>R4/2</f>
        <v>8.75</v>
      </c>
      <c r="W4" s="85"/>
      <c r="X4" s="85"/>
      <c r="Y4" s="85"/>
      <c r="Z4" s="84" t="s">
        <v>1</v>
      </c>
      <c r="AA4" s="84"/>
      <c r="AB4" s="84"/>
      <c r="AC4" s="24"/>
    </row>
    <row r="5" spans="1:29" x14ac:dyDescent="0.2">
      <c r="A5" s="25"/>
      <c r="B5" s="26" t="s">
        <v>6</v>
      </c>
      <c r="C5" s="4">
        <v>0.78</v>
      </c>
      <c r="D5" s="5">
        <v>0.17899999999999999</v>
      </c>
      <c r="E5" s="5">
        <v>5.1999999999999998E-2</v>
      </c>
      <c r="F5" s="5">
        <v>4.4999999999999998E-2</v>
      </c>
      <c r="G5" s="6">
        <v>4.4999999999999998E-2</v>
      </c>
      <c r="H5" s="21">
        <f>MIN(C5:G5)</f>
        <v>4.4999999999999998E-2</v>
      </c>
      <c r="I5" s="82"/>
      <c r="J5" s="58" t="s">
        <v>5</v>
      </c>
      <c r="K5" s="59" t="s">
        <v>6</v>
      </c>
      <c r="L5" s="59" t="s">
        <v>7</v>
      </c>
      <c r="M5" s="59" t="s">
        <v>9</v>
      </c>
      <c r="N5" s="58" t="s">
        <v>5</v>
      </c>
      <c r="O5" s="59" t="s">
        <v>6</v>
      </c>
      <c r="P5" s="59" t="s">
        <v>7</v>
      </c>
      <c r="Q5" s="59" t="s">
        <v>9</v>
      </c>
      <c r="R5" s="58" t="s">
        <v>5</v>
      </c>
      <c r="S5" s="59" t="s">
        <v>6</v>
      </c>
      <c r="T5" s="59" t="s">
        <v>7</v>
      </c>
      <c r="U5" s="59" t="s">
        <v>9</v>
      </c>
      <c r="V5" s="58" t="s">
        <v>5</v>
      </c>
      <c r="W5" s="59" t="s">
        <v>6</v>
      </c>
      <c r="X5" s="59" t="s">
        <v>7</v>
      </c>
      <c r="Y5" s="59" t="s">
        <v>9</v>
      </c>
      <c r="Z5" s="58" t="s">
        <v>5</v>
      </c>
      <c r="AA5" s="59" t="s">
        <v>6</v>
      </c>
      <c r="AB5" s="59" t="s">
        <v>7</v>
      </c>
      <c r="AC5" s="59" t="s">
        <v>9</v>
      </c>
    </row>
    <row r="6" spans="1:29" x14ac:dyDescent="0.2">
      <c r="A6" s="75">
        <v>1</v>
      </c>
      <c r="B6" s="20" t="s">
        <v>5</v>
      </c>
      <c r="C6" s="30">
        <v>0.11</v>
      </c>
      <c r="D6" s="30">
        <v>6.6000000000000003E-2</v>
      </c>
      <c r="E6" s="30">
        <v>5.7000000000000002E-2</v>
      </c>
      <c r="F6" s="30">
        <v>5.3999999999999999E-2</v>
      </c>
      <c r="G6" s="31">
        <v>5.5E-2</v>
      </c>
      <c r="H6" s="32"/>
      <c r="I6" s="33">
        <v>0</v>
      </c>
      <c r="J6" s="2">
        <f>$H$4-$H$4</f>
        <v>0</v>
      </c>
      <c r="K6" s="2">
        <f>$H$5-$H$5</f>
        <v>0</v>
      </c>
      <c r="L6" s="2">
        <f>AVERAGE($J$6:$K$6)</f>
        <v>0</v>
      </c>
      <c r="M6" s="55">
        <f>STDEV(J6:K6)</f>
        <v>0</v>
      </c>
      <c r="N6" s="2">
        <f>$H$4-$H$4</f>
        <v>0</v>
      </c>
      <c r="O6" s="2">
        <f>$H$5-$H$5</f>
        <v>0</v>
      </c>
      <c r="P6" s="2">
        <f>AVERAGE($J$6:$K$6)</f>
        <v>0</v>
      </c>
      <c r="Q6" s="56">
        <f>STDEV(N6:O6)</f>
        <v>0</v>
      </c>
      <c r="R6" s="2">
        <f>$H$4-$H$4</f>
        <v>0</v>
      </c>
      <c r="S6" s="2">
        <f>$H$5-$H$5</f>
        <v>0</v>
      </c>
      <c r="T6" s="2">
        <f>AVERAGE($J$6:$K$6)</f>
        <v>0</v>
      </c>
      <c r="U6" s="60">
        <f t="shared" ref="U6:U12" si="1">STDEV(R6:S6)</f>
        <v>0</v>
      </c>
      <c r="V6" s="2">
        <f>$H$4-$H$4</f>
        <v>0</v>
      </c>
      <c r="W6" s="2">
        <f>$H$5-$H$5</f>
        <v>0</v>
      </c>
      <c r="X6" s="2">
        <f>AVERAGE($J$6:$K$6)</f>
        <v>0</v>
      </c>
      <c r="Y6" s="56">
        <f>STDEV(V6:W6)</f>
        <v>0</v>
      </c>
      <c r="Z6" s="2">
        <f>$H$4-$H$4</f>
        <v>0</v>
      </c>
      <c r="AA6" s="2">
        <f>$H$5-$H$5</f>
        <v>0</v>
      </c>
      <c r="AB6" s="2">
        <f>AVERAGE($J$6:$K$6)</f>
        <v>0</v>
      </c>
      <c r="AC6" s="56">
        <f>STDEV(Z6:AA6)</f>
        <v>0</v>
      </c>
    </row>
    <row r="7" spans="1:29" x14ac:dyDescent="0.2">
      <c r="A7" s="76"/>
      <c r="B7" s="34" t="s">
        <v>10</v>
      </c>
      <c r="C7" s="35">
        <f>C6-$H$4</f>
        <v>6.4000000000000001E-2</v>
      </c>
      <c r="D7" s="35">
        <f>D6-$H$4</f>
        <v>2.0000000000000004E-2</v>
      </c>
      <c r="E7" s="35">
        <f>E6-$H$4</f>
        <v>1.1000000000000003E-2</v>
      </c>
      <c r="F7" s="35">
        <f>F6-$H$4</f>
        <v>8.0000000000000002E-3</v>
      </c>
      <c r="G7" s="36">
        <f>G6-$H$4</f>
        <v>9.0000000000000011E-3</v>
      </c>
      <c r="H7" s="32"/>
      <c r="I7" s="37">
        <v>1</v>
      </c>
      <c r="J7" s="2">
        <f>$C$7</f>
        <v>6.4000000000000001E-2</v>
      </c>
      <c r="K7" s="2">
        <f>$C$9</f>
        <v>5.5000000000000007E-2</v>
      </c>
      <c r="L7" s="2">
        <f>$C$10</f>
        <v>5.9500000000000004E-2</v>
      </c>
      <c r="M7" s="55">
        <f t="shared" ref="M7:M22" si="2">STDEV(J7:K7)</f>
        <v>6.3639610306789234E-3</v>
      </c>
      <c r="N7" s="2">
        <f>$D$7</f>
        <v>2.0000000000000004E-2</v>
      </c>
      <c r="O7" s="2">
        <f>$D$9</f>
        <v>0.03</v>
      </c>
      <c r="P7" s="2">
        <f>$D$10</f>
        <v>2.5000000000000001E-2</v>
      </c>
      <c r="Q7" s="56">
        <f t="shared" ref="Q7:Q22" si="3">STDEV(N7:O7)</f>
        <v>7.0710678118654693E-3</v>
      </c>
      <c r="R7" s="2">
        <f>$E$7</f>
        <v>1.1000000000000003E-2</v>
      </c>
      <c r="S7" s="2">
        <f>$E$9</f>
        <v>1.2000000000000004E-2</v>
      </c>
      <c r="T7" s="2">
        <f>$E$10</f>
        <v>1.1500000000000003E-2</v>
      </c>
      <c r="U7" s="60">
        <f t="shared" si="1"/>
        <v>7.0710678118654816E-4</v>
      </c>
      <c r="V7" s="2">
        <f>$F$7</f>
        <v>8.0000000000000002E-3</v>
      </c>
      <c r="W7" s="2">
        <f>$F$9</f>
        <v>8.0000000000000002E-3</v>
      </c>
      <c r="X7" s="2">
        <f>$F$10</f>
        <v>8.0000000000000002E-3</v>
      </c>
      <c r="Y7" s="56">
        <f t="shared" ref="Y7:Y22" si="4">STDEV(V7:W7)</f>
        <v>0</v>
      </c>
      <c r="Z7" s="2">
        <f>$G$7</f>
        <v>9.0000000000000011E-3</v>
      </c>
      <c r="AA7" s="2">
        <f>$G$9</f>
        <v>6.9999999999999993E-3</v>
      </c>
      <c r="AB7" s="2">
        <f>$G$10</f>
        <v>8.0000000000000002E-3</v>
      </c>
      <c r="AC7" s="56">
        <f t="shared" ref="AC7:AC22" si="5">STDEV(Z7:AA7)</f>
        <v>1.4142135623730963E-3</v>
      </c>
    </row>
    <row r="8" spans="1:29" x14ac:dyDescent="0.2">
      <c r="A8" s="76"/>
      <c r="B8" s="38" t="s">
        <v>6</v>
      </c>
      <c r="C8" s="1">
        <v>0.1</v>
      </c>
      <c r="D8" s="1">
        <v>7.4999999999999997E-2</v>
      </c>
      <c r="E8" s="1">
        <v>5.7000000000000002E-2</v>
      </c>
      <c r="F8" s="1">
        <v>5.2999999999999999E-2</v>
      </c>
      <c r="G8" s="10">
        <v>5.1999999999999998E-2</v>
      </c>
      <c r="H8" s="32"/>
      <c r="I8" s="33">
        <v>2</v>
      </c>
      <c r="J8" s="2">
        <f>$C$12</f>
        <v>9.8999999999999991E-2</v>
      </c>
      <c r="K8" s="2">
        <f>$C$14</f>
        <v>0.114</v>
      </c>
      <c r="L8" s="2">
        <f>$C$15</f>
        <v>0.1065</v>
      </c>
      <c r="M8" s="55">
        <f t="shared" si="2"/>
        <v>1.0606601717798222E-2</v>
      </c>
      <c r="N8" s="2">
        <f>$D$12</f>
        <v>8.4000000000000005E-2</v>
      </c>
      <c r="O8" s="2">
        <f>$D$14</f>
        <v>9.2000000000000012E-2</v>
      </c>
      <c r="P8" s="2">
        <f>$D$15</f>
        <v>8.8000000000000009E-2</v>
      </c>
      <c r="Q8" s="56">
        <f t="shared" si="3"/>
        <v>5.6568542494923853E-3</v>
      </c>
      <c r="R8" s="2">
        <f>$E$12</f>
        <v>7.1999999999999995E-2</v>
      </c>
      <c r="S8" s="2">
        <f>$E$14</f>
        <v>8.2000000000000003E-2</v>
      </c>
      <c r="T8" s="2">
        <f>$E$15</f>
        <v>7.6999999999999999E-2</v>
      </c>
      <c r="U8" s="60">
        <f t="shared" si="1"/>
        <v>7.0710678118654814E-3</v>
      </c>
      <c r="V8" s="2">
        <f>$F$12</f>
        <v>6.7000000000000004E-2</v>
      </c>
      <c r="W8" s="2">
        <f>$F$14</f>
        <v>7.9000000000000001E-2</v>
      </c>
      <c r="X8" s="2">
        <f>$F$15</f>
        <v>7.3000000000000009E-2</v>
      </c>
      <c r="Y8" s="56">
        <f t="shared" si="4"/>
        <v>8.485281374238568E-3</v>
      </c>
      <c r="Z8" s="2">
        <f>$G$12</f>
        <v>8.1000000000000003E-2</v>
      </c>
      <c r="AA8" s="2">
        <f>$G$14</f>
        <v>7.6999999999999999E-2</v>
      </c>
      <c r="AB8" s="2">
        <f>$G$15</f>
        <v>7.9000000000000001E-2</v>
      </c>
      <c r="AC8" s="56">
        <f t="shared" si="5"/>
        <v>2.8284271247461927E-3</v>
      </c>
    </row>
    <row r="9" spans="1:29" x14ac:dyDescent="0.2">
      <c r="A9" s="76"/>
      <c r="B9" s="34" t="s">
        <v>10</v>
      </c>
      <c r="C9" s="35">
        <f>C8-$H$5</f>
        <v>5.5000000000000007E-2</v>
      </c>
      <c r="D9" s="35">
        <f>D8-$H$5</f>
        <v>0.03</v>
      </c>
      <c r="E9" s="35">
        <f>E8-$H$5</f>
        <v>1.2000000000000004E-2</v>
      </c>
      <c r="F9" s="35">
        <f>F8-$H$5</f>
        <v>8.0000000000000002E-3</v>
      </c>
      <c r="G9" s="36">
        <f>G8-$H$5</f>
        <v>6.9999999999999993E-3</v>
      </c>
      <c r="H9" s="39"/>
      <c r="I9" s="37">
        <v>3</v>
      </c>
      <c r="J9" s="2">
        <f>$C$17</f>
        <v>0.12200000000000001</v>
      </c>
      <c r="K9" s="2">
        <f>$C$19</f>
        <v>0.13200000000000001</v>
      </c>
      <c r="L9" s="2">
        <f>$C$20</f>
        <v>0.127</v>
      </c>
      <c r="M9" s="55">
        <f t="shared" si="2"/>
        <v>7.0710678118654719E-3</v>
      </c>
      <c r="N9" s="2">
        <f>$D$17</f>
        <v>0.13700000000000001</v>
      </c>
      <c r="O9" s="2">
        <f>$D$19</f>
        <v>0.11700000000000001</v>
      </c>
      <c r="P9" s="2">
        <f>$D$20</f>
        <v>0.127</v>
      </c>
      <c r="Q9" s="56">
        <f t="shared" si="3"/>
        <v>1.4142135623730954E-2</v>
      </c>
      <c r="R9" s="2">
        <f>$E$17</f>
        <v>0.10299999999999999</v>
      </c>
      <c r="S9" s="2">
        <f>$E$19</f>
        <v>0.12000000000000001</v>
      </c>
      <c r="T9" s="2">
        <f>$E$20</f>
        <v>0.1115</v>
      </c>
      <c r="U9" s="60">
        <f t="shared" si="1"/>
        <v>1.2020815280171319E-2</v>
      </c>
      <c r="V9" s="2">
        <f>$F$17</f>
        <v>0.11700000000000001</v>
      </c>
      <c r="W9" s="2">
        <f>$F$19</f>
        <v>0.12200000000000001</v>
      </c>
      <c r="X9" s="2">
        <f>$F$20</f>
        <v>0.11950000000000001</v>
      </c>
      <c r="Y9" s="56">
        <f t="shared" si="4"/>
        <v>3.5355339059327407E-3</v>
      </c>
      <c r="Z9" s="2">
        <f>$G$17</f>
        <v>0.14500000000000002</v>
      </c>
      <c r="AA9" s="2">
        <f>$G$19</f>
        <v>0.16799999999999998</v>
      </c>
      <c r="AB9" s="2">
        <f>$G$20</f>
        <v>0.1565</v>
      </c>
      <c r="AC9" s="56">
        <f t="shared" si="5"/>
        <v>1.626345596729057E-2</v>
      </c>
    </row>
    <row r="10" spans="1:29" x14ac:dyDescent="0.2">
      <c r="A10" s="77"/>
      <c r="B10" s="40" t="s">
        <v>7</v>
      </c>
      <c r="C10" s="41">
        <f>AVERAGE(C7,C9)</f>
        <v>5.9500000000000004E-2</v>
      </c>
      <c r="D10" s="41">
        <f t="shared" ref="D10:G10" si="6">AVERAGE(D7,D9)</f>
        <v>2.5000000000000001E-2</v>
      </c>
      <c r="E10" s="41">
        <f t="shared" si="6"/>
        <v>1.1500000000000003E-2</v>
      </c>
      <c r="F10" s="41">
        <f t="shared" si="6"/>
        <v>8.0000000000000002E-3</v>
      </c>
      <c r="G10" s="42">
        <f t="shared" si="6"/>
        <v>8.0000000000000002E-3</v>
      </c>
      <c r="H10" s="32"/>
      <c r="I10" s="33">
        <v>4</v>
      </c>
      <c r="J10" s="2">
        <f>$C$22</f>
        <v>0.13300000000000001</v>
      </c>
      <c r="K10" s="2">
        <f>$C$24</f>
        <v>0.13600000000000001</v>
      </c>
      <c r="L10" s="2">
        <f>$C$25</f>
        <v>0.13450000000000001</v>
      </c>
      <c r="M10" s="55">
        <f t="shared" si="2"/>
        <v>2.1213203435596446E-3</v>
      </c>
      <c r="N10" s="2">
        <f>$D$22</f>
        <v>0.13800000000000001</v>
      </c>
      <c r="O10" s="2">
        <f>$D$24</f>
        <v>0.14100000000000001</v>
      </c>
      <c r="P10" s="2">
        <f>$D$25</f>
        <v>0.13950000000000001</v>
      </c>
      <c r="Q10" s="56">
        <f t="shared" si="3"/>
        <v>2.1213203435596446E-3</v>
      </c>
      <c r="R10" s="2">
        <f>$E$22</f>
        <v>0.15600000000000003</v>
      </c>
      <c r="S10" s="2">
        <f>$E$24</f>
        <v>0.16599999999999998</v>
      </c>
      <c r="T10" s="2">
        <f>$E$25</f>
        <v>0.161</v>
      </c>
      <c r="U10" s="60">
        <f t="shared" si="1"/>
        <v>7.0710678118654424E-3</v>
      </c>
      <c r="V10" s="2">
        <f>$F$22</f>
        <v>0.188</v>
      </c>
      <c r="W10" s="2">
        <f>$F$24</f>
        <v>0.185</v>
      </c>
      <c r="X10" s="2">
        <f>$F$25</f>
        <v>0.1865</v>
      </c>
      <c r="Y10" s="56">
        <f t="shared" si="4"/>
        <v>2.1213203435596446E-3</v>
      </c>
      <c r="Z10" s="2">
        <f>$G$22</f>
        <v>0.25600000000000001</v>
      </c>
      <c r="AA10" s="2">
        <f>$G$24</f>
        <v>0.21400000000000002</v>
      </c>
      <c r="AB10" s="2">
        <f>$G$25</f>
        <v>0.23500000000000001</v>
      </c>
      <c r="AC10" s="56">
        <f t="shared" si="5"/>
        <v>2.9698484809834984E-2</v>
      </c>
    </row>
    <row r="11" spans="1:29" x14ac:dyDescent="0.2">
      <c r="A11" s="75">
        <v>2</v>
      </c>
      <c r="B11" s="20" t="s">
        <v>5</v>
      </c>
      <c r="C11" s="30">
        <v>0.14499999999999999</v>
      </c>
      <c r="D11" s="30">
        <v>0.13</v>
      </c>
      <c r="E11" s="30">
        <v>0.11799999999999999</v>
      </c>
      <c r="F11" s="30">
        <v>0.113</v>
      </c>
      <c r="G11" s="31">
        <v>0.127</v>
      </c>
      <c r="H11" s="32"/>
      <c r="I11" s="37">
        <v>5</v>
      </c>
      <c r="J11" s="2">
        <f>$C$27</f>
        <v>0.13200000000000001</v>
      </c>
      <c r="K11" s="2">
        <f>$C$29</f>
        <v>0.14800000000000002</v>
      </c>
      <c r="L11" s="2">
        <f>$C$30</f>
        <v>0.14000000000000001</v>
      </c>
      <c r="M11" s="55">
        <f t="shared" si="2"/>
        <v>1.1313708498984771E-2</v>
      </c>
      <c r="N11" s="2">
        <f>$D$27</f>
        <v>0.18</v>
      </c>
      <c r="O11" s="2">
        <f>$D$29</f>
        <v>0.184</v>
      </c>
      <c r="P11" s="2">
        <f>$D$30</f>
        <v>0.182</v>
      </c>
      <c r="Q11" s="56">
        <f t="shared" si="3"/>
        <v>2.8284271247461927E-3</v>
      </c>
      <c r="R11" s="2">
        <f>$E$27</f>
        <v>0.22300000000000003</v>
      </c>
      <c r="S11" s="2">
        <f>$E$29</f>
        <v>0.24</v>
      </c>
      <c r="T11" s="2">
        <f>$E$30</f>
        <v>0.23150000000000001</v>
      </c>
      <c r="U11" s="60">
        <f t="shared" si="1"/>
        <v>1.2020815280171279E-2</v>
      </c>
      <c r="V11" s="2">
        <f>$F$27</f>
        <v>0.27700000000000002</v>
      </c>
      <c r="W11" s="2">
        <f>$F$29</f>
        <v>0.27</v>
      </c>
      <c r="X11" s="2">
        <f>$F$30</f>
        <v>0.27350000000000002</v>
      </c>
      <c r="Y11" s="56">
        <f t="shared" si="4"/>
        <v>4.9497474683058368E-3</v>
      </c>
      <c r="Z11" s="2">
        <f>$G$27</f>
        <v>0.32</v>
      </c>
      <c r="AA11" s="2">
        <f>$G$29</f>
        <v>0.32300000000000001</v>
      </c>
      <c r="AB11" s="2">
        <f>$G$30</f>
        <v>0.32150000000000001</v>
      </c>
      <c r="AC11" s="56">
        <f t="shared" si="5"/>
        <v>2.1213203435596446E-3</v>
      </c>
    </row>
    <row r="12" spans="1:29" x14ac:dyDescent="0.2">
      <c r="A12" s="76"/>
      <c r="B12" s="34" t="s">
        <v>10</v>
      </c>
      <c r="C12" s="35">
        <f>C11-$H$4</f>
        <v>9.8999999999999991E-2</v>
      </c>
      <c r="D12" s="35">
        <f>D11-$H$4</f>
        <v>8.4000000000000005E-2</v>
      </c>
      <c r="E12" s="35">
        <f>E11-$H$4</f>
        <v>7.1999999999999995E-2</v>
      </c>
      <c r="F12" s="35">
        <f>F11-$H$4</f>
        <v>6.7000000000000004E-2</v>
      </c>
      <c r="G12" s="36">
        <f>G11-$H$4</f>
        <v>8.1000000000000003E-2</v>
      </c>
      <c r="H12" s="32"/>
      <c r="I12" s="33">
        <v>6</v>
      </c>
      <c r="J12" s="2">
        <f>$C$32</f>
        <v>0.14200000000000002</v>
      </c>
      <c r="K12" s="2">
        <f>$C$34</f>
        <v>0.14500000000000002</v>
      </c>
      <c r="L12" s="2">
        <f>$C$35</f>
        <v>0.14350000000000002</v>
      </c>
      <c r="M12" s="55">
        <f t="shared" si="2"/>
        <v>2.1213203435596446E-3</v>
      </c>
      <c r="N12" s="2">
        <f>$D$32</f>
        <v>0.23200000000000004</v>
      </c>
      <c r="O12" s="2">
        <f>$D$34</f>
        <v>0.249</v>
      </c>
      <c r="P12" s="2">
        <f>$D$35</f>
        <v>0.24050000000000002</v>
      </c>
      <c r="Q12" s="56">
        <f t="shared" si="3"/>
        <v>1.2020815280171279E-2</v>
      </c>
      <c r="R12" s="2">
        <f>$E$32</f>
        <v>0.28900000000000003</v>
      </c>
      <c r="S12" s="2">
        <f>$E$34</f>
        <v>0.31</v>
      </c>
      <c r="T12" s="2">
        <f>$E$35</f>
        <v>0.29949999999999999</v>
      </c>
      <c r="U12" s="60">
        <f t="shared" si="1"/>
        <v>1.4849242404917471E-2</v>
      </c>
      <c r="V12" s="2">
        <f>$F$32</f>
        <v>0.33600000000000002</v>
      </c>
      <c r="W12" s="2">
        <f>$F$34</f>
        <v>0.33600000000000002</v>
      </c>
      <c r="X12" s="2">
        <f>$F$35</f>
        <v>0.33600000000000002</v>
      </c>
      <c r="Y12" s="56">
        <f t="shared" si="4"/>
        <v>0</v>
      </c>
      <c r="Z12" s="2">
        <f>$G$32</f>
        <v>0.42100000000000004</v>
      </c>
      <c r="AA12" s="2">
        <f>$G$34</f>
        <v>0.42100000000000004</v>
      </c>
      <c r="AB12" s="2">
        <f>$G$35</f>
        <v>0.42100000000000004</v>
      </c>
      <c r="AC12" s="56">
        <f t="shared" si="5"/>
        <v>0</v>
      </c>
    </row>
    <row r="13" spans="1:29" x14ac:dyDescent="0.2">
      <c r="A13" s="76"/>
      <c r="B13" s="38" t="s">
        <v>6</v>
      </c>
      <c r="C13" s="1">
        <v>0.159</v>
      </c>
      <c r="D13" s="1">
        <v>0.13700000000000001</v>
      </c>
      <c r="E13" s="1">
        <v>0.127</v>
      </c>
      <c r="F13" s="1">
        <v>0.124</v>
      </c>
      <c r="G13" s="10">
        <v>0.122</v>
      </c>
      <c r="H13" s="32"/>
      <c r="I13" s="37">
        <v>7</v>
      </c>
      <c r="J13" s="2">
        <f>$C$37</f>
        <v>0.112</v>
      </c>
      <c r="K13" s="2">
        <f>$C$39</f>
        <v>0.12100000000000001</v>
      </c>
      <c r="L13" s="2">
        <f>$C$40</f>
        <v>0.11650000000000001</v>
      </c>
      <c r="M13" s="55">
        <f t="shared" si="2"/>
        <v>6.3639610306789329E-3</v>
      </c>
      <c r="N13" s="2">
        <f>$D$37</f>
        <v>0.28900000000000003</v>
      </c>
      <c r="O13" s="2">
        <f>$D$39</f>
        <v>0.30599999999999999</v>
      </c>
      <c r="P13" s="2">
        <f>$D$40</f>
        <v>0.29749999999999999</v>
      </c>
      <c r="Q13" s="56">
        <f t="shared" si="3"/>
        <v>1.2020815280171279E-2</v>
      </c>
      <c r="R13" s="2">
        <f>$E$37</f>
        <v>0.33400000000000002</v>
      </c>
      <c r="S13" s="2">
        <f>$E$39</f>
        <v>0.32700000000000001</v>
      </c>
      <c r="T13" s="2">
        <f>$E$40</f>
        <v>0.33050000000000002</v>
      </c>
      <c r="U13" s="60">
        <v>0</v>
      </c>
      <c r="V13" s="2">
        <f>$F$37</f>
        <v>0.36599999999999999</v>
      </c>
      <c r="W13" s="2">
        <f>$F$39</f>
        <v>0.374</v>
      </c>
      <c r="X13" s="2">
        <f>$F$40</f>
        <v>0.37</v>
      </c>
      <c r="Y13" s="56">
        <f t="shared" si="4"/>
        <v>5.6568542494923853E-3</v>
      </c>
      <c r="Z13" s="2">
        <f>$G$37</f>
        <v>0.57799999999999996</v>
      </c>
      <c r="AA13" s="2">
        <f>$G$39</f>
        <v>0.54699999999999993</v>
      </c>
      <c r="AB13" s="2">
        <f>$G$40</f>
        <v>0.5625</v>
      </c>
      <c r="AC13" s="56">
        <f t="shared" si="5"/>
        <v>2.1920310216782993E-2</v>
      </c>
    </row>
    <row r="14" spans="1:29" x14ac:dyDescent="0.2">
      <c r="A14" s="76"/>
      <c r="B14" s="43" t="s">
        <v>10</v>
      </c>
      <c r="C14" s="44">
        <f>C13-$H$5</f>
        <v>0.114</v>
      </c>
      <c r="D14" s="44">
        <f>D13-$H$5</f>
        <v>9.2000000000000012E-2</v>
      </c>
      <c r="E14" s="44">
        <f>E13-$H$5</f>
        <v>8.2000000000000003E-2</v>
      </c>
      <c r="F14" s="44">
        <f>F13-$H$5</f>
        <v>7.9000000000000001E-2</v>
      </c>
      <c r="G14" s="45">
        <f>G13-$H$5</f>
        <v>7.6999999999999999E-2</v>
      </c>
      <c r="H14" s="39"/>
      <c r="I14" s="33">
        <v>8</v>
      </c>
      <c r="J14" s="2">
        <f>$C$42</f>
        <v>0.107</v>
      </c>
      <c r="K14" s="2">
        <f>$C$44</f>
        <v>0.128</v>
      </c>
      <c r="L14" s="2">
        <f>$C$45</f>
        <v>0.11749999999999999</v>
      </c>
      <c r="M14" s="55">
        <f t="shared" si="2"/>
        <v>1.4849242404917501E-2</v>
      </c>
      <c r="N14" s="2">
        <f>$D$42</f>
        <v>0.35300000000000004</v>
      </c>
      <c r="O14" s="2">
        <f>$D$44</f>
        <v>0.34800000000000003</v>
      </c>
      <c r="P14" s="2">
        <f>$D$45</f>
        <v>0.35050000000000003</v>
      </c>
      <c r="Q14" s="56">
        <f t="shared" si="3"/>
        <v>3.5355339059327407E-3</v>
      </c>
      <c r="R14" s="2">
        <f>$E$42</f>
        <v>0.379</v>
      </c>
      <c r="S14" s="2">
        <f>$E$44</f>
        <v>0.36499999999999999</v>
      </c>
      <c r="T14" s="2">
        <f>$E$45</f>
        <v>0.372</v>
      </c>
      <c r="U14" s="60">
        <v>0</v>
      </c>
      <c r="V14" s="2">
        <f>$F$42</f>
        <v>0.40900000000000003</v>
      </c>
      <c r="W14" s="2">
        <f>$F$44</f>
        <v>0.40300000000000002</v>
      </c>
      <c r="X14" s="2">
        <f>$F$45</f>
        <v>0.40600000000000003</v>
      </c>
      <c r="Y14" s="56">
        <f t="shared" si="4"/>
        <v>4.2426406871192892E-3</v>
      </c>
      <c r="Z14" s="2">
        <f>$G$42</f>
        <v>0.64999999999999991</v>
      </c>
      <c r="AA14" s="2">
        <f>$G$44</f>
        <v>0.6429999999999999</v>
      </c>
      <c r="AB14" s="2">
        <f>$G$45</f>
        <v>0.64649999999999985</v>
      </c>
      <c r="AC14" s="56">
        <f t="shared" si="5"/>
        <v>4.9497474683058368E-3</v>
      </c>
    </row>
    <row r="15" spans="1:29" x14ac:dyDescent="0.2">
      <c r="A15" s="77"/>
      <c r="B15" s="40" t="s">
        <v>7</v>
      </c>
      <c r="C15" s="41">
        <f>AVERAGE(C12,C14)</f>
        <v>0.1065</v>
      </c>
      <c r="D15" s="41">
        <f t="shared" ref="D15:G15" si="7">AVERAGE(D12,D14)</f>
        <v>8.8000000000000009E-2</v>
      </c>
      <c r="E15" s="41">
        <f t="shared" si="7"/>
        <v>7.6999999999999999E-2</v>
      </c>
      <c r="F15" s="41">
        <f t="shared" si="7"/>
        <v>7.3000000000000009E-2</v>
      </c>
      <c r="G15" s="42">
        <f t="shared" si="7"/>
        <v>7.9000000000000001E-2</v>
      </c>
      <c r="H15" s="32"/>
      <c r="I15" s="37">
        <v>9</v>
      </c>
      <c r="J15" s="2">
        <f>$C$47</f>
        <v>0.11900000000000001</v>
      </c>
      <c r="K15" s="2">
        <f>$C$49</f>
        <v>0.128</v>
      </c>
      <c r="L15" s="2">
        <f>$C$50</f>
        <v>0.1235</v>
      </c>
      <c r="M15" s="55">
        <f t="shared" si="2"/>
        <v>6.3639610306789234E-3</v>
      </c>
      <c r="N15" s="2">
        <f>$D$47</f>
        <v>0.47500000000000003</v>
      </c>
      <c r="O15" s="2">
        <f>$D$49</f>
        <v>0.47500000000000003</v>
      </c>
      <c r="P15" s="2">
        <f>$D$50</f>
        <v>0.47500000000000003</v>
      </c>
      <c r="Q15" s="56">
        <f t="shared" si="3"/>
        <v>0</v>
      </c>
      <c r="R15" s="2">
        <f>$E$47</f>
        <v>0.39800000000000002</v>
      </c>
      <c r="S15" s="2">
        <f>$E$49</f>
        <v>0.39700000000000002</v>
      </c>
      <c r="T15" s="2">
        <f>$E$50</f>
        <v>0.39750000000000002</v>
      </c>
      <c r="U15" s="60">
        <v>0</v>
      </c>
      <c r="V15" s="2">
        <f>$F$47</f>
        <v>0.46100000000000002</v>
      </c>
      <c r="W15" s="2">
        <f>$F$49</f>
        <v>0.47000000000000003</v>
      </c>
      <c r="X15" s="2">
        <f>$F$50</f>
        <v>0.46550000000000002</v>
      </c>
      <c r="Y15" s="56">
        <f t="shared" si="4"/>
        <v>6.3639610306789329E-3</v>
      </c>
      <c r="Z15" s="2">
        <f>$G$47</f>
        <v>0.7679999999999999</v>
      </c>
      <c r="AA15" s="2">
        <f>$G$49</f>
        <v>0.75900000000000001</v>
      </c>
      <c r="AB15" s="2">
        <f>$G$50</f>
        <v>0.76349999999999996</v>
      </c>
      <c r="AC15" s="56">
        <f t="shared" si="5"/>
        <v>6.3639610306788549E-3</v>
      </c>
    </row>
    <row r="16" spans="1:29" x14ac:dyDescent="0.2">
      <c r="A16" s="75">
        <v>3</v>
      </c>
      <c r="B16" s="20" t="s">
        <v>5</v>
      </c>
      <c r="C16" s="30">
        <v>0.16800000000000001</v>
      </c>
      <c r="D16" s="30">
        <v>0.183</v>
      </c>
      <c r="E16" s="30">
        <v>0.14899999999999999</v>
      </c>
      <c r="F16" s="30">
        <v>0.16300000000000001</v>
      </c>
      <c r="G16" s="31">
        <v>0.191</v>
      </c>
      <c r="H16" s="32"/>
      <c r="I16" s="33">
        <v>10</v>
      </c>
      <c r="J16" s="2">
        <f>$C$52</f>
        <v>0.129</v>
      </c>
      <c r="K16" s="2">
        <f>$C$54</f>
        <v>0.13200000000000001</v>
      </c>
      <c r="L16" s="2">
        <f>$C$55</f>
        <v>0.1305</v>
      </c>
      <c r="M16" s="55">
        <f t="shared" si="2"/>
        <v>2.1213203435596446E-3</v>
      </c>
      <c r="N16" s="2">
        <f>$D$52</f>
        <v>0.69699999999999995</v>
      </c>
      <c r="O16" s="2">
        <f>$D$54</f>
        <v>0.68499999999999994</v>
      </c>
      <c r="P16" s="2">
        <f>$D$55</f>
        <v>0.69099999999999995</v>
      </c>
      <c r="Q16" s="56">
        <f t="shared" si="3"/>
        <v>8.4852813742385784E-3</v>
      </c>
      <c r="R16" s="2">
        <f>$E$52</f>
        <v>0.46100000000000002</v>
      </c>
      <c r="S16" s="2">
        <f>$E$54</f>
        <v>0.45100000000000001</v>
      </c>
      <c r="T16" s="2">
        <f>$E$55</f>
        <v>0.45600000000000002</v>
      </c>
      <c r="U16" s="60">
        <v>0</v>
      </c>
      <c r="V16" s="2">
        <f>$F$52</f>
        <v>0.628</v>
      </c>
      <c r="W16" s="2">
        <f>$F$54</f>
        <v>0.62</v>
      </c>
      <c r="X16" s="2">
        <f>$F$55</f>
        <v>0.624</v>
      </c>
      <c r="Y16" s="56">
        <f t="shared" si="4"/>
        <v>5.6568542494923853E-3</v>
      </c>
      <c r="Z16" s="2">
        <f>$G$52</f>
        <v>0.84099999999999997</v>
      </c>
      <c r="AA16" s="2">
        <f>$G$54</f>
        <v>0.83499999999999996</v>
      </c>
      <c r="AB16" s="2">
        <f>$G$55</f>
        <v>0.83799999999999997</v>
      </c>
      <c r="AC16" s="56">
        <f t="shared" si="5"/>
        <v>4.2426406871192892E-3</v>
      </c>
    </row>
    <row r="17" spans="1:29" x14ac:dyDescent="0.2">
      <c r="A17" s="76"/>
      <c r="B17" s="34" t="s">
        <v>10</v>
      </c>
      <c r="C17" s="35">
        <f>C16-$H$4</f>
        <v>0.12200000000000001</v>
      </c>
      <c r="D17" s="35">
        <f>D16-$H$4</f>
        <v>0.13700000000000001</v>
      </c>
      <c r="E17" s="35">
        <f>E16-$H$4</f>
        <v>0.10299999999999999</v>
      </c>
      <c r="F17" s="35">
        <f>F16-$H$4</f>
        <v>0.11700000000000001</v>
      </c>
      <c r="G17" s="36">
        <f>G16-$H$4</f>
        <v>0.14500000000000002</v>
      </c>
      <c r="H17" s="32"/>
      <c r="I17" s="37">
        <v>11</v>
      </c>
      <c r="J17" s="2">
        <f>$C$57</f>
        <v>0.13600000000000001</v>
      </c>
      <c r="K17" s="2">
        <f>$C$59</f>
        <v>0.13900000000000001</v>
      </c>
      <c r="L17" s="2">
        <f>$C$60</f>
        <v>0.13750000000000001</v>
      </c>
      <c r="M17" s="55">
        <f t="shared" si="2"/>
        <v>2.1213203435596446E-3</v>
      </c>
      <c r="N17" s="2">
        <f>$D$57</f>
        <v>0.90699999999999992</v>
      </c>
      <c r="O17" s="2">
        <f>$D$59</f>
        <v>0.90499999999999992</v>
      </c>
      <c r="P17" s="2">
        <f>$D$60</f>
        <v>0.90599999999999992</v>
      </c>
      <c r="Q17" s="56">
        <f t="shared" si="3"/>
        <v>1.4142135623730963E-3</v>
      </c>
      <c r="R17" s="2">
        <f>$E$57</f>
        <v>0.622</v>
      </c>
      <c r="S17" s="2">
        <f>$E$59</f>
        <v>0.63</v>
      </c>
      <c r="T17" s="2">
        <f>$E$60</f>
        <v>0.626</v>
      </c>
      <c r="U17" s="60">
        <v>0</v>
      </c>
      <c r="V17" s="2">
        <f>$F$57</f>
        <v>0.75600000000000001</v>
      </c>
      <c r="W17" s="2">
        <f>$F$59</f>
        <v>0.753</v>
      </c>
      <c r="X17" s="2">
        <f>$F$60</f>
        <v>0.75449999999999995</v>
      </c>
      <c r="Y17" s="56">
        <f t="shared" si="4"/>
        <v>2.1213203435596446E-3</v>
      </c>
      <c r="Z17" s="2">
        <f>$G$57</f>
        <v>0.93699999999999994</v>
      </c>
      <c r="AA17" s="2">
        <f>$G$59</f>
        <v>0.94899999999999995</v>
      </c>
      <c r="AB17" s="2">
        <f>$G$60</f>
        <v>0.94299999999999995</v>
      </c>
      <c r="AC17" s="56">
        <f t="shared" si="5"/>
        <v>8.4852813742385784E-3</v>
      </c>
    </row>
    <row r="18" spans="1:29" x14ac:dyDescent="0.2">
      <c r="A18" s="76"/>
      <c r="B18" s="38" t="s">
        <v>6</v>
      </c>
      <c r="C18" s="1">
        <v>0.17699999999999999</v>
      </c>
      <c r="D18" s="1">
        <v>0.16200000000000001</v>
      </c>
      <c r="E18" s="1">
        <v>0.16500000000000001</v>
      </c>
      <c r="F18" s="1">
        <v>0.16700000000000001</v>
      </c>
      <c r="G18" s="10">
        <v>0.21299999999999999</v>
      </c>
      <c r="H18" s="32"/>
      <c r="I18" s="33">
        <v>12</v>
      </c>
      <c r="J18" s="2">
        <f>$C$62</f>
        <v>0.13600000000000001</v>
      </c>
      <c r="K18" s="2">
        <f>$C$64</f>
        <v>0.13600000000000001</v>
      </c>
      <c r="L18" s="2">
        <f>$C$65</f>
        <v>0.13600000000000001</v>
      </c>
      <c r="M18" s="55">
        <f t="shared" si="2"/>
        <v>0</v>
      </c>
      <c r="N18" s="2">
        <f>$D$62</f>
        <v>1.1739999999999999</v>
      </c>
      <c r="O18" s="2">
        <f>$D$64</f>
        <v>1.1720000000000002</v>
      </c>
      <c r="P18" s="2">
        <f>$D$65</f>
        <v>1.173</v>
      </c>
      <c r="Q18" s="56">
        <f t="shared" si="3"/>
        <v>1.4142135623729393E-3</v>
      </c>
      <c r="R18" s="2">
        <f>$E$62</f>
        <v>0.99099999999999988</v>
      </c>
      <c r="S18" s="2">
        <f>$E$64</f>
        <v>0.97899999999999998</v>
      </c>
      <c r="T18" s="2">
        <f>$E$65</f>
        <v>0.98499999999999988</v>
      </c>
      <c r="U18" s="60">
        <v>0</v>
      </c>
      <c r="V18" s="2">
        <f>$F$62</f>
        <v>1.1059999999999999</v>
      </c>
      <c r="W18" s="2">
        <f>$F$64</f>
        <v>1.1120000000000001</v>
      </c>
      <c r="X18" s="2">
        <f>$F$65</f>
        <v>1.109</v>
      </c>
      <c r="Y18" s="56">
        <f t="shared" si="4"/>
        <v>4.2426406871194462E-3</v>
      </c>
      <c r="Z18" s="2">
        <f>$G$62</f>
        <v>1.121</v>
      </c>
      <c r="AA18" s="2">
        <f>$G$64</f>
        <v>1.1100000000000001</v>
      </c>
      <c r="AB18" s="2">
        <f>$G$65</f>
        <v>1.1154999999999999</v>
      </c>
      <c r="AC18" s="56">
        <f t="shared" si="5"/>
        <v>7.778174593051951E-3</v>
      </c>
    </row>
    <row r="19" spans="1:29" x14ac:dyDescent="0.2">
      <c r="A19" s="76"/>
      <c r="B19" s="34" t="s">
        <v>10</v>
      </c>
      <c r="C19" s="35">
        <f>C18-$H$5</f>
        <v>0.13200000000000001</v>
      </c>
      <c r="D19" s="35">
        <f>D18-$H$5</f>
        <v>0.11700000000000001</v>
      </c>
      <c r="E19" s="35">
        <f>E18-$H$5</f>
        <v>0.12000000000000001</v>
      </c>
      <c r="F19" s="35">
        <f>F18-$H$5</f>
        <v>0.12200000000000001</v>
      </c>
      <c r="G19" s="36">
        <f>G18-$H$5</f>
        <v>0.16799999999999998</v>
      </c>
      <c r="H19" s="39"/>
      <c r="I19" s="37">
        <v>13</v>
      </c>
      <c r="J19" s="2">
        <f>$C$67</f>
        <v>0.111</v>
      </c>
      <c r="K19" s="2">
        <f>$C$69</f>
        <v>0.111</v>
      </c>
      <c r="L19" s="2">
        <f>$C$70</f>
        <v>0.111</v>
      </c>
      <c r="M19" s="55">
        <f t="shared" si="2"/>
        <v>0</v>
      </c>
      <c r="N19" s="2">
        <f>$D$67</f>
        <v>1.335</v>
      </c>
      <c r="O19" s="2">
        <f>$D$69</f>
        <v>1.35</v>
      </c>
      <c r="P19" s="2">
        <f>$D$70</f>
        <v>1.3425</v>
      </c>
      <c r="Q19" s="56">
        <f t="shared" si="3"/>
        <v>1.06066017177983E-2</v>
      </c>
      <c r="R19" s="2">
        <f>$E$67</f>
        <v>1.353</v>
      </c>
      <c r="S19" s="2">
        <f>$E$69</f>
        <v>1.365</v>
      </c>
      <c r="T19" s="2">
        <f>$E$70</f>
        <v>1.359</v>
      </c>
      <c r="U19" s="60">
        <v>0</v>
      </c>
      <c r="V19" s="2">
        <f>$F$67</f>
        <v>1.3579999999999999</v>
      </c>
      <c r="W19" s="2">
        <f>$F$69</f>
        <v>1.3620000000000001</v>
      </c>
      <c r="X19" s="2">
        <f>$F$70</f>
        <v>1.3599999999999999</v>
      </c>
      <c r="Y19" s="56">
        <f t="shared" si="4"/>
        <v>2.8284271247463496E-3</v>
      </c>
      <c r="Z19" s="2">
        <f>$G$67</f>
        <v>1.2149999999999999</v>
      </c>
      <c r="AA19" s="2">
        <f>$G$69</f>
        <v>1.2410000000000001</v>
      </c>
      <c r="AB19" s="2">
        <f>$G$70</f>
        <v>1.228</v>
      </c>
      <c r="AC19" s="56">
        <f t="shared" si="5"/>
        <v>1.838477631085041E-2</v>
      </c>
    </row>
    <row r="20" spans="1:29" x14ac:dyDescent="0.2">
      <c r="A20" s="77"/>
      <c r="B20" s="40" t="s">
        <v>7</v>
      </c>
      <c r="C20" s="41">
        <f>AVERAGE(C17,C19)</f>
        <v>0.127</v>
      </c>
      <c r="D20" s="41">
        <f t="shared" ref="D20:G20" si="8">AVERAGE(D17,D19)</f>
        <v>0.127</v>
      </c>
      <c r="E20" s="41">
        <f t="shared" si="8"/>
        <v>0.1115</v>
      </c>
      <c r="F20" s="41">
        <f t="shared" si="8"/>
        <v>0.11950000000000001</v>
      </c>
      <c r="G20" s="42">
        <f t="shared" si="8"/>
        <v>0.1565</v>
      </c>
      <c r="H20" s="32"/>
      <c r="I20" s="33">
        <v>14</v>
      </c>
      <c r="J20" s="2">
        <f>$C$72</f>
        <v>8.6000000000000007E-2</v>
      </c>
      <c r="K20" s="2">
        <f>$C$74</f>
        <v>9.8999999999999991E-2</v>
      </c>
      <c r="L20" s="2">
        <f>$C$75</f>
        <v>9.2499999999999999E-2</v>
      </c>
      <c r="M20" s="55">
        <f t="shared" si="2"/>
        <v>9.1923881554251061E-3</v>
      </c>
      <c r="N20" s="2">
        <f>$D$72</f>
        <v>1.524</v>
      </c>
      <c r="O20" s="2">
        <f>$D$74</f>
        <v>1.542</v>
      </c>
      <c r="P20" s="2">
        <f>$D$75</f>
        <v>1.5329999999999999</v>
      </c>
      <c r="Q20" s="56">
        <f t="shared" si="3"/>
        <v>1.2727922061357868E-2</v>
      </c>
      <c r="R20" s="2">
        <f>$E$72</f>
        <v>1.7889999999999999</v>
      </c>
      <c r="S20" s="2">
        <f>$E$74</f>
        <v>1.768</v>
      </c>
      <c r="T20" s="2">
        <f>$E$75</f>
        <v>1.7785</v>
      </c>
      <c r="U20" s="60">
        <f>STDEV(R20:S20)</f>
        <v>1.4849242404917433E-2</v>
      </c>
      <c r="V20" s="2">
        <f>$F$72</f>
        <v>1.6219999999999999</v>
      </c>
      <c r="W20" s="2">
        <f>$F$74</f>
        <v>1.627</v>
      </c>
      <c r="X20" s="2">
        <f>$F$75</f>
        <v>1.6244999999999998</v>
      </c>
      <c r="Y20" s="56">
        <f t="shared" si="4"/>
        <v>3.5355339059328192E-3</v>
      </c>
      <c r="Z20" s="2">
        <f>$G$72</f>
        <v>1.3859999999999999</v>
      </c>
      <c r="AA20" s="2">
        <f>$G$74</f>
        <v>1.4040000000000001</v>
      </c>
      <c r="AB20" s="2">
        <f>$G$75</f>
        <v>1.395</v>
      </c>
      <c r="AC20" s="56">
        <f t="shared" si="5"/>
        <v>1.2727922061358024E-2</v>
      </c>
    </row>
    <row r="21" spans="1:29" x14ac:dyDescent="0.2">
      <c r="A21" s="75">
        <v>4</v>
      </c>
      <c r="B21" s="20" t="s">
        <v>5</v>
      </c>
      <c r="C21" s="30">
        <v>0.17899999999999999</v>
      </c>
      <c r="D21" s="30">
        <v>0.184</v>
      </c>
      <c r="E21" s="30">
        <v>0.20200000000000001</v>
      </c>
      <c r="F21" s="30">
        <v>0.23400000000000001</v>
      </c>
      <c r="G21" s="31">
        <v>0.30199999999999999</v>
      </c>
      <c r="H21" s="32"/>
      <c r="I21" s="37">
        <v>15</v>
      </c>
      <c r="J21" s="2">
        <f>$C$77</f>
        <v>9.0000000000000011E-2</v>
      </c>
      <c r="K21" s="2">
        <f>$C$79</f>
        <v>9.3000000000000013E-2</v>
      </c>
      <c r="L21" s="2">
        <f>$C$80</f>
        <v>9.1500000000000012E-2</v>
      </c>
      <c r="M21" s="55">
        <f t="shared" si="2"/>
        <v>2.1213203435596446E-3</v>
      </c>
      <c r="N21" s="2">
        <f>$D$77</f>
        <v>1.38</v>
      </c>
      <c r="O21" s="2">
        <f>$D$79</f>
        <v>1.395</v>
      </c>
      <c r="P21" s="2">
        <f>$D$80</f>
        <v>1.3875</v>
      </c>
      <c r="Q21" s="56">
        <f t="shared" si="3"/>
        <v>1.06066017177983E-2</v>
      </c>
      <c r="R21" s="2">
        <f>$E$77</f>
        <v>1.8049999999999999</v>
      </c>
      <c r="S21" s="2">
        <f>$E$79</f>
        <v>1.8190000000000002</v>
      </c>
      <c r="T21" s="2">
        <f>$E$80</f>
        <v>1.8120000000000001</v>
      </c>
      <c r="U21" s="60">
        <v>0</v>
      </c>
      <c r="V21" s="2">
        <f>$F$77</f>
        <v>1.8759999999999999</v>
      </c>
      <c r="W21" s="2">
        <f>$F$79</f>
        <v>1.869</v>
      </c>
      <c r="X21" s="2">
        <f>$F$80</f>
        <v>1.8725000000000001</v>
      </c>
      <c r="Y21" s="56">
        <f t="shared" si="4"/>
        <v>4.9497474683057588E-3</v>
      </c>
      <c r="Z21" s="2">
        <f>$G$77</f>
        <v>1.506</v>
      </c>
      <c r="AA21" s="2">
        <f>$G$79</f>
        <v>1.5170000000000001</v>
      </c>
      <c r="AB21" s="2">
        <f>$G$80</f>
        <v>1.5115000000000001</v>
      </c>
      <c r="AC21" s="56">
        <f t="shared" si="5"/>
        <v>7.778174593052108E-3</v>
      </c>
    </row>
    <row r="22" spans="1:29" x14ac:dyDescent="0.2">
      <c r="A22" s="76"/>
      <c r="B22" s="34" t="s">
        <v>10</v>
      </c>
      <c r="C22" s="35">
        <f>C21-$H$4</f>
        <v>0.13300000000000001</v>
      </c>
      <c r="D22" s="35">
        <f>D21-$H$4</f>
        <v>0.13800000000000001</v>
      </c>
      <c r="E22" s="35">
        <f>E21-$H$4</f>
        <v>0.15600000000000003</v>
      </c>
      <c r="F22" s="35">
        <f>F21-$H$4</f>
        <v>0.188</v>
      </c>
      <c r="G22" s="36">
        <f>G21-$H$4</f>
        <v>0.25600000000000001</v>
      </c>
      <c r="H22" s="32"/>
      <c r="I22" s="46">
        <v>16</v>
      </c>
      <c r="J22" s="3">
        <f>$C$82</f>
        <v>8.4000000000000005E-2</v>
      </c>
      <c r="K22" s="3">
        <f>$C$84</f>
        <v>9.0000000000000011E-2</v>
      </c>
      <c r="L22" s="3">
        <f>$C$85</f>
        <v>8.7000000000000008E-2</v>
      </c>
      <c r="M22" s="55">
        <f t="shared" si="2"/>
        <v>4.2426406871192892E-3</v>
      </c>
      <c r="N22" s="3">
        <f>$D$82</f>
        <v>1.3659999999999999</v>
      </c>
      <c r="O22" s="3">
        <f>$D$84</f>
        <v>1.3760000000000001</v>
      </c>
      <c r="P22" s="3">
        <f>$D$85</f>
        <v>1.371</v>
      </c>
      <c r="Q22" s="56">
        <f t="shared" si="3"/>
        <v>7.0710678118656384E-3</v>
      </c>
      <c r="R22" s="3">
        <f>$E$82</f>
        <v>1.835</v>
      </c>
      <c r="S22" s="3">
        <f>$E$84</f>
        <v>1.831</v>
      </c>
      <c r="T22" s="3">
        <f>$E$85</f>
        <v>1.833</v>
      </c>
      <c r="U22" s="60">
        <v>0</v>
      </c>
      <c r="V22" s="3">
        <f>$F$82</f>
        <v>2.0290000000000004</v>
      </c>
      <c r="W22" s="3">
        <f>$F$84</f>
        <v>2.0169999999999999</v>
      </c>
      <c r="X22" s="3">
        <f>$F$85</f>
        <v>2.0230000000000001</v>
      </c>
      <c r="Y22" s="56">
        <f t="shared" si="4"/>
        <v>8.4852813742388924E-3</v>
      </c>
      <c r="Z22" s="3">
        <f>$G$82</f>
        <v>1.635</v>
      </c>
      <c r="AA22" s="3">
        <f>$G$84</f>
        <v>1.659</v>
      </c>
      <c r="AB22" s="3">
        <f>$G$85</f>
        <v>1.647</v>
      </c>
      <c r="AC22" s="56">
        <f t="shared" si="5"/>
        <v>1.6970562748477157E-2</v>
      </c>
    </row>
    <row r="23" spans="1:29" x14ac:dyDescent="0.2">
      <c r="A23" s="76"/>
      <c r="B23" s="38" t="s">
        <v>6</v>
      </c>
      <c r="C23" s="1">
        <v>0.18099999999999999</v>
      </c>
      <c r="D23" s="1">
        <v>0.186</v>
      </c>
      <c r="E23" s="1">
        <v>0.21099999999999999</v>
      </c>
      <c r="F23" s="1">
        <v>0.23</v>
      </c>
      <c r="G23" s="10">
        <v>0.25900000000000001</v>
      </c>
      <c r="H23" s="32"/>
    </row>
    <row r="24" spans="1:29" x14ac:dyDescent="0.2">
      <c r="A24" s="76"/>
      <c r="B24" s="34" t="s">
        <v>10</v>
      </c>
      <c r="C24" s="35">
        <f>C23-$H$5</f>
        <v>0.13600000000000001</v>
      </c>
      <c r="D24" s="35">
        <f>D23-$H$5</f>
        <v>0.14100000000000001</v>
      </c>
      <c r="E24" s="35">
        <f>E23-$H$5</f>
        <v>0.16599999999999998</v>
      </c>
      <c r="F24" s="35">
        <f>F23-$H$5</f>
        <v>0.185</v>
      </c>
      <c r="G24" s="36">
        <f>G23-$H$5</f>
        <v>0.21400000000000002</v>
      </c>
      <c r="H24" s="39"/>
      <c r="I24" s="47"/>
      <c r="J24" s="48"/>
      <c r="K24" s="48"/>
      <c r="L24" s="48"/>
      <c r="M24" s="48"/>
      <c r="N24" s="49"/>
      <c r="O24" s="50"/>
      <c r="V24" s="18"/>
    </row>
    <row r="25" spans="1:29" x14ac:dyDescent="0.2">
      <c r="A25" s="77"/>
      <c r="B25" s="40" t="s">
        <v>7</v>
      </c>
      <c r="C25" s="41">
        <f>AVERAGE(C22,C24)</f>
        <v>0.13450000000000001</v>
      </c>
      <c r="D25" s="41">
        <f t="shared" ref="D25:G25" si="9">AVERAGE(D22,D24)</f>
        <v>0.13950000000000001</v>
      </c>
      <c r="E25" s="41">
        <f t="shared" si="9"/>
        <v>0.161</v>
      </c>
      <c r="F25" s="41">
        <f t="shared" si="9"/>
        <v>0.1865</v>
      </c>
      <c r="G25" s="42">
        <f t="shared" si="9"/>
        <v>0.23500000000000001</v>
      </c>
      <c r="H25" s="32"/>
      <c r="I25" s="51"/>
      <c r="J25" s="1"/>
      <c r="K25" s="1"/>
      <c r="L25" s="1"/>
      <c r="M25" s="1"/>
      <c r="N25" s="1"/>
      <c r="O25" s="5"/>
      <c r="Q25" s="18"/>
    </row>
    <row r="26" spans="1:29" x14ac:dyDescent="0.2">
      <c r="A26" s="75">
        <v>5</v>
      </c>
      <c r="B26" s="20" t="s">
        <v>5</v>
      </c>
      <c r="C26" s="30">
        <v>0.17799999999999999</v>
      </c>
      <c r="D26" s="30">
        <v>0.22600000000000001</v>
      </c>
      <c r="E26" s="30">
        <v>0.26900000000000002</v>
      </c>
      <c r="F26" s="30">
        <v>0.32300000000000001</v>
      </c>
      <c r="G26" s="31">
        <v>0.36599999999999999</v>
      </c>
      <c r="H26" s="32"/>
      <c r="I26" s="51"/>
      <c r="J26" s="1"/>
      <c r="K26" s="1"/>
      <c r="L26" s="1"/>
      <c r="M26" s="1"/>
      <c r="N26" s="1"/>
      <c r="O26" s="5"/>
      <c r="Q26" s="18"/>
    </row>
    <row r="27" spans="1:29" x14ac:dyDescent="0.2">
      <c r="A27" s="76"/>
      <c r="B27" s="34" t="s">
        <v>10</v>
      </c>
      <c r="C27" s="35">
        <f>C26-$H$4</f>
        <v>0.13200000000000001</v>
      </c>
      <c r="D27" s="35">
        <f>D26-$H$4</f>
        <v>0.18</v>
      </c>
      <c r="E27" s="35">
        <f>E26-$H$4</f>
        <v>0.22300000000000003</v>
      </c>
      <c r="F27" s="35">
        <f>F26-$H$4</f>
        <v>0.27700000000000002</v>
      </c>
      <c r="G27" s="36">
        <f>G26-$H$4</f>
        <v>0.32</v>
      </c>
      <c r="H27" s="32"/>
      <c r="I27" s="52"/>
      <c r="J27" s="50"/>
      <c r="K27" s="50"/>
      <c r="L27" s="50"/>
      <c r="M27" s="50"/>
      <c r="N27" s="5"/>
      <c r="O27" s="50"/>
    </row>
    <row r="28" spans="1:29" x14ac:dyDescent="0.2">
      <c r="A28" s="76"/>
      <c r="B28" s="38" t="s">
        <v>6</v>
      </c>
      <c r="C28" s="1">
        <v>0.193</v>
      </c>
      <c r="D28" s="1">
        <v>0.22900000000000001</v>
      </c>
      <c r="E28" s="1">
        <v>0.28499999999999998</v>
      </c>
      <c r="F28" s="1">
        <v>0.315</v>
      </c>
      <c r="G28" s="10">
        <v>0.36799999999999999</v>
      </c>
      <c r="H28" s="32"/>
      <c r="I28" s="52"/>
      <c r="J28" s="50"/>
      <c r="K28" s="50"/>
      <c r="L28" s="50"/>
      <c r="M28" s="50"/>
      <c r="N28" s="5"/>
      <c r="O28" s="50"/>
    </row>
    <row r="29" spans="1:29" x14ac:dyDescent="0.2">
      <c r="A29" s="76"/>
      <c r="B29" s="34" t="s">
        <v>10</v>
      </c>
      <c r="C29" s="35">
        <f>C28-$H$5</f>
        <v>0.14800000000000002</v>
      </c>
      <c r="D29" s="35">
        <f>D28-$H$5</f>
        <v>0.184</v>
      </c>
      <c r="E29" s="35">
        <f>E28-$H$5</f>
        <v>0.24</v>
      </c>
      <c r="F29" s="35">
        <f>F28-$H$5</f>
        <v>0.27</v>
      </c>
      <c r="G29" s="36">
        <f>G28-$H$5</f>
        <v>0.32300000000000001</v>
      </c>
      <c r="H29" s="39"/>
      <c r="J29" s="49"/>
      <c r="K29" s="49"/>
      <c r="L29" s="49"/>
      <c r="M29" s="49"/>
    </row>
    <row r="30" spans="1:29" x14ac:dyDescent="0.2">
      <c r="A30" s="77"/>
      <c r="B30" s="40" t="s">
        <v>7</v>
      </c>
      <c r="C30" s="41">
        <f>AVERAGE(C27,C29)</f>
        <v>0.14000000000000001</v>
      </c>
      <c r="D30" s="41">
        <f t="shared" ref="D30:G30" si="10">AVERAGE(D27,D29)</f>
        <v>0.182</v>
      </c>
      <c r="E30" s="41">
        <f t="shared" si="10"/>
        <v>0.23150000000000001</v>
      </c>
      <c r="F30" s="41">
        <f t="shared" si="10"/>
        <v>0.27350000000000002</v>
      </c>
      <c r="G30" s="42">
        <f t="shared" si="10"/>
        <v>0.32150000000000001</v>
      </c>
      <c r="H30" s="32"/>
    </row>
    <row r="31" spans="1:29" x14ac:dyDescent="0.2">
      <c r="A31" s="75">
        <v>6</v>
      </c>
      <c r="B31" s="20" t="s">
        <v>5</v>
      </c>
      <c r="C31" s="30">
        <v>0.188</v>
      </c>
      <c r="D31" s="30">
        <v>0.27800000000000002</v>
      </c>
      <c r="E31" s="30">
        <v>0.33500000000000002</v>
      </c>
      <c r="F31" s="30">
        <v>0.38200000000000001</v>
      </c>
      <c r="G31" s="31">
        <v>0.46700000000000003</v>
      </c>
      <c r="H31" s="32"/>
    </row>
    <row r="32" spans="1:29" x14ac:dyDescent="0.2">
      <c r="A32" s="76"/>
      <c r="B32" s="34" t="s">
        <v>10</v>
      </c>
      <c r="C32" s="35">
        <f>C31-$H$4</f>
        <v>0.14200000000000002</v>
      </c>
      <c r="D32" s="35">
        <f>D31-$H$4</f>
        <v>0.23200000000000004</v>
      </c>
      <c r="E32" s="35">
        <f>E31-$H$4</f>
        <v>0.28900000000000003</v>
      </c>
      <c r="F32" s="35">
        <f>F31-$H$4</f>
        <v>0.33600000000000002</v>
      </c>
      <c r="G32" s="36">
        <f>G31-$H$4</f>
        <v>0.42100000000000004</v>
      </c>
      <c r="H32" s="32"/>
    </row>
    <row r="33" spans="1:8" x14ac:dyDescent="0.2">
      <c r="A33" s="76"/>
      <c r="B33" s="38" t="s">
        <v>6</v>
      </c>
      <c r="C33" s="1">
        <v>0.19</v>
      </c>
      <c r="D33" s="1">
        <v>0.29399999999999998</v>
      </c>
      <c r="E33" s="1">
        <v>0.35499999999999998</v>
      </c>
      <c r="F33" s="1">
        <v>0.38100000000000001</v>
      </c>
      <c r="G33" s="10">
        <v>0.46600000000000003</v>
      </c>
      <c r="H33" s="32"/>
    </row>
    <row r="34" spans="1:8" x14ac:dyDescent="0.2">
      <c r="A34" s="76"/>
      <c r="B34" s="34" t="s">
        <v>10</v>
      </c>
      <c r="C34" s="35">
        <f>C33-$H$5</f>
        <v>0.14500000000000002</v>
      </c>
      <c r="D34" s="35">
        <f>D33-$H$5</f>
        <v>0.249</v>
      </c>
      <c r="E34" s="35">
        <f>E33-$H$5</f>
        <v>0.31</v>
      </c>
      <c r="F34" s="35">
        <f>F33-$H$5</f>
        <v>0.33600000000000002</v>
      </c>
      <c r="G34" s="36">
        <f>G33-$H$5</f>
        <v>0.42100000000000004</v>
      </c>
      <c r="H34" s="39"/>
    </row>
    <row r="35" spans="1:8" x14ac:dyDescent="0.2">
      <c r="A35" s="77"/>
      <c r="B35" s="40" t="s">
        <v>7</v>
      </c>
      <c r="C35" s="41">
        <f>AVERAGE(C32,C34)</f>
        <v>0.14350000000000002</v>
      </c>
      <c r="D35" s="41">
        <f t="shared" ref="D35:G35" si="11">AVERAGE(D32,D34)</f>
        <v>0.24050000000000002</v>
      </c>
      <c r="E35" s="41">
        <f t="shared" si="11"/>
        <v>0.29949999999999999</v>
      </c>
      <c r="F35" s="41">
        <f t="shared" si="11"/>
        <v>0.33600000000000002</v>
      </c>
      <c r="G35" s="42">
        <f t="shared" si="11"/>
        <v>0.42100000000000004</v>
      </c>
      <c r="H35" s="32"/>
    </row>
    <row r="36" spans="1:8" x14ac:dyDescent="0.2">
      <c r="A36" s="75">
        <v>7</v>
      </c>
      <c r="B36" s="20" t="s">
        <v>5</v>
      </c>
      <c r="C36" s="30">
        <v>0.158</v>
      </c>
      <c r="D36" s="30">
        <v>0.33500000000000002</v>
      </c>
      <c r="E36" s="30">
        <v>0.38</v>
      </c>
      <c r="F36" s="30">
        <v>0.41199999999999998</v>
      </c>
      <c r="G36" s="31">
        <v>0.624</v>
      </c>
      <c r="H36" s="32"/>
    </row>
    <row r="37" spans="1:8" x14ac:dyDescent="0.2">
      <c r="A37" s="76"/>
      <c r="B37" s="34" t="s">
        <v>10</v>
      </c>
      <c r="C37" s="35">
        <f>C36-$H$4</f>
        <v>0.112</v>
      </c>
      <c r="D37" s="35">
        <f>D36-$H$4</f>
        <v>0.28900000000000003</v>
      </c>
      <c r="E37" s="35">
        <f>E36-$H$4</f>
        <v>0.33400000000000002</v>
      </c>
      <c r="F37" s="35">
        <f>F36-$H$4</f>
        <v>0.36599999999999999</v>
      </c>
      <c r="G37" s="36">
        <f>G36-$H$4</f>
        <v>0.57799999999999996</v>
      </c>
      <c r="H37" s="32"/>
    </row>
    <row r="38" spans="1:8" x14ac:dyDescent="0.2">
      <c r="A38" s="76"/>
      <c r="B38" s="38" t="s">
        <v>6</v>
      </c>
      <c r="C38" s="1">
        <v>0.16600000000000001</v>
      </c>
      <c r="D38" s="1">
        <v>0.35099999999999998</v>
      </c>
      <c r="E38" s="1">
        <v>0.372</v>
      </c>
      <c r="F38" s="1">
        <v>0.41899999999999998</v>
      </c>
      <c r="G38" s="10">
        <v>0.59199999999999997</v>
      </c>
      <c r="H38" s="32"/>
    </row>
    <row r="39" spans="1:8" x14ac:dyDescent="0.2">
      <c r="A39" s="76"/>
      <c r="B39" s="34" t="s">
        <v>10</v>
      </c>
      <c r="C39" s="35">
        <f>C38-$H$5</f>
        <v>0.12100000000000001</v>
      </c>
      <c r="D39" s="35">
        <f>D38-$H$5</f>
        <v>0.30599999999999999</v>
      </c>
      <c r="E39" s="35">
        <f>E38-$H$5</f>
        <v>0.32700000000000001</v>
      </c>
      <c r="F39" s="35">
        <f>F38-$H$5</f>
        <v>0.374</v>
      </c>
      <c r="G39" s="36">
        <f>G38-$H$5</f>
        <v>0.54699999999999993</v>
      </c>
      <c r="H39" s="39"/>
    </row>
    <row r="40" spans="1:8" x14ac:dyDescent="0.2">
      <c r="A40" s="77"/>
      <c r="B40" s="40" t="s">
        <v>7</v>
      </c>
      <c r="C40" s="41">
        <f>AVERAGE(C37,C39)</f>
        <v>0.11650000000000001</v>
      </c>
      <c r="D40" s="41">
        <f t="shared" ref="D40:G40" si="12">AVERAGE(D37,D39)</f>
        <v>0.29749999999999999</v>
      </c>
      <c r="E40" s="41">
        <f t="shared" si="12"/>
        <v>0.33050000000000002</v>
      </c>
      <c r="F40" s="41">
        <f t="shared" si="12"/>
        <v>0.37</v>
      </c>
      <c r="G40" s="42">
        <f t="shared" si="12"/>
        <v>0.5625</v>
      </c>
      <c r="H40" s="32"/>
    </row>
    <row r="41" spans="1:8" x14ac:dyDescent="0.2">
      <c r="A41" s="75">
        <v>8</v>
      </c>
      <c r="B41" s="20" t="s">
        <v>5</v>
      </c>
      <c r="C41" s="30">
        <v>0.153</v>
      </c>
      <c r="D41" s="30">
        <v>0.39900000000000002</v>
      </c>
      <c r="E41" s="30">
        <v>0.42499999999999999</v>
      </c>
      <c r="F41" s="30">
        <v>0.45500000000000002</v>
      </c>
      <c r="G41" s="31">
        <v>0.69599999999999995</v>
      </c>
      <c r="H41" s="32"/>
    </row>
    <row r="42" spans="1:8" x14ac:dyDescent="0.2">
      <c r="A42" s="76"/>
      <c r="B42" s="34" t="s">
        <v>10</v>
      </c>
      <c r="C42" s="35">
        <f>C41-$H$4</f>
        <v>0.107</v>
      </c>
      <c r="D42" s="35">
        <f>D41-$H$4</f>
        <v>0.35300000000000004</v>
      </c>
      <c r="E42" s="35">
        <f>E41-$H$4</f>
        <v>0.379</v>
      </c>
      <c r="F42" s="35">
        <f>F41-$H$4</f>
        <v>0.40900000000000003</v>
      </c>
      <c r="G42" s="36">
        <f>G41-$H$4</f>
        <v>0.64999999999999991</v>
      </c>
      <c r="H42" s="32"/>
    </row>
    <row r="43" spans="1:8" x14ac:dyDescent="0.2">
      <c r="A43" s="76"/>
      <c r="B43" s="38" t="s">
        <v>6</v>
      </c>
      <c r="C43" s="1">
        <v>0.17299999999999999</v>
      </c>
      <c r="D43" s="1">
        <v>0.39300000000000002</v>
      </c>
      <c r="E43" s="1">
        <v>0.41</v>
      </c>
      <c r="F43" s="1">
        <v>0.44800000000000001</v>
      </c>
      <c r="G43" s="10">
        <v>0.68799999999999994</v>
      </c>
      <c r="H43" s="32"/>
    </row>
    <row r="44" spans="1:8" x14ac:dyDescent="0.2">
      <c r="A44" s="76"/>
      <c r="B44" s="34" t="s">
        <v>10</v>
      </c>
      <c r="C44" s="35">
        <f>C43-$H$5</f>
        <v>0.128</v>
      </c>
      <c r="D44" s="35">
        <f>D43-$H$5</f>
        <v>0.34800000000000003</v>
      </c>
      <c r="E44" s="35">
        <f>E43-$H$5</f>
        <v>0.36499999999999999</v>
      </c>
      <c r="F44" s="35">
        <f>F43-$H$5</f>
        <v>0.40300000000000002</v>
      </c>
      <c r="G44" s="36">
        <f>G43-$H$5</f>
        <v>0.6429999999999999</v>
      </c>
      <c r="H44" s="39"/>
    </row>
    <row r="45" spans="1:8" x14ac:dyDescent="0.2">
      <c r="A45" s="77"/>
      <c r="B45" s="40" t="s">
        <v>7</v>
      </c>
      <c r="C45" s="41">
        <f>AVERAGE(C42,C44)</f>
        <v>0.11749999999999999</v>
      </c>
      <c r="D45" s="41">
        <f t="shared" ref="D45:G45" si="13">AVERAGE(D42,D44)</f>
        <v>0.35050000000000003</v>
      </c>
      <c r="E45" s="41">
        <f t="shared" si="13"/>
        <v>0.372</v>
      </c>
      <c r="F45" s="41">
        <f t="shared" si="13"/>
        <v>0.40600000000000003</v>
      </c>
      <c r="G45" s="42">
        <f t="shared" si="13"/>
        <v>0.64649999999999985</v>
      </c>
      <c r="H45" s="32"/>
    </row>
    <row r="46" spans="1:8" x14ac:dyDescent="0.2">
      <c r="A46" s="75">
        <v>9</v>
      </c>
      <c r="B46" s="20" t="s">
        <v>5</v>
      </c>
      <c r="C46" s="30">
        <v>0.16500000000000001</v>
      </c>
      <c r="D46" s="30">
        <v>0.52100000000000002</v>
      </c>
      <c r="E46" s="30">
        <v>0.44400000000000001</v>
      </c>
      <c r="F46" s="30">
        <v>0.50700000000000001</v>
      </c>
      <c r="G46" s="31">
        <v>0.81399999999999995</v>
      </c>
      <c r="H46" s="32"/>
    </row>
    <row r="47" spans="1:8" x14ac:dyDescent="0.2">
      <c r="A47" s="76"/>
      <c r="B47" s="34" t="s">
        <v>10</v>
      </c>
      <c r="C47" s="35">
        <f>C46-$H$4</f>
        <v>0.11900000000000001</v>
      </c>
      <c r="D47" s="35">
        <f>D46-$H$4</f>
        <v>0.47500000000000003</v>
      </c>
      <c r="E47" s="35">
        <f>E46-$H$4</f>
        <v>0.39800000000000002</v>
      </c>
      <c r="F47" s="35">
        <f>F46-$H$4</f>
        <v>0.46100000000000002</v>
      </c>
      <c r="G47" s="36">
        <f>G46-$H$4</f>
        <v>0.7679999999999999</v>
      </c>
      <c r="H47" s="32"/>
    </row>
    <row r="48" spans="1:8" x14ac:dyDescent="0.2">
      <c r="A48" s="76"/>
      <c r="B48" s="38" t="s">
        <v>6</v>
      </c>
      <c r="C48" s="1">
        <v>0.17299999999999999</v>
      </c>
      <c r="D48" s="1">
        <v>0.52</v>
      </c>
      <c r="E48" s="1">
        <v>0.442</v>
      </c>
      <c r="F48" s="1">
        <v>0.51500000000000001</v>
      </c>
      <c r="G48" s="10">
        <v>0.80400000000000005</v>
      </c>
      <c r="H48" s="32"/>
    </row>
    <row r="49" spans="1:8" x14ac:dyDescent="0.2">
      <c r="A49" s="76"/>
      <c r="B49" s="34" t="s">
        <v>10</v>
      </c>
      <c r="C49" s="35">
        <f>C48-$H$5</f>
        <v>0.128</v>
      </c>
      <c r="D49" s="35">
        <f>D48-$H$5</f>
        <v>0.47500000000000003</v>
      </c>
      <c r="E49" s="35">
        <f>E48-$H$5</f>
        <v>0.39700000000000002</v>
      </c>
      <c r="F49" s="35">
        <f>F48-$H$5</f>
        <v>0.47000000000000003</v>
      </c>
      <c r="G49" s="36">
        <f>G48-$H$5</f>
        <v>0.75900000000000001</v>
      </c>
      <c r="H49" s="39"/>
    </row>
    <row r="50" spans="1:8" x14ac:dyDescent="0.2">
      <c r="A50" s="77"/>
      <c r="B50" s="40" t="s">
        <v>7</v>
      </c>
      <c r="C50" s="41">
        <f>AVERAGE(C47,C49)</f>
        <v>0.1235</v>
      </c>
      <c r="D50" s="41">
        <f t="shared" ref="D50:G50" si="14">AVERAGE(D47,D49)</f>
        <v>0.47500000000000003</v>
      </c>
      <c r="E50" s="41">
        <f t="shared" si="14"/>
        <v>0.39750000000000002</v>
      </c>
      <c r="F50" s="41">
        <f t="shared" si="14"/>
        <v>0.46550000000000002</v>
      </c>
      <c r="G50" s="42">
        <f t="shared" si="14"/>
        <v>0.76349999999999996</v>
      </c>
      <c r="H50" s="32"/>
    </row>
    <row r="51" spans="1:8" x14ac:dyDescent="0.2">
      <c r="A51" s="75">
        <v>10</v>
      </c>
      <c r="B51" s="20" t="s">
        <v>5</v>
      </c>
      <c r="C51" s="30">
        <v>0.17499999999999999</v>
      </c>
      <c r="D51" s="30">
        <v>0.74299999999999999</v>
      </c>
      <c r="E51" s="30">
        <v>0.50700000000000001</v>
      </c>
      <c r="F51" s="30">
        <v>0.67400000000000004</v>
      </c>
      <c r="G51" s="31">
        <v>0.88700000000000001</v>
      </c>
      <c r="H51" s="32"/>
    </row>
    <row r="52" spans="1:8" x14ac:dyDescent="0.2">
      <c r="A52" s="76"/>
      <c r="B52" s="34" t="s">
        <v>10</v>
      </c>
      <c r="C52" s="35">
        <f>C51-$H$4</f>
        <v>0.129</v>
      </c>
      <c r="D52" s="35">
        <f>D51-$H$4</f>
        <v>0.69699999999999995</v>
      </c>
      <c r="E52" s="35">
        <f>E51-$H$4</f>
        <v>0.46100000000000002</v>
      </c>
      <c r="F52" s="35">
        <f>F51-$H$4</f>
        <v>0.628</v>
      </c>
      <c r="G52" s="36">
        <f>G51-$H$4</f>
        <v>0.84099999999999997</v>
      </c>
      <c r="H52" s="32"/>
    </row>
    <row r="53" spans="1:8" x14ac:dyDescent="0.2">
      <c r="A53" s="76"/>
      <c r="B53" s="38" t="s">
        <v>6</v>
      </c>
      <c r="C53" s="1">
        <v>0.17699999999999999</v>
      </c>
      <c r="D53" s="1">
        <v>0.73</v>
      </c>
      <c r="E53" s="1">
        <v>0.496</v>
      </c>
      <c r="F53" s="1">
        <v>0.66500000000000004</v>
      </c>
      <c r="G53" s="10">
        <v>0.88</v>
      </c>
      <c r="H53" s="32"/>
    </row>
    <row r="54" spans="1:8" x14ac:dyDescent="0.2">
      <c r="A54" s="76"/>
      <c r="B54" s="34" t="s">
        <v>10</v>
      </c>
      <c r="C54" s="35">
        <f>C53-$H$5</f>
        <v>0.13200000000000001</v>
      </c>
      <c r="D54" s="35">
        <f>D53-$H$5</f>
        <v>0.68499999999999994</v>
      </c>
      <c r="E54" s="35">
        <f>E53-$H$5</f>
        <v>0.45100000000000001</v>
      </c>
      <c r="F54" s="35">
        <f>F53-$H$5</f>
        <v>0.62</v>
      </c>
      <c r="G54" s="36">
        <f>G53-$H$5</f>
        <v>0.83499999999999996</v>
      </c>
      <c r="H54" s="39"/>
    </row>
    <row r="55" spans="1:8" x14ac:dyDescent="0.2">
      <c r="A55" s="77"/>
      <c r="B55" s="40" t="s">
        <v>7</v>
      </c>
      <c r="C55" s="41">
        <f>AVERAGE(C52,C54)</f>
        <v>0.1305</v>
      </c>
      <c r="D55" s="41">
        <f t="shared" ref="D55:G55" si="15">AVERAGE(D52,D54)</f>
        <v>0.69099999999999995</v>
      </c>
      <c r="E55" s="41">
        <f t="shared" si="15"/>
        <v>0.45600000000000002</v>
      </c>
      <c r="F55" s="41">
        <f t="shared" si="15"/>
        <v>0.624</v>
      </c>
      <c r="G55" s="42">
        <f t="shared" si="15"/>
        <v>0.83799999999999997</v>
      </c>
      <c r="H55" s="32"/>
    </row>
    <row r="56" spans="1:8" x14ac:dyDescent="0.2">
      <c r="A56" s="75">
        <v>11</v>
      </c>
      <c r="B56" s="20" t="s">
        <v>5</v>
      </c>
      <c r="C56" s="30">
        <v>0.182</v>
      </c>
      <c r="D56" s="30">
        <v>0.95299999999999996</v>
      </c>
      <c r="E56" s="30">
        <v>0.66800000000000004</v>
      </c>
      <c r="F56" s="30">
        <v>0.80200000000000005</v>
      </c>
      <c r="G56" s="31">
        <v>0.98299999999999998</v>
      </c>
      <c r="H56" s="32"/>
    </row>
    <row r="57" spans="1:8" x14ac:dyDescent="0.2">
      <c r="A57" s="76"/>
      <c r="B57" s="34" t="s">
        <v>10</v>
      </c>
      <c r="C57" s="35">
        <f>C56-$H$4</f>
        <v>0.13600000000000001</v>
      </c>
      <c r="D57" s="35">
        <f>D56-$H$4</f>
        <v>0.90699999999999992</v>
      </c>
      <c r="E57" s="35">
        <f>E56-$H$4</f>
        <v>0.622</v>
      </c>
      <c r="F57" s="35">
        <f>F56-$H$4</f>
        <v>0.75600000000000001</v>
      </c>
      <c r="G57" s="36">
        <f>G56-$H$4</f>
        <v>0.93699999999999994</v>
      </c>
      <c r="H57" s="32"/>
    </row>
    <row r="58" spans="1:8" x14ac:dyDescent="0.2">
      <c r="A58" s="76"/>
      <c r="B58" s="38" t="s">
        <v>6</v>
      </c>
      <c r="C58" s="1">
        <v>0.184</v>
      </c>
      <c r="D58" s="1">
        <v>0.95</v>
      </c>
      <c r="E58" s="1">
        <v>0.67500000000000004</v>
      </c>
      <c r="F58" s="1">
        <v>0.79800000000000004</v>
      </c>
      <c r="G58" s="10">
        <v>0.99399999999999999</v>
      </c>
      <c r="H58" s="32"/>
    </row>
    <row r="59" spans="1:8" x14ac:dyDescent="0.2">
      <c r="A59" s="76"/>
      <c r="B59" s="34" t="s">
        <v>10</v>
      </c>
      <c r="C59" s="35">
        <f>C58-$H$5</f>
        <v>0.13900000000000001</v>
      </c>
      <c r="D59" s="35">
        <f>D58-$H$5</f>
        <v>0.90499999999999992</v>
      </c>
      <c r="E59" s="35">
        <f>E58-$H$5</f>
        <v>0.63</v>
      </c>
      <c r="F59" s="35">
        <f>F58-$H$5</f>
        <v>0.753</v>
      </c>
      <c r="G59" s="36">
        <f>G58-$H$5</f>
        <v>0.94899999999999995</v>
      </c>
      <c r="H59" s="39"/>
    </row>
    <row r="60" spans="1:8" x14ac:dyDescent="0.2">
      <c r="A60" s="77"/>
      <c r="B60" s="40" t="s">
        <v>7</v>
      </c>
      <c r="C60" s="41">
        <f>AVERAGE(C57,C59)</f>
        <v>0.13750000000000001</v>
      </c>
      <c r="D60" s="41">
        <f t="shared" ref="D60:G60" si="16">AVERAGE(D57,D59)</f>
        <v>0.90599999999999992</v>
      </c>
      <c r="E60" s="41">
        <f t="shared" si="16"/>
        <v>0.626</v>
      </c>
      <c r="F60" s="41">
        <f t="shared" si="16"/>
        <v>0.75449999999999995</v>
      </c>
      <c r="G60" s="42">
        <f t="shared" si="16"/>
        <v>0.94299999999999995</v>
      </c>
      <c r="H60" s="32"/>
    </row>
    <row r="61" spans="1:8" x14ac:dyDescent="0.2">
      <c r="A61" s="75">
        <v>12</v>
      </c>
      <c r="B61" s="20" t="s">
        <v>5</v>
      </c>
      <c r="C61" s="30">
        <v>0.182</v>
      </c>
      <c r="D61" s="30">
        <v>1.22</v>
      </c>
      <c r="E61" s="30">
        <v>1.0369999999999999</v>
      </c>
      <c r="F61" s="30">
        <v>1.1519999999999999</v>
      </c>
      <c r="G61" s="31">
        <v>1.167</v>
      </c>
      <c r="H61" s="32"/>
    </row>
    <row r="62" spans="1:8" x14ac:dyDescent="0.2">
      <c r="A62" s="76"/>
      <c r="B62" s="34" t="s">
        <v>10</v>
      </c>
      <c r="C62" s="35">
        <f>C61-$H$4</f>
        <v>0.13600000000000001</v>
      </c>
      <c r="D62" s="35">
        <f>D61-$H$4</f>
        <v>1.1739999999999999</v>
      </c>
      <c r="E62" s="35">
        <f>E61-$H$4</f>
        <v>0.99099999999999988</v>
      </c>
      <c r="F62" s="35">
        <f>F61-$H$4</f>
        <v>1.1059999999999999</v>
      </c>
      <c r="G62" s="36">
        <f>G61-$H$4</f>
        <v>1.121</v>
      </c>
      <c r="H62" s="32"/>
    </row>
    <row r="63" spans="1:8" x14ac:dyDescent="0.2">
      <c r="A63" s="76"/>
      <c r="B63" s="38" t="s">
        <v>6</v>
      </c>
      <c r="C63" s="1">
        <v>0.18099999999999999</v>
      </c>
      <c r="D63" s="1">
        <v>1.2170000000000001</v>
      </c>
      <c r="E63" s="1">
        <v>1.024</v>
      </c>
      <c r="F63" s="1">
        <v>1.157</v>
      </c>
      <c r="G63" s="10">
        <v>1.155</v>
      </c>
      <c r="H63" s="32"/>
    </row>
    <row r="64" spans="1:8" x14ac:dyDescent="0.2">
      <c r="A64" s="76"/>
      <c r="B64" s="34" t="s">
        <v>10</v>
      </c>
      <c r="C64" s="35">
        <f>C63-$H$5</f>
        <v>0.13600000000000001</v>
      </c>
      <c r="D64" s="35">
        <f>D63-$H$5</f>
        <v>1.1720000000000002</v>
      </c>
      <c r="E64" s="35">
        <f>E63-$H$5</f>
        <v>0.97899999999999998</v>
      </c>
      <c r="F64" s="35">
        <f>F63-$H$5</f>
        <v>1.1120000000000001</v>
      </c>
      <c r="G64" s="36">
        <f>G63-$H$5</f>
        <v>1.1100000000000001</v>
      </c>
      <c r="H64" s="39"/>
    </row>
    <row r="65" spans="1:8" x14ac:dyDescent="0.2">
      <c r="A65" s="77"/>
      <c r="B65" s="40" t="s">
        <v>7</v>
      </c>
      <c r="C65" s="41">
        <f>AVERAGE(C62,C64)</f>
        <v>0.13600000000000001</v>
      </c>
      <c r="D65" s="41">
        <f t="shared" ref="D65:G65" si="17">AVERAGE(D62,D64)</f>
        <v>1.173</v>
      </c>
      <c r="E65" s="41">
        <f t="shared" si="17"/>
        <v>0.98499999999999988</v>
      </c>
      <c r="F65" s="41">
        <f t="shared" si="17"/>
        <v>1.109</v>
      </c>
      <c r="G65" s="42">
        <f t="shared" si="17"/>
        <v>1.1154999999999999</v>
      </c>
      <c r="H65" s="32"/>
    </row>
    <row r="66" spans="1:8" x14ac:dyDescent="0.2">
      <c r="A66" s="75">
        <v>13</v>
      </c>
      <c r="B66" s="20" t="s">
        <v>5</v>
      </c>
      <c r="C66" s="30">
        <v>0.157</v>
      </c>
      <c r="D66" s="30">
        <v>1.381</v>
      </c>
      <c r="E66" s="30">
        <v>1.399</v>
      </c>
      <c r="F66" s="30">
        <v>1.4039999999999999</v>
      </c>
      <c r="G66" s="31">
        <v>1.2609999999999999</v>
      </c>
      <c r="H66" s="32"/>
    </row>
    <row r="67" spans="1:8" x14ac:dyDescent="0.2">
      <c r="A67" s="76"/>
      <c r="B67" s="34" t="s">
        <v>10</v>
      </c>
      <c r="C67" s="35">
        <f>C66-$H$4</f>
        <v>0.111</v>
      </c>
      <c r="D67" s="35">
        <f>D66-$H$4</f>
        <v>1.335</v>
      </c>
      <c r="E67" s="35">
        <f>E66-$H$4</f>
        <v>1.353</v>
      </c>
      <c r="F67" s="35">
        <f>F66-$H$4</f>
        <v>1.3579999999999999</v>
      </c>
      <c r="G67" s="36">
        <f>G66-$H$4</f>
        <v>1.2149999999999999</v>
      </c>
      <c r="H67" s="32"/>
    </row>
    <row r="68" spans="1:8" x14ac:dyDescent="0.2">
      <c r="A68" s="76"/>
      <c r="B68" s="38" t="s">
        <v>6</v>
      </c>
      <c r="C68" s="1">
        <v>0.156</v>
      </c>
      <c r="D68" s="1">
        <v>1.395</v>
      </c>
      <c r="E68" s="1">
        <v>1.41</v>
      </c>
      <c r="F68" s="1">
        <v>1.407</v>
      </c>
      <c r="G68" s="10">
        <v>1.286</v>
      </c>
      <c r="H68" s="32"/>
    </row>
    <row r="69" spans="1:8" x14ac:dyDescent="0.2">
      <c r="A69" s="76"/>
      <c r="B69" s="34" t="s">
        <v>10</v>
      </c>
      <c r="C69" s="35">
        <f>C68-$H$5</f>
        <v>0.111</v>
      </c>
      <c r="D69" s="35">
        <f>D68-$H$5</f>
        <v>1.35</v>
      </c>
      <c r="E69" s="35">
        <f>E68-$H$5</f>
        <v>1.365</v>
      </c>
      <c r="F69" s="35">
        <f>F68-$H$5</f>
        <v>1.3620000000000001</v>
      </c>
      <c r="G69" s="36">
        <f>G68-$H$5</f>
        <v>1.2410000000000001</v>
      </c>
      <c r="H69" s="39"/>
    </row>
    <row r="70" spans="1:8" x14ac:dyDescent="0.2">
      <c r="A70" s="77"/>
      <c r="B70" s="40" t="s">
        <v>7</v>
      </c>
      <c r="C70" s="41">
        <f>AVERAGE(C67,C69)</f>
        <v>0.111</v>
      </c>
      <c r="D70" s="41">
        <f t="shared" ref="D70:G70" si="18">AVERAGE(D67,D69)</f>
        <v>1.3425</v>
      </c>
      <c r="E70" s="41">
        <f t="shared" si="18"/>
        <v>1.359</v>
      </c>
      <c r="F70" s="41">
        <f t="shared" si="18"/>
        <v>1.3599999999999999</v>
      </c>
      <c r="G70" s="42">
        <f t="shared" si="18"/>
        <v>1.228</v>
      </c>
      <c r="H70" s="32"/>
    </row>
    <row r="71" spans="1:8" x14ac:dyDescent="0.2">
      <c r="A71" s="75">
        <v>14</v>
      </c>
      <c r="B71" s="20" t="s">
        <v>5</v>
      </c>
      <c r="C71" s="30">
        <v>0.13200000000000001</v>
      </c>
      <c r="D71" s="30">
        <v>1.57</v>
      </c>
      <c r="E71" s="30">
        <v>1.835</v>
      </c>
      <c r="F71" s="30">
        <v>1.6679999999999999</v>
      </c>
      <c r="G71" s="31">
        <v>1.4319999999999999</v>
      </c>
      <c r="H71" s="32"/>
    </row>
    <row r="72" spans="1:8" x14ac:dyDescent="0.2">
      <c r="A72" s="76"/>
      <c r="B72" s="34" t="s">
        <v>10</v>
      </c>
      <c r="C72" s="35">
        <f>C71-$H$4</f>
        <v>8.6000000000000007E-2</v>
      </c>
      <c r="D72" s="35">
        <f>D71-$H$4</f>
        <v>1.524</v>
      </c>
      <c r="E72" s="35">
        <f>E71-$H$4</f>
        <v>1.7889999999999999</v>
      </c>
      <c r="F72" s="35">
        <f>F71-$H$4</f>
        <v>1.6219999999999999</v>
      </c>
      <c r="G72" s="36">
        <f>G71-$H$4</f>
        <v>1.3859999999999999</v>
      </c>
      <c r="H72" s="32"/>
    </row>
    <row r="73" spans="1:8" x14ac:dyDescent="0.2">
      <c r="A73" s="76"/>
      <c r="B73" s="38" t="s">
        <v>6</v>
      </c>
      <c r="C73" s="1">
        <v>0.14399999999999999</v>
      </c>
      <c r="D73" s="1">
        <v>1.587</v>
      </c>
      <c r="E73" s="1">
        <v>1.8129999999999999</v>
      </c>
      <c r="F73" s="1">
        <v>1.6719999999999999</v>
      </c>
      <c r="G73" s="10">
        <v>1.4490000000000001</v>
      </c>
      <c r="H73" s="32"/>
    </row>
    <row r="74" spans="1:8" x14ac:dyDescent="0.2">
      <c r="A74" s="76"/>
      <c r="B74" s="34" t="s">
        <v>10</v>
      </c>
      <c r="C74" s="35">
        <f>C73-$H$5</f>
        <v>9.8999999999999991E-2</v>
      </c>
      <c r="D74" s="35">
        <f>D73-$H$5</f>
        <v>1.542</v>
      </c>
      <c r="E74" s="35">
        <f>E73-$H$5</f>
        <v>1.768</v>
      </c>
      <c r="F74" s="35">
        <f>F73-$H$5</f>
        <v>1.627</v>
      </c>
      <c r="G74" s="36">
        <f>G73-$H$5</f>
        <v>1.4040000000000001</v>
      </c>
      <c r="H74" s="39"/>
    </row>
    <row r="75" spans="1:8" x14ac:dyDescent="0.2">
      <c r="A75" s="77"/>
      <c r="B75" s="40" t="s">
        <v>7</v>
      </c>
      <c r="C75" s="41">
        <f>AVERAGE(C72,C74)</f>
        <v>9.2499999999999999E-2</v>
      </c>
      <c r="D75" s="41">
        <f t="shared" ref="D75:G75" si="19">AVERAGE(D72,D74)</f>
        <v>1.5329999999999999</v>
      </c>
      <c r="E75" s="41">
        <f t="shared" si="19"/>
        <v>1.7785</v>
      </c>
      <c r="F75" s="41">
        <f t="shared" si="19"/>
        <v>1.6244999999999998</v>
      </c>
      <c r="G75" s="42">
        <f t="shared" si="19"/>
        <v>1.395</v>
      </c>
      <c r="H75" s="32"/>
    </row>
    <row r="76" spans="1:8" x14ac:dyDescent="0.2">
      <c r="A76" s="75">
        <v>15</v>
      </c>
      <c r="B76" s="20" t="s">
        <v>5</v>
      </c>
      <c r="C76" s="30">
        <v>0.13600000000000001</v>
      </c>
      <c r="D76" s="30">
        <v>1.4259999999999999</v>
      </c>
      <c r="E76" s="30">
        <v>1.851</v>
      </c>
      <c r="F76" s="30">
        <v>1.9219999999999999</v>
      </c>
      <c r="G76" s="31">
        <v>1.552</v>
      </c>
      <c r="H76" s="32"/>
    </row>
    <row r="77" spans="1:8" x14ac:dyDescent="0.2">
      <c r="A77" s="76"/>
      <c r="B77" s="34" t="s">
        <v>10</v>
      </c>
      <c r="C77" s="35">
        <f>C76-$H$4</f>
        <v>9.0000000000000011E-2</v>
      </c>
      <c r="D77" s="35">
        <f>D76-$H$4</f>
        <v>1.38</v>
      </c>
      <c r="E77" s="35">
        <f>E76-$H$4</f>
        <v>1.8049999999999999</v>
      </c>
      <c r="F77" s="35">
        <f>F76-$H$4</f>
        <v>1.8759999999999999</v>
      </c>
      <c r="G77" s="36">
        <f>G76-$H$4</f>
        <v>1.506</v>
      </c>
      <c r="H77" s="32"/>
    </row>
    <row r="78" spans="1:8" x14ac:dyDescent="0.2">
      <c r="A78" s="76"/>
      <c r="B78" s="38" t="s">
        <v>6</v>
      </c>
      <c r="C78" s="1">
        <v>0.13800000000000001</v>
      </c>
      <c r="D78" s="1">
        <v>1.44</v>
      </c>
      <c r="E78" s="1">
        <v>1.8640000000000001</v>
      </c>
      <c r="F78" s="1">
        <v>1.9139999999999999</v>
      </c>
      <c r="G78" s="10">
        <v>1.5620000000000001</v>
      </c>
      <c r="H78" s="32"/>
    </row>
    <row r="79" spans="1:8" x14ac:dyDescent="0.2">
      <c r="A79" s="76"/>
      <c r="B79" s="34" t="s">
        <v>10</v>
      </c>
      <c r="C79" s="35">
        <f>C78-$H$5</f>
        <v>9.3000000000000013E-2</v>
      </c>
      <c r="D79" s="35">
        <f>D78-$H$5</f>
        <v>1.395</v>
      </c>
      <c r="E79" s="35">
        <f>E78-$H$5</f>
        <v>1.8190000000000002</v>
      </c>
      <c r="F79" s="35">
        <f>F78-$H$5</f>
        <v>1.869</v>
      </c>
      <c r="G79" s="36">
        <f>G78-$H$5</f>
        <v>1.5170000000000001</v>
      </c>
      <c r="H79" s="39"/>
    </row>
    <row r="80" spans="1:8" x14ac:dyDescent="0.2">
      <c r="A80" s="77"/>
      <c r="B80" s="40" t="s">
        <v>7</v>
      </c>
      <c r="C80" s="41">
        <f>AVERAGE(C77,C79)</f>
        <v>9.1500000000000012E-2</v>
      </c>
      <c r="D80" s="41">
        <f t="shared" ref="D80:G80" si="20">AVERAGE(D77,D79)</f>
        <v>1.3875</v>
      </c>
      <c r="E80" s="41">
        <f t="shared" si="20"/>
        <v>1.8120000000000001</v>
      </c>
      <c r="F80" s="41">
        <f t="shared" si="20"/>
        <v>1.8725000000000001</v>
      </c>
      <c r="G80" s="42">
        <f t="shared" si="20"/>
        <v>1.5115000000000001</v>
      </c>
      <c r="H80" s="32"/>
    </row>
    <row r="81" spans="1:8" x14ac:dyDescent="0.2">
      <c r="A81" s="75">
        <v>16</v>
      </c>
      <c r="B81" s="20" t="s">
        <v>5</v>
      </c>
      <c r="C81" s="30">
        <v>0.13</v>
      </c>
      <c r="D81" s="30">
        <v>1.4119999999999999</v>
      </c>
      <c r="E81" s="30">
        <v>1.881</v>
      </c>
      <c r="F81" s="30">
        <v>2.0750000000000002</v>
      </c>
      <c r="G81" s="31">
        <v>1.681</v>
      </c>
      <c r="H81" s="32"/>
    </row>
    <row r="82" spans="1:8" x14ac:dyDescent="0.2">
      <c r="A82" s="76"/>
      <c r="B82" s="34" t="s">
        <v>10</v>
      </c>
      <c r="C82" s="35">
        <f>C81-$H$4</f>
        <v>8.4000000000000005E-2</v>
      </c>
      <c r="D82" s="35">
        <f>D81-$H$4</f>
        <v>1.3659999999999999</v>
      </c>
      <c r="E82" s="35">
        <f>E81-$H$4</f>
        <v>1.835</v>
      </c>
      <c r="F82" s="35">
        <f>F81-$H$4</f>
        <v>2.0290000000000004</v>
      </c>
      <c r="G82" s="36">
        <f>G81-$H$4</f>
        <v>1.635</v>
      </c>
      <c r="H82" s="32"/>
    </row>
    <row r="83" spans="1:8" x14ac:dyDescent="0.2">
      <c r="A83" s="76"/>
      <c r="B83" s="38" t="s">
        <v>6</v>
      </c>
      <c r="C83" s="1">
        <v>0.13500000000000001</v>
      </c>
      <c r="D83" s="1">
        <v>1.421</v>
      </c>
      <c r="E83" s="1">
        <v>1.8759999999999999</v>
      </c>
      <c r="F83" s="1">
        <v>2.0619999999999998</v>
      </c>
      <c r="G83" s="10">
        <v>1.704</v>
      </c>
      <c r="H83" s="32"/>
    </row>
    <row r="84" spans="1:8" x14ac:dyDescent="0.2">
      <c r="A84" s="76"/>
      <c r="B84" s="34" t="s">
        <v>10</v>
      </c>
      <c r="C84" s="35">
        <f>C83-$H$5</f>
        <v>9.0000000000000011E-2</v>
      </c>
      <c r="D84" s="35">
        <f>D83-$H$5</f>
        <v>1.3760000000000001</v>
      </c>
      <c r="E84" s="35">
        <f>E83-$H$5</f>
        <v>1.831</v>
      </c>
      <c r="F84" s="35">
        <f>F83-$H$5</f>
        <v>2.0169999999999999</v>
      </c>
      <c r="G84" s="36">
        <f>G83-$H$5</f>
        <v>1.659</v>
      </c>
      <c r="H84" s="39"/>
    </row>
    <row r="85" spans="1:8" x14ac:dyDescent="0.2">
      <c r="A85" s="77"/>
      <c r="B85" s="40" t="s">
        <v>7</v>
      </c>
      <c r="C85" s="41">
        <f>AVERAGE(C82,C84)</f>
        <v>8.7000000000000008E-2</v>
      </c>
      <c r="D85" s="41">
        <f t="shared" ref="D85:G85" si="21">AVERAGE(D82,D84)</f>
        <v>1.371</v>
      </c>
      <c r="E85" s="41">
        <f t="shared" si="21"/>
        <v>1.833</v>
      </c>
      <c r="F85" s="41">
        <f t="shared" si="21"/>
        <v>2.0230000000000001</v>
      </c>
      <c r="G85" s="42">
        <f t="shared" si="21"/>
        <v>1.647</v>
      </c>
      <c r="H85" s="32"/>
    </row>
  </sheetData>
  <mergeCells count="23">
    <mergeCell ref="C2:F2"/>
    <mergeCell ref="I3:I5"/>
    <mergeCell ref="J4:L4"/>
    <mergeCell ref="N4:P4"/>
    <mergeCell ref="R4:T4"/>
    <mergeCell ref="A56:A60"/>
    <mergeCell ref="Z4:AB4"/>
    <mergeCell ref="A6:A10"/>
    <mergeCell ref="A11:A15"/>
    <mergeCell ref="A16:A20"/>
    <mergeCell ref="A21:A25"/>
    <mergeCell ref="A26:A30"/>
    <mergeCell ref="V4:Y4"/>
    <mergeCell ref="A31:A35"/>
    <mergeCell ref="A36:A40"/>
    <mergeCell ref="A41:A45"/>
    <mergeCell ref="A46:A50"/>
    <mergeCell ref="A51:A55"/>
    <mergeCell ref="A61:A65"/>
    <mergeCell ref="A66:A70"/>
    <mergeCell ref="A71:A75"/>
    <mergeCell ref="A76:A80"/>
    <mergeCell ref="A81:A8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35B3-6E0A-2848-9D06-2297008B4866}">
  <dimension ref="A1:AF85"/>
  <sheetViews>
    <sheetView tabSelected="1" zoomScale="124" zoomScaleNormal="124" workbookViewId="0">
      <selection activeCell="K5" sqref="K5"/>
    </sheetView>
  </sheetViews>
  <sheetFormatPr baseColWidth="10" defaultColWidth="8.83203125" defaultRowHeight="15" x14ac:dyDescent="0.2"/>
  <cols>
    <col min="2" max="2" width="10.33203125" bestFit="1" customWidth="1"/>
    <col min="10" max="10" width="13.5" bestFit="1" customWidth="1"/>
  </cols>
  <sheetData>
    <row r="1" spans="1:32" x14ac:dyDescent="0.2">
      <c r="A1" t="s">
        <v>14</v>
      </c>
    </row>
    <row r="2" spans="1:32" x14ac:dyDescent="0.2">
      <c r="C2" s="80" t="s">
        <v>18</v>
      </c>
      <c r="D2" s="80"/>
      <c r="E2" s="80"/>
      <c r="F2" s="80"/>
      <c r="G2" s="11"/>
    </row>
    <row r="3" spans="1:32" x14ac:dyDescent="0.2">
      <c r="A3" s="12" t="s">
        <v>0</v>
      </c>
      <c r="B3" s="13"/>
      <c r="C3" s="14">
        <v>70</v>
      </c>
      <c r="D3" s="14">
        <f>C3/2</f>
        <v>35</v>
      </c>
      <c r="E3" s="14">
        <f t="shared" ref="E3:F3" si="0">D3/2</f>
        <v>17.5</v>
      </c>
      <c r="F3" s="14">
        <f t="shared" si="0"/>
        <v>8.75</v>
      </c>
      <c r="G3" s="15" t="s">
        <v>1</v>
      </c>
      <c r="H3" s="16" t="s">
        <v>2</v>
      </c>
      <c r="J3" s="81" t="s">
        <v>3</v>
      </c>
      <c r="K3" s="54" t="s">
        <v>13</v>
      </c>
      <c r="L3" s="17"/>
      <c r="M3" s="17"/>
      <c r="P3" s="18"/>
      <c r="R3" s="18"/>
    </row>
    <row r="4" spans="1:32" x14ac:dyDescent="0.2">
      <c r="A4" s="19">
        <v>0</v>
      </c>
      <c r="B4" s="20" t="s">
        <v>5</v>
      </c>
      <c r="C4" s="4">
        <v>0.16</v>
      </c>
      <c r="D4" s="5">
        <v>6.0999999999999999E-2</v>
      </c>
      <c r="E4" s="5">
        <v>5.0999999999999997E-2</v>
      </c>
      <c r="F4" s="5">
        <v>4.7E-2</v>
      </c>
      <c r="G4" s="6">
        <v>4.5999999999999999E-2</v>
      </c>
      <c r="H4" s="21">
        <f>MIN(C4:G4)</f>
        <v>4.5999999999999999E-2</v>
      </c>
      <c r="J4" s="82"/>
      <c r="K4" s="83">
        <v>70</v>
      </c>
      <c r="L4" s="83"/>
      <c r="M4" s="83"/>
      <c r="N4" s="22"/>
      <c r="O4" s="83">
        <f>K4/2</f>
        <v>35</v>
      </c>
      <c r="P4" s="83"/>
      <c r="Q4" s="83"/>
      <c r="R4" s="22"/>
      <c r="S4" s="83">
        <f>O4/2</f>
        <v>17.5</v>
      </c>
      <c r="T4" s="83"/>
      <c r="U4" s="83"/>
      <c r="V4" s="22"/>
      <c r="W4" s="83">
        <f>S4/2</f>
        <v>8.75</v>
      </c>
      <c r="X4" s="83"/>
      <c r="Y4" s="83"/>
      <c r="Z4" s="22"/>
      <c r="AA4" s="79" t="s">
        <v>1</v>
      </c>
      <c r="AB4" s="79"/>
      <c r="AC4" s="79"/>
      <c r="AD4" s="24"/>
    </row>
    <row r="5" spans="1:32" x14ac:dyDescent="0.2">
      <c r="A5" s="25"/>
      <c r="B5" s="26" t="s">
        <v>6</v>
      </c>
      <c r="C5" s="7">
        <v>1.206</v>
      </c>
      <c r="D5" s="8">
        <v>0.253</v>
      </c>
      <c r="E5" s="8">
        <v>5.1999999999999998E-2</v>
      </c>
      <c r="F5" s="8">
        <v>0.47799999999999998</v>
      </c>
      <c r="G5" s="9">
        <v>4.8000000000000001E-2</v>
      </c>
      <c r="H5" s="21">
        <f>MIN(C5:G5)</f>
        <v>4.8000000000000001E-2</v>
      </c>
      <c r="J5" s="82"/>
      <c r="K5" s="27" t="s">
        <v>5</v>
      </c>
      <c r="L5" s="28" t="s">
        <v>6</v>
      </c>
      <c r="M5" s="28" t="s">
        <v>7</v>
      </c>
      <c r="N5" s="28" t="s">
        <v>9</v>
      </c>
      <c r="O5" s="29" t="s">
        <v>5</v>
      </c>
      <c r="P5" s="28" t="s">
        <v>6</v>
      </c>
      <c r="Q5" s="28" t="s">
        <v>7</v>
      </c>
      <c r="R5" s="28" t="s">
        <v>9</v>
      </c>
      <c r="S5" s="29" t="s">
        <v>5</v>
      </c>
      <c r="T5" s="28" t="s">
        <v>6</v>
      </c>
      <c r="U5" s="28" t="s">
        <v>7</v>
      </c>
      <c r="V5" s="28" t="s">
        <v>9</v>
      </c>
      <c r="W5" s="29" t="s">
        <v>5</v>
      </c>
      <c r="X5" s="28" t="s">
        <v>6</v>
      </c>
      <c r="Y5" s="28" t="s">
        <v>7</v>
      </c>
      <c r="Z5" s="28" t="s">
        <v>9</v>
      </c>
      <c r="AA5" s="29" t="s">
        <v>5</v>
      </c>
      <c r="AB5" s="28" t="s">
        <v>6</v>
      </c>
      <c r="AC5" s="28" t="s">
        <v>7</v>
      </c>
      <c r="AD5" s="28" t="s">
        <v>9</v>
      </c>
    </row>
    <row r="6" spans="1:32" x14ac:dyDescent="0.2">
      <c r="A6" s="75">
        <v>1</v>
      </c>
      <c r="B6" s="20" t="s">
        <v>5</v>
      </c>
      <c r="C6" s="30">
        <v>8.3000000000000004E-2</v>
      </c>
      <c r="D6" s="30">
        <v>6.7000000000000004E-2</v>
      </c>
      <c r="E6" s="30">
        <v>5.8000000000000003E-2</v>
      </c>
      <c r="F6" s="30">
        <v>5.3999999999999999E-2</v>
      </c>
      <c r="G6" s="31">
        <v>5.5E-2</v>
      </c>
      <c r="H6" s="32"/>
      <c r="J6" s="33">
        <v>0</v>
      </c>
      <c r="K6" s="2">
        <f>$H$4-$H$4</f>
        <v>0</v>
      </c>
      <c r="L6" s="2">
        <f>$H$5-$H$5</f>
        <v>0</v>
      </c>
      <c r="M6" s="2">
        <f>AVERAGE($K$6:$L$6)</f>
        <v>0</v>
      </c>
      <c r="N6" s="55">
        <f>STDEV(K6:L6)</f>
        <v>0</v>
      </c>
      <c r="O6" s="2">
        <f>$H$4-$H$4</f>
        <v>0</v>
      </c>
      <c r="P6" s="2">
        <f>$H$5-$H$5</f>
        <v>0</v>
      </c>
      <c r="Q6" s="2">
        <f>AVERAGE($K$6:$L$6)</f>
        <v>0</v>
      </c>
      <c r="R6" s="56">
        <f>STDEV(O6:P6)</f>
        <v>0</v>
      </c>
      <c r="S6" s="2">
        <f>$H$4-$H$4</f>
        <v>0</v>
      </c>
      <c r="T6" s="2">
        <f>$H$5-$H$5</f>
        <v>0</v>
      </c>
      <c r="U6" s="2">
        <f>AVERAGE($K$6:$L$6)</f>
        <v>0</v>
      </c>
      <c r="V6" s="56">
        <f>STDEV(S6:T6)</f>
        <v>0</v>
      </c>
      <c r="W6" s="2">
        <f>$H$4-$H$4</f>
        <v>0</v>
      </c>
      <c r="X6" s="2">
        <f>$H$5-$H$5</f>
        <v>0</v>
      </c>
      <c r="Y6" s="2">
        <f>AVERAGE($K$6:$L$6)</f>
        <v>0</v>
      </c>
      <c r="Z6" s="56">
        <f>STDEV(W6:X6)</f>
        <v>0</v>
      </c>
      <c r="AA6" s="2">
        <f>$H$4-$H$4</f>
        <v>0</v>
      </c>
      <c r="AB6" s="2">
        <f>$H$5-$H$5</f>
        <v>0</v>
      </c>
      <c r="AC6" s="2">
        <f>AVERAGE($K$6:$L$6)</f>
        <v>0</v>
      </c>
      <c r="AD6" s="56">
        <f>STDEV(AA6:AB6)</f>
        <v>0</v>
      </c>
    </row>
    <row r="7" spans="1:32" x14ac:dyDescent="0.2">
      <c r="A7" s="76"/>
      <c r="B7" s="34" t="s">
        <v>10</v>
      </c>
      <c r="C7" s="35">
        <f>C6-$H$4</f>
        <v>3.7000000000000005E-2</v>
      </c>
      <c r="D7" s="35">
        <f>D6-$H$4</f>
        <v>2.1000000000000005E-2</v>
      </c>
      <c r="E7" s="35">
        <f>E6-$H$4</f>
        <v>1.2000000000000004E-2</v>
      </c>
      <c r="F7" s="35">
        <f>F6-$H$4</f>
        <v>8.0000000000000002E-3</v>
      </c>
      <c r="G7" s="36">
        <f>G6-$H$4</f>
        <v>9.0000000000000011E-3</v>
      </c>
      <c r="H7" s="32"/>
      <c r="J7" s="37">
        <v>1</v>
      </c>
      <c r="K7" s="2">
        <f>$C$7</f>
        <v>3.7000000000000005E-2</v>
      </c>
      <c r="L7" s="2">
        <f>$C$9</f>
        <v>3.4000000000000002E-2</v>
      </c>
      <c r="M7" s="2">
        <f>$C$10</f>
        <v>3.5500000000000004E-2</v>
      </c>
      <c r="N7" s="55">
        <f t="shared" ref="N7:N22" si="1">STDEV(K7:L7)</f>
        <v>2.1213203435596446E-3</v>
      </c>
      <c r="O7" s="2">
        <f>$D$7</f>
        <v>2.1000000000000005E-2</v>
      </c>
      <c r="P7" s="2">
        <f>$D$9</f>
        <v>2.6999999999999996E-2</v>
      </c>
      <c r="Q7" s="2">
        <f>$D$10</f>
        <v>2.4E-2</v>
      </c>
      <c r="R7" s="56">
        <f t="shared" ref="R7:R22" si="2">STDEV(O7:P7)</f>
        <v>4.2426406871192788E-3</v>
      </c>
      <c r="S7" s="2">
        <f>$E$7</f>
        <v>1.2000000000000004E-2</v>
      </c>
      <c r="T7" s="2">
        <f>$E$9</f>
        <v>1.2999999999999998E-2</v>
      </c>
      <c r="U7" s="2">
        <f>$E$10</f>
        <v>1.2500000000000001E-2</v>
      </c>
      <c r="V7" s="56">
        <f t="shared" ref="V7:V22" si="3">STDEV(S7:T7)</f>
        <v>7.0710678118654328E-4</v>
      </c>
      <c r="W7" s="2">
        <f>$F$7</f>
        <v>8.0000000000000002E-3</v>
      </c>
      <c r="X7" s="2">
        <f>$F$9</f>
        <v>6.9999999999999993E-3</v>
      </c>
      <c r="Y7" s="2">
        <f>$F$10</f>
        <v>7.4999999999999997E-3</v>
      </c>
      <c r="Z7" s="56">
        <f t="shared" ref="Z7:Z22" si="4">STDEV(W7:X7)</f>
        <v>7.0710678118654816E-4</v>
      </c>
      <c r="AA7" s="2">
        <f>$G$7</f>
        <v>9.0000000000000011E-3</v>
      </c>
      <c r="AB7" s="2">
        <f>$G$9</f>
        <v>5.9999999999999984E-3</v>
      </c>
      <c r="AC7" s="2">
        <f>$G$10</f>
        <v>7.4999999999999997E-3</v>
      </c>
      <c r="AD7" s="56">
        <f t="shared" ref="AD7:AD22" si="5">STDEV(AA7:AB7)</f>
        <v>2.1213203435596446E-3</v>
      </c>
    </row>
    <row r="8" spans="1:32" x14ac:dyDescent="0.2">
      <c r="A8" s="76"/>
      <c r="B8" s="38" t="s">
        <v>6</v>
      </c>
      <c r="C8" s="1">
        <v>8.2000000000000003E-2</v>
      </c>
      <c r="D8" s="1">
        <v>7.4999999999999997E-2</v>
      </c>
      <c r="E8" s="1">
        <v>6.0999999999999999E-2</v>
      </c>
      <c r="F8" s="1">
        <v>5.5E-2</v>
      </c>
      <c r="G8" s="10">
        <v>5.3999999999999999E-2</v>
      </c>
      <c r="H8" s="32"/>
      <c r="I8" s="18"/>
      <c r="J8" s="33">
        <v>2</v>
      </c>
      <c r="K8" s="2">
        <f>$C$12</f>
        <v>3.4000000000000002E-2</v>
      </c>
      <c r="L8" s="2">
        <f>$C$14</f>
        <v>3.6000000000000004E-2</v>
      </c>
      <c r="M8" s="2">
        <f>$C$15</f>
        <v>3.5000000000000003E-2</v>
      </c>
      <c r="N8" s="55">
        <f t="shared" si="1"/>
        <v>1.4142135623730963E-3</v>
      </c>
      <c r="O8" s="2">
        <f>$D$12</f>
        <v>2.4999999999999994E-2</v>
      </c>
      <c r="P8" s="2">
        <f>$D$14</f>
        <v>2.7999999999999997E-2</v>
      </c>
      <c r="Q8" s="2">
        <f>$D$15</f>
        <v>2.6499999999999996E-2</v>
      </c>
      <c r="R8" s="56">
        <f t="shared" si="2"/>
        <v>2.1213203435596446E-3</v>
      </c>
      <c r="S8" s="2">
        <f>$E$12</f>
        <v>3.5000000000000003E-2</v>
      </c>
      <c r="T8" s="2">
        <f>$E$14</f>
        <v>3.2000000000000001E-2</v>
      </c>
      <c r="U8" s="2">
        <f>$E$15</f>
        <v>3.3500000000000002E-2</v>
      </c>
      <c r="V8" s="56">
        <f t="shared" si="3"/>
        <v>2.1213203435596446E-3</v>
      </c>
      <c r="W8" s="2">
        <f>$F$12</f>
        <v>4.2999999999999997E-2</v>
      </c>
      <c r="X8" s="2">
        <f>$F$14</f>
        <v>3.9999999999999994E-2</v>
      </c>
      <c r="Y8" s="2">
        <f>$F$15</f>
        <v>4.1499999999999995E-2</v>
      </c>
      <c r="Z8" s="56">
        <f t="shared" si="4"/>
        <v>2.1213203435596446E-3</v>
      </c>
      <c r="AA8" s="2">
        <f>$G$12</f>
        <v>8.6000000000000007E-2</v>
      </c>
      <c r="AB8" s="2">
        <f>$G$14</f>
        <v>8.1000000000000003E-2</v>
      </c>
      <c r="AC8" s="2">
        <f>$G$15</f>
        <v>8.3500000000000005E-2</v>
      </c>
      <c r="AD8" s="56">
        <f t="shared" si="5"/>
        <v>3.5355339059327407E-3</v>
      </c>
    </row>
    <row r="9" spans="1:32" x14ac:dyDescent="0.2">
      <c r="A9" s="76"/>
      <c r="B9" s="34" t="s">
        <v>10</v>
      </c>
      <c r="C9" s="35">
        <f>C8-$H$5</f>
        <v>3.4000000000000002E-2</v>
      </c>
      <c r="D9" s="35">
        <f>D8-$H$5</f>
        <v>2.6999999999999996E-2</v>
      </c>
      <c r="E9" s="35">
        <f>E8-$H$5</f>
        <v>1.2999999999999998E-2</v>
      </c>
      <c r="F9" s="35">
        <f>F8-$H$5</f>
        <v>6.9999999999999993E-3</v>
      </c>
      <c r="G9" s="36">
        <f>G8-$H$5</f>
        <v>5.9999999999999984E-3</v>
      </c>
      <c r="H9" s="39"/>
      <c r="J9" s="37">
        <v>3</v>
      </c>
      <c r="K9" s="2">
        <f>$C$17</f>
        <v>8.7000000000000008E-2</v>
      </c>
      <c r="L9" s="2">
        <f>$C$19</f>
        <v>8.4000000000000005E-2</v>
      </c>
      <c r="M9" s="2">
        <f>$C$20</f>
        <v>8.5500000000000007E-2</v>
      </c>
      <c r="N9" s="55">
        <f t="shared" si="1"/>
        <v>2.1213203435596446E-3</v>
      </c>
      <c r="O9" s="2">
        <f>$D$17</f>
        <v>0.112</v>
      </c>
      <c r="P9" s="2">
        <f>$D$19</f>
        <v>8.3000000000000004E-2</v>
      </c>
      <c r="Q9" s="2">
        <f>$D$20</f>
        <v>9.7500000000000003E-2</v>
      </c>
      <c r="R9" s="56">
        <f t="shared" si="2"/>
        <v>2.0506096654409896E-2</v>
      </c>
      <c r="S9" s="2">
        <f>$E$17</f>
        <v>0.129</v>
      </c>
      <c r="T9" s="2">
        <f>$E$19</f>
        <v>0.11600000000000001</v>
      </c>
      <c r="U9" s="2">
        <f>$E$20</f>
        <v>0.1225</v>
      </c>
      <c r="V9" s="56">
        <f t="shared" si="3"/>
        <v>9.1923881554251165E-3</v>
      </c>
      <c r="W9" s="2">
        <f>$F$17</f>
        <v>0.14600000000000002</v>
      </c>
      <c r="X9" s="2">
        <f>$F$19</f>
        <v>0.13200000000000001</v>
      </c>
      <c r="Y9" s="2">
        <f>$F$20</f>
        <v>0.13900000000000001</v>
      </c>
      <c r="Z9" s="56">
        <f t="shared" si="4"/>
        <v>9.8994949366116736E-3</v>
      </c>
      <c r="AA9" s="2">
        <f>$G$17</f>
        <v>0.15400000000000003</v>
      </c>
      <c r="AB9" s="2">
        <f>$G$19</f>
        <v>0.15300000000000002</v>
      </c>
      <c r="AC9" s="2">
        <f>$G$20</f>
        <v>0.15350000000000003</v>
      </c>
      <c r="AD9" s="56">
        <f t="shared" si="5"/>
        <v>7.0710678118654816E-4</v>
      </c>
    </row>
    <row r="10" spans="1:32" x14ac:dyDescent="0.2">
      <c r="A10" s="77"/>
      <c r="B10" s="40" t="s">
        <v>7</v>
      </c>
      <c r="C10" s="41">
        <f>AVERAGE(C7,C9)</f>
        <v>3.5500000000000004E-2</v>
      </c>
      <c r="D10" s="41">
        <f t="shared" ref="D10:G10" si="6">AVERAGE(D7,D9)</f>
        <v>2.4E-2</v>
      </c>
      <c r="E10" s="41">
        <f t="shared" si="6"/>
        <v>1.2500000000000001E-2</v>
      </c>
      <c r="F10" s="41">
        <f t="shared" si="6"/>
        <v>7.4999999999999997E-3</v>
      </c>
      <c r="G10" s="42">
        <f t="shared" si="6"/>
        <v>7.4999999999999997E-3</v>
      </c>
      <c r="H10" s="32"/>
      <c r="J10" s="33">
        <v>4</v>
      </c>
      <c r="K10" s="2">
        <f>$C$22</f>
        <v>9.8999999999999991E-2</v>
      </c>
      <c r="L10" s="2">
        <f>$C$24</f>
        <v>9.3999999999999986E-2</v>
      </c>
      <c r="M10" s="2">
        <f>$C$25</f>
        <v>9.6499999999999989E-2</v>
      </c>
      <c r="N10" s="55">
        <f t="shared" si="1"/>
        <v>3.5355339059327407E-3</v>
      </c>
      <c r="O10" s="2">
        <f>$D$22</f>
        <v>0.13700000000000001</v>
      </c>
      <c r="P10" s="2">
        <f>$D$24</f>
        <v>8.5000000000000006E-2</v>
      </c>
      <c r="Q10" s="2">
        <f>$D$25</f>
        <v>0.11100000000000002</v>
      </c>
      <c r="R10" s="56">
        <f t="shared" si="2"/>
        <v>3.6769552621700459E-2</v>
      </c>
      <c r="S10" s="2">
        <f>$E$22</f>
        <v>0.193</v>
      </c>
      <c r="T10" s="2">
        <f>$E$24</f>
        <v>0.22900000000000004</v>
      </c>
      <c r="U10" s="2">
        <f>$E$25</f>
        <v>0.21100000000000002</v>
      </c>
      <c r="V10" s="56">
        <f t="shared" si="3"/>
        <v>2.5455844122715732E-2</v>
      </c>
      <c r="W10" s="2">
        <f>$F$22</f>
        <v>0.23100000000000004</v>
      </c>
      <c r="X10" s="2">
        <f>$F$24</f>
        <v>0.27700000000000002</v>
      </c>
      <c r="Y10" s="2">
        <f>$F$25</f>
        <v>0.254</v>
      </c>
      <c r="Z10" s="56">
        <f t="shared" si="4"/>
        <v>3.2526911934581175E-2</v>
      </c>
      <c r="AA10" s="2">
        <f>$G$22</f>
        <v>0.25</v>
      </c>
      <c r="AB10" s="2">
        <f>$G$24</f>
        <v>0.253</v>
      </c>
      <c r="AC10" s="2">
        <f>$G$25</f>
        <v>0.2515</v>
      </c>
      <c r="AD10" s="56">
        <f t="shared" si="5"/>
        <v>2.1213203435596446E-3</v>
      </c>
    </row>
    <row r="11" spans="1:32" x14ac:dyDescent="0.2">
      <c r="A11" s="75">
        <v>2</v>
      </c>
      <c r="B11" s="20" t="s">
        <v>5</v>
      </c>
      <c r="C11" s="30">
        <v>0.08</v>
      </c>
      <c r="D11" s="30">
        <v>7.0999999999999994E-2</v>
      </c>
      <c r="E11" s="30">
        <v>8.1000000000000003E-2</v>
      </c>
      <c r="F11" s="30">
        <v>8.8999999999999996E-2</v>
      </c>
      <c r="G11" s="31">
        <v>0.13200000000000001</v>
      </c>
      <c r="H11" s="32"/>
      <c r="J11" s="37">
        <v>5</v>
      </c>
      <c r="K11" s="2">
        <f>$C$27</f>
        <v>0.112</v>
      </c>
      <c r="L11" s="2">
        <f>$C$29</f>
        <v>0.108</v>
      </c>
      <c r="M11" s="2">
        <f>$C$30</f>
        <v>0.11</v>
      </c>
      <c r="N11" s="55">
        <f t="shared" si="1"/>
        <v>2.8284271247461927E-3</v>
      </c>
      <c r="O11" s="2">
        <f>$D$27</f>
        <v>0.108</v>
      </c>
      <c r="P11" s="2">
        <f>$D$29</f>
        <v>0.107</v>
      </c>
      <c r="Q11" s="2">
        <f>$D$30</f>
        <v>0.1075</v>
      </c>
      <c r="R11" s="56">
        <f t="shared" si="2"/>
        <v>7.0710678118654816E-4</v>
      </c>
      <c r="S11" s="2">
        <f>$E$27</f>
        <v>0.30399999999999999</v>
      </c>
      <c r="T11" s="2">
        <f>$E$29</f>
        <v>0.46900000000000003</v>
      </c>
      <c r="U11" s="2">
        <f>$E$30</f>
        <v>0.38650000000000001</v>
      </c>
      <c r="V11" s="56">
        <f t="shared" si="3"/>
        <v>0.11667261889578046</v>
      </c>
      <c r="W11" s="2">
        <f>$F$27</f>
        <v>0.34300000000000003</v>
      </c>
      <c r="X11" s="2">
        <f>$F$29</f>
        <v>0.34600000000000003</v>
      </c>
      <c r="Y11" s="2">
        <f>$F$30</f>
        <v>0.34450000000000003</v>
      </c>
      <c r="Z11" s="56">
        <f t="shared" si="4"/>
        <v>2.1213203435596446E-3</v>
      </c>
      <c r="AA11" s="2">
        <f>$G$27</f>
        <v>0.39800000000000002</v>
      </c>
      <c r="AB11" s="2">
        <f>$G$29</f>
        <v>0.441</v>
      </c>
      <c r="AC11" s="2">
        <f>$G$30</f>
        <v>0.41949999999999998</v>
      </c>
      <c r="AD11" s="56">
        <f t="shared" si="5"/>
        <v>3.040559159102153E-2</v>
      </c>
      <c r="AF11" s="18"/>
    </row>
    <row r="12" spans="1:32" x14ac:dyDescent="0.2">
      <c r="A12" s="76"/>
      <c r="B12" s="34" t="s">
        <v>10</v>
      </c>
      <c r="C12" s="35">
        <f>C11-$H$4</f>
        <v>3.4000000000000002E-2</v>
      </c>
      <c r="D12" s="35">
        <f>D11-$H$4</f>
        <v>2.4999999999999994E-2</v>
      </c>
      <c r="E12" s="35">
        <f>E11-$H$4</f>
        <v>3.5000000000000003E-2</v>
      </c>
      <c r="F12" s="35">
        <f>F11-$H$4</f>
        <v>4.2999999999999997E-2</v>
      </c>
      <c r="G12" s="36">
        <f>G11-$H$4</f>
        <v>8.6000000000000007E-2</v>
      </c>
      <c r="H12" s="32"/>
      <c r="J12" s="33">
        <v>6</v>
      </c>
      <c r="K12" s="2">
        <f>$C$32</f>
        <v>0.106</v>
      </c>
      <c r="L12" s="2">
        <f>$C$34</f>
        <v>0.107</v>
      </c>
      <c r="M12" s="2">
        <f>$C$35</f>
        <v>0.1065</v>
      </c>
      <c r="N12" s="55">
        <f t="shared" si="1"/>
        <v>7.0710678118654816E-4</v>
      </c>
      <c r="O12" s="2">
        <f>$D$32</f>
        <v>0.105</v>
      </c>
      <c r="P12" s="2">
        <f>$D$34</f>
        <v>9.8999999999999991E-2</v>
      </c>
      <c r="Q12" s="2">
        <f>$D$35</f>
        <v>0.10199999999999999</v>
      </c>
      <c r="R12" s="56">
        <f t="shared" si="2"/>
        <v>4.2426406871192892E-3</v>
      </c>
      <c r="S12" s="2">
        <f>$E$32</f>
        <v>0.45200000000000001</v>
      </c>
      <c r="T12" s="2">
        <f>$E$34</f>
        <v>0.44900000000000001</v>
      </c>
      <c r="U12" s="2">
        <f>$E$35</f>
        <v>0.45050000000000001</v>
      </c>
      <c r="V12" s="56">
        <f t="shared" si="3"/>
        <v>2.1213203435596446E-3</v>
      </c>
      <c r="W12" s="2">
        <f>$F$32</f>
        <v>0.44500000000000001</v>
      </c>
      <c r="X12" s="2">
        <f>$F$34</f>
        <v>0.45</v>
      </c>
      <c r="Y12" s="2">
        <f>$F$35</f>
        <v>0.44750000000000001</v>
      </c>
      <c r="Z12" s="56">
        <f t="shared" si="4"/>
        <v>3.5355339059327407E-3</v>
      </c>
      <c r="AA12" s="2">
        <f>$G$32</f>
        <v>0.51899999999999991</v>
      </c>
      <c r="AB12" s="2">
        <f>$G$34</f>
        <v>0.5179999999999999</v>
      </c>
      <c r="AC12" s="2">
        <f>$G$35</f>
        <v>0.51849999999999996</v>
      </c>
      <c r="AD12" s="56">
        <f t="shared" si="5"/>
        <v>7.0710678118654816E-4</v>
      </c>
    </row>
    <row r="13" spans="1:32" x14ac:dyDescent="0.2">
      <c r="A13" s="76"/>
      <c r="B13" s="38" t="s">
        <v>6</v>
      </c>
      <c r="C13" s="1">
        <v>8.4000000000000005E-2</v>
      </c>
      <c r="D13" s="1">
        <v>7.5999999999999998E-2</v>
      </c>
      <c r="E13" s="1">
        <v>0.08</v>
      </c>
      <c r="F13" s="1">
        <v>8.7999999999999995E-2</v>
      </c>
      <c r="G13" s="10">
        <v>0.129</v>
      </c>
      <c r="H13" s="32"/>
      <c r="J13" s="37">
        <v>7</v>
      </c>
      <c r="K13" s="2">
        <f>$C$37</f>
        <v>9.8999999999999991E-2</v>
      </c>
      <c r="L13" s="2">
        <f>$C$39</f>
        <v>9.9999999999999992E-2</v>
      </c>
      <c r="M13" s="2">
        <f>$C$40</f>
        <v>9.9499999999999991E-2</v>
      </c>
      <c r="N13" s="55">
        <f t="shared" si="1"/>
        <v>7.0710678118654816E-4</v>
      </c>
      <c r="O13" s="2">
        <f>$D$37</f>
        <v>8.4000000000000005E-2</v>
      </c>
      <c r="P13" s="2">
        <f>$D$39</f>
        <v>8.900000000000001E-2</v>
      </c>
      <c r="Q13" s="2">
        <f>$D$40</f>
        <v>8.6500000000000007E-2</v>
      </c>
      <c r="R13" s="56">
        <f t="shared" si="2"/>
        <v>3.5355339059327407E-3</v>
      </c>
      <c r="S13" s="2">
        <f>$E$37</f>
        <v>0.65899999999999992</v>
      </c>
      <c r="T13" s="2">
        <f>$E$39</f>
        <v>0.66399999999999992</v>
      </c>
      <c r="U13" s="2">
        <f>$E$40</f>
        <v>0.66149999999999998</v>
      </c>
      <c r="V13" s="56">
        <f t="shared" si="3"/>
        <v>3.5355339059327407E-3</v>
      </c>
      <c r="W13" s="2">
        <f>$F$37</f>
        <v>0.55199999999999994</v>
      </c>
      <c r="X13" s="2">
        <f>$F$39</f>
        <v>0.54699999999999993</v>
      </c>
      <c r="Y13" s="2">
        <f>$F$40</f>
        <v>0.54949999999999988</v>
      </c>
      <c r="Z13" s="56">
        <f t="shared" si="4"/>
        <v>3.5355339059327407E-3</v>
      </c>
      <c r="AA13" s="2">
        <f>$G$37</f>
        <v>0.65999999999999992</v>
      </c>
      <c r="AB13" s="2">
        <f>$G$39</f>
        <v>0.67299999999999993</v>
      </c>
      <c r="AC13" s="2">
        <f>$G$40</f>
        <v>0.66649999999999987</v>
      </c>
      <c r="AD13" s="56">
        <f t="shared" si="5"/>
        <v>9.1923881554251269E-3</v>
      </c>
      <c r="AF13" s="18"/>
    </row>
    <row r="14" spans="1:32" x14ac:dyDescent="0.2">
      <c r="A14" s="76"/>
      <c r="B14" s="43" t="s">
        <v>10</v>
      </c>
      <c r="C14" s="44">
        <f>C13-$H$5</f>
        <v>3.6000000000000004E-2</v>
      </c>
      <c r="D14" s="44">
        <f>D13-$H$5</f>
        <v>2.7999999999999997E-2</v>
      </c>
      <c r="E14" s="44">
        <f>E13-$H$5</f>
        <v>3.2000000000000001E-2</v>
      </c>
      <c r="F14" s="44">
        <f>F13-$H$5</f>
        <v>3.9999999999999994E-2</v>
      </c>
      <c r="G14" s="45">
        <f>G13-$H$5</f>
        <v>8.1000000000000003E-2</v>
      </c>
      <c r="H14" s="39"/>
      <c r="J14" s="33">
        <v>8</v>
      </c>
      <c r="K14" s="2">
        <f>$C$42</f>
        <v>9.799999999999999E-2</v>
      </c>
      <c r="L14" s="2">
        <f>$C$44</f>
        <v>9.9999999999999992E-2</v>
      </c>
      <c r="M14" s="2">
        <f>$C$45</f>
        <v>9.8999999999999991E-2</v>
      </c>
      <c r="N14" s="55">
        <f t="shared" si="1"/>
        <v>1.4142135623730963E-3</v>
      </c>
      <c r="O14" s="2">
        <f>$D$42</f>
        <v>9.9999999999999992E-2</v>
      </c>
      <c r="P14" s="2">
        <f>$D$44</f>
        <v>9.0000000000000011E-2</v>
      </c>
      <c r="Q14" s="2">
        <f>$D$45</f>
        <v>9.5000000000000001E-2</v>
      </c>
      <c r="R14" s="56">
        <f t="shared" si="2"/>
        <v>7.0710678118654623E-3</v>
      </c>
      <c r="S14" s="2">
        <f>$E$42</f>
        <v>0.98299999999999987</v>
      </c>
      <c r="T14" s="2">
        <f>$E$44</f>
        <v>0.98</v>
      </c>
      <c r="U14" s="2">
        <f>$E$45</f>
        <v>0.98149999999999993</v>
      </c>
      <c r="V14" s="56">
        <f t="shared" si="3"/>
        <v>2.1213203435595661E-3</v>
      </c>
      <c r="W14" s="2">
        <f>$F$42</f>
        <v>0.72899999999999998</v>
      </c>
      <c r="X14" s="2">
        <f>$F$44</f>
        <v>0.72399999999999998</v>
      </c>
      <c r="Y14" s="2">
        <f>$F$45</f>
        <v>0.72649999999999992</v>
      </c>
      <c r="Z14" s="56">
        <f t="shared" si="4"/>
        <v>3.5355339059327407E-3</v>
      </c>
      <c r="AA14" s="2">
        <f>$G$42</f>
        <v>0.72899999999999998</v>
      </c>
      <c r="AB14" s="2">
        <f>$G$44</f>
        <v>0.76100000000000001</v>
      </c>
      <c r="AC14" s="2">
        <f>$G$45</f>
        <v>0.745</v>
      </c>
      <c r="AD14" s="56">
        <f t="shared" si="5"/>
        <v>2.2627416997969541E-2</v>
      </c>
      <c r="AF14" s="18"/>
    </row>
    <row r="15" spans="1:32" x14ac:dyDescent="0.2">
      <c r="A15" s="77"/>
      <c r="B15" s="40" t="s">
        <v>7</v>
      </c>
      <c r="C15" s="41">
        <f>AVERAGE(C12,C14)</f>
        <v>3.5000000000000003E-2</v>
      </c>
      <c r="D15" s="41">
        <f t="shared" ref="D15:G15" si="7">AVERAGE(D12,D14)</f>
        <v>2.6499999999999996E-2</v>
      </c>
      <c r="E15" s="41">
        <f t="shared" si="7"/>
        <v>3.3500000000000002E-2</v>
      </c>
      <c r="F15" s="41">
        <f t="shared" si="7"/>
        <v>4.1499999999999995E-2</v>
      </c>
      <c r="G15" s="42">
        <f t="shared" si="7"/>
        <v>8.3500000000000005E-2</v>
      </c>
      <c r="H15" s="32"/>
      <c r="J15" s="37">
        <v>9</v>
      </c>
      <c r="K15" s="2">
        <f>$C$47</f>
        <v>0.104</v>
      </c>
      <c r="L15" s="2">
        <f>$C$49</f>
        <v>9.4999999999999987E-2</v>
      </c>
      <c r="M15" s="2">
        <f>$C$50</f>
        <v>9.9499999999999991E-2</v>
      </c>
      <c r="N15" s="55">
        <f t="shared" si="1"/>
        <v>6.3639610306789329E-3</v>
      </c>
      <c r="O15" s="2">
        <f>$D$47</f>
        <v>0.108</v>
      </c>
      <c r="P15" s="2">
        <f>$D$49</f>
        <v>9.5999999999999988E-2</v>
      </c>
      <c r="Q15" s="2">
        <f>$D$50</f>
        <v>0.10199999999999999</v>
      </c>
      <c r="R15" s="56">
        <f t="shared" si="2"/>
        <v>8.4852813742385784E-3</v>
      </c>
      <c r="S15" s="2">
        <f>$E$47</f>
        <v>1.3499999999999999</v>
      </c>
      <c r="T15" s="2">
        <f>$E$49</f>
        <v>1.341</v>
      </c>
      <c r="U15" s="2">
        <f>$E$50</f>
        <v>1.3454999999999999</v>
      </c>
      <c r="V15" s="56">
        <f t="shared" si="3"/>
        <v>6.3639610306788549E-3</v>
      </c>
      <c r="W15" s="2">
        <f>$F$47</f>
        <v>1.655</v>
      </c>
      <c r="X15" s="2">
        <f>$F$49</f>
        <v>1.6619999999999999</v>
      </c>
      <c r="Y15" s="2">
        <f>$F$50</f>
        <v>1.6585000000000001</v>
      </c>
      <c r="Z15" s="56">
        <f t="shared" si="4"/>
        <v>4.9497474683057588E-3</v>
      </c>
      <c r="AA15" s="2">
        <f>$G$47</f>
        <v>0.79899999999999993</v>
      </c>
      <c r="AB15" s="2">
        <f>$G$49</f>
        <v>0.78199999999999992</v>
      </c>
      <c r="AC15" s="2">
        <f>$G$50</f>
        <v>0.79049999999999998</v>
      </c>
      <c r="AD15" s="56">
        <f t="shared" si="5"/>
        <v>1.2020815280171319E-2</v>
      </c>
      <c r="AF15" s="18"/>
    </row>
    <row r="16" spans="1:32" x14ac:dyDescent="0.2">
      <c r="A16" s="75">
        <v>3</v>
      </c>
      <c r="B16" s="20" t="s">
        <v>5</v>
      </c>
      <c r="C16" s="30">
        <v>0.13300000000000001</v>
      </c>
      <c r="D16" s="30">
        <v>0.158</v>
      </c>
      <c r="E16" s="30">
        <v>0.17499999999999999</v>
      </c>
      <c r="F16" s="30">
        <v>0.192</v>
      </c>
      <c r="G16" s="31">
        <v>0.2</v>
      </c>
      <c r="H16" s="32"/>
      <c r="I16" s="18"/>
      <c r="J16" s="33">
        <v>10</v>
      </c>
      <c r="K16" s="2">
        <f>$C$52</f>
        <v>0.17399999999999999</v>
      </c>
      <c r="L16" s="2">
        <f>$C$54</f>
        <v>0.17599999999999999</v>
      </c>
      <c r="M16" s="2">
        <f>$C$55</f>
        <v>0.17499999999999999</v>
      </c>
      <c r="N16" s="55">
        <f t="shared" si="1"/>
        <v>1.4142135623730963E-3</v>
      </c>
      <c r="O16" s="2">
        <f>$D$52</f>
        <v>0.10299999999999999</v>
      </c>
      <c r="P16" s="2">
        <f>$D$54</f>
        <v>8.900000000000001E-2</v>
      </c>
      <c r="Q16" s="2">
        <f>$D$55</f>
        <v>9.6000000000000002E-2</v>
      </c>
      <c r="R16" s="56">
        <f t="shared" si="2"/>
        <v>9.8994949366116546E-3</v>
      </c>
      <c r="S16" s="2">
        <f>$E$52</f>
        <v>1.4430000000000001</v>
      </c>
      <c r="T16" s="2">
        <f>$E$54</f>
        <v>1.43</v>
      </c>
      <c r="U16" s="2">
        <f>$E$55</f>
        <v>1.4365000000000001</v>
      </c>
      <c r="V16" s="56">
        <f t="shared" si="3"/>
        <v>9.1923881554252049E-3</v>
      </c>
      <c r="W16" s="2">
        <f>$F$52</f>
        <v>1.619</v>
      </c>
      <c r="X16" s="2">
        <f>$F$54</f>
        <v>1.6179999999999999</v>
      </c>
      <c r="Y16" s="2">
        <f>$F$55</f>
        <v>1.6185</v>
      </c>
      <c r="Z16" s="56">
        <f t="shared" si="4"/>
        <v>7.0710678118662666E-4</v>
      </c>
      <c r="AA16" s="2">
        <f>$G$52</f>
        <v>0.90199999999999991</v>
      </c>
      <c r="AB16" s="2">
        <f>$G$54</f>
        <v>0.86399999999999999</v>
      </c>
      <c r="AC16" s="2">
        <f>$G$55</f>
        <v>0.88300000000000001</v>
      </c>
      <c r="AD16" s="56">
        <f t="shared" si="5"/>
        <v>2.6870057685088752E-2</v>
      </c>
      <c r="AF16" s="18"/>
    </row>
    <row r="17" spans="1:32" x14ac:dyDescent="0.2">
      <c r="A17" s="76"/>
      <c r="B17" s="34" t="s">
        <v>10</v>
      </c>
      <c r="C17" s="35">
        <f>C16-$H$4</f>
        <v>8.7000000000000008E-2</v>
      </c>
      <c r="D17" s="35">
        <f>D16-$H$4</f>
        <v>0.112</v>
      </c>
      <c r="E17" s="35">
        <f>E16-$H$4</f>
        <v>0.129</v>
      </c>
      <c r="F17" s="35">
        <f>F16-$H$4</f>
        <v>0.14600000000000002</v>
      </c>
      <c r="G17" s="36">
        <f>G16-$H$4</f>
        <v>0.15400000000000003</v>
      </c>
      <c r="H17" s="32"/>
      <c r="I17" s="18"/>
      <c r="J17" s="37">
        <v>11</v>
      </c>
      <c r="K17" s="2">
        <f>$C$57</f>
        <v>8.4000000000000005E-2</v>
      </c>
      <c r="L17" s="2">
        <f>$C$59</f>
        <v>7.0999999999999994E-2</v>
      </c>
      <c r="M17" s="2">
        <f>$C$60</f>
        <v>7.7499999999999999E-2</v>
      </c>
      <c r="N17" s="55">
        <f t="shared" si="1"/>
        <v>9.1923881554251269E-3</v>
      </c>
      <c r="O17" s="2">
        <f>$D$57</f>
        <v>0.08</v>
      </c>
      <c r="P17" s="2">
        <f>$D$59</f>
        <v>7.6999999999999999E-2</v>
      </c>
      <c r="Q17" s="2">
        <f>$D$60</f>
        <v>7.85E-2</v>
      </c>
      <c r="R17" s="56">
        <f t="shared" si="2"/>
        <v>2.1213203435596446E-3</v>
      </c>
      <c r="S17" s="2">
        <f>$E$57</f>
        <v>1.5149999999999999</v>
      </c>
      <c r="T17" s="2">
        <f>$E$59</f>
        <v>1.492</v>
      </c>
      <c r="U17" s="2">
        <f>$E$60</f>
        <v>1.5034999999999998</v>
      </c>
      <c r="V17" s="56">
        <f t="shared" si="3"/>
        <v>1.6263455967290529E-2</v>
      </c>
      <c r="W17" s="2">
        <f>$F$57</f>
        <v>1.673</v>
      </c>
      <c r="X17" s="2">
        <f>$F$59</f>
        <v>1.6659999999999999</v>
      </c>
      <c r="Y17" s="2">
        <f>$F$60</f>
        <v>1.6695</v>
      </c>
      <c r="Z17" s="56">
        <f t="shared" si="4"/>
        <v>4.9497474683059157E-3</v>
      </c>
      <c r="AA17" s="2">
        <f>$G$57</f>
        <v>1.135</v>
      </c>
      <c r="AB17" s="2">
        <f>$G$59</f>
        <v>1.1319999999999999</v>
      </c>
      <c r="AC17" s="2">
        <f>$G$60</f>
        <v>1.1335</v>
      </c>
      <c r="AD17" s="56">
        <f t="shared" si="5"/>
        <v>2.1213203435597231E-3</v>
      </c>
    </row>
    <row r="18" spans="1:32" x14ac:dyDescent="0.2">
      <c r="A18" s="76"/>
      <c r="B18" s="38" t="s">
        <v>6</v>
      </c>
      <c r="C18" s="1">
        <v>0.13200000000000001</v>
      </c>
      <c r="D18" s="1">
        <v>0.13100000000000001</v>
      </c>
      <c r="E18" s="1">
        <v>0.16400000000000001</v>
      </c>
      <c r="F18" s="1">
        <v>0.18</v>
      </c>
      <c r="G18" s="10">
        <v>0.20100000000000001</v>
      </c>
      <c r="H18" s="32"/>
      <c r="I18" s="18"/>
      <c r="J18" s="33">
        <v>12</v>
      </c>
      <c r="K18" s="2">
        <f>$C$62</f>
        <v>8.8000000000000009E-2</v>
      </c>
      <c r="L18" s="2">
        <f>$C$64</f>
        <v>8.7000000000000008E-2</v>
      </c>
      <c r="M18" s="2">
        <f>$C$65</f>
        <v>8.7500000000000008E-2</v>
      </c>
      <c r="N18" s="55">
        <f t="shared" si="1"/>
        <v>7.0710678118654816E-4</v>
      </c>
      <c r="O18" s="2">
        <f>$D$62</f>
        <v>0.10099999999999999</v>
      </c>
      <c r="P18" s="2">
        <f>$D$64</f>
        <v>8.5000000000000006E-2</v>
      </c>
      <c r="Q18" s="2">
        <f>$D$65</f>
        <v>9.2999999999999999E-2</v>
      </c>
      <c r="R18" s="56">
        <f t="shared" si="2"/>
        <v>1.131370849898475E-2</v>
      </c>
      <c r="S18" s="2">
        <f>$E$62</f>
        <v>1.522</v>
      </c>
      <c r="T18" s="2">
        <f>$E$64</f>
        <v>1.5149999999999999</v>
      </c>
      <c r="U18" s="2">
        <f>$E$65</f>
        <v>1.5185</v>
      </c>
      <c r="V18" s="56">
        <f t="shared" si="3"/>
        <v>4.9497474683059157E-3</v>
      </c>
      <c r="W18" s="2">
        <f>$F$62</f>
        <v>1.716</v>
      </c>
      <c r="X18" s="2">
        <f>$F$64</f>
        <v>1.7249999999999999</v>
      </c>
      <c r="Y18" s="2">
        <f>$F$65</f>
        <v>1.7204999999999999</v>
      </c>
      <c r="Z18" s="56">
        <f t="shared" si="4"/>
        <v>6.3639610306788549E-3</v>
      </c>
      <c r="AA18" s="2">
        <f>$G$62</f>
        <v>1.5069999999999999</v>
      </c>
      <c r="AB18" s="2">
        <f>$G$64</f>
        <v>1.5029999999999999</v>
      </c>
      <c r="AC18" s="2">
        <f>$G$65</f>
        <v>1.5049999999999999</v>
      </c>
      <c r="AD18" s="56">
        <f t="shared" si="5"/>
        <v>2.8284271247461927E-3</v>
      </c>
    </row>
    <row r="19" spans="1:32" x14ac:dyDescent="0.2">
      <c r="A19" s="76"/>
      <c r="B19" s="34" t="s">
        <v>10</v>
      </c>
      <c r="C19" s="35">
        <f>C18-$H$5</f>
        <v>8.4000000000000005E-2</v>
      </c>
      <c r="D19" s="35">
        <f>D18-$H$5</f>
        <v>8.3000000000000004E-2</v>
      </c>
      <c r="E19" s="35">
        <f>E18-$H$5</f>
        <v>0.11600000000000001</v>
      </c>
      <c r="F19" s="35">
        <f>F18-$H$5</f>
        <v>0.13200000000000001</v>
      </c>
      <c r="G19" s="36">
        <f>G18-$H$5</f>
        <v>0.15300000000000002</v>
      </c>
      <c r="H19" s="39"/>
      <c r="I19" s="18"/>
      <c r="J19" s="37">
        <v>13</v>
      </c>
      <c r="K19" s="2">
        <f>$C$67</f>
        <v>8.900000000000001E-2</v>
      </c>
      <c r="L19" s="2">
        <f>$C$69</f>
        <v>7.2999999999999995E-2</v>
      </c>
      <c r="M19" s="2">
        <f>$C$70</f>
        <v>8.1000000000000003E-2</v>
      </c>
      <c r="N19" s="55">
        <f t="shared" si="1"/>
        <v>1.1313708498984771E-2</v>
      </c>
      <c r="O19" s="2">
        <f>$D$67</f>
        <v>0.107</v>
      </c>
      <c r="P19" s="2">
        <f>$D$69</f>
        <v>7.9000000000000001E-2</v>
      </c>
      <c r="Q19" s="2">
        <f>$D$70</f>
        <v>9.2999999999999999E-2</v>
      </c>
      <c r="R19" s="56">
        <f t="shared" si="2"/>
        <v>1.9798989873223243E-2</v>
      </c>
      <c r="S19" s="2">
        <f>$E$67</f>
        <v>1.6359999999999999</v>
      </c>
      <c r="T19" s="2">
        <f>$E$69</f>
        <v>1.627</v>
      </c>
      <c r="U19" s="2">
        <f>$E$70</f>
        <v>1.6315</v>
      </c>
      <c r="V19" s="56">
        <f t="shared" si="3"/>
        <v>6.3639610306788549E-3</v>
      </c>
      <c r="W19" s="2">
        <f>$F$67</f>
        <v>1.762</v>
      </c>
      <c r="X19" s="2">
        <f>$F$69</f>
        <v>1.7589999999999999</v>
      </c>
      <c r="Y19" s="2">
        <f>$F$70</f>
        <v>1.7605</v>
      </c>
      <c r="Z19" s="56">
        <f t="shared" si="4"/>
        <v>2.1213203435597231E-3</v>
      </c>
      <c r="AA19" s="2">
        <f>$G$67</f>
        <v>1.5589999999999999</v>
      </c>
      <c r="AB19" s="2">
        <f>$G$69</f>
        <v>1.548</v>
      </c>
      <c r="AC19" s="2">
        <f>$G$70</f>
        <v>1.5535000000000001</v>
      </c>
      <c r="AD19" s="56">
        <f t="shared" si="5"/>
        <v>7.778174593051951E-3</v>
      </c>
    </row>
    <row r="20" spans="1:32" x14ac:dyDescent="0.2">
      <c r="A20" s="77"/>
      <c r="B20" s="40" t="s">
        <v>7</v>
      </c>
      <c r="C20" s="41">
        <f>AVERAGE(C17,C19)</f>
        <v>8.5500000000000007E-2</v>
      </c>
      <c r="D20" s="41">
        <f t="shared" ref="D20:G20" si="8">AVERAGE(D17,D19)</f>
        <v>9.7500000000000003E-2</v>
      </c>
      <c r="E20" s="41">
        <f t="shared" si="8"/>
        <v>0.1225</v>
      </c>
      <c r="F20" s="41">
        <f t="shared" si="8"/>
        <v>0.13900000000000001</v>
      </c>
      <c r="G20" s="42">
        <f t="shared" si="8"/>
        <v>0.15350000000000003</v>
      </c>
      <c r="H20" s="32"/>
      <c r="I20" s="18"/>
      <c r="J20" s="33">
        <v>14</v>
      </c>
      <c r="K20" s="2">
        <f>$C$72</f>
        <v>8.900000000000001E-2</v>
      </c>
      <c r="L20" s="2">
        <f>$C$74</f>
        <v>7.3999999999999996E-2</v>
      </c>
      <c r="M20" s="2">
        <f>$C$75</f>
        <v>8.1500000000000003E-2</v>
      </c>
      <c r="N20" s="55">
        <f t="shared" si="1"/>
        <v>1.0606601717798222E-2</v>
      </c>
      <c r="O20" s="2">
        <f>$D$72</f>
        <v>0.111</v>
      </c>
      <c r="P20" s="2">
        <f>$D$74</f>
        <v>7.5999999999999998E-2</v>
      </c>
      <c r="Q20" s="2">
        <f>$D$75</f>
        <v>9.35E-2</v>
      </c>
      <c r="R20" s="56">
        <f t="shared" si="2"/>
        <v>2.4748737341529204E-2</v>
      </c>
      <c r="S20" s="2">
        <f>$E$72</f>
        <v>1.6659999999999999</v>
      </c>
      <c r="T20" s="2">
        <f>$E$74</f>
        <v>1.6639999999999999</v>
      </c>
      <c r="U20" s="2">
        <f>$E$75</f>
        <v>1.665</v>
      </c>
      <c r="V20" s="56">
        <f t="shared" si="3"/>
        <v>1.4142135623730963E-3</v>
      </c>
      <c r="W20" s="2">
        <f>$F$72</f>
        <v>1.7129999999999999</v>
      </c>
      <c r="X20" s="2">
        <f>$F$74</f>
        <v>1.712</v>
      </c>
      <c r="Y20" s="2">
        <f>$F$75</f>
        <v>1.7124999999999999</v>
      </c>
      <c r="Z20" s="56">
        <f t="shared" si="4"/>
        <v>7.0710678118646967E-4</v>
      </c>
      <c r="AA20" s="2">
        <f>$G$72</f>
        <v>1.5879999999999999</v>
      </c>
      <c r="AB20" s="2">
        <f>$G$74</f>
        <v>1.581</v>
      </c>
      <c r="AC20" s="2">
        <f>$G$75</f>
        <v>1.5844999999999998</v>
      </c>
      <c r="AD20" s="56">
        <f t="shared" si="5"/>
        <v>4.9497474683057588E-3</v>
      </c>
    </row>
    <row r="21" spans="1:32" x14ac:dyDescent="0.2">
      <c r="A21" s="75">
        <v>4</v>
      </c>
      <c r="B21" s="20" t="s">
        <v>5</v>
      </c>
      <c r="C21" s="30">
        <v>0.14499999999999999</v>
      </c>
      <c r="D21" s="30">
        <v>0.183</v>
      </c>
      <c r="E21" s="30">
        <v>0.23899999999999999</v>
      </c>
      <c r="F21" s="30">
        <v>0.27700000000000002</v>
      </c>
      <c r="G21" s="31">
        <v>0.29599999999999999</v>
      </c>
      <c r="H21" s="32"/>
      <c r="I21" s="18"/>
      <c r="J21" s="37">
        <v>15</v>
      </c>
      <c r="K21" s="2">
        <f>$C$77</f>
        <v>8.8000000000000009E-2</v>
      </c>
      <c r="L21" s="2">
        <f>$C$79</f>
        <v>7.1999999999999995E-2</v>
      </c>
      <c r="M21" s="2">
        <f>$C$80</f>
        <v>0.08</v>
      </c>
      <c r="N21" s="55">
        <f t="shared" si="1"/>
        <v>1.1313708498984771E-2</v>
      </c>
      <c r="O21" s="2">
        <f>$D$77</f>
        <v>0.111</v>
      </c>
      <c r="P21" s="2">
        <f>$D$79</f>
        <v>7.8E-2</v>
      </c>
      <c r="Q21" s="2">
        <f>$D$80</f>
        <v>9.4500000000000001E-2</v>
      </c>
      <c r="R21" s="56">
        <f t="shared" si="2"/>
        <v>2.3334523779156065E-2</v>
      </c>
      <c r="S21" s="2">
        <f>$E$77</f>
        <v>1.681</v>
      </c>
      <c r="T21" s="2">
        <f>$E$79</f>
        <v>1.6950000000000001</v>
      </c>
      <c r="U21" s="2">
        <f>$E$80</f>
        <v>1.6880000000000002</v>
      </c>
      <c r="V21" s="56">
        <f t="shared" si="3"/>
        <v>9.8994949366116736E-3</v>
      </c>
      <c r="W21" s="2">
        <f>$F$77</f>
        <v>1.7389999999999999</v>
      </c>
      <c r="X21" s="2">
        <f>$F$79</f>
        <v>1.734</v>
      </c>
      <c r="Y21" s="2">
        <f>$F$80</f>
        <v>1.7364999999999999</v>
      </c>
      <c r="Z21" s="56">
        <f t="shared" si="4"/>
        <v>3.5355339059326622E-3</v>
      </c>
      <c r="AA21" s="2">
        <f>$G$77</f>
        <v>1.575</v>
      </c>
      <c r="AB21" s="2">
        <f>$G$79</f>
        <v>1.5760000000000001</v>
      </c>
      <c r="AC21" s="2">
        <f>$G$80</f>
        <v>1.5754999999999999</v>
      </c>
      <c r="AD21" s="56">
        <f t="shared" si="5"/>
        <v>7.0710678118662666E-4</v>
      </c>
    </row>
    <row r="22" spans="1:32" x14ac:dyDescent="0.2">
      <c r="A22" s="76"/>
      <c r="B22" s="34" t="s">
        <v>10</v>
      </c>
      <c r="C22" s="35">
        <f>C21-$H$4</f>
        <v>9.8999999999999991E-2</v>
      </c>
      <c r="D22" s="35">
        <f>D21-$H$4</f>
        <v>0.13700000000000001</v>
      </c>
      <c r="E22" s="35">
        <f>E21-$H$4</f>
        <v>0.193</v>
      </c>
      <c r="F22" s="35">
        <f>F21-$H$4</f>
        <v>0.23100000000000004</v>
      </c>
      <c r="G22" s="36">
        <f>G21-$H$4</f>
        <v>0.25</v>
      </c>
      <c r="H22" s="32"/>
      <c r="I22" s="18"/>
      <c r="J22" s="46">
        <v>16</v>
      </c>
      <c r="K22" s="3">
        <f>$C$82</f>
        <v>8.1000000000000003E-2</v>
      </c>
      <c r="L22" s="3">
        <f>$C$84</f>
        <v>6.0999999999999999E-2</v>
      </c>
      <c r="M22" s="3">
        <f>$C$85</f>
        <v>7.1000000000000008E-2</v>
      </c>
      <c r="N22" s="55">
        <f t="shared" si="1"/>
        <v>1.4142135623730847E-2</v>
      </c>
      <c r="O22" s="3">
        <f>$D$82</f>
        <v>6.6000000000000003E-2</v>
      </c>
      <c r="P22" s="3">
        <f>$D$84</f>
        <v>6.3E-2</v>
      </c>
      <c r="Q22" s="3">
        <f>$D$85</f>
        <v>6.4500000000000002E-2</v>
      </c>
      <c r="R22" s="56">
        <f t="shared" si="2"/>
        <v>2.1213203435596446E-3</v>
      </c>
      <c r="S22" s="3">
        <f>$E$82</f>
        <v>1.651</v>
      </c>
      <c r="T22" s="3">
        <f>$E$84</f>
        <v>1.645</v>
      </c>
      <c r="U22" s="3">
        <f>$E$85</f>
        <v>1.6480000000000001</v>
      </c>
      <c r="V22" s="56">
        <f t="shared" si="3"/>
        <v>4.2426406871192892E-3</v>
      </c>
      <c r="W22" s="3">
        <f>$F$82</f>
        <v>1.6419999999999999</v>
      </c>
      <c r="X22" s="3">
        <f>$F$84</f>
        <v>1.631</v>
      </c>
      <c r="Y22" s="3">
        <f>$F$85</f>
        <v>1.6364999999999998</v>
      </c>
      <c r="Z22" s="56">
        <f t="shared" si="4"/>
        <v>7.778174593051951E-3</v>
      </c>
      <c r="AA22" s="3">
        <f>$G$82</f>
        <v>1.6539999999999999</v>
      </c>
      <c r="AB22" s="3">
        <f>$G$84</f>
        <v>1.655</v>
      </c>
      <c r="AC22" s="3">
        <f>$G$85</f>
        <v>1.6545000000000001</v>
      </c>
      <c r="AD22" s="56">
        <f t="shared" si="5"/>
        <v>7.0710678118662666E-4</v>
      </c>
    </row>
    <row r="23" spans="1:32" x14ac:dyDescent="0.2">
      <c r="A23" s="76"/>
      <c r="B23" s="38" t="s">
        <v>6</v>
      </c>
      <c r="C23" s="1">
        <v>0.14199999999999999</v>
      </c>
      <c r="D23" s="1">
        <v>0.13300000000000001</v>
      </c>
      <c r="E23" s="1">
        <v>0.27700000000000002</v>
      </c>
      <c r="F23" s="1">
        <v>0.32500000000000001</v>
      </c>
      <c r="G23" s="10">
        <v>0.30099999999999999</v>
      </c>
      <c r="H23" s="32"/>
      <c r="Q23" s="18"/>
      <c r="R23" s="18"/>
      <c r="S23" s="18"/>
      <c r="T23" s="18"/>
      <c r="U23" s="18"/>
      <c r="W23" s="18"/>
      <c r="AA23" s="18"/>
      <c r="AB23" s="18"/>
    </row>
    <row r="24" spans="1:32" x14ac:dyDescent="0.2">
      <c r="A24" s="76"/>
      <c r="B24" s="34" t="s">
        <v>10</v>
      </c>
      <c r="C24" s="35">
        <f>C23-$H$5</f>
        <v>9.3999999999999986E-2</v>
      </c>
      <c r="D24" s="35">
        <f>D23-$H$5</f>
        <v>8.5000000000000006E-2</v>
      </c>
      <c r="E24" s="35">
        <f>E23-$H$5</f>
        <v>0.22900000000000004</v>
      </c>
      <c r="F24" s="35">
        <f>F23-$H$5</f>
        <v>0.27700000000000002</v>
      </c>
      <c r="G24" s="36">
        <f>G23-$H$5</f>
        <v>0.253</v>
      </c>
      <c r="H24" s="39"/>
      <c r="I24" s="78"/>
      <c r="J24" s="47"/>
      <c r="K24" s="48"/>
      <c r="L24" s="48"/>
      <c r="M24" s="48"/>
      <c r="N24" s="48"/>
      <c r="O24" s="49"/>
      <c r="P24" s="50"/>
      <c r="Q24" s="18"/>
      <c r="R24" s="18"/>
      <c r="S24" s="18"/>
      <c r="T24" s="18"/>
      <c r="U24" s="18"/>
      <c r="V24" s="18"/>
      <c r="W24" s="18"/>
      <c r="X24" s="18"/>
      <c r="Y24" s="18"/>
      <c r="Z24" s="18"/>
      <c r="AB24" s="18"/>
    </row>
    <row r="25" spans="1:32" x14ac:dyDescent="0.2">
      <c r="A25" s="77"/>
      <c r="B25" s="40" t="s">
        <v>7</v>
      </c>
      <c r="C25" s="41">
        <f>AVERAGE(C22,C24)</f>
        <v>9.6499999999999989E-2</v>
      </c>
      <c r="D25" s="41">
        <f t="shared" ref="D25:G25" si="9">AVERAGE(D22,D24)</f>
        <v>0.11100000000000002</v>
      </c>
      <c r="E25" s="41">
        <f t="shared" si="9"/>
        <v>0.21100000000000002</v>
      </c>
      <c r="F25" s="41">
        <f t="shared" si="9"/>
        <v>0.254</v>
      </c>
      <c r="G25" s="42">
        <f t="shared" si="9"/>
        <v>0.2515</v>
      </c>
      <c r="H25" s="32"/>
      <c r="I25" s="78"/>
      <c r="J25" s="51"/>
      <c r="K25" s="1"/>
      <c r="L25" s="1"/>
      <c r="M25" s="1"/>
      <c r="N25" s="1"/>
      <c r="O25" s="1"/>
      <c r="P25" s="5"/>
      <c r="S25" s="18"/>
      <c r="T25" s="18"/>
      <c r="U25" s="18"/>
      <c r="W25" s="18"/>
      <c r="X25" s="18"/>
    </row>
    <row r="26" spans="1:32" x14ac:dyDescent="0.2">
      <c r="A26" s="75">
        <v>5</v>
      </c>
      <c r="B26" s="20" t="s">
        <v>5</v>
      </c>
      <c r="C26" s="30">
        <v>0.158</v>
      </c>
      <c r="D26" s="30">
        <v>0.154</v>
      </c>
      <c r="E26" s="30">
        <v>0.35</v>
      </c>
      <c r="F26" s="30">
        <v>0.38900000000000001</v>
      </c>
      <c r="G26" s="31">
        <v>0.44400000000000001</v>
      </c>
      <c r="H26" s="32"/>
      <c r="I26" s="78"/>
      <c r="J26" s="51"/>
      <c r="K26" s="1"/>
      <c r="L26" s="1"/>
      <c r="M26" s="1"/>
      <c r="N26" s="1"/>
      <c r="O26" s="1"/>
      <c r="P26" s="5"/>
      <c r="S26" s="18"/>
      <c r="V26" s="18"/>
      <c r="W26" s="18"/>
    </row>
    <row r="27" spans="1:32" x14ac:dyDescent="0.2">
      <c r="A27" s="76"/>
      <c r="B27" s="34" t="s">
        <v>10</v>
      </c>
      <c r="C27" s="35">
        <f>C26-$H$4</f>
        <v>0.112</v>
      </c>
      <c r="D27" s="35">
        <f>D26-$H$4</f>
        <v>0.108</v>
      </c>
      <c r="E27" s="35">
        <f>E26-$H$4</f>
        <v>0.30399999999999999</v>
      </c>
      <c r="F27" s="35">
        <f>F26-$H$4</f>
        <v>0.34300000000000003</v>
      </c>
      <c r="G27" s="36">
        <f>G26-$H$4</f>
        <v>0.39800000000000002</v>
      </c>
      <c r="H27" s="32"/>
      <c r="I27" s="5"/>
      <c r="J27" s="52"/>
      <c r="K27" s="50"/>
      <c r="L27" s="50"/>
      <c r="M27" s="50"/>
      <c r="N27" s="50"/>
      <c r="O27" s="5"/>
      <c r="P27" s="50"/>
      <c r="S27" s="18"/>
      <c r="W27" s="18"/>
    </row>
    <row r="28" spans="1:32" x14ac:dyDescent="0.2">
      <c r="A28" s="76"/>
      <c r="B28" s="38" t="s">
        <v>6</v>
      </c>
      <c r="C28" s="1">
        <v>0.156</v>
      </c>
      <c r="D28" s="1">
        <v>0.155</v>
      </c>
      <c r="E28" s="1">
        <v>0.51700000000000002</v>
      </c>
      <c r="F28" s="1">
        <v>0.39400000000000002</v>
      </c>
      <c r="G28" s="10">
        <v>0.48899999999999999</v>
      </c>
      <c r="H28" s="32"/>
      <c r="I28" s="5"/>
      <c r="J28" s="52"/>
      <c r="K28" s="50"/>
      <c r="L28" s="50"/>
      <c r="M28" s="50"/>
      <c r="N28" s="50"/>
      <c r="O28" s="5"/>
      <c r="P28" s="50"/>
      <c r="AB28" s="53"/>
      <c r="AC28" s="53"/>
      <c r="AD28" s="53"/>
      <c r="AE28" s="53"/>
      <c r="AF28" s="53"/>
    </row>
    <row r="29" spans="1:32" x14ac:dyDescent="0.2">
      <c r="A29" s="76"/>
      <c r="B29" s="34" t="s">
        <v>10</v>
      </c>
      <c r="C29" s="35">
        <f>C28-$H$5</f>
        <v>0.108</v>
      </c>
      <c r="D29" s="35">
        <f>D28-$H$5</f>
        <v>0.107</v>
      </c>
      <c r="E29" s="35">
        <f>E28-$H$5</f>
        <v>0.46900000000000003</v>
      </c>
      <c r="F29" s="35">
        <f>F28-$H$5</f>
        <v>0.34600000000000003</v>
      </c>
      <c r="G29" s="36">
        <f>G28-$H$5</f>
        <v>0.441</v>
      </c>
      <c r="H29" s="39"/>
      <c r="K29" s="49"/>
      <c r="L29" s="49"/>
      <c r="M29" s="49"/>
      <c r="N29" s="49"/>
      <c r="AA29" s="18"/>
      <c r="AB29" s="18"/>
      <c r="AC29" s="18"/>
      <c r="AD29" s="18"/>
      <c r="AE29" s="18"/>
      <c r="AF29" s="18"/>
    </row>
    <row r="30" spans="1:32" x14ac:dyDescent="0.2">
      <c r="A30" s="77"/>
      <c r="B30" s="40" t="s">
        <v>7</v>
      </c>
      <c r="C30" s="41">
        <f>AVERAGE(C27,C29)</f>
        <v>0.11</v>
      </c>
      <c r="D30" s="41">
        <f t="shared" ref="D30:G30" si="10">AVERAGE(D27,D29)</f>
        <v>0.1075</v>
      </c>
      <c r="E30" s="41">
        <f t="shared" si="10"/>
        <v>0.38650000000000001</v>
      </c>
      <c r="F30" s="41">
        <f t="shared" si="10"/>
        <v>0.34450000000000003</v>
      </c>
      <c r="G30" s="42">
        <f t="shared" si="10"/>
        <v>0.41949999999999998</v>
      </c>
      <c r="H30" s="32"/>
      <c r="AA30" s="18"/>
      <c r="AB30" s="18"/>
      <c r="AC30" s="18"/>
      <c r="AD30" s="18"/>
      <c r="AE30" s="18"/>
      <c r="AF30" s="18"/>
    </row>
    <row r="31" spans="1:32" x14ac:dyDescent="0.2">
      <c r="A31" s="75">
        <v>6</v>
      </c>
      <c r="B31" s="20" t="s">
        <v>5</v>
      </c>
      <c r="C31" s="30">
        <v>0.152</v>
      </c>
      <c r="D31" s="30">
        <v>0.151</v>
      </c>
      <c r="E31" s="30">
        <v>0.498</v>
      </c>
      <c r="F31" s="30">
        <v>0.49099999999999999</v>
      </c>
      <c r="G31" s="31">
        <v>0.56499999999999995</v>
      </c>
      <c r="H31" s="32"/>
      <c r="AA31" s="18"/>
      <c r="AB31" s="18"/>
      <c r="AC31" s="18"/>
      <c r="AD31" s="18"/>
      <c r="AE31" s="18"/>
      <c r="AF31" s="18"/>
    </row>
    <row r="32" spans="1:32" x14ac:dyDescent="0.2">
      <c r="A32" s="76"/>
      <c r="B32" s="34" t="s">
        <v>10</v>
      </c>
      <c r="C32" s="35">
        <f>C31-$H$4</f>
        <v>0.106</v>
      </c>
      <c r="D32" s="35">
        <f>D31-$H$4</f>
        <v>0.105</v>
      </c>
      <c r="E32" s="35">
        <f>E31-$H$4</f>
        <v>0.45200000000000001</v>
      </c>
      <c r="F32" s="35">
        <f>F31-$H$4</f>
        <v>0.44500000000000001</v>
      </c>
      <c r="G32" s="36">
        <f>G31-$H$4</f>
        <v>0.51899999999999991</v>
      </c>
      <c r="H32" s="32"/>
      <c r="AA32" s="18"/>
      <c r="AB32" s="18"/>
      <c r="AC32" s="18"/>
      <c r="AD32" s="18"/>
      <c r="AE32" s="18"/>
      <c r="AF32" s="18"/>
    </row>
    <row r="33" spans="1:32" x14ac:dyDescent="0.2">
      <c r="A33" s="76"/>
      <c r="B33" s="38" t="s">
        <v>6</v>
      </c>
      <c r="C33" s="1">
        <v>0.155</v>
      </c>
      <c r="D33" s="1">
        <v>0.14699999999999999</v>
      </c>
      <c r="E33" s="1">
        <v>0.497</v>
      </c>
      <c r="F33" s="1">
        <v>0.498</v>
      </c>
      <c r="G33" s="10">
        <v>0.56599999999999995</v>
      </c>
      <c r="H33" s="32"/>
      <c r="AA33" s="18"/>
      <c r="AB33" s="18"/>
      <c r="AC33" s="18"/>
      <c r="AD33" s="18"/>
      <c r="AE33" s="18"/>
      <c r="AF33" s="18"/>
    </row>
    <row r="34" spans="1:32" x14ac:dyDescent="0.2">
      <c r="A34" s="76"/>
      <c r="B34" s="34" t="s">
        <v>10</v>
      </c>
      <c r="C34" s="35">
        <f>C33-$H$5</f>
        <v>0.107</v>
      </c>
      <c r="D34" s="35">
        <f>D33-$H$5</f>
        <v>9.8999999999999991E-2</v>
      </c>
      <c r="E34" s="35">
        <f>E33-$H$5</f>
        <v>0.44900000000000001</v>
      </c>
      <c r="F34" s="35">
        <f>F33-$H$5</f>
        <v>0.45</v>
      </c>
      <c r="G34" s="36">
        <f>G33-$H$5</f>
        <v>0.5179999999999999</v>
      </c>
      <c r="H34" s="39"/>
      <c r="AA34" s="18"/>
      <c r="AB34" s="18"/>
      <c r="AC34" s="18"/>
      <c r="AD34" s="18"/>
      <c r="AE34" s="18"/>
      <c r="AF34" s="18"/>
    </row>
    <row r="35" spans="1:32" x14ac:dyDescent="0.2">
      <c r="A35" s="77"/>
      <c r="B35" s="40" t="s">
        <v>7</v>
      </c>
      <c r="C35" s="41">
        <f>AVERAGE(C32,C34)</f>
        <v>0.1065</v>
      </c>
      <c r="D35" s="41">
        <f t="shared" ref="D35:G35" si="11">AVERAGE(D32,D34)</f>
        <v>0.10199999999999999</v>
      </c>
      <c r="E35" s="41">
        <f t="shared" si="11"/>
        <v>0.45050000000000001</v>
      </c>
      <c r="F35" s="41">
        <f t="shared" si="11"/>
        <v>0.44750000000000001</v>
      </c>
      <c r="G35" s="42">
        <f t="shared" si="11"/>
        <v>0.51849999999999996</v>
      </c>
      <c r="H35" s="32"/>
      <c r="AA35" s="18"/>
      <c r="AB35" s="18"/>
      <c r="AC35" s="18"/>
      <c r="AD35" s="18"/>
      <c r="AE35" s="18"/>
      <c r="AF35" s="18"/>
    </row>
    <row r="36" spans="1:32" x14ac:dyDescent="0.2">
      <c r="A36" s="75">
        <v>7</v>
      </c>
      <c r="B36" s="20" t="s">
        <v>5</v>
      </c>
      <c r="C36" s="30">
        <v>0.14499999999999999</v>
      </c>
      <c r="D36" s="30">
        <v>0.13</v>
      </c>
      <c r="E36" s="30">
        <v>0.70499999999999996</v>
      </c>
      <c r="F36" s="30">
        <v>0.59799999999999998</v>
      </c>
      <c r="G36" s="31">
        <v>0.70599999999999996</v>
      </c>
      <c r="H36" s="32"/>
      <c r="AA36" s="18"/>
      <c r="AB36" s="18"/>
      <c r="AC36" s="18"/>
      <c r="AD36" s="18"/>
      <c r="AE36" s="18"/>
      <c r="AF36" s="18"/>
    </row>
    <row r="37" spans="1:32" x14ac:dyDescent="0.2">
      <c r="A37" s="76"/>
      <c r="B37" s="34" t="s">
        <v>10</v>
      </c>
      <c r="C37" s="35">
        <f>C36-$H$4</f>
        <v>9.8999999999999991E-2</v>
      </c>
      <c r="D37" s="35">
        <f>D36-$H$4</f>
        <v>8.4000000000000005E-2</v>
      </c>
      <c r="E37" s="35">
        <f>E36-$H$4</f>
        <v>0.65899999999999992</v>
      </c>
      <c r="F37" s="35">
        <f>F36-$H$4</f>
        <v>0.55199999999999994</v>
      </c>
      <c r="G37" s="36">
        <f>G36-$H$4</f>
        <v>0.65999999999999992</v>
      </c>
      <c r="H37" s="32"/>
      <c r="AA37" s="18"/>
      <c r="AB37" s="18"/>
      <c r="AC37" s="18"/>
      <c r="AD37" s="18"/>
      <c r="AE37" s="18"/>
      <c r="AF37" s="18"/>
    </row>
    <row r="38" spans="1:32" x14ac:dyDescent="0.2">
      <c r="A38" s="76"/>
      <c r="B38" s="38" t="s">
        <v>6</v>
      </c>
      <c r="C38" s="1">
        <v>0.14799999999999999</v>
      </c>
      <c r="D38" s="1">
        <v>0.13700000000000001</v>
      </c>
      <c r="E38" s="1">
        <v>0.71199999999999997</v>
      </c>
      <c r="F38" s="1">
        <v>0.59499999999999997</v>
      </c>
      <c r="G38" s="10">
        <v>0.72099999999999997</v>
      </c>
      <c r="H38" s="32"/>
      <c r="AA38" s="18"/>
      <c r="AB38" s="18"/>
      <c r="AC38" s="18"/>
      <c r="AD38" s="18"/>
      <c r="AE38" s="18"/>
      <c r="AF38" s="18"/>
    </row>
    <row r="39" spans="1:32" x14ac:dyDescent="0.2">
      <c r="A39" s="76"/>
      <c r="B39" s="34" t="s">
        <v>10</v>
      </c>
      <c r="C39" s="35">
        <f>C38-$H$5</f>
        <v>9.9999999999999992E-2</v>
      </c>
      <c r="D39" s="35">
        <f>D38-$H$5</f>
        <v>8.900000000000001E-2</v>
      </c>
      <c r="E39" s="35">
        <f>E38-$H$5</f>
        <v>0.66399999999999992</v>
      </c>
      <c r="F39" s="35">
        <f>F38-$H$5</f>
        <v>0.54699999999999993</v>
      </c>
      <c r="G39" s="36">
        <f>G38-$H$5</f>
        <v>0.67299999999999993</v>
      </c>
      <c r="H39" s="39"/>
      <c r="AA39" s="18"/>
      <c r="AB39" s="18"/>
      <c r="AC39" s="18"/>
      <c r="AD39" s="18"/>
      <c r="AE39" s="18"/>
      <c r="AF39" s="18"/>
    </row>
    <row r="40" spans="1:32" x14ac:dyDescent="0.2">
      <c r="A40" s="77"/>
      <c r="B40" s="40" t="s">
        <v>7</v>
      </c>
      <c r="C40" s="41">
        <f>AVERAGE(C37,C39)</f>
        <v>9.9499999999999991E-2</v>
      </c>
      <c r="D40" s="41">
        <f t="shared" ref="D40:G40" si="12">AVERAGE(D37,D39)</f>
        <v>8.6500000000000007E-2</v>
      </c>
      <c r="E40" s="41">
        <f t="shared" si="12"/>
        <v>0.66149999999999998</v>
      </c>
      <c r="F40" s="41">
        <f t="shared" si="12"/>
        <v>0.54949999999999988</v>
      </c>
      <c r="G40" s="42">
        <f t="shared" si="12"/>
        <v>0.66649999999999987</v>
      </c>
      <c r="H40" s="32"/>
      <c r="AA40" s="18"/>
      <c r="AB40" s="18"/>
      <c r="AC40" s="18"/>
      <c r="AD40" s="18"/>
      <c r="AE40" s="18"/>
      <c r="AF40" s="18"/>
    </row>
    <row r="41" spans="1:32" x14ac:dyDescent="0.2">
      <c r="A41" s="75">
        <v>8</v>
      </c>
      <c r="B41" s="20" t="s">
        <v>5</v>
      </c>
      <c r="C41" s="30">
        <v>0.14399999999999999</v>
      </c>
      <c r="D41" s="30">
        <v>0.14599999999999999</v>
      </c>
      <c r="E41" s="30">
        <v>1.0289999999999999</v>
      </c>
      <c r="F41" s="30">
        <v>0.77500000000000002</v>
      </c>
      <c r="G41" s="31">
        <v>0.77500000000000002</v>
      </c>
      <c r="H41" s="32"/>
      <c r="AA41" s="18"/>
      <c r="AB41" s="18"/>
      <c r="AC41" s="18"/>
      <c r="AD41" s="18"/>
      <c r="AE41" s="18"/>
      <c r="AF41" s="18"/>
    </row>
    <row r="42" spans="1:32" x14ac:dyDescent="0.2">
      <c r="A42" s="76"/>
      <c r="B42" s="34" t="s">
        <v>10</v>
      </c>
      <c r="C42" s="35">
        <f>C41-$H$4</f>
        <v>9.799999999999999E-2</v>
      </c>
      <c r="D42" s="35">
        <f>D41-$H$4</f>
        <v>9.9999999999999992E-2</v>
      </c>
      <c r="E42" s="35">
        <f>E41-$H$4</f>
        <v>0.98299999999999987</v>
      </c>
      <c r="F42" s="35">
        <f>F41-$H$4</f>
        <v>0.72899999999999998</v>
      </c>
      <c r="G42" s="36">
        <f>G41-$H$4</f>
        <v>0.72899999999999998</v>
      </c>
      <c r="H42" s="32"/>
      <c r="AA42" s="18"/>
      <c r="AB42" s="18"/>
      <c r="AC42" s="18"/>
      <c r="AD42" s="18"/>
      <c r="AE42" s="18"/>
      <c r="AF42" s="18"/>
    </row>
    <row r="43" spans="1:32" x14ac:dyDescent="0.2">
      <c r="A43" s="76"/>
      <c r="B43" s="38" t="s">
        <v>6</v>
      </c>
      <c r="C43" s="1">
        <v>0.14799999999999999</v>
      </c>
      <c r="D43" s="1">
        <v>0.13800000000000001</v>
      </c>
      <c r="E43" s="1">
        <v>1.028</v>
      </c>
      <c r="F43" s="1">
        <v>0.77200000000000002</v>
      </c>
      <c r="G43" s="10">
        <v>0.80900000000000005</v>
      </c>
      <c r="H43" s="32"/>
      <c r="AA43" s="18"/>
      <c r="AB43" s="18"/>
      <c r="AC43" s="18"/>
      <c r="AD43" s="18"/>
      <c r="AE43" s="18"/>
      <c r="AF43" s="18"/>
    </row>
    <row r="44" spans="1:32" x14ac:dyDescent="0.2">
      <c r="A44" s="76"/>
      <c r="B44" s="34" t="s">
        <v>10</v>
      </c>
      <c r="C44" s="35">
        <f>C43-$H$5</f>
        <v>9.9999999999999992E-2</v>
      </c>
      <c r="D44" s="35">
        <f>D43-$H$5</f>
        <v>9.0000000000000011E-2</v>
      </c>
      <c r="E44" s="35">
        <f>E43-$H$5</f>
        <v>0.98</v>
      </c>
      <c r="F44" s="35">
        <f>F43-$H$5</f>
        <v>0.72399999999999998</v>
      </c>
      <c r="G44" s="36">
        <f>G43-$H$5</f>
        <v>0.76100000000000001</v>
      </c>
      <c r="H44" s="39"/>
      <c r="AA44" s="18"/>
      <c r="AB44" s="18"/>
      <c r="AC44" s="18"/>
      <c r="AD44" s="18"/>
      <c r="AE44" s="18"/>
      <c r="AF44" s="18"/>
    </row>
    <row r="45" spans="1:32" x14ac:dyDescent="0.2">
      <c r="A45" s="77"/>
      <c r="B45" s="40" t="s">
        <v>7</v>
      </c>
      <c r="C45" s="41">
        <f>AVERAGE(C42,C44)</f>
        <v>9.8999999999999991E-2</v>
      </c>
      <c r="D45" s="41">
        <f t="shared" ref="D45:G45" si="13">AVERAGE(D42,D44)</f>
        <v>9.5000000000000001E-2</v>
      </c>
      <c r="E45" s="41">
        <f t="shared" si="13"/>
        <v>0.98149999999999993</v>
      </c>
      <c r="F45" s="41">
        <f t="shared" si="13"/>
        <v>0.72649999999999992</v>
      </c>
      <c r="G45" s="42">
        <f t="shared" si="13"/>
        <v>0.745</v>
      </c>
      <c r="H45" s="32"/>
    </row>
    <row r="46" spans="1:32" x14ac:dyDescent="0.2">
      <c r="A46" s="75">
        <v>9</v>
      </c>
      <c r="B46" s="20" t="s">
        <v>5</v>
      </c>
      <c r="C46" s="30">
        <v>0.15</v>
      </c>
      <c r="D46" s="30">
        <v>0.154</v>
      </c>
      <c r="E46" s="30">
        <v>1.3959999999999999</v>
      </c>
      <c r="F46" s="30">
        <v>1.7010000000000001</v>
      </c>
      <c r="G46" s="31">
        <v>0.84499999999999997</v>
      </c>
      <c r="H46" s="32"/>
    </row>
    <row r="47" spans="1:32" x14ac:dyDescent="0.2">
      <c r="A47" s="76"/>
      <c r="B47" s="34" t="s">
        <v>10</v>
      </c>
      <c r="C47" s="35">
        <f>C46-$H$4</f>
        <v>0.104</v>
      </c>
      <c r="D47" s="35">
        <f>D46-$H$4</f>
        <v>0.108</v>
      </c>
      <c r="E47" s="35">
        <f>E46-$H$4</f>
        <v>1.3499999999999999</v>
      </c>
      <c r="F47" s="35">
        <f>F46-$H$4</f>
        <v>1.655</v>
      </c>
      <c r="G47" s="36">
        <f>G46-$H$4</f>
        <v>0.79899999999999993</v>
      </c>
      <c r="H47" s="32"/>
    </row>
    <row r="48" spans="1:32" x14ac:dyDescent="0.2">
      <c r="A48" s="76"/>
      <c r="B48" s="38" t="s">
        <v>6</v>
      </c>
      <c r="C48" s="1">
        <v>0.14299999999999999</v>
      </c>
      <c r="D48" s="1">
        <v>0.14399999999999999</v>
      </c>
      <c r="E48" s="1">
        <v>1.389</v>
      </c>
      <c r="F48" s="1">
        <v>1.71</v>
      </c>
      <c r="G48" s="10">
        <v>0.83</v>
      </c>
      <c r="H48" s="32"/>
    </row>
    <row r="49" spans="1:8" x14ac:dyDescent="0.2">
      <c r="A49" s="76"/>
      <c r="B49" s="34" t="s">
        <v>10</v>
      </c>
      <c r="C49" s="35">
        <f>C48-$H$5</f>
        <v>9.4999999999999987E-2</v>
      </c>
      <c r="D49" s="35">
        <f>D48-$H$5</f>
        <v>9.5999999999999988E-2</v>
      </c>
      <c r="E49" s="35">
        <f>E48-$H$5</f>
        <v>1.341</v>
      </c>
      <c r="F49" s="35">
        <f>F48-$H$5</f>
        <v>1.6619999999999999</v>
      </c>
      <c r="G49" s="36">
        <f>G48-$H$5</f>
        <v>0.78199999999999992</v>
      </c>
      <c r="H49" s="39"/>
    </row>
    <row r="50" spans="1:8" x14ac:dyDescent="0.2">
      <c r="A50" s="77"/>
      <c r="B50" s="40" t="s">
        <v>7</v>
      </c>
      <c r="C50" s="41">
        <f>AVERAGE(C47,C49)</f>
        <v>9.9499999999999991E-2</v>
      </c>
      <c r="D50" s="41">
        <f t="shared" ref="D50:G50" si="14">AVERAGE(D47,D49)</f>
        <v>0.10199999999999999</v>
      </c>
      <c r="E50" s="41">
        <f t="shared" si="14"/>
        <v>1.3454999999999999</v>
      </c>
      <c r="F50" s="41">
        <f t="shared" si="14"/>
        <v>1.6585000000000001</v>
      </c>
      <c r="G50" s="42">
        <f t="shared" si="14"/>
        <v>0.79049999999999998</v>
      </c>
      <c r="H50" s="32"/>
    </row>
    <row r="51" spans="1:8" x14ac:dyDescent="0.2">
      <c r="A51" s="75">
        <v>10</v>
      </c>
      <c r="B51" s="20" t="s">
        <v>5</v>
      </c>
      <c r="C51" s="30">
        <v>0.22</v>
      </c>
      <c r="D51" s="30">
        <v>0.14899999999999999</v>
      </c>
      <c r="E51" s="30">
        <v>1.4890000000000001</v>
      </c>
      <c r="F51" s="30">
        <v>1.665</v>
      </c>
      <c r="G51" s="31">
        <v>0.94799999999999995</v>
      </c>
      <c r="H51" s="32"/>
    </row>
    <row r="52" spans="1:8" x14ac:dyDescent="0.2">
      <c r="A52" s="76"/>
      <c r="B52" s="34" t="s">
        <v>10</v>
      </c>
      <c r="C52" s="35">
        <f>C51-$H$4</f>
        <v>0.17399999999999999</v>
      </c>
      <c r="D52" s="35">
        <f>D51-$H$4</f>
        <v>0.10299999999999999</v>
      </c>
      <c r="E52" s="35">
        <f>E51-$H$4</f>
        <v>1.4430000000000001</v>
      </c>
      <c r="F52" s="35">
        <f>F51-$H$4</f>
        <v>1.619</v>
      </c>
      <c r="G52" s="36">
        <f>G51-$H$4</f>
        <v>0.90199999999999991</v>
      </c>
      <c r="H52" s="32"/>
    </row>
    <row r="53" spans="1:8" x14ac:dyDescent="0.2">
      <c r="A53" s="76"/>
      <c r="B53" s="38" t="s">
        <v>6</v>
      </c>
      <c r="C53" s="1">
        <v>0.224</v>
      </c>
      <c r="D53" s="1">
        <v>0.13700000000000001</v>
      </c>
      <c r="E53" s="1">
        <v>1.478</v>
      </c>
      <c r="F53" s="1">
        <v>1.6659999999999999</v>
      </c>
      <c r="G53" s="10">
        <v>0.91200000000000003</v>
      </c>
      <c r="H53" s="32"/>
    </row>
    <row r="54" spans="1:8" x14ac:dyDescent="0.2">
      <c r="A54" s="76"/>
      <c r="B54" s="34" t="s">
        <v>10</v>
      </c>
      <c r="C54" s="35">
        <f>C53-$H$5</f>
        <v>0.17599999999999999</v>
      </c>
      <c r="D54" s="35">
        <f>D53-$H$5</f>
        <v>8.900000000000001E-2</v>
      </c>
      <c r="E54" s="35">
        <f>E53-$H$5</f>
        <v>1.43</v>
      </c>
      <c r="F54" s="35">
        <f>F53-$H$5</f>
        <v>1.6179999999999999</v>
      </c>
      <c r="G54" s="36">
        <f>G53-$H$5</f>
        <v>0.86399999999999999</v>
      </c>
      <c r="H54" s="39"/>
    </row>
    <row r="55" spans="1:8" x14ac:dyDescent="0.2">
      <c r="A55" s="77"/>
      <c r="B55" s="40" t="s">
        <v>7</v>
      </c>
      <c r="C55" s="41">
        <f>AVERAGE(C52,C54)</f>
        <v>0.17499999999999999</v>
      </c>
      <c r="D55" s="41">
        <f t="shared" ref="D55:G55" si="15">AVERAGE(D52,D54)</f>
        <v>9.6000000000000002E-2</v>
      </c>
      <c r="E55" s="41">
        <f t="shared" si="15"/>
        <v>1.4365000000000001</v>
      </c>
      <c r="F55" s="41">
        <f t="shared" si="15"/>
        <v>1.6185</v>
      </c>
      <c r="G55" s="42">
        <f t="shared" si="15"/>
        <v>0.88300000000000001</v>
      </c>
      <c r="H55" s="32"/>
    </row>
    <row r="56" spans="1:8" x14ac:dyDescent="0.2">
      <c r="A56" s="75">
        <v>11</v>
      </c>
      <c r="B56" s="20" t="s">
        <v>5</v>
      </c>
      <c r="C56" s="30">
        <v>0.13</v>
      </c>
      <c r="D56" s="30">
        <v>0.126</v>
      </c>
      <c r="E56" s="30">
        <v>1.5609999999999999</v>
      </c>
      <c r="F56" s="30">
        <v>1.7190000000000001</v>
      </c>
      <c r="G56" s="31">
        <v>1.181</v>
      </c>
      <c r="H56" s="32"/>
    </row>
    <row r="57" spans="1:8" x14ac:dyDescent="0.2">
      <c r="A57" s="76"/>
      <c r="B57" s="34" t="s">
        <v>10</v>
      </c>
      <c r="C57" s="35">
        <f>C56-$H$4</f>
        <v>8.4000000000000005E-2</v>
      </c>
      <c r="D57" s="35">
        <f>D56-$H$4</f>
        <v>0.08</v>
      </c>
      <c r="E57" s="35">
        <f>E56-$H$4</f>
        <v>1.5149999999999999</v>
      </c>
      <c r="F57" s="35">
        <f>F56-$H$4</f>
        <v>1.673</v>
      </c>
      <c r="G57" s="36">
        <f>G56-$H$4</f>
        <v>1.135</v>
      </c>
      <c r="H57" s="32"/>
    </row>
    <row r="58" spans="1:8" x14ac:dyDescent="0.2">
      <c r="A58" s="76"/>
      <c r="B58" s="38" t="s">
        <v>6</v>
      </c>
      <c r="C58" s="1">
        <v>0.11899999999999999</v>
      </c>
      <c r="D58" s="1">
        <v>0.125</v>
      </c>
      <c r="E58" s="1">
        <v>1.54</v>
      </c>
      <c r="F58" s="1">
        <v>1.714</v>
      </c>
      <c r="G58" s="10">
        <v>1.18</v>
      </c>
      <c r="H58" s="32"/>
    </row>
    <row r="59" spans="1:8" x14ac:dyDescent="0.2">
      <c r="A59" s="76"/>
      <c r="B59" s="34" t="s">
        <v>10</v>
      </c>
      <c r="C59" s="35">
        <f>C58-$H$5</f>
        <v>7.0999999999999994E-2</v>
      </c>
      <c r="D59" s="35">
        <f>D58-$H$5</f>
        <v>7.6999999999999999E-2</v>
      </c>
      <c r="E59" s="35">
        <f>E58-$H$5</f>
        <v>1.492</v>
      </c>
      <c r="F59" s="35">
        <f>F58-$H$5</f>
        <v>1.6659999999999999</v>
      </c>
      <c r="G59" s="36">
        <f>G58-$H$5</f>
        <v>1.1319999999999999</v>
      </c>
      <c r="H59" s="39"/>
    </row>
    <row r="60" spans="1:8" x14ac:dyDescent="0.2">
      <c r="A60" s="77"/>
      <c r="B60" s="40" t="s">
        <v>7</v>
      </c>
      <c r="C60" s="41">
        <f>AVERAGE(C57,C59)</f>
        <v>7.7499999999999999E-2</v>
      </c>
      <c r="D60" s="41">
        <f t="shared" ref="D60:G60" si="16">AVERAGE(D57,D59)</f>
        <v>7.85E-2</v>
      </c>
      <c r="E60" s="41">
        <f t="shared" si="16"/>
        <v>1.5034999999999998</v>
      </c>
      <c r="F60" s="41">
        <f t="shared" si="16"/>
        <v>1.6695</v>
      </c>
      <c r="G60" s="42">
        <f t="shared" si="16"/>
        <v>1.1335</v>
      </c>
      <c r="H60" s="32"/>
    </row>
    <row r="61" spans="1:8" x14ac:dyDescent="0.2">
      <c r="A61" s="75">
        <v>12</v>
      </c>
      <c r="B61" s="20" t="s">
        <v>5</v>
      </c>
      <c r="C61" s="30">
        <v>0.13400000000000001</v>
      </c>
      <c r="D61" s="30">
        <v>0.14699999999999999</v>
      </c>
      <c r="E61" s="30">
        <v>1.5680000000000001</v>
      </c>
      <c r="F61" s="30">
        <v>1.762</v>
      </c>
      <c r="G61" s="31">
        <v>1.5529999999999999</v>
      </c>
      <c r="H61" s="32"/>
    </row>
    <row r="62" spans="1:8" x14ac:dyDescent="0.2">
      <c r="A62" s="76"/>
      <c r="B62" s="34" t="s">
        <v>10</v>
      </c>
      <c r="C62" s="35">
        <f>C61-$H$4</f>
        <v>8.8000000000000009E-2</v>
      </c>
      <c r="D62" s="35">
        <f>D61-$H$4</f>
        <v>0.10099999999999999</v>
      </c>
      <c r="E62" s="35">
        <f>E61-$H$4</f>
        <v>1.522</v>
      </c>
      <c r="F62" s="35">
        <f>F61-$H$4</f>
        <v>1.716</v>
      </c>
      <c r="G62" s="36">
        <f>G61-$H$4</f>
        <v>1.5069999999999999</v>
      </c>
      <c r="H62" s="32"/>
    </row>
    <row r="63" spans="1:8" x14ac:dyDescent="0.2">
      <c r="A63" s="76"/>
      <c r="B63" s="38" t="s">
        <v>6</v>
      </c>
      <c r="C63" s="1">
        <v>0.13500000000000001</v>
      </c>
      <c r="D63" s="1">
        <v>0.13300000000000001</v>
      </c>
      <c r="E63" s="1">
        <v>1.5629999999999999</v>
      </c>
      <c r="F63" s="1">
        <v>1.7729999999999999</v>
      </c>
      <c r="G63" s="10">
        <v>1.5509999999999999</v>
      </c>
      <c r="H63" s="32"/>
    </row>
    <row r="64" spans="1:8" x14ac:dyDescent="0.2">
      <c r="A64" s="76"/>
      <c r="B64" s="34" t="s">
        <v>10</v>
      </c>
      <c r="C64" s="35">
        <f>C63-$H$5</f>
        <v>8.7000000000000008E-2</v>
      </c>
      <c r="D64" s="35">
        <f>D63-$H$5</f>
        <v>8.5000000000000006E-2</v>
      </c>
      <c r="E64" s="35">
        <f>E63-$H$5</f>
        <v>1.5149999999999999</v>
      </c>
      <c r="F64" s="35">
        <f>F63-$H$5</f>
        <v>1.7249999999999999</v>
      </c>
      <c r="G64" s="36">
        <f>G63-$H$5</f>
        <v>1.5029999999999999</v>
      </c>
      <c r="H64" s="39"/>
    </row>
    <row r="65" spans="1:8" x14ac:dyDescent="0.2">
      <c r="A65" s="77"/>
      <c r="B65" s="40" t="s">
        <v>7</v>
      </c>
      <c r="C65" s="41">
        <f>AVERAGE(C62,C64)</f>
        <v>8.7500000000000008E-2</v>
      </c>
      <c r="D65" s="41">
        <f t="shared" ref="D65:G65" si="17">AVERAGE(D62,D64)</f>
        <v>9.2999999999999999E-2</v>
      </c>
      <c r="E65" s="41">
        <f t="shared" si="17"/>
        <v>1.5185</v>
      </c>
      <c r="F65" s="41">
        <f t="shared" si="17"/>
        <v>1.7204999999999999</v>
      </c>
      <c r="G65" s="42">
        <f t="shared" si="17"/>
        <v>1.5049999999999999</v>
      </c>
      <c r="H65" s="32"/>
    </row>
    <row r="66" spans="1:8" x14ac:dyDescent="0.2">
      <c r="A66" s="75">
        <v>13</v>
      </c>
      <c r="B66" s="20" t="s">
        <v>5</v>
      </c>
      <c r="C66" s="30">
        <v>0.13500000000000001</v>
      </c>
      <c r="D66" s="30">
        <v>0.153</v>
      </c>
      <c r="E66" s="30">
        <v>1.6819999999999999</v>
      </c>
      <c r="F66" s="30">
        <v>1.8080000000000001</v>
      </c>
      <c r="G66" s="31">
        <v>1.605</v>
      </c>
      <c r="H66" s="32"/>
    </row>
    <row r="67" spans="1:8" x14ac:dyDescent="0.2">
      <c r="A67" s="76"/>
      <c r="B67" s="34" t="s">
        <v>10</v>
      </c>
      <c r="C67" s="35">
        <f>C66-$H$4</f>
        <v>8.900000000000001E-2</v>
      </c>
      <c r="D67" s="35">
        <f>D66-$H$4</f>
        <v>0.107</v>
      </c>
      <c r="E67" s="35">
        <f>E66-$H$4</f>
        <v>1.6359999999999999</v>
      </c>
      <c r="F67" s="35">
        <f>F66-$H$4</f>
        <v>1.762</v>
      </c>
      <c r="G67" s="36">
        <f>G66-$H$4</f>
        <v>1.5589999999999999</v>
      </c>
      <c r="H67" s="32"/>
    </row>
    <row r="68" spans="1:8" x14ac:dyDescent="0.2">
      <c r="A68" s="76"/>
      <c r="B68" s="38" t="s">
        <v>6</v>
      </c>
      <c r="C68" s="1">
        <v>0.121</v>
      </c>
      <c r="D68" s="1">
        <v>0.127</v>
      </c>
      <c r="E68" s="1">
        <v>1.675</v>
      </c>
      <c r="F68" s="1">
        <v>1.8069999999999999</v>
      </c>
      <c r="G68" s="10">
        <v>1.5960000000000001</v>
      </c>
      <c r="H68" s="32"/>
    </row>
    <row r="69" spans="1:8" x14ac:dyDescent="0.2">
      <c r="A69" s="76"/>
      <c r="B69" s="34" t="s">
        <v>10</v>
      </c>
      <c r="C69" s="35">
        <f>C68-$H$5</f>
        <v>7.2999999999999995E-2</v>
      </c>
      <c r="D69" s="35">
        <f>D68-$H$5</f>
        <v>7.9000000000000001E-2</v>
      </c>
      <c r="E69" s="35">
        <f>E68-$H$5</f>
        <v>1.627</v>
      </c>
      <c r="F69" s="35">
        <f>F68-$H$5</f>
        <v>1.7589999999999999</v>
      </c>
      <c r="G69" s="36">
        <f>G68-$H$5</f>
        <v>1.548</v>
      </c>
      <c r="H69" s="39"/>
    </row>
    <row r="70" spans="1:8" x14ac:dyDescent="0.2">
      <c r="A70" s="77"/>
      <c r="B70" s="40" t="s">
        <v>7</v>
      </c>
      <c r="C70" s="41">
        <f>AVERAGE(C67,C69)</f>
        <v>8.1000000000000003E-2</v>
      </c>
      <c r="D70" s="41">
        <f t="shared" ref="D70:G70" si="18">AVERAGE(D67,D69)</f>
        <v>9.2999999999999999E-2</v>
      </c>
      <c r="E70" s="41">
        <f t="shared" si="18"/>
        <v>1.6315</v>
      </c>
      <c r="F70" s="41">
        <f t="shared" si="18"/>
        <v>1.7605</v>
      </c>
      <c r="G70" s="42">
        <f t="shared" si="18"/>
        <v>1.5535000000000001</v>
      </c>
      <c r="H70" s="32"/>
    </row>
    <row r="71" spans="1:8" x14ac:dyDescent="0.2">
      <c r="A71" s="75">
        <v>14</v>
      </c>
      <c r="B71" s="20" t="s">
        <v>5</v>
      </c>
      <c r="C71" s="30">
        <v>0.13500000000000001</v>
      </c>
      <c r="D71" s="30">
        <v>0.157</v>
      </c>
      <c r="E71" s="30">
        <v>1.712</v>
      </c>
      <c r="F71" s="30">
        <v>1.7589999999999999</v>
      </c>
      <c r="G71" s="31">
        <v>1.6339999999999999</v>
      </c>
      <c r="H71" s="32"/>
    </row>
    <row r="72" spans="1:8" x14ac:dyDescent="0.2">
      <c r="A72" s="76"/>
      <c r="B72" s="34" t="s">
        <v>10</v>
      </c>
      <c r="C72" s="35">
        <f>C71-$H$4</f>
        <v>8.900000000000001E-2</v>
      </c>
      <c r="D72" s="35">
        <f>D71-$H$4</f>
        <v>0.111</v>
      </c>
      <c r="E72" s="35">
        <f>E71-$H$4</f>
        <v>1.6659999999999999</v>
      </c>
      <c r="F72" s="35">
        <f>F71-$H$4</f>
        <v>1.7129999999999999</v>
      </c>
      <c r="G72" s="36">
        <f>G71-$H$4</f>
        <v>1.5879999999999999</v>
      </c>
      <c r="H72" s="32"/>
    </row>
    <row r="73" spans="1:8" x14ac:dyDescent="0.2">
      <c r="A73" s="76"/>
      <c r="B73" s="38" t="s">
        <v>6</v>
      </c>
      <c r="C73" s="1">
        <v>0.122</v>
      </c>
      <c r="D73" s="1">
        <v>0.124</v>
      </c>
      <c r="E73" s="1">
        <v>1.712</v>
      </c>
      <c r="F73" s="1">
        <v>1.76</v>
      </c>
      <c r="G73" s="10">
        <v>1.629</v>
      </c>
      <c r="H73" s="32"/>
    </row>
    <row r="74" spans="1:8" x14ac:dyDescent="0.2">
      <c r="A74" s="76"/>
      <c r="B74" s="34" t="s">
        <v>10</v>
      </c>
      <c r="C74" s="35">
        <f>C73-$H$5</f>
        <v>7.3999999999999996E-2</v>
      </c>
      <c r="D74" s="35">
        <f>D73-$H$5</f>
        <v>7.5999999999999998E-2</v>
      </c>
      <c r="E74" s="35">
        <f>E73-$H$5</f>
        <v>1.6639999999999999</v>
      </c>
      <c r="F74" s="35">
        <f>F73-$H$5</f>
        <v>1.712</v>
      </c>
      <c r="G74" s="36">
        <f>G73-$H$5</f>
        <v>1.581</v>
      </c>
      <c r="H74" s="39"/>
    </row>
    <row r="75" spans="1:8" x14ac:dyDescent="0.2">
      <c r="A75" s="77"/>
      <c r="B75" s="40" t="s">
        <v>7</v>
      </c>
      <c r="C75" s="41">
        <f>AVERAGE(C72,C74)</f>
        <v>8.1500000000000003E-2</v>
      </c>
      <c r="D75" s="41">
        <f t="shared" ref="D75:G75" si="19">AVERAGE(D72,D74)</f>
        <v>9.35E-2</v>
      </c>
      <c r="E75" s="41">
        <f t="shared" si="19"/>
        <v>1.665</v>
      </c>
      <c r="F75" s="41">
        <f t="shared" si="19"/>
        <v>1.7124999999999999</v>
      </c>
      <c r="G75" s="42">
        <f t="shared" si="19"/>
        <v>1.5844999999999998</v>
      </c>
      <c r="H75" s="32"/>
    </row>
    <row r="76" spans="1:8" x14ac:dyDescent="0.2">
      <c r="A76" s="75">
        <v>15</v>
      </c>
      <c r="B76" s="20" t="s">
        <v>5</v>
      </c>
      <c r="C76" s="30">
        <v>0.13400000000000001</v>
      </c>
      <c r="D76" s="30">
        <v>0.157</v>
      </c>
      <c r="E76" s="30">
        <v>1.7270000000000001</v>
      </c>
      <c r="F76" s="30">
        <v>1.7849999999999999</v>
      </c>
      <c r="G76" s="31">
        <v>1.621</v>
      </c>
      <c r="H76" s="32"/>
    </row>
    <row r="77" spans="1:8" x14ac:dyDescent="0.2">
      <c r="A77" s="76"/>
      <c r="B77" s="34" t="s">
        <v>10</v>
      </c>
      <c r="C77" s="35">
        <f>C76-$H$4</f>
        <v>8.8000000000000009E-2</v>
      </c>
      <c r="D77" s="35">
        <f>D76-$H$4</f>
        <v>0.111</v>
      </c>
      <c r="E77" s="35">
        <f>E76-$H$4</f>
        <v>1.681</v>
      </c>
      <c r="F77" s="35">
        <f>F76-$H$4</f>
        <v>1.7389999999999999</v>
      </c>
      <c r="G77" s="36">
        <f>G76-$H$4</f>
        <v>1.575</v>
      </c>
      <c r="H77" s="32"/>
    </row>
    <row r="78" spans="1:8" x14ac:dyDescent="0.2">
      <c r="A78" s="76"/>
      <c r="B78" s="38" t="s">
        <v>6</v>
      </c>
      <c r="C78" s="1">
        <v>0.12</v>
      </c>
      <c r="D78" s="1">
        <v>0.126</v>
      </c>
      <c r="E78" s="1">
        <v>1.7430000000000001</v>
      </c>
      <c r="F78" s="1">
        <v>1.782</v>
      </c>
      <c r="G78" s="10">
        <v>1.6240000000000001</v>
      </c>
      <c r="H78" s="32"/>
    </row>
    <row r="79" spans="1:8" x14ac:dyDescent="0.2">
      <c r="A79" s="76"/>
      <c r="B79" s="34" t="s">
        <v>10</v>
      </c>
      <c r="C79" s="35">
        <f>C78-$H$5</f>
        <v>7.1999999999999995E-2</v>
      </c>
      <c r="D79" s="35">
        <f>D78-$H$5</f>
        <v>7.8E-2</v>
      </c>
      <c r="E79" s="35">
        <f>E78-$H$5</f>
        <v>1.6950000000000001</v>
      </c>
      <c r="F79" s="35">
        <f>F78-$H$5</f>
        <v>1.734</v>
      </c>
      <c r="G79" s="36">
        <f>G78-$H$5</f>
        <v>1.5760000000000001</v>
      </c>
      <c r="H79" s="39"/>
    </row>
    <row r="80" spans="1:8" x14ac:dyDescent="0.2">
      <c r="A80" s="77"/>
      <c r="B80" s="40" t="s">
        <v>7</v>
      </c>
      <c r="C80" s="41">
        <f>AVERAGE(C77,C79)</f>
        <v>0.08</v>
      </c>
      <c r="D80" s="41">
        <f t="shared" ref="D80:G80" si="20">AVERAGE(D77,D79)</f>
        <v>9.4500000000000001E-2</v>
      </c>
      <c r="E80" s="41">
        <f t="shared" si="20"/>
        <v>1.6880000000000002</v>
      </c>
      <c r="F80" s="41">
        <f t="shared" si="20"/>
        <v>1.7364999999999999</v>
      </c>
      <c r="G80" s="42">
        <f t="shared" si="20"/>
        <v>1.5754999999999999</v>
      </c>
      <c r="H80" s="32"/>
    </row>
    <row r="81" spans="1:8" x14ac:dyDescent="0.2">
      <c r="A81" s="75">
        <v>16</v>
      </c>
      <c r="B81" s="20" t="s">
        <v>5</v>
      </c>
      <c r="C81" s="30">
        <v>0.127</v>
      </c>
      <c r="D81" s="30">
        <v>0.112</v>
      </c>
      <c r="E81" s="30">
        <v>1.6970000000000001</v>
      </c>
      <c r="F81" s="30">
        <v>1.6879999999999999</v>
      </c>
      <c r="G81" s="31">
        <v>1.7</v>
      </c>
      <c r="H81" s="32"/>
    </row>
    <row r="82" spans="1:8" x14ac:dyDescent="0.2">
      <c r="A82" s="76"/>
      <c r="B82" s="34" t="s">
        <v>10</v>
      </c>
      <c r="C82" s="35">
        <f>C81-$H$4</f>
        <v>8.1000000000000003E-2</v>
      </c>
      <c r="D82" s="35">
        <f>D81-$H$4</f>
        <v>6.6000000000000003E-2</v>
      </c>
      <c r="E82" s="35">
        <f>E81-$H$4</f>
        <v>1.651</v>
      </c>
      <c r="F82" s="35">
        <f>F81-$H$4</f>
        <v>1.6419999999999999</v>
      </c>
      <c r="G82" s="36">
        <f>G81-$H$4</f>
        <v>1.6539999999999999</v>
      </c>
      <c r="H82" s="32"/>
    </row>
    <row r="83" spans="1:8" x14ac:dyDescent="0.2">
      <c r="A83" s="76"/>
      <c r="B83" s="38" t="s">
        <v>6</v>
      </c>
      <c r="C83" s="1">
        <v>0.109</v>
      </c>
      <c r="D83" s="1">
        <v>0.111</v>
      </c>
      <c r="E83" s="1">
        <v>1.6930000000000001</v>
      </c>
      <c r="F83" s="1">
        <v>1.679</v>
      </c>
      <c r="G83" s="10">
        <v>1.7030000000000001</v>
      </c>
      <c r="H83" s="32"/>
    </row>
    <row r="84" spans="1:8" x14ac:dyDescent="0.2">
      <c r="A84" s="76"/>
      <c r="B84" s="34" t="s">
        <v>10</v>
      </c>
      <c r="C84" s="35">
        <f>C83-$H$5</f>
        <v>6.0999999999999999E-2</v>
      </c>
      <c r="D84" s="35">
        <f>D83-$H$5</f>
        <v>6.3E-2</v>
      </c>
      <c r="E84" s="35">
        <f>E83-$H$5</f>
        <v>1.645</v>
      </c>
      <c r="F84" s="35">
        <f>F83-$H$5</f>
        <v>1.631</v>
      </c>
      <c r="G84" s="36">
        <f>G83-$H$5</f>
        <v>1.655</v>
      </c>
      <c r="H84" s="39"/>
    </row>
    <row r="85" spans="1:8" x14ac:dyDescent="0.2">
      <c r="A85" s="77"/>
      <c r="B85" s="40" t="s">
        <v>7</v>
      </c>
      <c r="C85" s="41">
        <f>AVERAGE(C82,C84)</f>
        <v>7.1000000000000008E-2</v>
      </c>
      <c r="D85" s="41">
        <f t="shared" ref="D85:G85" si="21">AVERAGE(D82,D84)</f>
        <v>6.4500000000000002E-2</v>
      </c>
      <c r="E85" s="41">
        <f t="shared" si="21"/>
        <v>1.6480000000000001</v>
      </c>
      <c r="F85" s="41">
        <f t="shared" si="21"/>
        <v>1.6364999999999998</v>
      </c>
      <c r="G85" s="42">
        <f t="shared" si="21"/>
        <v>1.6545000000000001</v>
      </c>
      <c r="H85" s="32"/>
    </row>
  </sheetData>
  <mergeCells count="24">
    <mergeCell ref="C2:F2"/>
    <mergeCell ref="J3:J5"/>
    <mergeCell ref="K4:M4"/>
    <mergeCell ref="O4:Q4"/>
    <mergeCell ref="S4:U4"/>
    <mergeCell ref="A56:A60"/>
    <mergeCell ref="AA4:AC4"/>
    <mergeCell ref="A6:A10"/>
    <mergeCell ref="A11:A15"/>
    <mergeCell ref="A16:A20"/>
    <mergeCell ref="A21:A25"/>
    <mergeCell ref="I24:I26"/>
    <mergeCell ref="A26:A30"/>
    <mergeCell ref="W4:Y4"/>
    <mergeCell ref="A31:A35"/>
    <mergeCell ref="A36:A40"/>
    <mergeCell ref="A41:A45"/>
    <mergeCell ref="A46:A50"/>
    <mergeCell ref="A51:A55"/>
    <mergeCell ref="A61:A65"/>
    <mergeCell ref="A66:A70"/>
    <mergeCell ref="A71:A75"/>
    <mergeCell ref="A76:A80"/>
    <mergeCell ref="A81:A8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B.C.</vt:lpstr>
      <vt:lpstr>E.C.</vt:lpstr>
      <vt:lpstr>S.A.</vt:lpstr>
      <vt:lpstr>S.T.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Phanthipha Runsaeng (พันทิพา รุณแสง)</dc:creator>
  <cp:lastModifiedBy>Phanthipha Runsaeng (พันทิพา รุณแสง)</cp:lastModifiedBy>
  <dcterms:created xsi:type="dcterms:W3CDTF">2024-07-26T11:13:05Z</dcterms:created>
  <dcterms:modified xsi:type="dcterms:W3CDTF">2025-02-06T19:49:33Z</dcterms:modified>
</cp:coreProperties>
</file>