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tidec\Downloads\"/>
    </mc:Choice>
  </mc:AlternateContent>
  <xr:revisionPtr revIDLastSave="0" documentId="8_{6C1C6C4F-3751-4FB3-9549-E674991D44C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L12" i="1" s="1"/>
  <c r="J9" i="1"/>
  <c r="N11" i="1" s="1"/>
  <c r="J6" i="1"/>
  <c r="L6" i="1" s="1"/>
  <c r="J3" i="1"/>
  <c r="N5" i="1" s="1"/>
  <c r="N13" i="1" l="1"/>
  <c r="M14" i="1"/>
  <c r="M4" i="1"/>
  <c r="L5" i="1"/>
  <c r="N9" i="1"/>
  <c r="M10" i="1"/>
  <c r="L11" i="1"/>
  <c r="N4" i="1"/>
  <c r="M5" i="1"/>
  <c r="M6" i="1"/>
  <c r="L7" i="1"/>
  <c r="M12" i="1"/>
  <c r="L13" i="1"/>
  <c r="N6" i="1"/>
  <c r="L8" i="1"/>
  <c r="M13" i="1"/>
  <c r="L3" i="1"/>
  <c r="M8" i="1"/>
  <c r="M3" i="1"/>
  <c r="N8" i="1"/>
  <c r="L9" i="1"/>
  <c r="N14" i="1"/>
  <c r="M7" i="1"/>
  <c r="N12" i="1"/>
  <c r="L14" i="1"/>
  <c r="N7" i="1"/>
  <c r="N3" i="1"/>
  <c r="L4" i="1"/>
  <c r="M9" i="1"/>
  <c r="L10" i="1"/>
  <c r="N10" i="1"/>
  <c r="M11" i="1"/>
  <c r="O3" i="1" l="1"/>
  <c r="R7" i="1" s="1"/>
  <c r="V7" i="1" s="1"/>
  <c r="Q8" i="1" l="1"/>
  <c r="U8" i="1" s="1"/>
  <c r="P13" i="1"/>
  <c r="T13" i="1" s="1"/>
  <c r="Q5" i="1"/>
  <c r="U5" i="1" s="1"/>
  <c r="Q14" i="1"/>
  <c r="U14" i="1" s="1"/>
  <c r="Q9" i="1"/>
  <c r="U9" i="1" s="1"/>
  <c r="Q12" i="1"/>
  <c r="U12" i="1" s="1"/>
  <c r="R14" i="1"/>
  <c r="V14" i="1" s="1"/>
  <c r="Q10" i="1"/>
  <c r="U10" i="1" s="1"/>
  <c r="R8" i="1"/>
  <c r="V8" i="1" s="1"/>
  <c r="P14" i="1"/>
  <c r="T14" i="1" s="1"/>
  <c r="P7" i="1"/>
  <c r="T7" i="1" s="1"/>
  <c r="R12" i="1"/>
  <c r="V12" i="1" s="1"/>
  <c r="P9" i="1"/>
  <c r="T9" i="1" s="1"/>
  <c r="P3" i="1"/>
  <c r="T3" i="1" s="1"/>
  <c r="Q3" i="1"/>
  <c r="U3" i="1" s="1"/>
  <c r="P11" i="1"/>
  <c r="T11" i="1" s="1"/>
  <c r="Q7" i="1"/>
  <c r="U7" i="1" s="1"/>
  <c r="R10" i="1"/>
  <c r="V10" i="1" s="1"/>
  <c r="P6" i="1"/>
  <c r="T6" i="1" s="1"/>
  <c r="R11" i="1"/>
  <c r="V11" i="1" s="1"/>
  <c r="R5" i="1"/>
  <c r="V5" i="1" s="1"/>
  <c r="P12" i="1"/>
  <c r="T12" i="1" s="1"/>
  <c r="R6" i="1"/>
  <c r="V6" i="1" s="1"/>
  <c r="Q4" i="1"/>
  <c r="U4" i="1" s="1"/>
  <c r="P10" i="1"/>
  <c r="T10" i="1" s="1"/>
  <c r="R3" i="1"/>
  <c r="V3" i="1" s="1"/>
  <c r="P5" i="1"/>
  <c r="T5" i="1" s="1"/>
  <c r="Q13" i="1"/>
  <c r="U13" i="1" s="1"/>
  <c r="P8" i="1"/>
  <c r="T8" i="1" s="1"/>
  <c r="Q6" i="1"/>
  <c r="U6" i="1" s="1"/>
  <c r="R9" i="1"/>
  <c r="V9" i="1" s="1"/>
  <c r="Q11" i="1"/>
  <c r="U11" i="1" s="1"/>
  <c r="R4" i="1"/>
  <c r="V4" i="1" s="1"/>
  <c r="R13" i="1"/>
  <c r="V13" i="1" s="1"/>
  <c r="P4" i="1"/>
  <c r="T4" i="1" s="1"/>
</calcChain>
</file>

<file path=xl/sharedStrings.xml><?xml version="1.0" encoding="utf-8"?>
<sst xmlns="http://schemas.openxmlformats.org/spreadsheetml/2006/main" count="47" uniqueCount="23">
  <si>
    <t>Target gene (Mapre1)Cq value</t>
  </si>
  <si>
    <t>Reference gene (Actin) Cq value</t>
  </si>
  <si>
    <t>Internal reference Cq average</t>
  </si>
  <si>
    <t>∆Cq value = target gene Cq value - mean of reference gene</t>
  </si>
  <si>
    <t>Control group ∆Cq value average</t>
  </si>
  <si>
    <t>∆∆Cq value = target gene ∆Cq value - mean ∆Cq value of the control group</t>
  </si>
  <si>
    <t xml:space="preserve">Relative expression level = 2 - ∆∆Cq value </t>
  </si>
  <si>
    <t>C1</t>
  </si>
  <si>
    <t>C2</t>
  </si>
  <si>
    <t>C3</t>
  </si>
  <si>
    <t>I/R1</t>
  </si>
  <si>
    <t>I/R2</t>
  </si>
  <si>
    <t>I/R3</t>
  </si>
  <si>
    <t>AAV9-CON 1</t>
  </si>
  <si>
    <t>AAV9-CON 2</t>
  </si>
  <si>
    <t>AAV9-CON 3</t>
  </si>
  <si>
    <t>AAV9-EB1 1</t>
  </si>
  <si>
    <t>AAV9-EB1 2</t>
  </si>
  <si>
    <t>AAV9-EB1 3</t>
  </si>
  <si>
    <t>C</t>
  </si>
  <si>
    <t>I/R</t>
  </si>
  <si>
    <t>AAV9-CON</t>
  </si>
  <si>
    <t>AAV9-EB1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</si>
</sst>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8" formatCode="###0.00;\-###0.00"/>
  </numFmts>
  <fonts count="6">
    <font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9"/>
      <name val="宋体"/>
      <charset val="1"/>
    </font>
    <font>
      <sz val="8.25"/>
      <name val="Microsoft Sans Serif"/>
      <charset val="1"/>
    </font>
    <font>
      <sz val="11"/>
      <color rgb="FFFF0000"/>
      <name val="Microsoft YaHei"/>
      <charset val="134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top"/>
      <protection locked="0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168" fontId="2" fillId="0" borderId="0" xfId="1" applyNumberFormat="1" applyFont="1" applyAlignment="1" applyProtection="1">
      <alignment vertical="center"/>
    </xf>
    <xf numFmtId="168" fontId="3" fillId="0" borderId="0" xfId="1" applyNumberForma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</cellXfs>
  <cellStyles count="2">
    <cellStyle name="Normal" xfId="0" builtinId="0"/>
    <cellStyle name="Normal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8"/>
  <sheetViews>
    <sheetView tabSelected="1" zoomScale="90" zoomScaleNormal="90" workbookViewId="0">
      <selection activeCell="G20" sqref="G20"/>
    </sheetView>
  </sheetViews>
  <sheetFormatPr defaultColWidth="8.7109375" defaultRowHeight="15"/>
  <cols>
    <col min="1" max="1" width="12.5703125" customWidth="1"/>
    <col min="6" max="6" width="12.42578125" customWidth="1"/>
    <col min="10" max="14" width="12.85546875"/>
    <col min="15" max="15" width="18.42578125" customWidth="1"/>
    <col min="16" max="17" width="14.140625"/>
    <col min="18" max="18" width="14"/>
    <col min="19" max="23" width="12.85546875"/>
  </cols>
  <sheetData>
    <row r="1" spans="1:23" s="1" customFormat="1" ht="16.5">
      <c r="A1" s="1" t="s">
        <v>0</v>
      </c>
      <c r="F1" s="1" t="s">
        <v>1</v>
      </c>
      <c r="J1" s="1" t="s">
        <v>2</v>
      </c>
      <c r="L1" s="5" t="s">
        <v>3</v>
      </c>
      <c r="O1" s="5" t="s">
        <v>4</v>
      </c>
      <c r="P1" s="5" t="s">
        <v>5</v>
      </c>
      <c r="T1" s="1" t="s">
        <v>6</v>
      </c>
    </row>
    <row r="2" spans="1:23">
      <c r="B2" s="2"/>
      <c r="C2" s="2"/>
      <c r="D2" s="2"/>
      <c r="G2" s="2"/>
      <c r="H2" s="2"/>
      <c r="I2" s="3"/>
      <c r="L2">
        <v>1</v>
      </c>
      <c r="M2">
        <v>2</v>
      </c>
      <c r="N2">
        <v>3</v>
      </c>
      <c r="P2">
        <v>1</v>
      </c>
      <c r="Q2">
        <v>2</v>
      </c>
      <c r="R2">
        <v>3</v>
      </c>
      <c r="T2">
        <v>1</v>
      </c>
      <c r="U2">
        <v>2</v>
      </c>
      <c r="V2">
        <v>3</v>
      </c>
    </row>
    <row r="3" spans="1:23">
      <c r="A3" t="s">
        <v>7</v>
      </c>
      <c r="B3" s="2">
        <v>19.756582862058</v>
      </c>
      <c r="C3" s="2">
        <v>19.714960201530801</v>
      </c>
      <c r="D3" s="2">
        <v>20.5533583044176</v>
      </c>
      <c r="F3" t="s">
        <v>7</v>
      </c>
      <c r="G3" s="2">
        <v>17.4118408501615</v>
      </c>
      <c r="H3" s="2">
        <v>17.656123994703901</v>
      </c>
      <c r="I3" s="3">
        <v>17.828677519916699</v>
      </c>
      <c r="J3">
        <f>AVERAGE(G3:I5)</f>
        <v>17.884773226072113</v>
      </c>
      <c r="L3">
        <f t="shared" ref="L3:N5" si="0">B3-$J$3</f>
        <v>1.8718096359858869</v>
      </c>
      <c r="M3">
        <f t="shared" si="0"/>
        <v>1.8301869754586875</v>
      </c>
      <c r="N3">
        <f t="shared" si="0"/>
        <v>2.6685850783454867</v>
      </c>
      <c r="O3">
        <f>AVERAGE(L3:N5)</f>
        <v>2.3270338010195419</v>
      </c>
      <c r="P3">
        <f>L3-$O$3</f>
        <v>-0.45522416503365504</v>
      </c>
      <c r="Q3">
        <f>M3-$O$3</f>
        <v>-0.49684682556085447</v>
      </c>
      <c r="R3">
        <f>N3-$O$3</f>
        <v>0.34155127732594481</v>
      </c>
      <c r="T3">
        <f>2-P3</f>
        <v>2.455224165033655</v>
      </c>
      <c r="U3">
        <f>2-Q3</f>
        <v>2.4968468255608545</v>
      </c>
      <c r="V3">
        <f>2-R3</f>
        <v>1.6584487226740552</v>
      </c>
      <c r="W3" t="s">
        <v>7</v>
      </c>
    </row>
    <row r="4" spans="1:23">
      <c r="A4" t="s">
        <v>8</v>
      </c>
      <c r="B4" s="2">
        <v>20.024218742934199</v>
      </c>
      <c r="C4" s="2">
        <v>19.6343543777087</v>
      </c>
      <c r="D4" s="2">
        <v>20.932478055096599</v>
      </c>
      <c r="F4" t="s">
        <v>8</v>
      </c>
      <c r="G4" s="2">
        <v>18.196298526424101</v>
      </c>
      <c r="H4" s="2">
        <v>18.5693841432767</v>
      </c>
      <c r="I4" s="3">
        <v>17.856922541057699</v>
      </c>
      <c r="L4">
        <f t="shared" si="0"/>
        <v>2.1394455168620858</v>
      </c>
      <c r="M4">
        <f t="shared" si="0"/>
        <v>1.7495811516365869</v>
      </c>
      <c r="N4">
        <f t="shared" si="0"/>
        <v>3.0477048290244859</v>
      </c>
      <c r="P4">
        <f t="shared" ref="P4:P14" si="1">L4-$O$3</f>
        <v>-0.1875882841574561</v>
      </c>
      <c r="Q4">
        <f t="shared" ref="Q4:Q14" si="2">M4-$O$3</f>
        <v>-0.57745264938295504</v>
      </c>
      <c r="R4">
        <f t="shared" ref="R4:R14" si="3">N4-$O$3</f>
        <v>0.72067102800494398</v>
      </c>
      <c r="T4">
        <f t="shared" ref="T4:T14" si="4">2-P4</f>
        <v>2.1875882841574561</v>
      </c>
      <c r="U4">
        <f t="shared" ref="U4:U14" si="5">2-Q4</f>
        <v>2.577452649382955</v>
      </c>
      <c r="V4">
        <f t="shared" ref="V4:V14" si="6">2-R4</f>
        <v>1.279328971995056</v>
      </c>
      <c r="W4" t="s">
        <v>8</v>
      </c>
    </row>
    <row r="5" spans="1:23">
      <c r="A5" t="s">
        <v>9</v>
      </c>
      <c r="B5" s="2">
        <v>19.484235779940999</v>
      </c>
      <c r="C5" s="2">
        <v>20.634022818462199</v>
      </c>
      <c r="D5" s="2">
        <v>21.172052101675799</v>
      </c>
      <c r="F5" t="s">
        <v>9</v>
      </c>
      <c r="G5" s="2">
        <v>17.932919115140201</v>
      </c>
      <c r="H5" s="2">
        <v>17.842131301757</v>
      </c>
      <c r="I5" s="3">
        <v>17.668661042211198</v>
      </c>
      <c r="L5">
        <f t="shared" si="0"/>
        <v>1.5994625538688858</v>
      </c>
      <c r="M5">
        <f t="shared" si="0"/>
        <v>2.7492495923900861</v>
      </c>
      <c r="N5">
        <f t="shared" si="0"/>
        <v>3.2872788756036861</v>
      </c>
      <c r="P5">
        <f t="shared" si="1"/>
        <v>-0.72757124715065613</v>
      </c>
      <c r="Q5">
        <f t="shared" si="2"/>
        <v>0.42221579137054421</v>
      </c>
      <c r="R5">
        <f t="shared" si="3"/>
        <v>0.96024507458414421</v>
      </c>
      <c r="T5">
        <f t="shared" si="4"/>
        <v>2.7275712471506561</v>
      </c>
      <c r="U5">
        <f t="shared" si="5"/>
        <v>1.5777842086294558</v>
      </c>
      <c r="V5">
        <f t="shared" si="6"/>
        <v>1.0397549254158558</v>
      </c>
      <c r="W5" t="s">
        <v>9</v>
      </c>
    </row>
    <row r="6" spans="1:23">
      <c r="A6" t="s">
        <v>10</v>
      </c>
      <c r="B6" s="2">
        <v>19.414580797369201</v>
      </c>
      <c r="C6" s="2">
        <v>19.656572966012298</v>
      </c>
      <c r="D6" s="2">
        <v>20.839570785094001</v>
      </c>
      <c r="F6" t="s">
        <v>10</v>
      </c>
      <c r="G6" s="2">
        <v>16.421833397074501</v>
      </c>
      <c r="H6" s="2">
        <v>16.386476167081199</v>
      </c>
      <c r="I6" s="3">
        <v>17.6536438256441</v>
      </c>
      <c r="J6">
        <f>AVERAGE(G6:I8)</f>
        <v>17.03592030144188</v>
      </c>
      <c r="L6">
        <f t="shared" ref="L6:N8" si="7">B6-$J$6</f>
        <v>2.3786604959273205</v>
      </c>
      <c r="M6">
        <f t="shared" si="7"/>
        <v>2.620652664570418</v>
      </c>
      <c r="N6">
        <f t="shared" si="7"/>
        <v>3.8036504836521203</v>
      </c>
      <c r="P6">
        <f t="shared" si="1"/>
        <v>5.1626694907778603E-2</v>
      </c>
      <c r="Q6">
        <f t="shared" si="2"/>
        <v>0.29361886355087607</v>
      </c>
      <c r="R6">
        <f t="shared" si="3"/>
        <v>1.4766166826325784</v>
      </c>
      <c r="T6">
        <f t="shared" si="4"/>
        <v>1.9483733050922214</v>
      </c>
      <c r="U6">
        <f t="shared" si="5"/>
        <v>1.7063811364491239</v>
      </c>
      <c r="V6">
        <f t="shared" si="6"/>
        <v>0.52338331736742161</v>
      </c>
      <c r="W6" t="s">
        <v>10</v>
      </c>
    </row>
    <row r="7" spans="1:23">
      <c r="A7" t="s">
        <v>11</v>
      </c>
      <c r="B7" s="2">
        <v>19.9181373611931</v>
      </c>
      <c r="C7" s="3">
        <v>19.7407934866294</v>
      </c>
      <c r="D7" s="2">
        <v>21.158996849673901</v>
      </c>
      <c r="F7" t="s">
        <v>11</v>
      </c>
      <c r="G7" s="2">
        <v>17.006128974857202</v>
      </c>
      <c r="H7" s="2">
        <v>16.213714791500198</v>
      </c>
      <c r="I7" s="3">
        <v>17.740117903029802</v>
      </c>
      <c r="L7">
        <f t="shared" si="7"/>
        <v>2.8822170597512198</v>
      </c>
      <c r="M7">
        <f t="shared" si="7"/>
        <v>2.7048731851875196</v>
      </c>
      <c r="N7">
        <f t="shared" si="7"/>
        <v>4.1230765482320209</v>
      </c>
      <c r="P7">
        <f t="shared" si="1"/>
        <v>0.55518325873167784</v>
      </c>
      <c r="Q7">
        <f t="shared" si="2"/>
        <v>0.37783938416797769</v>
      </c>
      <c r="R7">
        <f t="shared" si="3"/>
        <v>1.7960427472124789</v>
      </c>
      <c r="T7">
        <f t="shared" si="4"/>
        <v>1.4448167412683222</v>
      </c>
      <c r="U7">
        <f t="shared" si="5"/>
        <v>1.6221606158320223</v>
      </c>
      <c r="V7">
        <f t="shared" si="6"/>
        <v>0.20395725278752108</v>
      </c>
      <c r="W7" t="s">
        <v>11</v>
      </c>
    </row>
    <row r="8" spans="1:23">
      <c r="A8" t="s">
        <v>12</v>
      </c>
      <c r="B8" s="2">
        <v>19.467682318963298</v>
      </c>
      <c r="C8" s="3">
        <v>19.956452990015102</v>
      </c>
      <c r="D8" s="2">
        <v>21.493497164711201</v>
      </c>
      <c r="F8" t="s">
        <v>12</v>
      </c>
      <c r="G8" s="2">
        <v>16.482496835186701</v>
      </c>
      <c r="H8" s="2">
        <v>17.703577541598602</v>
      </c>
      <c r="I8" s="3">
        <v>17.715293277004601</v>
      </c>
      <c r="L8">
        <f t="shared" si="7"/>
        <v>2.4317620175214181</v>
      </c>
      <c r="M8">
        <f t="shared" si="7"/>
        <v>2.9205326885732212</v>
      </c>
      <c r="N8">
        <f t="shared" si="7"/>
        <v>4.4575768632693205</v>
      </c>
      <c r="P8">
        <f t="shared" si="1"/>
        <v>0.10472821650187614</v>
      </c>
      <c r="Q8">
        <f t="shared" si="2"/>
        <v>0.5934988875536793</v>
      </c>
      <c r="R8">
        <f t="shared" si="3"/>
        <v>2.1305430622497785</v>
      </c>
      <c r="T8">
        <f t="shared" si="4"/>
        <v>1.8952717834981239</v>
      </c>
      <c r="U8">
        <f t="shared" si="5"/>
        <v>1.4065011124463207</v>
      </c>
      <c r="V8">
        <f t="shared" si="6"/>
        <v>-0.13054306224977852</v>
      </c>
      <c r="W8" t="s">
        <v>12</v>
      </c>
    </row>
    <row r="9" spans="1:23">
      <c r="A9" s="4" t="s">
        <v>13</v>
      </c>
      <c r="B9" s="2">
        <v>19.812912867000801</v>
      </c>
      <c r="C9" s="3">
        <v>19.6531127478369</v>
      </c>
      <c r="D9" s="2">
        <v>21.2424099244083</v>
      </c>
      <c r="F9" s="4" t="s">
        <v>13</v>
      </c>
      <c r="G9" s="2">
        <v>16.868777537707999</v>
      </c>
      <c r="H9" s="3">
        <v>16.574891199635399</v>
      </c>
      <c r="I9" s="3">
        <v>17.6360748767666</v>
      </c>
      <c r="J9">
        <f>AVERAGE(G9:I11)</f>
        <v>17.024854718132207</v>
      </c>
      <c r="L9">
        <f t="shared" ref="L9:N11" si="8">B9-$J$9</f>
        <v>2.7880581488685934</v>
      </c>
      <c r="M9">
        <f t="shared" si="8"/>
        <v>2.6282580297046927</v>
      </c>
      <c r="N9">
        <f t="shared" si="8"/>
        <v>4.2175552062760922</v>
      </c>
      <c r="P9">
        <f t="shared" si="1"/>
        <v>0.46102434784905144</v>
      </c>
      <c r="Q9">
        <f t="shared" si="2"/>
        <v>0.30122422868515075</v>
      </c>
      <c r="R9">
        <f t="shared" si="3"/>
        <v>1.8905214052565502</v>
      </c>
      <c r="T9">
        <f t="shared" si="4"/>
        <v>1.5389756521509486</v>
      </c>
      <c r="U9">
        <f t="shared" si="5"/>
        <v>1.6987757713148492</v>
      </c>
      <c r="V9">
        <f t="shared" si="6"/>
        <v>0.10947859474344979</v>
      </c>
      <c r="W9" s="4" t="s">
        <v>13</v>
      </c>
    </row>
    <row r="10" spans="1:23">
      <c r="A10" s="4" t="s">
        <v>14</v>
      </c>
      <c r="B10" s="2">
        <v>19.606435233437502</v>
      </c>
      <c r="C10" s="3">
        <v>19.385860630676</v>
      </c>
      <c r="D10" s="2">
        <v>21.005541968944701</v>
      </c>
      <c r="F10" s="4" t="s">
        <v>14</v>
      </c>
      <c r="G10" s="2">
        <v>17.078893137148899</v>
      </c>
      <c r="H10" s="3">
        <v>16.5844043230287</v>
      </c>
      <c r="I10" s="3">
        <v>17.4172037822417</v>
      </c>
      <c r="L10">
        <f t="shared" si="8"/>
        <v>2.5815805153052942</v>
      </c>
      <c r="M10">
        <f t="shared" si="8"/>
        <v>2.3610059125437921</v>
      </c>
      <c r="N10">
        <f t="shared" si="8"/>
        <v>3.980687250812494</v>
      </c>
      <c r="P10">
        <f t="shared" si="1"/>
        <v>0.25454671428575226</v>
      </c>
      <c r="Q10">
        <f t="shared" si="2"/>
        <v>3.397211152425017E-2</v>
      </c>
      <c r="R10">
        <f t="shared" si="3"/>
        <v>1.653653449792952</v>
      </c>
      <c r="T10">
        <f t="shared" si="4"/>
        <v>1.7454532857142477</v>
      </c>
      <c r="U10">
        <f t="shared" si="5"/>
        <v>1.9660278884757498</v>
      </c>
      <c r="V10">
        <f t="shared" si="6"/>
        <v>0.34634655020704797</v>
      </c>
      <c r="W10" s="4" t="s">
        <v>14</v>
      </c>
    </row>
    <row r="11" spans="1:23">
      <c r="A11" s="4" t="s">
        <v>15</v>
      </c>
      <c r="B11" s="2">
        <v>20.006743436294801</v>
      </c>
      <c r="C11" s="2">
        <v>21.524724167720102</v>
      </c>
      <c r="D11" s="3">
        <v>21.183980803791499</v>
      </c>
      <c r="F11" s="4" t="s">
        <v>15</v>
      </c>
      <c r="G11" s="2">
        <v>16.9941876234004</v>
      </c>
      <c r="H11" s="3">
        <v>16.4568008665204</v>
      </c>
      <c r="I11" s="3">
        <v>17.612459116739799</v>
      </c>
      <c r="L11">
        <f t="shared" si="8"/>
        <v>2.9818887181625939</v>
      </c>
      <c r="M11">
        <f t="shared" si="8"/>
        <v>4.4998694495878944</v>
      </c>
      <c r="N11">
        <f t="shared" si="8"/>
        <v>4.1591260856592918</v>
      </c>
      <c r="P11">
        <f t="shared" si="1"/>
        <v>0.654854917143052</v>
      </c>
      <c r="Q11">
        <f t="shared" si="2"/>
        <v>2.1728356485683524</v>
      </c>
      <c r="R11">
        <f t="shared" si="3"/>
        <v>1.8320922846397498</v>
      </c>
      <c r="T11">
        <f t="shared" si="4"/>
        <v>1.345145082856948</v>
      </c>
      <c r="U11">
        <f t="shared" si="5"/>
        <v>-0.17283564856835243</v>
      </c>
      <c r="V11">
        <f t="shared" si="6"/>
        <v>0.16790771536025018</v>
      </c>
      <c r="W11" s="4" t="s">
        <v>15</v>
      </c>
    </row>
    <row r="12" spans="1:23">
      <c r="A12" s="4" t="s">
        <v>16</v>
      </c>
      <c r="B12" s="2">
        <v>20.625060908230399</v>
      </c>
      <c r="C12" s="3">
        <v>20.327554049809699</v>
      </c>
      <c r="D12" s="3">
        <v>20.047228281448302</v>
      </c>
      <c r="F12" s="4" t="s">
        <v>16</v>
      </c>
      <c r="G12" s="2">
        <v>19.071718915827802</v>
      </c>
      <c r="H12" s="3">
        <v>18.911547414369</v>
      </c>
      <c r="I12" s="3">
        <v>16.912666408301501</v>
      </c>
      <c r="J12">
        <f>AVERAGE(G12:I14)</f>
        <v>18.393018735654266</v>
      </c>
      <c r="L12">
        <f t="shared" ref="L12:N14" si="9">B12-$J$12</f>
        <v>2.2320421725761328</v>
      </c>
      <c r="M12">
        <f t="shared" si="9"/>
        <v>1.9345353141554327</v>
      </c>
      <c r="N12">
        <f t="shared" si="9"/>
        <v>1.6542095457940356</v>
      </c>
      <c r="P12">
        <f t="shared" si="1"/>
        <v>-9.4991628443409137E-2</v>
      </c>
      <c r="Q12">
        <f t="shared" si="2"/>
        <v>-0.39249848686410926</v>
      </c>
      <c r="R12">
        <f t="shared" si="3"/>
        <v>-0.67282425522550637</v>
      </c>
      <c r="T12">
        <f t="shared" si="4"/>
        <v>2.0949916284434091</v>
      </c>
      <c r="U12">
        <f t="shared" si="5"/>
        <v>2.3924984868641093</v>
      </c>
      <c r="V12">
        <f t="shared" si="6"/>
        <v>2.6728242552255064</v>
      </c>
      <c r="W12" s="4" t="s">
        <v>16</v>
      </c>
    </row>
    <row r="13" spans="1:23">
      <c r="A13" s="4" t="s">
        <v>17</v>
      </c>
      <c r="B13" s="2">
        <v>20.0452845799289</v>
      </c>
      <c r="C13" s="2">
        <v>20.244794220047801</v>
      </c>
      <c r="D13" s="3">
        <v>20.013243777368199</v>
      </c>
      <c r="F13" s="4" t="s">
        <v>17</v>
      </c>
      <c r="G13" s="2">
        <v>19.626952665474299</v>
      </c>
      <c r="H13" s="3">
        <v>19.126880406794299</v>
      </c>
      <c r="I13" s="3">
        <v>16.7941303833252</v>
      </c>
      <c r="L13">
        <f t="shared" si="9"/>
        <v>1.6522658442746341</v>
      </c>
      <c r="M13">
        <f t="shared" si="9"/>
        <v>1.851775484393535</v>
      </c>
      <c r="N13">
        <f t="shared" si="9"/>
        <v>1.6202250417139332</v>
      </c>
      <c r="P13">
        <f t="shared" si="1"/>
        <v>-0.67476795674490786</v>
      </c>
      <c r="Q13">
        <f t="shared" si="2"/>
        <v>-0.47525831662600693</v>
      </c>
      <c r="R13">
        <f t="shared" si="3"/>
        <v>-0.70680875930560871</v>
      </c>
      <c r="T13">
        <f t="shared" si="4"/>
        <v>2.6747679567449079</v>
      </c>
      <c r="U13">
        <f t="shared" si="5"/>
        <v>2.4752583166260069</v>
      </c>
      <c r="V13">
        <f t="shared" si="6"/>
        <v>2.7068087593056087</v>
      </c>
      <c r="W13" s="4" t="s">
        <v>17</v>
      </c>
    </row>
    <row r="14" spans="1:23">
      <c r="A14" s="4" t="s">
        <v>18</v>
      </c>
      <c r="B14" s="2">
        <v>20.426827383841498</v>
      </c>
      <c r="C14" s="3">
        <v>20.2253157926142</v>
      </c>
      <c r="D14" s="3">
        <v>20.111291372018002</v>
      </c>
      <c r="F14" s="4" t="s">
        <v>18</v>
      </c>
      <c r="G14" s="2">
        <v>19.086574907142499</v>
      </c>
      <c r="H14" s="3">
        <v>19.296894551053001</v>
      </c>
      <c r="I14" s="3">
        <v>16.709802968600801</v>
      </c>
      <c r="L14">
        <f t="shared" si="9"/>
        <v>2.0338086481872324</v>
      </c>
      <c r="M14">
        <f t="shared" si="9"/>
        <v>1.8322970569599342</v>
      </c>
      <c r="N14">
        <f t="shared" si="9"/>
        <v>1.7182726363637357</v>
      </c>
      <c r="P14">
        <f t="shared" si="1"/>
        <v>-0.29322515283230954</v>
      </c>
      <c r="Q14">
        <f t="shared" si="2"/>
        <v>-0.49473674405960777</v>
      </c>
      <c r="R14">
        <f t="shared" si="3"/>
        <v>-0.60876116465580621</v>
      </c>
      <c r="T14">
        <f t="shared" si="4"/>
        <v>2.2932251528323095</v>
      </c>
      <c r="U14">
        <f t="shared" si="5"/>
        <v>2.4947367440596078</v>
      </c>
      <c r="V14">
        <f t="shared" si="6"/>
        <v>2.6087611646558062</v>
      </c>
      <c r="W14" s="4" t="s">
        <v>18</v>
      </c>
    </row>
    <row r="19" spans="20:23">
      <c r="T19" t="s">
        <v>19</v>
      </c>
      <c r="U19" t="s">
        <v>20</v>
      </c>
      <c r="V19" s="4" t="s">
        <v>21</v>
      </c>
      <c r="W19" s="4" t="s">
        <v>22</v>
      </c>
    </row>
    <row r="20" spans="20:23">
      <c r="T20" s="6">
        <v>2.4552241650000002</v>
      </c>
      <c r="U20" s="6">
        <v>1.9483733050000001</v>
      </c>
      <c r="V20" s="6">
        <v>1.538975652</v>
      </c>
      <c r="W20" s="6">
        <v>2.0949916279999998</v>
      </c>
    </row>
    <row r="21" spans="20:23">
      <c r="T21" s="6">
        <v>2.1875882839999998</v>
      </c>
      <c r="U21" s="6">
        <v>1.4448167409999999</v>
      </c>
      <c r="V21" s="6">
        <v>1.745453286</v>
      </c>
      <c r="W21" s="6">
        <v>2.6747679569999998</v>
      </c>
    </row>
    <row r="22" spans="20:23">
      <c r="T22" s="6">
        <v>2.7275712470000002</v>
      </c>
      <c r="U22" s="6">
        <v>1.8952717830000001</v>
      </c>
      <c r="V22" s="6">
        <v>1.345145083</v>
      </c>
      <c r="W22" s="6">
        <v>2.2932251529999998</v>
      </c>
    </row>
    <row r="23" spans="20:23">
      <c r="T23" s="6">
        <v>2.4968468260000001</v>
      </c>
      <c r="U23" s="6">
        <v>1.7063811360000001</v>
      </c>
      <c r="V23" s="6">
        <v>1.698775771</v>
      </c>
      <c r="W23" s="6">
        <v>2.3924984870000001</v>
      </c>
    </row>
    <row r="24" spans="20:23">
      <c r="T24" s="6">
        <v>2.577452649</v>
      </c>
      <c r="U24" s="6">
        <v>1.6221606159999999</v>
      </c>
      <c r="V24" s="6">
        <v>1.9660278879999999</v>
      </c>
      <c r="W24" s="6">
        <v>2.4752583170000002</v>
      </c>
    </row>
    <row r="25" spans="20:23">
      <c r="T25" s="6">
        <v>1.577784209</v>
      </c>
      <c r="U25" s="6">
        <v>1.4065011119999999</v>
      </c>
      <c r="V25" s="6">
        <v>-0.17283564900000001</v>
      </c>
      <c r="W25" s="6">
        <v>2.4947367439999999</v>
      </c>
    </row>
    <row r="26" spans="20:23">
      <c r="T26" s="6">
        <v>1.658448723</v>
      </c>
      <c r="U26" s="6">
        <v>0.52338331699999996</v>
      </c>
      <c r="V26" s="6">
        <v>0.109478595</v>
      </c>
      <c r="W26" s="6">
        <v>2.6728242550000001</v>
      </c>
    </row>
    <row r="27" spans="20:23">
      <c r="T27" s="6">
        <v>1.2793289720000001</v>
      </c>
      <c r="U27" s="6">
        <v>0.20395725300000001</v>
      </c>
      <c r="V27" s="6">
        <v>0.34634654999999998</v>
      </c>
      <c r="W27" s="6">
        <v>2.7068087589999998</v>
      </c>
    </row>
    <row r="28" spans="20:23">
      <c r="T28" s="6">
        <v>1.039754925</v>
      </c>
      <c r="U28" s="6">
        <v>-0.13054306199999999</v>
      </c>
      <c r="V28" s="6">
        <v>0.16790771500000001</v>
      </c>
      <c r="W28" s="6">
        <v>2.6087611650000002</v>
      </c>
    </row>
  </sheetData>
  <pageMargins left="0.75" right="0.75" top="1" bottom="1" header="0.5" footer="0.5"/>
  <headerFooter>
    <oddFooter>&amp;L_x000D_&amp;1#&amp;"Rockwell"&amp;9&amp;K0078D7 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54254</dc:creator>
  <cp:lastModifiedBy>Clift, Heidi</cp:lastModifiedBy>
  <dcterms:created xsi:type="dcterms:W3CDTF">2024-05-09T11:46:00Z</dcterms:created>
  <dcterms:modified xsi:type="dcterms:W3CDTF">2025-02-03T21:16:00Z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E09C6DBC04694C69B79F4E44F5C59068_11</vt:lpwstr>
  </property>
  <property fmtid="{D5CDD505-2E9C-101B-9397-08002B2CF9AE}" pid="3" name="KSOProductBuildVer">
    <vt:lpwstr>2052-11.1.0.12598</vt:lpwstr>
  </property>
  <property fmtid="{D5CDD505-2E9C-101B-9397-08002B2CF9AE}" pid="4" name="MSIP_Label_2bbab825-a111-45e4-86a1-18cee0005896_Enabled">
    <vt:lpwstr>true</vt:lpwstr>
  </property>
  <property fmtid="{D5CDD505-2E9C-101B-9397-08002B2CF9AE}" pid="5" name="MSIP_Label_2bbab825-a111-45e4-86a1-18cee0005896_SetDate">
    <vt:lpwstr>2025-02-03T21:15:59Z</vt:lpwstr>
  </property>
  <property fmtid="{D5CDD505-2E9C-101B-9397-08002B2CF9AE}" pid="6" name="MSIP_Label_2bbab825-a111-45e4-86a1-18cee0005896_Method">
    <vt:lpwstr>Standard</vt:lpwstr>
  </property>
  <property fmtid="{D5CDD505-2E9C-101B-9397-08002B2CF9AE}" pid="7" name="MSIP_Label_2bbab825-a111-45e4-86a1-18cee0005896_Name">
    <vt:lpwstr>2bbab825-a111-45e4-86a1-18cee0005896</vt:lpwstr>
  </property>
  <property fmtid="{D5CDD505-2E9C-101B-9397-08002B2CF9AE}" pid="8" name="MSIP_Label_2bbab825-a111-45e4-86a1-18cee0005896_SiteId">
    <vt:lpwstr>2567d566-604c-408a-8a60-55d0dc9d9d6b</vt:lpwstr>
  </property>
  <property fmtid="{D5CDD505-2E9C-101B-9397-08002B2CF9AE}" pid="9" name="MSIP_Label_2bbab825-a111-45e4-86a1-18cee0005896_ActionId">
    <vt:lpwstr>ee2ff5b7-8f13-4cd0-bbae-b455bf18eb5d</vt:lpwstr>
  </property>
  <property fmtid="{D5CDD505-2E9C-101B-9397-08002B2CF9AE}" pid="10" name="MSIP_Label_2bbab825-a111-45e4-86a1-18cee0005896_ContentBits">
    <vt:lpwstr>2</vt:lpwstr>
  </property>
  <property fmtid="{D5CDD505-2E9C-101B-9397-08002B2CF9AE}" pid="11" name="MSIP_Label_2bbab825-a111-45e4-86a1-18cee0005896_Tag">
    <vt:lpwstr>10, 3, 0, 1</vt:lpwstr>
  </property>
</Properties>
</file>