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<sst xmlns="http://schemas.openxmlformats.org/spreadsheetml/2006/main" count="141" uniqueCount="108">
  <si>
    <t>A</t>
  </si>
  <si>
    <t>B</t>
  </si>
  <si>
    <t>C</t>
  </si>
  <si>
    <t>D</t>
  </si>
  <si>
    <t>E</t>
  </si>
  <si>
    <t>fig9 Total sugar content change</t>
  </si>
  <si>
    <t>fig11 Total acid content change</t>
  </si>
  <si>
    <t>fig10 pH change</t>
  </si>
  <si>
    <t>fig8 Yeast number change</t>
  </si>
  <si>
    <t xml:space="preserve"> </t>
  </si>
  <si>
    <t>total sugar</t>
  </si>
  <si>
    <t>total acid</t>
  </si>
  <si>
    <t>PH</t>
  </si>
  <si>
    <t>The number of yeast</t>
  </si>
  <si>
    <t>standard error</t>
  </si>
  <si>
    <t>standard deviation</t>
  </si>
  <si>
    <t>Fermentation for 16 days</t>
  </si>
  <si>
    <t>Mater ratio</t>
  </si>
  <si>
    <t>alcoholic strength</t>
  </si>
  <si>
    <t>1：6</t>
  </si>
  <si>
    <t>1：5</t>
  </si>
  <si>
    <t>1：4</t>
  </si>
  <si>
    <t>allcoholic strength /%vol</t>
  </si>
  <si>
    <t>sensory score</t>
  </si>
  <si>
    <t>1：3</t>
  </si>
  <si>
    <t>1:   2</t>
  </si>
  <si>
    <t>1:   1</t>
  </si>
  <si>
    <t>2:   1</t>
  </si>
  <si>
    <t>fig4 Effect of fermentation temperature on the quality of orange peel tea wine</t>
  </si>
  <si>
    <t>Fermentation temperture</t>
  </si>
  <si>
    <t>alcoholic strength /%vol</t>
  </si>
  <si>
    <t>20</t>
  </si>
  <si>
    <t>24</t>
  </si>
  <si>
    <t>28</t>
  </si>
  <si>
    <t>32</t>
  </si>
  <si>
    <t>36</t>
  </si>
  <si>
    <t>fig6 Effect of yeast addition on the quality of orange peel tea wine</t>
  </si>
  <si>
    <t>0.8</t>
  </si>
  <si>
    <t>1.6</t>
  </si>
  <si>
    <t>2.4</t>
  </si>
  <si>
    <t>3.2</t>
  </si>
  <si>
    <t>4.0</t>
  </si>
  <si>
    <t>4.8</t>
  </si>
  <si>
    <t>6.4</t>
  </si>
  <si>
    <t>Table4 Analysis of variance of regression model</t>
  </si>
  <si>
    <t>fig2 Influence of material volume ratio on the quality of orange peel tea wine</t>
  </si>
  <si>
    <t>Material ratio</t>
  </si>
  <si>
    <t>Sensory score</t>
  </si>
  <si>
    <t>1:5</t>
  </si>
  <si>
    <t>1:4</t>
  </si>
  <si>
    <t>1:3</t>
  </si>
  <si>
    <t>1:2</t>
  </si>
  <si>
    <t>1:1</t>
  </si>
  <si>
    <t>fig3 Effect of sucrose content on the quality of orange peel tea wine</t>
  </si>
  <si>
    <t>Sucrose addition</t>
  </si>
  <si>
    <t>Table5 Contents of total phenols and total flavonoids</t>
  </si>
  <si>
    <t>rutin concentration mg/L</t>
  </si>
  <si>
    <t>absorbance</t>
  </si>
  <si>
    <t>fig5 Influence of fermentation time on the quality of orange peel tea wine</t>
  </si>
  <si>
    <t>Fermentation time</t>
  </si>
  <si>
    <t>3</t>
  </si>
  <si>
    <t>5</t>
  </si>
  <si>
    <t>7</t>
  </si>
  <si>
    <t>9</t>
  </si>
  <si>
    <t>11</t>
  </si>
  <si>
    <t>13</t>
  </si>
  <si>
    <t>15</t>
  </si>
  <si>
    <t>17</t>
  </si>
  <si>
    <t>19</t>
  </si>
  <si>
    <t>sampie absorbance</t>
  </si>
  <si>
    <t>rutin concentration</t>
  </si>
  <si>
    <t>0.365（dilute 10 times）</t>
  </si>
  <si>
    <t>blank</t>
  </si>
  <si>
    <t>The concentration of rutin in the sample was obtained0.04781</t>
  </si>
  <si>
    <t>Table6 Scavenging ability of DPPH free radicals and ·OH free radicals</t>
  </si>
  <si>
    <t>F</t>
  </si>
  <si>
    <t>gallic acid concentration</t>
  </si>
  <si>
    <t>By calculating the total phenol of fruit wine2.3245mg/mL</t>
  </si>
  <si>
    <t>Original data of aroma composition analysis</t>
  </si>
  <si>
    <t>retention period</t>
  </si>
  <si>
    <t>peak area</t>
  </si>
  <si>
    <t>peak-to-area ratio</t>
  </si>
  <si>
    <t>chemical compound</t>
  </si>
  <si>
    <t>1-Propanol, 2-methyl-</t>
  </si>
  <si>
    <t>Hydrazinecarboxamide</t>
  </si>
  <si>
    <t>Ethanol</t>
  </si>
  <si>
    <t>1-Propanol</t>
  </si>
  <si>
    <t>1-Butanol, 3-methyl-</t>
  </si>
  <si>
    <t>Acetic acid</t>
  </si>
  <si>
    <t>Propanoic acid, 2-methyl-</t>
  </si>
  <si>
    <t>3-Cyclohexen-1-ol, 4-methyl-1-(1-methylethyl)-, (R)-</t>
  </si>
  <si>
    <t>Butanoic acid, 2-methyl-</t>
  </si>
  <si>
    <t>.alpha.-Terpineol</t>
  </si>
  <si>
    <t>D-Fructose, 3-O-methyl-</t>
  </si>
  <si>
    <t>Acetic acid, 2-phenylethyl ester</t>
  </si>
  <si>
    <t>Benzaldehyde, 2,4-dimethyl-</t>
  </si>
  <si>
    <t>Anethole</t>
  </si>
  <si>
    <t>Hexanoic acid</t>
  </si>
  <si>
    <t>2,6-Octadien-1-ol, 3,7-dimethyl-, (Z)-</t>
  </si>
  <si>
    <t>Phenylethyl Alcohol</t>
  </si>
  <si>
    <t>Octanoic acid</t>
  </si>
  <si>
    <t>4-Hydroxy-2-methylacetophenone</t>
  </si>
  <si>
    <t>n-Decanoic acid</t>
  </si>
  <si>
    <t>2,4-Di-tert-butylphenol</t>
  </si>
  <si>
    <t>Benzofuran, 2,3-dihydro-</t>
  </si>
  <si>
    <t>6-Octadecenoic acid, methyl ester, (Z)-</t>
  </si>
  <si>
    <t>10,13-Octadecadienoic acid, methyl ester</t>
  </si>
  <si>
    <t>n-Hexadecanoic acid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</si>
</sst>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0.00_);[Red]\(0.00\)"/>
    <numFmt numFmtId="178" formatCode="0.000_);[Red]\(0.000\)"/>
    <numFmt numFmtId="179" formatCode="0.000"/>
  </numFmts>
  <fonts count="27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2"/>
      <name val="宋体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0" borderId="0" xfId="0" applyFont="1"/>
    <xf numFmtId="49" fontId="0" fillId="0" borderId="0" xfId="0" applyNumberFormat="1"/>
    <xf numFmtId="49" fontId="1" fillId="0" borderId="0" xfId="0" applyNumberFormat="1" applyFont="1"/>
    <xf numFmtId="0" fontId="2" fillId="0" borderId="0" xfId="49" applyFont="1">
      <alignment vertical="center"/>
    </xf>
    <xf numFmtId="49" fontId="2" fillId="0" borderId="0" xfId="49" applyNumberFormat="1" applyFont="1">
      <alignment vertical="center"/>
    </xf>
    <xf numFmtId="177" fontId="0" fillId="0" borderId="0" xfId="0" applyNumberFormat="1"/>
    <xf numFmtId="177" fontId="0" fillId="0" borderId="0" xfId="0" applyNumberFormat="1" applyFont="1"/>
    <xf numFmtId="176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178" fontId="0" fillId="0" borderId="0" xfId="0" applyNumberFormat="1"/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6" fillId="0" borderId="0" xfId="0" applyFont="1"/>
    <xf numFmtId="179" fontId="0" fillId="0" borderId="0" xfId="0" applyNumberFormat="1"/>
    <xf numFmtId="0" fontId="7" fillId="0" borderId="0" xfId="0" applyFont="1"/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Sheet1!$D$49</c:f>
              <c:strCache>
                <c:ptCount val="1"/>
                <c:pt idx="0">
                  <c:v>sensory score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Sheet1!$J$58:$J$63</c:f>
                <c:numCache>
                  <c:formatCode>General</c:formatCode>
                  <c:ptCount val="6"/>
                  <c:pt idx="0">
                    <c:v>1.52752523165195</c:v>
                  </c:pt>
                  <c:pt idx="1">
                    <c:v>1.15470053837925</c:v>
                  </c:pt>
                  <c:pt idx="2">
                    <c:v>1.52752523165195</c:v>
                  </c:pt>
                  <c:pt idx="3">
                    <c:v>1.52752523165195</c:v>
                  </c:pt>
                  <c:pt idx="4">
                    <c:v>0.577350269189626</c:v>
                  </c:pt>
                  <c:pt idx="5">
                    <c:v>0.577350269189626</c:v>
                  </c:pt>
                </c:numCache>
              </c:numRef>
            </c:plus>
            <c:minus>
              <c:numRef>
                <c:f>Sheet1!$J$58:$J$63</c:f>
                <c:numCache>
                  <c:formatCode>General</c:formatCode>
                  <c:ptCount val="6"/>
                  <c:pt idx="0">
                    <c:v>1.52752523165195</c:v>
                  </c:pt>
                  <c:pt idx="1">
                    <c:v>1.15470053837925</c:v>
                  </c:pt>
                  <c:pt idx="2">
                    <c:v>1.52752523165195</c:v>
                  </c:pt>
                  <c:pt idx="3">
                    <c:v>1.52752523165195</c:v>
                  </c:pt>
                  <c:pt idx="4">
                    <c:v>0.577350269189626</c:v>
                  </c:pt>
                  <c:pt idx="5">
                    <c:v>0.577350269189626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Sheet1!$B$50:$B$57</c:f>
              <c:strCache>
                <c:ptCount val="8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3.2</c:v>
                </c:pt>
                <c:pt idx="4">
                  <c:v>4.0</c:v>
                </c:pt>
                <c:pt idx="5">
                  <c:v>4.8</c:v>
                </c:pt>
                <c:pt idx="6">
                  <c:v>5.6</c:v>
                </c:pt>
                <c:pt idx="7">
                  <c:v>6.4</c:v>
                </c:pt>
              </c:strCache>
            </c:strRef>
          </c:cat>
          <c:val>
            <c:numRef>
              <c:f>Sheet1!$D$50:$D$57</c:f>
              <c:numCache>
                <c:formatCode>General</c:formatCode>
                <c:ptCount val="8"/>
                <c:pt idx="0">
                  <c:v>79.6666666666667</c:v>
                </c:pt>
                <c:pt idx="1">
                  <c:v>84.3333333333333</c:v>
                </c:pt>
                <c:pt idx="2">
                  <c:v>85.6666666666667</c:v>
                </c:pt>
                <c:pt idx="3">
                  <c:v>86.6666666666667</c:v>
                </c:pt>
                <c:pt idx="4">
                  <c:v>88.6666666666667</c:v>
                </c:pt>
                <c:pt idx="5">
                  <c:v>89.6666666666667</c:v>
                </c:pt>
                <c:pt idx="6">
                  <c:v>86.3333333333333</c:v>
                </c:pt>
                <c:pt idx="7">
                  <c:v>84.6666666666667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927824"/>
        <c:axId val="735929424"/>
      </c:lineChart>
      <c:lineChart>
        <c:grouping val="standard"/>
        <c:varyColors val="0"/>
        <c:ser>
          <c:idx val="0"/>
          <c:order val="0"/>
          <c:tx>
            <c:strRef>
              <c:f>Sheet1!$C$49</c:f>
              <c:strCache>
                <c:ptCount val="1"/>
                <c:pt idx="0">
                  <c:v>alcoholic strength /%vol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Sheet1!$E$58:$E$63</c:f>
                <c:numCache>
                  <c:formatCode>General</c:formatCode>
                  <c:ptCount val="6"/>
                  <c:pt idx="0">
                    <c:v>0.208166599946613</c:v>
                  </c:pt>
                  <c:pt idx="1">
                    <c:v>0.152752523165195</c:v>
                  </c:pt>
                  <c:pt idx="2">
                    <c:v>0.251661147842358</c:v>
                  </c:pt>
                  <c:pt idx="3">
                    <c:v>0.152752523165194</c:v>
                  </c:pt>
                  <c:pt idx="4">
                    <c:v>0.8</c:v>
                  </c:pt>
                  <c:pt idx="5">
                    <c:v>0.929157324317757</c:v>
                  </c:pt>
                </c:numCache>
              </c:numRef>
            </c:plus>
            <c:minus>
              <c:numRef>
                <c:f>Sheet1!$E$58:$E$63</c:f>
                <c:numCache>
                  <c:formatCode>General</c:formatCode>
                  <c:ptCount val="6"/>
                  <c:pt idx="0">
                    <c:v>0.208166599946613</c:v>
                  </c:pt>
                  <c:pt idx="1">
                    <c:v>0.152752523165195</c:v>
                  </c:pt>
                  <c:pt idx="2">
                    <c:v>0.251661147842358</c:v>
                  </c:pt>
                  <c:pt idx="3">
                    <c:v>0.152752523165194</c:v>
                  </c:pt>
                  <c:pt idx="4">
                    <c:v>0.8</c:v>
                  </c:pt>
                  <c:pt idx="5">
                    <c:v>0.929157324317757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Sheet1!$B$50:$B$57</c:f>
              <c:strCache>
                <c:ptCount val="8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3.2</c:v>
                </c:pt>
                <c:pt idx="4">
                  <c:v>4.0</c:v>
                </c:pt>
                <c:pt idx="5">
                  <c:v>4.8</c:v>
                </c:pt>
                <c:pt idx="6">
                  <c:v>5.6</c:v>
                </c:pt>
                <c:pt idx="7">
                  <c:v>6.4</c:v>
                </c:pt>
              </c:strCache>
            </c:strRef>
          </c:cat>
          <c:val>
            <c:numRef>
              <c:f>Sheet1!$C$50:$C$57</c:f>
              <c:numCache>
                <c:formatCode>General</c:formatCode>
                <c:ptCount val="8"/>
                <c:pt idx="0">
                  <c:v>7.43333333333333</c:v>
                </c:pt>
                <c:pt idx="1">
                  <c:v>7.66666666666667</c:v>
                </c:pt>
                <c:pt idx="2">
                  <c:v>9.26666666666667</c:v>
                </c:pt>
                <c:pt idx="3">
                  <c:v>9.46666666666667</c:v>
                </c:pt>
                <c:pt idx="4">
                  <c:v>9.7</c:v>
                </c:pt>
                <c:pt idx="5">
                  <c:v>10.4666666666667</c:v>
                </c:pt>
                <c:pt idx="6">
                  <c:v>10.4</c:v>
                </c:pt>
                <c:pt idx="7">
                  <c:v>9.93333333333333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606200"/>
        <c:axId val="775606840"/>
      </c:lineChart>
      <c:catAx>
        <c:axId val="735927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yeast</a:t>
                </a:r>
                <a:r>
                  <a:rPr lang="en-US" altLang="zh-CN" baseline="0">
                    <a:latin typeface="宋体" panose="02010600030101010101" pitchFamily="7" charset="-122"/>
                    <a:ea typeface="宋体" panose="02010600030101010101" pitchFamily="7" charset="-122"/>
                  </a:rPr>
                  <a:t> addition</a:t>
                </a: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/%</a:t>
                </a:r>
                <a:endParaRPr lang="zh-CN" altLang="en-US"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5929424"/>
        <c:crosses val="autoZero"/>
        <c:auto val="1"/>
        <c:lblAlgn val="ctr"/>
        <c:lblOffset val="100"/>
        <c:noMultiLvlLbl val="0"/>
      </c:catAx>
      <c:valAx>
        <c:axId val="735929424"/>
        <c:scaling>
          <c:orientation val="minMax"/>
          <c:min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Sensory score</a:t>
                </a:r>
                <a:endParaRPr lang="zh-CN" altLang="en-US"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5927824"/>
        <c:crosses val="autoZero"/>
        <c:crossBetween val="between"/>
      </c:valAx>
      <c:catAx>
        <c:axId val="77560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5606840"/>
        <c:crosses val="autoZero"/>
        <c:auto val="1"/>
        <c:lblAlgn val="ctr"/>
        <c:lblOffset val="100"/>
        <c:noMultiLvlLbl val="0"/>
      </c:catAx>
      <c:valAx>
        <c:axId val="775606840"/>
        <c:scaling>
          <c:orientation val="minMax"/>
          <c:max val="12"/>
          <c:min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alcoholic strength /%vol</a:t>
                </a:r>
                <a:endParaRPr lang="zh-CN" altLang="en-US" cap="none" baseline="0"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911962995849629"/>
              <c:y val="0.1929338689378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5606200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Sheet1!$C$29</c:f>
              <c:strCache>
                <c:ptCount val="1"/>
                <c:pt idx="0">
                  <c:v>sensory score</c:v>
                </c:pt>
              </c:strCache>
            </c:strRef>
          </c:tx>
          <c:spPr>
            <a:ln w="19050" cap="sq">
              <a:solidFill>
                <a:schemeClr val="tx1"/>
              </a:solidFill>
              <a:bevel/>
              <a:tailEnd type="none"/>
            </a:ln>
            <a:effectLst/>
          </c:spPr>
          <c:marker>
            <c:symbol val="triangle"/>
            <c:size val="5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Sheet1!$I$36:$I$40</c:f>
                <c:numCache>
                  <c:formatCode>General</c:formatCode>
                  <c:ptCount val="5"/>
                  <c:pt idx="0">
                    <c:v>1.15470053837925</c:v>
                  </c:pt>
                  <c:pt idx="1">
                    <c:v>1.52752523165195</c:v>
                  </c:pt>
                  <c:pt idx="2">
                    <c:v>2.08166599946613</c:v>
                  </c:pt>
                  <c:pt idx="3">
                    <c:v>0.577350269189626</c:v>
                  </c:pt>
                  <c:pt idx="4">
                    <c:v>1</c:v>
                  </c:pt>
                </c:numCache>
              </c:numRef>
            </c:plus>
            <c:minus>
              <c:numRef>
                <c:f>Sheet1!$I$36:$I$40</c:f>
                <c:numCache>
                  <c:formatCode>General</c:formatCode>
                  <c:ptCount val="5"/>
                  <c:pt idx="0">
                    <c:v>1.15470053837925</c:v>
                  </c:pt>
                  <c:pt idx="1">
                    <c:v>1.52752523165195</c:v>
                  </c:pt>
                  <c:pt idx="2">
                    <c:v>2.08166599946613</c:v>
                  </c:pt>
                  <c:pt idx="3">
                    <c:v>0.577350269189626</c:v>
                  </c:pt>
                  <c:pt idx="4">
                    <c:v>1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Sheet1!$A$30:$A$34</c:f>
              <c:strCache>
                <c:ptCount val="5"/>
                <c:pt idx="0" c:formatCode="@">
                  <c:v>20</c:v>
                </c:pt>
                <c:pt idx="1" c:formatCode="@">
                  <c:v>24</c:v>
                </c:pt>
                <c:pt idx="2" c:formatCode="@">
                  <c:v>28</c:v>
                </c:pt>
                <c:pt idx="3" c:formatCode="@">
                  <c:v>32</c:v>
                </c:pt>
                <c:pt idx="4" c:formatCode="@">
                  <c:v>36</c:v>
                </c:pt>
              </c:strCache>
            </c:strRef>
          </c:cat>
          <c:val>
            <c:numRef>
              <c:f>Sheet1!$C$30:$C$34</c:f>
              <c:numCache>
                <c:formatCode>General</c:formatCode>
                <c:ptCount val="5"/>
                <c:pt idx="0">
                  <c:v>74.3333333333333</c:v>
                </c:pt>
                <c:pt idx="1">
                  <c:v>83.3333333333333</c:v>
                </c:pt>
                <c:pt idx="2">
                  <c:v>87.3333333333333</c:v>
                </c:pt>
                <c:pt idx="3">
                  <c:v>79.3333333333333</c:v>
                </c:pt>
                <c:pt idx="4">
                  <c:v>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132152"/>
        <c:axId val="813133432"/>
      </c:lineChart>
      <c:lineChart>
        <c:grouping val="standard"/>
        <c:varyColors val="0"/>
        <c:ser>
          <c:idx val="0"/>
          <c:order val="0"/>
          <c:tx>
            <c:strRef>
              <c:f>Sheet1!$B$29</c:f>
              <c:strCache>
                <c:ptCount val="1"/>
                <c:pt idx="0">
                  <c:v>alcoholic strength /%vol</c:v>
                </c:pt>
              </c:strCache>
            </c:strRef>
          </c:tx>
          <c:spPr>
            <a:ln w="19050" cap="sq">
              <a:solidFill>
                <a:schemeClr val="tx1"/>
              </a:solidFill>
              <a:bevel/>
            </a:ln>
            <a:effectLst/>
          </c:spPr>
          <c:marker>
            <c:symbol val="square"/>
            <c:size val="5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Sheet1!$D$36:$D$40</c:f>
                <c:numCache>
                  <c:formatCode>General</c:formatCode>
                  <c:ptCount val="5"/>
                  <c:pt idx="0">
                    <c:v>0.208166599946613</c:v>
                  </c:pt>
                  <c:pt idx="1">
                    <c:v>0.404145188432738</c:v>
                  </c:pt>
                  <c:pt idx="2">
                    <c:v>0.5</c:v>
                  </c:pt>
                  <c:pt idx="3">
                    <c:v>0.3</c:v>
                  </c:pt>
                  <c:pt idx="4">
                    <c:v>0.0577350269189624</c:v>
                  </c:pt>
                </c:numCache>
              </c:numRef>
            </c:plus>
            <c:minus>
              <c:numRef>
                <c:f>Sheet1!$D$36:$D$40</c:f>
                <c:numCache>
                  <c:formatCode>General</c:formatCode>
                  <c:ptCount val="5"/>
                  <c:pt idx="0">
                    <c:v>0.208166599946613</c:v>
                  </c:pt>
                  <c:pt idx="1">
                    <c:v>0.404145188432738</c:v>
                  </c:pt>
                  <c:pt idx="2">
                    <c:v>0.5</c:v>
                  </c:pt>
                  <c:pt idx="3">
                    <c:v>0.3</c:v>
                  </c:pt>
                  <c:pt idx="4">
                    <c:v>0.0577350269189624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Sheet1!$A$30:$A$34</c:f>
              <c:strCache>
                <c:ptCount val="5"/>
                <c:pt idx="0" c:formatCode="@">
                  <c:v>20</c:v>
                </c:pt>
                <c:pt idx="1" c:formatCode="@">
                  <c:v>24</c:v>
                </c:pt>
                <c:pt idx="2" c:formatCode="@">
                  <c:v>28</c:v>
                </c:pt>
                <c:pt idx="3" c:formatCode="@">
                  <c:v>32</c:v>
                </c:pt>
                <c:pt idx="4" c:formatCode="@">
                  <c:v>36</c:v>
                </c:pt>
              </c:strCache>
            </c:strRef>
          </c:cat>
          <c:val>
            <c:numRef>
              <c:f>Sheet1!$B$30:$B$34</c:f>
              <c:numCache>
                <c:formatCode>General</c:formatCode>
                <c:ptCount val="5"/>
                <c:pt idx="0">
                  <c:v>1.83333333333333</c:v>
                </c:pt>
                <c:pt idx="1">
                  <c:v>5.86666666666667</c:v>
                </c:pt>
                <c:pt idx="2">
                  <c:v>8.3</c:v>
                </c:pt>
                <c:pt idx="3">
                  <c:v>8</c:v>
                </c:pt>
                <c:pt idx="4">
                  <c:v>7.76666666666667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140152"/>
        <c:axId val="813140472"/>
      </c:lineChart>
      <c:catAx>
        <c:axId val="81313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fermentation</a:t>
                </a:r>
                <a:r>
                  <a:rPr lang="en-US" altLang="zh-CN" baseline="0">
                    <a:latin typeface="宋体" panose="02010600030101010101" pitchFamily="7" charset="-122"/>
                    <a:ea typeface="宋体" panose="02010600030101010101" pitchFamily="7" charset="-122"/>
                  </a:rPr>
                  <a:t> temperature</a:t>
                </a: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/</a:t>
                </a:r>
                <a:r>
                  <a:rPr lang="zh-CN" altLang="en-US">
                    <a:latin typeface="宋体" panose="02010600030101010101" pitchFamily="7" charset="-122"/>
                    <a:ea typeface="宋体" panose="02010600030101010101" pitchFamily="7" charset="-122"/>
                  </a:rPr>
                  <a:t>℃</a:t>
                </a:r>
                <a:endParaRPr lang="zh-CN" altLang="en-US"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13133432"/>
        <c:crosses val="autoZero"/>
        <c:auto val="0"/>
        <c:lblAlgn val="ctr"/>
        <c:lblOffset val="100"/>
        <c:noMultiLvlLbl val="0"/>
      </c:catAx>
      <c:valAx>
        <c:axId val="813133432"/>
        <c:scaling>
          <c:orientation val="minMax"/>
          <c:max val="9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宋体" panose="02010600030101010101" pitchFamily="7" charset="-122"/>
                    <a:ea typeface="宋体" panose="02010600030101010101" pitchFamily="7" charset="-122"/>
                  </a:rPr>
                  <a:t>Sensory score</a:t>
                </a:r>
                <a:endParaRPr lang="zh-CN" altLang="en-US"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13132152"/>
        <c:crosses val="autoZero"/>
        <c:crossBetween val="between"/>
      </c:valAx>
      <c:catAx>
        <c:axId val="813140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13140472"/>
        <c:crossesAt val="7"/>
        <c:auto val="1"/>
        <c:lblAlgn val="ctr"/>
        <c:lblOffset val="100"/>
        <c:noMultiLvlLbl val="0"/>
      </c:catAx>
      <c:valAx>
        <c:axId val="813140472"/>
        <c:scaling>
          <c:orientation val="minMax"/>
          <c:max val="9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baseline="0">
                    <a:latin typeface="Times New Roman" panose="02020603050405020304" pitchFamily="18" charset="0"/>
                    <a:ea typeface="宋体" panose="02010600030101010101" pitchFamily="7" charset="-122"/>
                  </a:rPr>
                  <a:t>alcoholic strength /%vol</a:t>
                </a:r>
                <a:endParaRPr lang="zh-CN" altLang="en-US" cap="none" baseline="0">
                  <a:latin typeface="Times New Roman" panose="02020603050405020304" pitchFamily="18" charset="0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13140152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387913385826772"/>
                  <c:y val="-0.05076407115777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cat>
            <c:numRef>
              <c:f>[1]Sheet1!$B$1:$F$1</c:f>
              <c:numCache>
                <c:formatCode>General</c:formatCode>
                <c:ptCount val="5"/>
                <c:pt idx="0">
                  <c:v>0</c:v>
                </c:pt>
                <c:pt idx="1">
                  <c:v>0.008</c:v>
                </c:pt>
                <c:pt idx="2">
                  <c:v>0.016</c:v>
                </c:pt>
                <c:pt idx="3">
                  <c:v>0.024</c:v>
                </c:pt>
                <c:pt idx="4">
                  <c:v>0.032</c:v>
                </c:pt>
              </c:numCache>
            </c:numRef>
          </c:cat>
          <c:val>
            <c:numRef>
              <c:f>[1]Sheet1!$B$2:$F$2</c:f>
              <c:numCache>
                <c:formatCode>General</c:formatCode>
                <c:ptCount val="5"/>
                <c:pt idx="0">
                  <c:v>0.179</c:v>
                </c:pt>
                <c:pt idx="1">
                  <c:v>0.216</c:v>
                </c:pt>
                <c:pt idx="2">
                  <c:v>0.286</c:v>
                </c:pt>
                <c:pt idx="3">
                  <c:v>0.334</c:v>
                </c:pt>
                <c:pt idx="4">
                  <c:v>0.359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95578032"/>
        <c:axId val="595575152"/>
      </c:lineChart>
      <c:catAx>
        <c:axId val="59557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575152"/>
        <c:crosses val="autoZero"/>
        <c:auto val="1"/>
        <c:lblAlgn val="ctr"/>
        <c:lblOffset val="100"/>
        <c:noMultiLvlLbl val="0"/>
      </c:catAx>
      <c:valAx>
        <c:axId val="59557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57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absorbance</a:t>
            </a:r>
            <a:endParaRPr lang="zh-CN" altLang="en-US"/>
          </a:p>
        </c:rich>
      </c:tx>
      <c:layout>
        <c:manualLayout>
          <c:xMode val="edge"/>
          <c:yMode val="edge"/>
          <c:x val="0.424816746155648"/>
          <c:y val="0.03240746182690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[1]Sheet1!$E$29</c:f>
              <c:strCache>
                <c:ptCount val="1"/>
                <c:pt idx="0">
                  <c:v>吸光度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[1]Sheet1!$D$30:$D$36</c:f>
              <c:numCache>
                <c:formatCode>General</c:formatCode>
                <c:ptCount val="7"/>
                <c:pt idx="0">
                  <c:v>0</c:v>
                </c:pt>
                <c:pt idx="1">
                  <c:v>0.008</c:v>
                </c:pt>
                <c:pt idx="2">
                  <c:v>0.016</c:v>
                </c:pt>
                <c:pt idx="3">
                  <c:v>0.024</c:v>
                </c:pt>
                <c:pt idx="4">
                  <c:v>0.032</c:v>
                </c:pt>
                <c:pt idx="5">
                  <c:v>0.04</c:v>
                </c:pt>
                <c:pt idx="6">
                  <c:v>0.048</c:v>
                </c:pt>
              </c:numCache>
            </c:numRef>
          </c:xVal>
          <c:yVal>
            <c:numRef>
              <c:f>[1]Sheet1!$E$30:$E$36</c:f>
              <c:numCache>
                <c:formatCode>General</c:formatCode>
                <c:ptCount val="7"/>
                <c:pt idx="0">
                  <c:v>0.202</c:v>
                </c:pt>
                <c:pt idx="1">
                  <c:v>0.225</c:v>
                </c:pt>
                <c:pt idx="2">
                  <c:v>0.248</c:v>
                </c:pt>
                <c:pt idx="3">
                  <c:v>0.274</c:v>
                </c:pt>
                <c:pt idx="4">
                  <c:v>0.301</c:v>
                </c:pt>
                <c:pt idx="5">
                  <c:v>0.34</c:v>
                </c:pt>
                <c:pt idx="6">
                  <c:v>0.373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592592"/>
        <c:axId val="860591952"/>
      </c:scatterChart>
      <c:valAx>
        <c:axId val="86059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60591952"/>
        <c:crosses val="autoZero"/>
        <c:crossBetween val="midCat"/>
      </c:valAx>
      <c:valAx>
        <c:axId val="86059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6059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absorbance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[2]Sheet1!$C$9</c:f>
              <c:strCache>
                <c:ptCount val="1"/>
                <c:pt idx="0">
                  <c:v>吸光度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[2]Sheet1!$B$10:$B$15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[2]Sheet1!$C$10:$C$15</c:f>
              <c:numCache>
                <c:formatCode>General</c:formatCode>
                <c:ptCount val="6"/>
                <c:pt idx="0">
                  <c:v>0.031</c:v>
                </c:pt>
                <c:pt idx="1">
                  <c:v>0.138</c:v>
                </c:pt>
                <c:pt idx="2">
                  <c:v>0.205</c:v>
                </c:pt>
                <c:pt idx="3">
                  <c:v>0.35</c:v>
                </c:pt>
                <c:pt idx="4">
                  <c:v>0.455</c:v>
                </c:pt>
                <c:pt idx="5">
                  <c:v>0.523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579472"/>
        <c:axId val="860579792"/>
      </c:scatterChart>
      <c:valAx>
        <c:axId val="86057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60579792"/>
        <c:crosses val="autoZero"/>
        <c:crossBetween val="midCat"/>
      </c:valAx>
      <c:valAx>
        <c:axId val="8605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6057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1.wmf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522726</xdr:colOff>
      <xdr:row>55</xdr:row>
      <xdr:rowOff>29802</xdr:rowOff>
    </xdr:from>
    <xdr:to>
      <xdr:col>18</xdr:col>
      <xdr:colOff>498454</xdr:colOff>
      <xdr:row>70</xdr:row>
      <xdr:rowOff>26374</xdr:rowOff>
    </xdr:to>
    <xdr:graphicFrame>
      <xdr:nvGraphicFramePr>
        <xdr:cNvPr id="4" name="图表 3"/>
        <xdr:cNvGraphicFramePr/>
      </xdr:nvGraphicFramePr>
      <xdr:xfrm>
        <a:off x="8546465" y="9767570"/>
        <a:ext cx="3061335" cy="26257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357909</xdr:colOff>
      <xdr:row>35</xdr:row>
      <xdr:rowOff>19790</xdr:rowOff>
    </xdr:from>
    <xdr:to>
      <xdr:col>17</xdr:col>
      <xdr:colOff>334323</xdr:colOff>
      <xdr:row>50</xdr:row>
      <xdr:rowOff>16616</xdr:rowOff>
    </xdr:to>
    <xdr:graphicFrame>
      <xdr:nvGraphicFramePr>
        <xdr:cNvPr id="6" name="图表 5"/>
        <xdr:cNvGraphicFramePr/>
      </xdr:nvGraphicFramePr>
      <xdr:xfrm>
        <a:off x="7764145" y="6199505"/>
        <a:ext cx="3062605" cy="26790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273050</xdr:colOff>
      <xdr:row>98</xdr:row>
      <xdr:rowOff>73025</xdr:rowOff>
    </xdr:from>
    <xdr:to>
      <xdr:col>27</xdr:col>
      <xdr:colOff>222250</xdr:colOff>
      <xdr:row>113</xdr:row>
      <xdr:rowOff>149225</xdr:rowOff>
    </xdr:to>
    <xdr:graphicFrame>
      <xdr:nvGraphicFramePr>
        <xdr:cNvPr id="2" name="图表 1"/>
        <xdr:cNvGraphicFramePr/>
      </xdr:nvGraphicFramePr>
      <xdr:xfrm>
        <a:off x="12617450" y="17458055"/>
        <a:ext cx="4269740" cy="27222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381000</xdr:colOff>
      <xdr:row>118</xdr:row>
      <xdr:rowOff>117475</xdr:rowOff>
    </xdr:from>
    <xdr:to>
      <xdr:col>29</xdr:col>
      <xdr:colOff>330200</xdr:colOff>
      <xdr:row>134</xdr:row>
      <xdr:rowOff>9525</xdr:rowOff>
    </xdr:to>
    <xdr:graphicFrame>
      <xdr:nvGraphicFramePr>
        <xdr:cNvPr id="3" name="图表 2"/>
        <xdr:cNvGraphicFramePr/>
      </xdr:nvGraphicFramePr>
      <xdr:xfrm>
        <a:off x="13959840" y="21034375"/>
        <a:ext cx="4269740" cy="27247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527050</xdr:colOff>
      <xdr:row>139</xdr:row>
      <xdr:rowOff>53975</xdr:rowOff>
    </xdr:from>
    <xdr:to>
      <xdr:col>28</xdr:col>
      <xdr:colOff>476250</xdr:colOff>
      <xdr:row>154</xdr:row>
      <xdr:rowOff>130175</xdr:rowOff>
    </xdr:to>
    <xdr:graphicFrame>
      <xdr:nvGraphicFramePr>
        <xdr:cNvPr id="5" name="图表 4"/>
        <xdr:cNvGraphicFramePr/>
      </xdr:nvGraphicFramePr>
      <xdr:xfrm>
        <a:off x="13488670" y="24679910"/>
        <a:ext cx="4269740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7620</xdr:colOff>
      <xdr:row>156</xdr:row>
      <xdr:rowOff>0</xdr:rowOff>
    </xdr:from>
    <xdr:to>
      <xdr:col>18</xdr:col>
      <xdr:colOff>68580</xdr:colOff>
      <xdr:row>168</xdr:row>
      <xdr:rowOff>38100</xdr:rowOff>
    </xdr:to>
    <xdr:pic>
      <xdr:nvPicPr>
        <xdr:cNvPr id="7" name="图片 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328160" y="27605355"/>
          <a:ext cx="6850380" cy="2415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5151;&#20521;\Documents\tencent%20files\3370944800\FileRecv\&#24635;&#40644;&#37230;table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5151;&#20521;\Documents\tencent%20files\3370944800\filerecv\&#24635;&#37210;&#21547;&#37327;table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>
            <v>0</v>
          </cell>
          <cell r="C1">
            <v>0.008</v>
          </cell>
          <cell r="D1">
            <v>0.016</v>
          </cell>
          <cell r="E1">
            <v>0.024</v>
          </cell>
          <cell r="F1">
            <v>0.032</v>
          </cell>
        </row>
        <row r="2">
          <cell r="B2">
            <v>0.179</v>
          </cell>
          <cell r="C2">
            <v>0.216</v>
          </cell>
          <cell r="D2">
            <v>0.286</v>
          </cell>
          <cell r="E2">
            <v>0.334</v>
          </cell>
          <cell r="F2">
            <v>0.359</v>
          </cell>
        </row>
        <row r="29">
          <cell r="E29" t="str">
            <v>吸光度</v>
          </cell>
        </row>
        <row r="30">
          <cell r="D30">
            <v>0</v>
          </cell>
          <cell r="E30">
            <v>0.202</v>
          </cell>
        </row>
        <row r="31">
          <cell r="D31">
            <v>0.008</v>
          </cell>
          <cell r="E31">
            <v>0.225</v>
          </cell>
        </row>
        <row r="32">
          <cell r="D32">
            <v>0.016</v>
          </cell>
          <cell r="E32">
            <v>0.248</v>
          </cell>
        </row>
        <row r="33">
          <cell r="D33">
            <v>0.024</v>
          </cell>
          <cell r="E33">
            <v>0.274</v>
          </cell>
        </row>
        <row r="34">
          <cell r="D34">
            <v>0.032</v>
          </cell>
          <cell r="E34">
            <v>0.301</v>
          </cell>
        </row>
        <row r="35">
          <cell r="D35">
            <v>0.04</v>
          </cell>
          <cell r="E35">
            <v>0.34</v>
          </cell>
        </row>
        <row r="36">
          <cell r="D36">
            <v>0.048</v>
          </cell>
          <cell r="E36">
            <v>0.373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9">
          <cell r="C9" t="str">
            <v>吸光度</v>
          </cell>
        </row>
        <row r="10">
          <cell r="B10">
            <v>0</v>
          </cell>
          <cell r="C10">
            <v>0.031</v>
          </cell>
        </row>
        <row r="11">
          <cell r="B11">
            <v>1</v>
          </cell>
          <cell r="C11">
            <v>0.138</v>
          </cell>
        </row>
        <row r="12">
          <cell r="B12">
            <v>2</v>
          </cell>
          <cell r="C12">
            <v>0.205</v>
          </cell>
        </row>
        <row r="13">
          <cell r="B13">
            <v>3</v>
          </cell>
          <cell r="C13">
            <v>0.35</v>
          </cell>
        </row>
        <row r="14">
          <cell r="B14">
            <v>4</v>
          </cell>
          <cell r="C14">
            <v>0.455</v>
          </cell>
        </row>
        <row r="15">
          <cell r="B15">
            <v>5</v>
          </cell>
          <cell r="C15">
            <v>0.523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6"/>
  <sheetViews>
    <sheetView tabSelected="1" zoomScale="80" zoomScaleNormal="80" topLeftCell="G183" workbookViewId="0">
      <selection activeCell="M144" sqref="M144"/>
    </sheetView>
  </sheetViews>
  <sheetFormatPr defaultColWidth="9" defaultRowHeight="13.8"/>
  <sheetData>
    <row r="1" spans="2:7">
      <c r="B1" t="s">
        <v>0</v>
      </c>
      <c r="C1" t="s">
        <v>1</v>
      </c>
      <c r="D1" t="s">
        <v>2</v>
      </c>
      <c r="E1" t="s">
        <v>3</v>
      </c>
      <c r="F1" t="s">
        <v>4</v>
      </c>
      <c r="G1" s="1"/>
    </row>
    <row r="2" spans="2:12">
      <c r="B2">
        <f>AVERAGE(B3,B4,B5)</f>
        <v>5.03333333333333</v>
      </c>
      <c r="C2">
        <f>AVERAGE(C3,C4,C5)</f>
        <v>4.5</v>
      </c>
      <c r="D2">
        <f>AVERAGE(D3,D4,D5)</f>
        <v>4.03333333333333</v>
      </c>
      <c r="E2">
        <f>AVERAGE(E3,E4,E5)</f>
        <v>3.46666666666667</v>
      </c>
      <c r="F2">
        <f>AVERAGE(F3,F4,F5)</f>
        <v>3.23333333333333</v>
      </c>
      <c r="I2" s="1" t="s">
        <v>5</v>
      </c>
      <c r="J2" s="1" t="s">
        <v>6</v>
      </c>
      <c r="K2" s="1" t="s">
        <v>7</v>
      </c>
      <c r="L2" s="1" t="s">
        <v>8</v>
      </c>
    </row>
    <row r="3" spans="1:12">
      <c r="A3">
        <v>1</v>
      </c>
      <c r="B3">
        <v>5.4</v>
      </c>
      <c r="C3">
        <v>3.7</v>
      </c>
      <c r="D3">
        <v>3.7</v>
      </c>
      <c r="E3">
        <v>3.5</v>
      </c>
      <c r="F3">
        <v>3.7</v>
      </c>
      <c r="H3" t="s">
        <v>9</v>
      </c>
      <c r="I3" s="10" t="s">
        <v>10</v>
      </c>
      <c r="J3" s="2" t="s">
        <v>11</v>
      </c>
      <c r="K3" t="s">
        <v>12</v>
      </c>
      <c r="L3" s="2" t="s">
        <v>13</v>
      </c>
    </row>
    <row r="4" spans="1:12">
      <c r="A4">
        <v>2</v>
      </c>
      <c r="B4">
        <v>4.4</v>
      </c>
      <c r="C4">
        <v>5.3</v>
      </c>
      <c r="D4">
        <v>4.7</v>
      </c>
      <c r="E4">
        <v>3.7</v>
      </c>
      <c r="F4">
        <v>4</v>
      </c>
      <c r="H4">
        <v>1</v>
      </c>
      <c r="I4">
        <v>42.33</v>
      </c>
      <c r="J4">
        <v>3.15</v>
      </c>
      <c r="K4">
        <v>3.95</v>
      </c>
      <c r="L4">
        <v>0.56</v>
      </c>
    </row>
    <row r="5" spans="1:12">
      <c r="A5">
        <v>3</v>
      </c>
      <c r="B5">
        <v>5.3</v>
      </c>
      <c r="C5">
        <v>4.5</v>
      </c>
      <c r="D5">
        <v>3.7</v>
      </c>
      <c r="E5">
        <v>3.2</v>
      </c>
      <c r="F5">
        <v>2</v>
      </c>
      <c r="H5">
        <v>2</v>
      </c>
      <c r="I5">
        <v>31.9</v>
      </c>
      <c r="J5">
        <v>3.19</v>
      </c>
      <c r="K5">
        <v>3.88</v>
      </c>
      <c r="L5">
        <v>0.57</v>
      </c>
    </row>
    <row r="6" spans="8:12">
      <c r="H6">
        <v>3</v>
      </c>
      <c r="I6">
        <v>25</v>
      </c>
      <c r="J6">
        <v>3.5</v>
      </c>
      <c r="K6">
        <v>3.87</v>
      </c>
      <c r="L6">
        <v>2.43</v>
      </c>
    </row>
    <row r="7" spans="8:12">
      <c r="H7">
        <v>4</v>
      </c>
      <c r="I7">
        <v>17.1</v>
      </c>
      <c r="J7">
        <v>3.68</v>
      </c>
      <c r="K7">
        <v>3.84</v>
      </c>
      <c r="L7">
        <v>3.63</v>
      </c>
    </row>
    <row r="8" spans="8:12">
      <c r="H8">
        <v>5</v>
      </c>
      <c r="I8">
        <v>16.7</v>
      </c>
      <c r="J8">
        <v>4.3</v>
      </c>
      <c r="K8">
        <v>3.82</v>
      </c>
      <c r="L8">
        <v>6.37</v>
      </c>
    </row>
    <row r="9" spans="8:20">
      <c r="H9">
        <v>6</v>
      </c>
      <c r="I9">
        <v>13.8</v>
      </c>
      <c r="J9">
        <v>5.27</v>
      </c>
      <c r="K9">
        <v>3.79</v>
      </c>
      <c r="L9">
        <v>8.03</v>
      </c>
      <c r="M9" s="1" t="s">
        <v>6</v>
      </c>
      <c r="P9" s="2" t="s">
        <v>14</v>
      </c>
      <c r="Q9" s="1" t="s">
        <v>7</v>
      </c>
      <c r="T9" s="2" t="s">
        <v>15</v>
      </c>
    </row>
    <row r="10" spans="8:20">
      <c r="H10">
        <v>7</v>
      </c>
      <c r="I10">
        <v>12.1</v>
      </c>
      <c r="J10">
        <v>5.1</v>
      </c>
      <c r="K10">
        <v>3.88</v>
      </c>
      <c r="L10">
        <v>7.93</v>
      </c>
      <c r="M10">
        <v>3.13</v>
      </c>
      <c r="N10">
        <v>3.17</v>
      </c>
      <c r="O10">
        <v>3.15</v>
      </c>
      <c r="P10">
        <v>0.02</v>
      </c>
      <c r="Q10">
        <v>3.95</v>
      </c>
      <c r="R10">
        <v>3.97</v>
      </c>
      <c r="S10">
        <v>3.93</v>
      </c>
      <c r="T10">
        <v>0.02</v>
      </c>
    </row>
    <row r="11" spans="13:20">
      <c r="M11">
        <v>3.2</v>
      </c>
      <c r="N11">
        <v>3.18</v>
      </c>
      <c r="O11">
        <v>3.18</v>
      </c>
      <c r="P11">
        <v>0.011547005</v>
      </c>
      <c r="Q11">
        <v>3.84</v>
      </c>
      <c r="R11">
        <v>3.84</v>
      </c>
      <c r="S11">
        <v>3.96</v>
      </c>
      <c r="T11">
        <v>0.069282032</v>
      </c>
    </row>
    <row r="12" spans="13:20">
      <c r="M12">
        <v>3.5</v>
      </c>
      <c r="N12">
        <v>3.6</v>
      </c>
      <c r="O12">
        <v>3.4</v>
      </c>
      <c r="P12">
        <v>0.1</v>
      </c>
      <c r="Q12">
        <v>3.83</v>
      </c>
      <c r="R12">
        <v>3.85</v>
      </c>
      <c r="S12">
        <v>3.93</v>
      </c>
      <c r="T12">
        <v>0.052915026</v>
      </c>
    </row>
    <row r="13" spans="8:20">
      <c r="H13" s="1" t="s">
        <v>5</v>
      </c>
      <c r="M13">
        <v>3.6</v>
      </c>
      <c r="N13">
        <v>3.62</v>
      </c>
      <c r="O13">
        <v>3.82</v>
      </c>
      <c r="P13">
        <v>0.121655251</v>
      </c>
      <c r="Q13">
        <v>3.89</v>
      </c>
      <c r="R13">
        <v>3.83</v>
      </c>
      <c r="S13">
        <v>3.8</v>
      </c>
      <c r="T13">
        <v>0.045825757</v>
      </c>
    </row>
    <row r="14" spans="11:20">
      <c r="K14" s="2" t="s">
        <v>15</v>
      </c>
      <c r="M14">
        <v>4.3</v>
      </c>
      <c r="N14">
        <v>4.5</v>
      </c>
      <c r="O14">
        <v>4.1</v>
      </c>
      <c r="P14">
        <v>0.2</v>
      </c>
      <c r="Q14">
        <v>3.88</v>
      </c>
      <c r="R14">
        <v>3.8</v>
      </c>
      <c r="S14">
        <v>3.78</v>
      </c>
      <c r="T14">
        <v>0.05254839</v>
      </c>
    </row>
    <row r="15" spans="8:20">
      <c r="H15">
        <v>41.5</v>
      </c>
      <c r="I15">
        <v>42</v>
      </c>
      <c r="J15">
        <v>43.5</v>
      </c>
      <c r="K15">
        <v>1.040833</v>
      </c>
      <c r="M15">
        <v>5.2</v>
      </c>
      <c r="N15">
        <v>5.2</v>
      </c>
      <c r="O15">
        <v>5.41</v>
      </c>
      <c r="P15">
        <v>0.121243557</v>
      </c>
      <c r="Q15">
        <v>3.79</v>
      </c>
      <c r="R15">
        <v>3.8</v>
      </c>
      <c r="S15">
        <v>3.79</v>
      </c>
      <c r="T15">
        <v>0.005773503</v>
      </c>
    </row>
    <row r="16" spans="8:20">
      <c r="H16">
        <v>30.2</v>
      </c>
      <c r="I16">
        <v>33</v>
      </c>
      <c r="J16">
        <v>32.5</v>
      </c>
      <c r="K16">
        <v>1.493318452</v>
      </c>
      <c r="M16">
        <v>5.1</v>
      </c>
      <c r="N16">
        <v>5.12</v>
      </c>
      <c r="O16">
        <v>5.08</v>
      </c>
      <c r="P16">
        <v>0.02</v>
      </c>
      <c r="Q16">
        <v>3.85</v>
      </c>
      <c r="R16">
        <v>3.87</v>
      </c>
      <c r="S16">
        <v>3.92</v>
      </c>
      <c r="T16">
        <v>0.036055513</v>
      </c>
    </row>
    <row r="17" spans="8:16">
      <c r="H17">
        <v>24.6</v>
      </c>
      <c r="I17">
        <v>25.4</v>
      </c>
      <c r="J17">
        <v>25</v>
      </c>
      <c r="K17">
        <v>0.4</v>
      </c>
      <c r="M17">
        <v>0.49</v>
      </c>
      <c r="N17">
        <v>0.57</v>
      </c>
      <c r="O17">
        <v>0.63</v>
      </c>
      <c r="P17">
        <v>0.070237692</v>
      </c>
    </row>
    <row r="18" spans="8:16">
      <c r="H18">
        <v>15.9</v>
      </c>
      <c r="I18">
        <v>17.5</v>
      </c>
      <c r="J18">
        <v>17.9</v>
      </c>
      <c r="K18">
        <v>1.058300524</v>
      </c>
      <c r="M18">
        <v>0.6</v>
      </c>
      <c r="N18">
        <v>0.62</v>
      </c>
      <c r="O18">
        <v>0.49</v>
      </c>
      <c r="P18">
        <v>0.07</v>
      </c>
    </row>
    <row r="19" spans="1:16">
      <c r="A19" s="2" t="s">
        <v>16</v>
      </c>
      <c r="H19">
        <v>15.2</v>
      </c>
      <c r="I19">
        <v>16.5</v>
      </c>
      <c r="J19">
        <v>18.4</v>
      </c>
      <c r="K19">
        <v>1.609347694</v>
      </c>
      <c r="M19">
        <v>2.1</v>
      </c>
      <c r="N19">
        <v>2.5</v>
      </c>
      <c r="O19">
        <v>2.7</v>
      </c>
      <c r="P19">
        <v>0.305505046</v>
      </c>
    </row>
    <row r="20" spans="1:16">
      <c r="A20" s="2" t="s">
        <v>17</v>
      </c>
      <c r="B20" s="2" t="s">
        <v>18</v>
      </c>
      <c r="H20">
        <v>14</v>
      </c>
      <c r="I20">
        <v>14.2</v>
      </c>
      <c r="J20">
        <v>13.2</v>
      </c>
      <c r="K20">
        <v>0.529150262</v>
      </c>
      <c r="M20">
        <v>3.6</v>
      </c>
      <c r="N20">
        <v>3.9</v>
      </c>
      <c r="O20">
        <v>3.4</v>
      </c>
      <c r="P20">
        <v>0.251661148</v>
      </c>
    </row>
    <row r="21" spans="1:16">
      <c r="A21" s="3" t="s">
        <v>19</v>
      </c>
      <c r="B21">
        <v>9.2</v>
      </c>
      <c r="D21">
        <v>9</v>
      </c>
      <c r="E21">
        <v>9.4</v>
      </c>
      <c r="H21">
        <v>11.7</v>
      </c>
      <c r="I21">
        <v>11.6</v>
      </c>
      <c r="J21">
        <v>13</v>
      </c>
      <c r="K21">
        <v>0.781024968</v>
      </c>
      <c r="M21">
        <v>6.1</v>
      </c>
      <c r="N21">
        <v>5.3</v>
      </c>
      <c r="O21">
        <v>7.7</v>
      </c>
      <c r="P21">
        <v>1.222020185</v>
      </c>
    </row>
    <row r="22" spans="1:16">
      <c r="A22" s="3" t="s">
        <v>20</v>
      </c>
      <c r="B22">
        <v>9.35</v>
      </c>
      <c r="D22">
        <v>7.3</v>
      </c>
      <c r="E22">
        <v>11.4</v>
      </c>
      <c r="M22">
        <v>8.2</v>
      </c>
      <c r="N22">
        <v>7.1</v>
      </c>
      <c r="O22">
        <v>8.8</v>
      </c>
      <c r="P22">
        <v>0.86216781</v>
      </c>
    </row>
    <row r="23" spans="1:16">
      <c r="A23" s="3" t="s">
        <v>21</v>
      </c>
      <c r="B23">
        <v>9.7</v>
      </c>
      <c r="D23">
        <v>9.6</v>
      </c>
      <c r="E23">
        <v>9.8</v>
      </c>
      <c r="J23" s="2" t="s">
        <v>22</v>
      </c>
      <c r="K23" s="2" t="s">
        <v>23</v>
      </c>
      <c r="M23">
        <v>7.6</v>
      </c>
      <c r="N23">
        <v>7.9</v>
      </c>
      <c r="O23">
        <v>8.3</v>
      </c>
      <c r="P23">
        <v>0.351188458</v>
      </c>
    </row>
    <row r="24" spans="1:5">
      <c r="A24" s="3" t="s">
        <v>24</v>
      </c>
      <c r="B24">
        <v>9.75</v>
      </c>
      <c r="D24">
        <v>9.4</v>
      </c>
      <c r="E24">
        <v>10.1</v>
      </c>
    </row>
    <row r="25" spans="1:5">
      <c r="A25" s="3" t="s">
        <v>25</v>
      </c>
      <c r="B25">
        <v>11.25</v>
      </c>
      <c r="D25">
        <v>9.2</v>
      </c>
      <c r="E25">
        <v>13.2</v>
      </c>
    </row>
    <row r="26" spans="1:5">
      <c r="A26" s="3" t="s">
        <v>26</v>
      </c>
      <c r="B26">
        <v>11.3</v>
      </c>
      <c r="D26">
        <v>13.2</v>
      </c>
      <c r="E26">
        <v>9.4</v>
      </c>
    </row>
    <row r="27" spans="1:5">
      <c r="A27" s="3" t="s">
        <v>27</v>
      </c>
      <c r="B27">
        <v>12.4</v>
      </c>
      <c r="D27">
        <v>11.8</v>
      </c>
      <c r="E27">
        <v>13</v>
      </c>
    </row>
    <row r="28" spans="1:1">
      <c r="A28" s="4" t="s">
        <v>28</v>
      </c>
    </row>
    <row r="29" ht="14.4" spans="1:3">
      <c r="A29" s="5" t="s">
        <v>29</v>
      </c>
      <c r="B29" s="5" t="s">
        <v>30</v>
      </c>
      <c r="C29" s="5" t="s">
        <v>23</v>
      </c>
    </row>
    <row r="30" ht="14.4" spans="1:3">
      <c r="A30" s="6" t="s">
        <v>31</v>
      </c>
      <c r="B30" s="5">
        <f>AVERAGE(A36:C36)</f>
        <v>1.83333333333333</v>
      </c>
      <c r="C30" s="5">
        <f>AVERAGE(F36:H36)</f>
        <v>74.3333333333333</v>
      </c>
    </row>
    <row r="31" ht="14.4" spans="1:3">
      <c r="A31" s="6" t="s">
        <v>32</v>
      </c>
      <c r="B31" s="5">
        <f t="shared" ref="B31:B34" si="0">AVERAGE(A37:C37)</f>
        <v>5.86666666666667</v>
      </c>
      <c r="C31" s="5">
        <f t="shared" ref="C31:C34" si="1">AVERAGE(F37:H37)</f>
        <v>83.3333333333333</v>
      </c>
    </row>
    <row r="32" ht="14.4" spans="1:3">
      <c r="A32" s="6" t="s">
        <v>33</v>
      </c>
      <c r="B32" s="5">
        <f t="shared" si="0"/>
        <v>8.3</v>
      </c>
      <c r="C32" s="5">
        <f t="shared" si="1"/>
        <v>87.3333333333333</v>
      </c>
    </row>
    <row r="33" ht="14.4" spans="1:3">
      <c r="A33" s="6" t="s">
        <v>34</v>
      </c>
      <c r="B33" s="5">
        <f t="shared" si="0"/>
        <v>8</v>
      </c>
      <c r="C33" s="5">
        <f t="shared" si="1"/>
        <v>79.3333333333333</v>
      </c>
    </row>
    <row r="34" ht="14.4" spans="1:3">
      <c r="A34" s="6" t="s">
        <v>35</v>
      </c>
      <c r="B34" s="5">
        <f t="shared" si="0"/>
        <v>7.76666666666667</v>
      </c>
      <c r="C34" s="5">
        <f t="shared" si="1"/>
        <v>74</v>
      </c>
    </row>
    <row r="35" spans="4:9">
      <c r="D35" s="2" t="s">
        <v>15</v>
      </c>
      <c r="I35" s="2" t="s">
        <v>14</v>
      </c>
    </row>
    <row r="36" ht="14.4" spans="1:9">
      <c r="A36">
        <v>1.6</v>
      </c>
      <c r="B36" s="5">
        <v>2</v>
      </c>
      <c r="C36" s="5">
        <v>1.9</v>
      </c>
      <c r="D36">
        <f>_xlfn.STDEV.S(A36:C36)</f>
        <v>0.208166599946613</v>
      </c>
      <c r="F36">
        <v>75</v>
      </c>
      <c r="G36">
        <v>75</v>
      </c>
      <c r="H36">
        <v>73</v>
      </c>
      <c r="I36">
        <f>_xlfn.STDEV.S(F36:H36)</f>
        <v>1.15470053837925</v>
      </c>
    </row>
    <row r="37" ht="14.4" spans="1:9">
      <c r="A37">
        <v>6.3</v>
      </c>
      <c r="B37" s="5">
        <v>5.5</v>
      </c>
      <c r="C37" s="5">
        <v>5.8</v>
      </c>
      <c r="D37">
        <f t="shared" ref="D37:D40" si="2">_xlfn.STDEV.S(A37:C37)</f>
        <v>0.404145188432738</v>
      </c>
      <c r="F37">
        <v>82</v>
      </c>
      <c r="G37">
        <v>83</v>
      </c>
      <c r="H37">
        <v>85</v>
      </c>
      <c r="I37">
        <f t="shared" ref="I37:I40" si="3">_xlfn.STDEV.S(F37:H37)</f>
        <v>1.52752523165195</v>
      </c>
    </row>
    <row r="38" ht="14.4" spans="1:9">
      <c r="A38">
        <v>8.3</v>
      </c>
      <c r="B38" s="5">
        <v>7.8</v>
      </c>
      <c r="C38" s="5">
        <v>8.8</v>
      </c>
      <c r="D38">
        <f t="shared" si="2"/>
        <v>0.5</v>
      </c>
      <c r="F38">
        <v>85</v>
      </c>
      <c r="G38">
        <v>89</v>
      </c>
      <c r="H38">
        <v>88</v>
      </c>
      <c r="I38">
        <f t="shared" si="3"/>
        <v>2.08166599946613</v>
      </c>
    </row>
    <row r="39" ht="14.4" spans="1:9">
      <c r="A39">
        <v>8.3</v>
      </c>
      <c r="B39" s="5">
        <v>7.7</v>
      </c>
      <c r="C39" s="5">
        <v>8</v>
      </c>
      <c r="D39">
        <f t="shared" si="2"/>
        <v>0.3</v>
      </c>
      <c r="F39">
        <v>79</v>
      </c>
      <c r="G39">
        <v>80</v>
      </c>
      <c r="H39">
        <v>79</v>
      </c>
      <c r="I39">
        <f t="shared" si="3"/>
        <v>0.577350269189626</v>
      </c>
    </row>
    <row r="40" ht="14.4" spans="1:9">
      <c r="A40">
        <v>7.8</v>
      </c>
      <c r="B40" s="5">
        <v>7.8</v>
      </c>
      <c r="C40" s="5">
        <v>7.7</v>
      </c>
      <c r="D40">
        <f t="shared" si="2"/>
        <v>0.0577350269189624</v>
      </c>
      <c r="F40">
        <v>73</v>
      </c>
      <c r="G40">
        <v>75</v>
      </c>
      <c r="H40">
        <v>74</v>
      </c>
      <c r="I40">
        <f t="shared" si="3"/>
        <v>1</v>
      </c>
    </row>
    <row r="41" ht="14.4" spans="2:3">
      <c r="B41" s="5"/>
      <c r="C41" s="5"/>
    </row>
    <row r="48" spans="1:5">
      <c r="A48" s="1" t="s">
        <v>36</v>
      </c>
      <c r="B48" s="7"/>
      <c r="C48" s="7"/>
      <c r="D48" s="7"/>
      <c r="E48" s="7"/>
    </row>
    <row r="49" ht="14.4" spans="3:5">
      <c r="C49" s="5" t="s">
        <v>30</v>
      </c>
      <c r="D49" s="5" t="s">
        <v>23</v>
      </c>
      <c r="E49" s="7"/>
    </row>
    <row r="50" spans="2:5">
      <c r="B50" t="s">
        <v>37</v>
      </c>
      <c r="C50">
        <f>AVERAGE(B58:D58)</f>
        <v>7.43333333333333</v>
      </c>
      <c r="D50">
        <f>AVERAGE(G58:I58)</f>
        <v>79.6666666666667</v>
      </c>
      <c r="E50" s="7"/>
    </row>
    <row r="51" spans="2:5">
      <c r="B51" t="s">
        <v>38</v>
      </c>
      <c r="C51">
        <f t="shared" ref="C51:C57" si="4">AVERAGE(B59:D59)</f>
        <v>7.66666666666667</v>
      </c>
      <c r="D51">
        <f t="shared" ref="D51:D57" si="5">AVERAGE(G59:I59)</f>
        <v>84.3333333333333</v>
      </c>
      <c r="E51" s="7"/>
    </row>
    <row r="52" spans="2:5">
      <c r="B52" t="s">
        <v>39</v>
      </c>
      <c r="C52">
        <f t="shared" si="4"/>
        <v>9.26666666666667</v>
      </c>
      <c r="D52">
        <f t="shared" si="5"/>
        <v>85.6666666666667</v>
      </c>
      <c r="E52" s="7"/>
    </row>
    <row r="53" spans="2:5">
      <c r="B53" t="s">
        <v>40</v>
      </c>
      <c r="C53">
        <f t="shared" si="4"/>
        <v>9.46666666666667</v>
      </c>
      <c r="D53">
        <f t="shared" si="5"/>
        <v>86.6666666666667</v>
      </c>
      <c r="E53" s="7"/>
    </row>
    <row r="54" spans="2:5">
      <c r="B54" t="s">
        <v>41</v>
      </c>
      <c r="C54">
        <f t="shared" si="4"/>
        <v>9.7</v>
      </c>
      <c r="D54">
        <f t="shared" si="5"/>
        <v>88.6666666666667</v>
      </c>
      <c r="E54" s="7"/>
    </row>
    <row r="55" spans="2:5">
      <c r="B55" t="s">
        <v>42</v>
      </c>
      <c r="C55">
        <f t="shared" si="4"/>
        <v>10.4666666666667</v>
      </c>
      <c r="D55">
        <f t="shared" si="5"/>
        <v>89.6666666666667</v>
      </c>
      <c r="E55" s="7"/>
    </row>
    <row r="56" spans="2:5">
      <c r="B56">
        <v>5.6</v>
      </c>
      <c r="C56">
        <f t="shared" si="4"/>
        <v>10.4</v>
      </c>
      <c r="D56">
        <f t="shared" si="5"/>
        <v>86.3333333333333</v>
      </c>
      <c r="E56" s="7"/>
    </row>
    <row r="57" spans="2:10">
      <c r="B57" t="s">
        <v>43</v>
      </c>
      <c r="C57">
        <f t="shared" si="4"/>
        <v>9.93333333333333</v>
      </c>
      <c r="D57">
        <f t="shared" si="5"/>
        <v>84.6666666666667</v>
      </c>
      <c r="E57" s="8" t="s">
        <v>15</v>
      </c>
      <c r="F57" s="7"/>
      <c r="J57" s="8" t="s">
        <v>15</v>
      </c>
    </row>
    <row r="58" spans="2:10">
      <c r="B58" s="9">
        <v>7.5</v>
      </c>
      <c r="C58" s="9">
        <v>7.6</v>
      </c>
      <c r="D58" s="9">
        <v>7.2</v>
      </c>
      <c r="E58" s="7">
        <f>_xlfn.STDEV.S(B58:D58)</f>
        <v>0.208166599946613</v>
      </c>
      <c r="F58" s="7"/>
      <c r="G58" s="9">
        <v>80</v>
      </c>
      <c r="H58" s="9">
        <v>81</v>
      </c>
      <c r="I58" s="9">
        <v>78</v>
      </c>
      <c r="J58">
        <f>_xlfn.STDEV.S(G58:I58)</f>
        <v>1.52752523165195</v>
      </c>
    </row>
    <row r="59" spans="2:10">
      <c r="B59" s="9">
        <v>7.5</v>
      </c>
      <c r="C59" s="9">
        <v>7.8</v>
      </c>
      <c r="D59" s="9">
        <v>7.7</v>
      </c>
      <c r="E59" s="7">
        <f t="shared" ref="E59:E63" si="6">_xlfn.STDEV.S(B59:D59)</f>
        <v>0.152752523165195</v>
      </c>
      <c r="F59" s="7"/>
      <c r="G59" s="9">
        <v>83</v>
      </c>
      <c r="H59" s="9">
        <v>85</v>
      </c>
      <c r="I59" s="9">
        <v>85</v>
      </c>
      <c r="J59">
        <f t="shared" ref="J59:J63" si="7">_xlfn.STDEV.S(G59:I59)</f>
        <v>1.15470053837925</v>
      </c>
    </row>
    <row r="60" spans="2:10">
      <c r="B60" s="9">
        <v>9</v>
      </c>
      <c r="C60" s="9">
        <v>9.5</v>
      </c>
      <c r="D60" s="9">
        <v>9.3</v>
      </c>
      <c r="E60" s="7">
        <f t="shared" si="6"/>
        <v>0.251661147842358</v>
      </c>
      <c r="F60" s="7"/>
      <c r="G60" s="9">
        <v>87</v>
      </c>
      <c r="H60" s="9">
        <v>86</v>
      </c>
      <c r="I60" s="9">
        <v>84</v>
      </c>
      <c r="J60">
        <f t="shared" si="7"/>
        <v>1.52752523165195</v>
      </c>
    </row>
    <row r="61" spans="2:10">
      <c r="B61" s="9">
        <v>9.3</v>
      </c>
      <c r="C61" s="9">
        <v>9.6</v>
      </c>
      <c r="D61" s="9">
        <v>9.5</v>
      </c>
      <c r="E61" s="7">
        <f t="shared" si="6"/>
        <v>0.152752523165194</v>
      </c>
      <c r="F61" s="7"/>
      <c r="G61" s="9">
        <v>88</v>
      </c>
      <c r="H61" s="9">
        <v>87</v>
      </c>
      <c r="I61" s="9">
        <v>85</v>
      </c>
      <c r="J61">
        <f t="shared" si="7"/>
        <v>1.52752523165195</v>
      </c>
    </row>
    <row r="62" spans="2:10">
      <c r="B62" s="9">
        <v>8.9</v>
      </c>
      <c r="C62" s="9">
        <v>10.5</v>
      </c>
      <c r="D62" s="9">
        <v>9.7</v>
      </c>
      <c r="E62" s="7">
        <f t="shared" si="6"/>
        <v>0.8</v>
      </c>
      <c r="F62" s="7"/>
      <c r="G62" s="9">
        <v>88</v>
      </c>
      <c r="H62" s="9">
        <v>89</v>
      </c>
      <c r="I62" s="9">
        <v>89</v>
      </c>
      <c r="J62">
        <f t="shared" si="7"/>
        <v>0.577350269189626</v>
      </c>
    </row>
    <row r="63" spans="2:10">
      <c r="B63" s="9">
        <v>10.2</v>
      </c>
      <c r="C63" s="9">
        <v>11.5</v>
      </c>
      <c r="D63" s="9">
        <v>9.7</v>
      </c>
      <c r="E63" s="7">
        <f t="shared" si="6"/>
        <v>0.929157324317757</v>
      </c>
      <c r="F63" s="7"/>
      <c r="G63" s="9">
        <v>90</v>
      </c>
      <c r="H63" s="9">
        <v>90</v>
      </c>
      <c r="I63" s="9">
        <v>89</v>
      </c>
      <c r="J63">
        <f t="shared" si="7"/>
        <v>0.577350269189626</v>
      </c>
    </row>
    <row r="64" spans="2:10">
      <c r="B64" s="9">
        <v>9.8</v>
      </c>
      <c r="C64" s="9">
        <v>11</v>
      </c>
      <c r="D64" s="9">
        <v>10.4</v>
      </c>
      <c r="E64" s="7">
        <f t="shared" ref="E64:E65" si="8">_xlfn.STDEV.S(B64:D64)</f>
        <v>0.6</v>
      </c>
      <c r="F64" s="7"/>
      <c r="G64" s="9">
        <v>85</v>
      </c>
      <c r="H64" s="9">
        <v>88</v>
      </c>
      <c r="I64" s="9">
        <v>86</v>
      </c>
      <c r="J64">
        <f t="shared" ref="J64:J65" si="9">_xlfn.STDEV.S(G64:I64)</f>
        <v>1.52752523165195</v>
      </c>
    </row>
    <row r="65" spans="2:10">
      <c r="B65" s="9">
        <v>10</v>
      </c>
      <c r="C65" s="9">
        <v>9.8</v>
      </c>
      <c r="D65" s="9">
        <v>10</v>
      </c>
      <c r="E65" s="7">
        <f t="shared" si="8"/>
        <v>0.115470053837925</v>
      </c>
      <c r="G65" s="9">
        <v>85</v>
      </c>
      <c r="H65" s="9">
        <v>83</v>
      </c>
      <c r="I65" s="9">
        <v>86</v>
      </c>
      <c r="J65">
        <f t="shared" si="9"/>
        <v>1.52752523165195</v>
      </c>
    </row>
    <row r="66" spans="2:9">
      <c r="B66" s="9"/>
      <c r="C66" s="9"/>
      <c r="D66" s="9"/>
      <c r="E66" s="7"/>
      <c r="G66" s="9"/>
      <c r="H66" s="9"/>
      <c r="I66" s="9"/>
    </row>
    <row r="67" spans="2:9">
      <c r="B67" s="9"/>
      <c r="C67" s="9"/>
      <c r="D67" s="9"/>
      <c r="E67" s="7"/>
      <c r="G67" s="9"/>
      <c r="H67" s="9"/>
      <c r="I67" s="9"/>
    </row>
    <row r="73" spans="15:15">
      <c r="O73" s="1" t="s">
        <v>44</v>
      </c>
    </row>
    <row r="75" spans="1:21">
      <c r="A75" s="1" t="s">
        <v>45</v>
      </c>
      <c r="N75">
        <v>1</v>
      </c>
      <c r="O75">
        <v>28</v>
      </c>
      <c r="P75">
        <v>4</v>
      </c>
      <c r="Q75">
        <v>25</v>
      </c>
      <c r="R75">
        <v>11.6</v>
      </c>
      <c r="S75">
        <v>10.8</v>
      </c>
      <c r="T75">
        <v>11.2</v>
      </c>
      <c r="U75">
        <f t="shared" ref="U75:U91" si="10">AVERAGE(R75:T75)</f>
        <v>11.2</v>
      </c>
    </row>
    <row r="76" spans="1:21">
      <c r="A76" s="2" t="s">
        <v>46</v>
      </c>
      <c r="N76">
        <v>2</v>
      </c>
      <c r="O76">
        <v>24</v>
      </c>
      <c r="P76">
        <v>5.6</v>
      </c>
      <c r="Q76">
        <v>30</v>
      </c>
      <c r="R76">
        <v>11.6</v>
      </c>
      <c r="S76">
        <v>10.4</v>
      </c>
      <c r="T76">
        <v>10.1</v>
      </c>
      <c r="U76">
        <f t="shared" si="10"/>
        <v>10.7</v>
      </c>
    </row>
    <row r="77" ht="14.4" spans="1:21">
      <c r="A77" s="5" t="s">
        <v>9</v>
      </c>
      <c r="B77" s="5" t="s">
        <v>30</v>
      </c>
      <c r="C77" s="5" t="s">
        <v>47</v>
      </c>
      <c r="N77">
        <v>3</v>
      </c>
      <c r="O77">
        <v>24</v>
      </c>
      <c r="P77">
        <v>4</v>
      </c>
      <c r="Q77">
        <v>30</v>
      </c>
      <c r="R77">
        <v>9.5</v>
      </c>
      <c r="S77">
        <v>9.9</v>
      </c>
      <c r="T77">
        <v>10.9</v>
      </c>
      <c r="U77">
        <f t="shared" si="10"/>
        <v>10.1</v>
      </c>
    </row>
    <row r="78" ht="14.4" spans="1:21">
      <c r="A78" s="6" t="s">
        <v>48</v>
      </c>
      <c r="B78" s="5">
        <f>AVERAGE(A84:C84)</f>
        <v>7.3</v>
      </c>
      <c r="C78" s="5">
        <f>AVERAGE(F84:H84)</f>
        <v>75</v>
      </c>
      <c r="N78">
        <v>4</v>
      </c>
      <c r="O78">
        <v>32</v>
      </c>
      <c r="P78">
        <v>5.6</v>
      </c>
      <c r="Q78">
        <v>30</v>
      </c>
      <c r="R78">
        <v>11.5</v>
      </c>
      <c r="S78">
        <v>11.3</v>
      </c>
      <c r="T78">
        <v>11.1</v>
      </c>
      <c r="U78">
        <f t="shared" si="10"/>
        <v>11.3</v>
      </c>
    </row>
    <row r="79" ht="14.4" spans="1:21">
      <c r="A79" s="6" t="s">
        <v>49</v>
      </c>
      <c r="B79" s="5">
        <f t="shared" ref="B79:B82" si="11">AVERAGE(A85:C85)</f>
        <v>7.73333333333333</v>
      </c>
      <c r="C79" s="5">
        <f t="shared" ref="C79:C82" si="12">AVERAGE(F85:H85)</f>
        <v>81</v>
      </c>
      <c r="N79">
        <v>5</v>
      </c>
      <c r="O79">
        <v>28</v>
      </c>
      <c r="P79">
        <v>4</v>
      </c>
      <c r="Q79">
        <v>35</v>
      </c>
      <c r="R79">
        <v>10.5</v>
      </c>
      <c r="S79">
        <v>11.7</v>
      </c>
      <c r="T79">
        <v>11.1</v>
      </c>
      <c r="U79">
        <f t="shared" si="10"/>
        <v>11.1</v>
      </c>
    </row>
    <row r="80" ht="14.4" spans="1:21">
      <c r="A80" s="6" t="s">
        <v>50</v>
      </c>
      <c r="B80" s="5">
        <f t="shared" si="11"/>
        <v>7.93333333333333</v>
      </c>
      <c r="C80" s="5">
        <f t="shared" si="12"/>
        <v>87</v>
      </c>
      <c r="N80">
        <v>6</v>
      </c>
      <c r="O80">
        <v>32</v>
      </c>
      <c r="P80">
        <v>4.8</v>
      </c>
      <c r="Q80">
        <v>25</v>
      </c>
      <c r="R80">
        <v>11.2</v>
      </c>
      <c r="S80">
        <v>11.9</v>
      </c>
      <c r="T80">
        <v>12</v>
      </c>
      <c r="U80">
        <f t="shared" si="10"/>
        <v>11.7</v>
      </c>
    </row>
    <row r="81" ht="14.4" spans="1:21">
      <c r="A81" s="6" t="s">
        <v>51</v>
      </c>
      <c r="B81" s="5">
        <f t="shared" si="11"/>
        <v>7.53333333333333</v>
      </c>
      <c r="C81" s="5">
        <f t="shared" si="12"/>
        <v>86</v>
      </c>
      <c r="N81">
        <v>7</v>
      </c>
      <c r="O81">
        <v>28</v>
      </c>
      <c r="P81">
        <v>4.8</v>
      </c>
      <c r="Q81">
        <v>30</v>
      </c>
      <c r="R81">
        <v>14.1</v>
      </c>
      <c r="S81">
        <v>11.9</v>
      </c>
      <c r="T81">
        <v>11.5</v>
      </c>
      <c r="U81">
        <f t="shared" si="10"/>
        <v>12.5</v>
      </c>
    </row>
    <row r="82" ht="14.4" spans="1:21">
      <c r="A82" s="6" t="s">
        <v>52</v>
      </c>
      <c r="B82" s="5">
        <f t="shared" si="11"/>
        <v>7.26666666666667</v>
      </c>
      <c r="C82" s="5">
        <f t="shared" si="12"/>
        <v>84</v>
      </c>
      <c r="N82">
        <v>8</v>
      </c>
      <c r="O82">
        <v>32</v>
      </c>
      <c r="P82">
        <v>4</v>
      </c>
      <c r="Q82">
        <v>30</v>
      </c>
      <c r="R82">
        <v>11</v>
      </c>
      <c r="S82">
        <v>12.1</v>
      </c>
      <c r="T82">
        <v>10.2</v>
      </c>
      <c r="U82">
        <f t="shared" si="10"/>
        <v>11.1</v>
      </c>
    </row>
    <row r="83" spans="4:21">
      <c r="D83" s="2" t="s">
        <v>15</v>
      </c>
      <c r="I83" s="2" t="s">
        <v>14</v>
      </c>
      <c r="N83">
        <v>9</v>
      </c>
      <c r="O83">
        <v>28</v>
      </c>
      <c r="P83">
        <v>4.8</v>
      </c>
      <c r="Q83">
        <v>30</v>
      </c>
      <c r="R83">
        <v>12.9</v>
      </c>
      <c r="S83">
        <v>12.8</v>
      </c>
      <c r="T83">
        <v>11.5</v>
      </c>
      <c r="U83">
        <f t="shared" si="10"/>
        <v>12.4</v>
      </c>
    </row>
    <row r="84" ht="14.4" spans="1:21">
      <c r="A84">
        <v>7.2</v>
      </c>
      <c r="B84" s="5">
        <v>7.5</v>
      </c>
      <c r="C84" s="5">
        <v>7.2</v>
      </c>
      <c r="D84">
        <f>_xlfn.STDEV.S(A84:C84)</f>
        <v>0.173205080756888</v>
      </c>
      <c r="F84">
        <v>75</v>
      </c>
      <c r="G84">
        <v>79</v>
      </c>
      <c r="H84">
        <v>71</v>
      </c>
      <c r="I84">
        <f>_xlfn.STDEV.S(F84:H84)</f>
        <v>4</v>
      </c>
      <c r="M84" s="6"/>
      <c r="N84">
        <v>10</v>
      </c>
      <c r="O84">
        <v>32</v>
      </c>
      <c r="P84">
        <v>4.8</v>
      </c>
      <c r="Q84">
        <v>35</v>
      </c>
      <c r="R84">
        <v>11.3</v>
      </c>
      <c r="S84">
        <v>11</v>
      </c>
      <c r="T84">
        <v>11.3</v>
      </c>
      <c r="U84">
        <f t="shared" si="10"/>
        <v>11.2</v>
      </c>
    </row>
    <row r="85" ht="14.4" spans="1:21">
      <c r="A85">
        <v>7.6</v>
      </c>
      <c r="B85" s="5">
        <v>7.8</v>
      </c>
      <c r="C85" s="5">
        <v>7.8</v>
      </c>
      <c r="D85">
        <f t="shared" ref="D85:D88" si="13">_xlfn.STDEV.S(A85:C85)</f>
        <v>0.115470053837925</v>
      </c>
      <c r="F85">
        <v>80</v>
      </c>
      <c r="G85">
        <v>83</v>
      </c>
      <c r="H85">
        <v>80</v>
      </c>
      <c r="I85">
        <f t="shared" ref="I85:I88" si="14">_xlfn.STDEV.S(F85:H85)</f>
        <v>1.73205080756888</v>
      </c>
      <c r="M85" s="6"/>
      <c r="N85">
        <v>11</v>
      </c>
      <c r="O85">
        <v>28</v>
      </c>
      <c r="P85">
        <v>4.8</v>
      </c>
      <c r="Q85">
        <v>30</v>
      </c>
      <c r="R85">
        <v>12.5</v>
      </c>
      <c r="S85">
        <v>12.9</v>
      </c>
      <c r="T85">
        <v>11.5</v>
      </c>
      <c r="U85">
        <f t="shared" si="10"/>
        <v>12.3</v>
      </c>
    </row>
    <row r="86" ht="14.4" spans="1:21">
      <c r="A86">
        <v>8.2</v>
      </c>
      <c r="B86" s="5">
        <v>7.8</v>
      </c>
      <c r="C86" s="5">
        <v>7.8</v>
      </c>
      <c r="D86">
        <f t="shared" si="13"/>
        <v>0.23094010767585</v>
      </c>
      <c r="F86">
        <v>86</v>
      </c>
      <c r="G86">
        <v>87</v>
      </c>
      <c r="H86">
        <v>88</v>
      </c>
      <c r="I86">
        <f t="shared" si="14"/>
        <v>1</v>
      </c>
      <c r="M86" s="6"/>
      <c r="N86">
        <v>12</v>
      </c>
      <c r="O86">
        <v>28</v>
      </c>
      <c r="P86">
        <v>5.6</v>
      </c>
      <c r="Q86">
        <v>35</v>
      </c>
      <c r="R86">
        <v>11.3</v>
      </c>
      <c r="S86">
        <v>10.9</v>
      </c>
      <c r="T86">
        <v>10.8</v>
      </c>
      <c r="U86">
        <f t="shared" si="10"/>
        <v>11</v>
      </c>
    </row>
    <row r="87" ht="14.4" spans="1:21">
      <c r="A87">
        <v>7.6</v>
      </c>
      <c r="B87" s="5">
        <v>7.4</v>
      </c>
      <c r="C87" s="5">
        <v>7.6</v>
      </c>
      <c r="D87">
        <f t="shared" si="13"/>
        <v>0.115470053837925</v>
      </c>
      <c r="F87">
        <v>83</v>
      </c>
      <c r="G87">
        <v>89</v>
      </c>
      <c r="H87">
        <v>86</v>
      </c>
      <c r="I87">
        <f t="shared" si="14"/>
        <v>3</v>
      </c>
      <c r="M87" s="6"/>
      <c r="N87">
        <v>13</v>
      </c>
      <c r="O87">
        <v>24</v>
      </c>
      <c r="P87">
        <v>4.8</v>
      </c>
      <c r="Q87">
        <v>25</v>
      </c>
      <c r="R87">
        <v>11.2</v>
      </c>
      <c r="S87">
        <v>10.8</v>
      </c>
      <c r="T87">
        <v>10.7</v>
      </c>
      <c r="U87">
        <f t="shared" si="10"/>
        <v>10.9</v>
      </c>
    </row>
    <row r="88" ht="14.4" spans="1:21">
      <c r="A88">
        <v>7.3</v>
      </c>
      <c r="B88" s="5">
        <v>7.3</v>
      </c>
      <c r="C88" s="5">
        <v>7.2</v>
      </c>
      <c r="D88">
        <f t="shared" si="13"/>
        <v>0.0577350269189624</v>
      </c>
      <c r="F88">
        <v>87</v>
      </c>
      <c r="G88">
        <v>81</v>
      </c>
      <c r="H88">
        <v>84</v>
      </c>
      <c r="I88">
        <f t="shared" si="14"/>
        <v>3</v>
      </c>
      <c r="M88" s="6"/>
      <c r="N88">
        <v>14</v>
      </c>
      <c r="O88">
        <v>28</v>
      </c>
      <c r="P88">
        <v>5.6</v>
      </c>
      <c r="Q88">
        <v>25</v>
      </c>
      <c r="R88">
        <v>12.4</v>
      </c>
      <c r="S88">
        <v>13.1</v>
      </c>
      <c r="T88">
        <v>9.9</v>
      </c>
      <c r="U88">
        <f t="shared" si="10"/>
        <v>11.8</v>
      </c>
    </row>
    <row r="89" spans="14:21">
      <c r="N89">
        <v>15</v>
      </c>
      <c r="O89">
        <v>28</v>
      </c>
      <c r="P89">
        <v>4.8</v>
      </c>
      <c r="Q89">
        <v>30</v>
      </c>
      <c r="R89">
        <v>13.2</v>
      </c>
      <c r="S89">
        <v>11.8</v>
      </c>
      <c r="T89">
        <v>12.5</v>
      </c>
      <c r="U89">
        <f t="shared" si="10"/>
        <v>12.5</v>
      </c>
    </row>
    <row r="90" spans="14:21">
      <c r="N90">
        <v>16</v>
      </c>
      <c r="O90">
        <v>24</v>
      </c>
      <c r="P90">
        <v>4.8</v>
      </c>
      <c r="Q90">
        <v>35</v>
      </c>
      <c r="R90">
        <v>10.3</v>
      </c>
      <c r="S90">
        <v>9.8</v>
      </c>
      <c r="T90">
        <v>9.6</v>
      </c>
      <c r="U90">
        <f t="shared" si="10"/>
        <v>9.9</v>
      </c>
    </row>
    <row r="91" spans="1:21">
      <c r="A91" s="1" t="s">
        <v>53</v>
      </c>
      <c r="N91">
        <v>17</v>
      </c>
      <c r="O91">
        <v>28</v>
      </c>
      <c r="P91">
        <v>4.8</v>
      </c>
      <c r="Q91">
        <v>30</v>
      </c>
      <c r="R91">
        <v>12.7</v>
      </c>
      <c r="S91">
        <v>13.5</v>
      </c>
      <c r="T91">
        <v>11.6</v>
      </c>
      <c r="U91">
        <f t="shared" si="10"/>
        <v>12.6</v>
      </c>
    </row>
    <row r="92" ht="14.55" spans="1:1">
      <c r="A92" s="2" t="s">
        <v>54</v>
      </c>
    </row>
    <row r="93" ht="14.4" spans="2:16">
      <c r="B93" s="3"/>
      <c r="C93" s="6" t="s">
        <v>30</v>
      </c>
      <c r="D93" s="6" t="s">
        <v>47</v>
      </c>
      <c r="E93" s="3"/>
      <c r="L93" s="11"/>
      <c r="M93" s="11"/>
      <c r="N93" s="11"/>
      <c r="O93" s="11"/>
      <c r="P93" s="11"/>
    </row>
    <row r="94" spans="2:15">
      <c r="B94" s="3">
        <v>15</v>
      </c>
      <c r="C94" s="3">
        <f>AVERAGE(B102:D102)</f>
        <v>5.16666666666667</v>
      </c>
      <c r="D94" s="3">
        <v>73</v>
      </c>
      <c r="E94" s="3"/>
      <c r="O94" s="1" t="s">
        <v>55</v>
      </c>
    </row>
    <row r="95" spans="2:5">
      <c r="B95" s="3">
        <v>20</v>
      </c>
      <c r="C95" s="3">
        <f t="shared" ref="C95:C99" si="15">AVERAGE(B103:D103)</f>
        <v>7.83333333333333</v>
      </c>
      <c r="D95" s="3">
        <v>77</v>
      </c>
      <c r="E95" s="3"/>
    </row>
    <row r="96" spans="2:22">
      <c r="B96" s="3">
        <v>25</v>
      </c>
      <c r="C96" s="3">
        <f t="shared" si="15"/>
        <v>8.1</v>
      </c>
      <c r="D96" s="3">
        <v>83</v>
      </c>
      <c r="E96" s="3"/>
      <c r="O96" s="2" t="s">
        <v>56</v>
      </c>
      <c r="P96">
        <v>0</v>
      </c>
      <c r="Q96">
        <v>0.008</v>
      </c>
      <c r="R96">
        <v>0.016</v>
      </c>
      <c r="S96">
        <v>0.024</v>
      </c>
      <c r="T96">
        <v>0.032</v>
      </c>
      <c r="U96">
        <v>0.04</v>
      </c>
      <c r="V96">
        <v>0.048</v>
      </c>
    </row>
    <row r="97" spans="2:20">
      <c r="B97" s="3">
        <v>30</v>
      </c>
      <c r="C97" s="3">
        <f t="shared" si="15"/>
        <v>9.06666666666667</v>
      </c>
      <c r="D97" s="3">
        <v>85</v>
      </c>
      <c r="E97" s="3"/>
      <c r="O97" s="2" t="s">
        <v>57</v>
      </c>
      <c r="P97">
        <v>0.179</v>
      </c>
      <c r="Q97">
        <v>0.216</v>
      </c>
      <c r="R97">
        <v>0.286</v>
      </c>
      <c r="S97">
        <v>0.334</v>
      </c>
      <c r="T97">
        <v>0.359</v>
      </c>
    </row>
    <row r="98" ht="14.55" spans="2:14">
      <c r="B98" s="3">
        <v>35</v>
      </c>
      <c r="C98" s="3">
        <f t="shared" si="15"/>
        <v>8.3</v>
      </c>
      <c r="D98" s="3">
        <v>84</v>
      </c>
      <c r="E98" s="3"/>
      <c r="L98" s="12"/>
      <c r="M98" s="12"/>
      <c r="N98" s="12"/>
    </row>
    <row r="99" spans="2:5">
      <c r="B99" s="3">
        <v>40</v>
      </c>
      <c r="C99" s="3">
        <f t="shared" si="15"/>
        <v>5.53333333333333</v>
      </c>
      <c r="D99" s="3">
        <v>81</v>
      </c>
      <c r="E99" s="3"/>
    </row>
    <row r="101" spans="2:10">
      <c r="B101" s="3"/>
      <c r="C101" s="3"/>
      <c r="D101" s="3"/>
      <c r="E101" s="8" t="s">
        <v>15</v>
      </c>
      <c r="F101" s="7"/>
      <c r="J101" s="8" t="s">
        <v>15</v>
      </c>
    </row>
    <row r="102" spans="2:14">
      <c r="B102" s="9">
        <v>5.6</v>
      </c>
      <c r="C102" s="9">
        <v>4.9</v>
      </c>
      <c r="D102" s="9">
        <v>5</v>
      </c>
      <c r="E102" s="7">
        <f>_xlfn.STDEV.S(B102:D102)</f>
        <v>0.378593889720018</v>
      </c>
      <c r="F102" s="7"/>
      <c r="G102" s="9">
        <v>74</v>
      </c>
      <c r="H102" s="9">
        <v>74</v>
      </c>
      <c r="I102" s="9">
        <v>72</v>
      </c>
      <c r="J102">
        <f>_xlfn.STDEV.S(G102:I102)</f>
        <v>1.15470053837925</v>
      </c>
      <c r="M102" s="3"/>
      <c r="N102" s="9"/>
    </row>
    <row r="103" spans="2:14">
      <c r="B103" s="9">
        <v>8.5</v>
      </c>
      <c r="C103" s="9">
        <v>7</v>
      </c>
      <c r="D103" s="9">
        <v>8</v>
      </c>
      <c r="E103" s="7">
        <f t="shared" ref="E103:E107" si="16">_xlfn.STDEV.S(B103:D103)</f>
        <v>0.763762615825973</v>
      </c>
      <c r="F103" s="7"/>
      <c r="G103" s="9">
        <v>79</v>
      </c>
      <c r="H103" s="9">
        <v>78</v>
      </c>
      <c r="I103" s="9">
        <v>74</v>
      </c>
      <c r="J103">
        <f t="shared" ref="J103:J107" si="17">_xlfn.STDEV.S(G103:I103)</f>
        <v>2.64575131106459</v>
      </c>
      <c r="M103" s="3"/>
      <c r="N103" s="9"/>
    </row>
    <row r="104" spans="2:14">
      <c r="B104" s="9">
        <v>9</v>
      </c>
      <c r="C104" s="9">
        <v>7.8</v>
      </c>
      <c r="D104" s="9">
        <v>7.5</v>
      </c>
      <c r="E104" s="7">
        <f t="shared" si="16"/>
        <v>0.793725393319377</v>
      </c>
      <c r="F104" s="7"/>
      <c r="G104" s="9">
        <v>84</v>
      </c>
      <c r="H104" s="9">
        <v>83</v>
      </c>
      <c r="I104" s="9">
        <v>81</v>
      </c>
      <c r="J104">
        <f t="shared" si="17"/>
        <v>1.52752523165195</v>
      </c>
      <c r="M104" s="3"/>
      <c r="N104" s="9"/>
    </row>
    <row r="105" spans="2:14">
      <c r="B105" s="9">
        <v>8.6</v>
      </c>
      <c r="C105" s="9">
        <v>9</v>
      </c>
      <c r="D105" s="9">
        <v>9.6</v>
      </c>
      <c r="E105" s="7">
        <f t="shared" si="16"/>
        <v>0.503322295684717</v>
      </c>
      <c r="F105" s="7"/>
      <c r="G105" s="9">
        <v>82</v>
      </c>
      <c r="H105" s="9">
        <v>86</v>
      </c>
      <c r="I105" s="9">
        <v>87</v>
      </c>
      <c r="J105">
        <f t="shared" si="17"/>
        <v>2.64575131106459</v>
      </c>
      <c r="M105" s="3"/>
      <c r="N105" s="9"/>
    </row>
    <row r="106" spans="2:14">
      <c r="B106" s="9">
        <v>7.6</v>
      </c>
      <c r="C106" s="9">
        <v>8.4</v>
      </c>
      <c r="D106" s="9">
        <v>8.9</v>
      </c>
      <c r="E106" s="7">
        <f t="shared" si="16"/>
        <v>0.6557438524302</v>
      </c>
      <c r="F106" s="7"/>
      <c r="G106" s="9">
        <v>86</v>
      </c>
      <c r="H106" s="9">
        <v>87</v>
      </c>
      <c r="I106" s="9">
        <v>82</v>
      </c>
      <c r="J106">
        <f t="shared" si="17"/>
        <v>2.64575131106459</v>
      </c>
      <c r="M106" s="3"/>
      <c r="N106" s="9"/>
    </row>
    <row r="107" spans="2:14">
      <c r="B107" s="9">
        <v>5.3</v>
      </c>
      <c r="C107" s="9">
        <v>5.5</v>
      </c>
      <c r="D107" s="9">
        <v>5.8</v>
      </c>
      <c r="E107" s="7">
        <f t="shared" si="16"/>
        <v>0.251661147842358</v>
      </c>
      <c r="F107" s="7"/>
      <c r="G107" s="9">
        <v>78</v>
      </c>
      <c r="H107" s="9">
        <v>81</v>
      </c>
      <c r="I107" s="9">
        <v>84</v>
      </c>
      <c r="J107">
        <f t="shared" si="17"/>
        <v>3</v>
      </c>
      <c r="M107" s="3"/>
      <c r="N107" s="9"/>
    </row>
    <row r="109" spans="1:1">
      <c r="A109" s="1" t="s">
        <v>58</v>
      </c>
    </row>
    <row r="110" ht="14.55" spans="1:1">
      <c r="A110" s="2" t="s">
        <v>59</v>
      </c>
    </row>
    <row r="111" ht="14.4" spans="2:14">
      <c r="B111" s="3"/>
      <c r="C111" s="6" t="s">
        <v>30</v>
      </c>
      <c r="D111" s="6" t="s">
        <v>47</v>
      </c>
      <c r="E111" s="3"/>
      <c r="M111" s="11"/>
      <c r="N111" s="11"/>
    </row>
    <row r="112" spans="2:5">
      <c r="B112" s="3" t="s">
        <v>60</v>
      </c>
      <c r="C112" s="3">
        <f>AVERAGE(B121:D121)</f>
        <v>3.7</v>
      </c>
      <c r="D112" s="9">
        <f>AVERAGE(G121:I121)</f>
        <v>82</v>
      </c>
      <c r="E112" s="3"/>
    </row>
    <row r="113" spans="2:5">
      <c r="B113" s="3" t="s">
        <v>61</v>
      </c>
      <c r="C113" s="3">
        <f t="shared" ref="C113:C120" si="18">AVERAGE(B122:D122)</f>
        <v>6.66666666666667</v>
      </c>
      <c r="D113" s="9">
        <f t="shared" ref="D113:D120" si="19">AVERAGE(G122:I122)</f>
        <v>87.6666666666667</v>
      </c>
      <c r="E113" s="3"/>
    </row>
    <row r="114" spans="2:5">
      <c r="B114" s="3" t="s">
        <v>62</v>
      </c>
      <c r="C114" s="3">
        <f t="shared" si="18"/>
        <v>8.43333333333333</v>
      </c>
      <c r="D114" s="9">
        <f t="shared" si="19"/>
        <v>89.6666666666667</v>
      </c>
      <c r="E114" s="3"/>
    </row>
    <row r="115" spans="2:5">
      <c r="B115" s="3" t="s">
        <v>63</v>
      </c>
      <c r="C115" s="3">
        <f t="shared" si="18"/>
        <v>9.23333333333333</v>
      </c>
      <c r="D115" s="9">
        <f t="shared" si="19"/>
        <v>84.6666666666667</v>
      </c>
      <c r="E115" s="3"/>
    </row>
    <row r="116" spans="2:5">
      <c r="B116" s="3" t="s">
        <v>64</v>
      </c>
      <c r="C116" s="3">
        <f t="shared" si="18"/>
        <v>9.66666666666667</v>
      </c>
      <c r="D116" s="9">
        <f t="shared" si="19"/>
        <v>81.6666666666667</v>
      </c>
      <c r="E116" s="3"/>
    </row>
    <row r="117" ht="14.55" spans="2:14">
      <c r="B117" s="3" t="s">
        <v>65</v>
      </c>
      <c r="C117" s="3">
        <f t="shared" si="18"/>
        <v>11.2</v>
      </c>
      <c r="D117" s="9">
        <f t="shared" si="19"/>
        <v>77</v>
      </c>
      <c r="E117" s="3"/>
      <c r="M117" s="12"/>
      <c r="N117" s="12"/>
    </row>
    <row r="118" spans="2:22">
      <c r="B118" s="3" t="s">
        <v>66</v>
      </c>
      <c r="C118" s="3">
        <f t="shared" si="18"/>
        <v>12.6</v>
      </c>
      <c r="D118" s="9">
        <f t="shared" si="19"/>
        <v>78.3333333333333</v>
      </c>
      <c r="O118" s="2" t="s">
        <v>56</v>
      </c>
      <c r="P118">
        <v>0</v>
      </c>
      <c r="Q118">
        <v>0.008</v>
      </c>
      <c r="R118">
        <v>0.016</v>
      </c>
      <c r="S118">
        <v>0.024</v>
      </c>
      <c r="T118">
        <v>0.032</v>
      </c>
      <c r="U118">
        <v>0.04</v>
      </c>
      <c r="V118">
        <v>0.048</v>
      </c>
    </row>
    <row r="119" spans="2:22">
      <c r="B119" s="3" t="s">
        <v>67</v>
      </c>
      <c r="C119" s="3">
        <f t="shared" si="18"/>
        <v>12.6666666666667</v>
      </c>
      <c r="D119" s="9">
        <f t="shared" si="19"/>
        <v>76.6666666666667</v>
      </c>
      <c r="F119" s="7"/>
      <c r="O119" s="2" t="s">
        <v>57</v>
      </c>
      <c r="P119" s="13">
        <f t="shared" ref="P119:V119" si="20">AVERAGE(P120:P122)</f>
        <v>0.202333333333333</v>
      </c>
      <c r="Q119" s="13">
        <f t="shared" si="20"/>
        <v>0.225333333333333</v>
      </c>
      <c r="R119" s="13">
        <f t="shared" si="20"/>
        <v>0.248</v>
      </c>
      <c r="S119" s="13">
        <f t="shared" si="20"/>
        <v>0.274</v>
      </c>
      <c r="T119" s="13">
        <f t="shared" si="20"/>
        <v>0.301333333333333</v>
      </c>
      <c r="U119" s="13">
        <f t="shared" si="20"/>
        <v>0.339666666666667</v>
      </c>
      <c r="V119" s="13">
        <f t="shared" si="20"/>
        <v>0.372666666666667</v>
      </c>
    </row>
    <row r="120" ht="14.55" spans="2:22">
      <c r="B120" s="3" t="s">
        <v>68</v>
      </c>
      <c r="C120" s="3">
        <f t="shared" si="18"/>
        <v>12.7</v>
      </c>
      <c r="D120" s="9">
        <f t="shared" si="19"/>
        <v>76</v>
      </c>
      <c r="E120" s="8" t="s">
        <v>15</v>
      </c>
      <c r="F120" s="7"/>
      <c r="J120" s="8" t="s">
        <v>15</v>
      </c>
      <c r="P120">
        <v>0.193</v>
      </c>
      <c r="Q120">
        <v>0.226</v>
      </c>
      <c r="R120">
        <v>0.245</v>
      </c>
      <c r="S120">
        <v>0.27</v>
      </c>
      <c r="T120">
        <v>0.318</v>
      </c>
      <c r="U120">
        <v>0.343</v>
      </c>
      <c r="V120">
        <v>0.36</v>
      </c>
    </row>
    <row r="121" spans="2:22">
      <c r="B121" s="9">
        <v>4</v>
      </c>
      <c r="C121" s="9">
        <v>3.4</v>
      </c>
      <c r="D121" s="9">
        <v>3.7</v>
      </c>
      <c r="E121" s="7">
        <f>_xlfn.STDEV.S(B121:D121)</f>
        <v>0.3</v>
      </c>
      <c r="F121" s="7"/>
      <c r="G121" s="9">
        <v>82</v>
      </c>
      <c r="H121" s="9">
        <v>80</v>
      </c>
      <c r="I121" s="9">
        <v>84</v>
      </c>
      <c r="J121">
        <f>_xlfn.STDEV.S(G121:I121)</f>
        <v>2</v>
      </c>
      <c r="M121" s="11"/>
      <c r="N121" s="11"/>
      <c r="P121">
        <v>0.213</v>
      </c>
      <c r="Q121">
        <v>0.224</v>
      </c>
      <c r="R121">
        <v>0.249</v>
      </c>
      <c r="S121">
        <v>0.272</v>
      </c>
      <c r="T121">
        <v>0.292</v>
      </c>
      <c r="U121">
        <v>0.321</v>
      </c>
      <c r="V121">
        <v>0.382</v>
      </c>
    </row>
    <row r="122" spans="2:22">
      <c r="B122" s="9">
        <v>6.5</v>
      </c>
      <c r="C122" s="9">
        <v>6.8</v>
      </c>
      <c r="D122" s="9">
        <v>6.7</v>
      </c>
      <c r="E122" s="7">
        <f t="shared" ref="E122:E129" si="21">_xlfn.STDEV.S(B122:D122)</f>
        <v>0.152752523165195</v>
      </c>
      <c r="F122" s="7"/>
      <c r="G122" s="9">
        <v>89</v>
      </c>
      <c r="H122" s="9">
        <v>88</v>
      </c>
      <c r="I122" s="9">
        <v>86</v>
      </c>
      <c r="J122">
        <f t="shared" ref="J122:J129" si="22">_xlfn.STDEV.S(G122:I122)</f>
        <v>1.52752523165195</v>
      </c>
      <c r="P122">
        <v>0.201</v>
      </c>
      <c r="Q122">
        <v>0.226</v>
      </c>
      <c r="R122">
        <v>0.25</v>
      </c>
      <c r="S122">
        <v>0.28</v>
      </c>
      <c r="T122">
        <v>0.294</v>
      </c>
      <c r="U122">
        <v>0.355</v>
      </c>
      <c r="V122">
        <v>0.376</v>
      </c>
    </row>
    <row r="123" spans="2:10">
      <c r="B123" s="9">
        <v>9.1</v>
      </c>
      <c r="C123" s="9">
        <v>7.8</v>
      </c>
      <c r="D123" s="9">
        <v>8.4</v>
      </c>
      <c r="E123" s="7">
        <f t="shared" si="21"/>
        <v>0.650640709864771</v>
      </c>
      <c r="F123" s="7"/>
      <c r="G123" s="9">
        <v>92</v>
      </c>
      <c r="H123" s="9">
        <v>89</v>
      </c>
      <c r="I123" s="9">
        <v>88</v>
      </c>
      <c r="J123">
        <f t="shared" si="22"/>
        <v>2.08166599946613</v>
      </c>
    </row>
    <row r="124" spans="2:19">
      <c r="B124" s="9">
        <v>9.2</v>
      </c>
      <c r="C124" s="9">
        <v>9</v>
      </c>
      <c r="D124" s="9">
        <v>9.5</v>
      </c>
      <c r="E124" s="7">
        <f t="shared" si="21"/>
        <v>0.251661147842358</v>
      </c>
      <c r="F124" s="7"/>
      <c r="G124" s="9">
        <v>83</v>
      </c>
      <c r="H124" s="9">
        <v>85</v>
      </c>
      <c r="I124" s="9">
        <v>86</v>
      </c>
      <c r="J124">
        <f t="shared" si="22"/>
        <v>1.52752523165195</v>
      </c>
      <c r="O124" s="2" t="s">
        <v>69</v>
      </c>
      <c r="R124" s="2" t="s">
        <v>70</v>
      </c>
      <c r="S124" s="2" t="s">
        <v>57</v>
      </c>
    </row>
    <row r="125" ht="14.55" spans="2:19">
      <c r="B125" s="9">
        <v>9</v>
      </c>
      <c r="C125" s="9">
        <v>10.3</v>
      </c>
      <c r="D125" s="9">
        <v>9.7</v>
      </c>
      <c r="E125" s="7">
        <f t="shared" si="21"/>
        <v>0.650640709864772</v>
      </c>
      <c r="F125" s="7"/>
      <c r="G125" s="9">
        <v>82</v>
      </c>
      <c r="H125" s="9">
        <v>83</v>
      </c>
      <c r="I125" s="9">
        <v>80</v>
      </c>
      <c r="J125">
        <f t="shared" si="22"/>
        <v>1.52752523165195</v>
      </c>
      <c r="M125" s="12"/>
      <c r="N125" s="12"/>
      <c r="O125" s="2" t="s">
        <v>71</v>
      </c>
      <c r="R125">
        <v>0</v>
      </c>
      <c r="S125">
        <v>0.202</v>
      </c>
    </row>
    <row r="126" spans="2:19">
      <c r="B126" s="9">
        <v>11</v>
      </c>
      <c r="C126" s="9">
        <v>11.6</v>
      </c>
      <c r="D126" s="9">
        <v>11</v>
      </c>
      <c r="E126" s="7">
        <f t="shared" si="21"/>
        <v>0.346410161513775</v>
      </c>
      <c r="F126" s="7"/>
      <c r="G126" s="9">
        <v>80</v>
      </c>
      <c r="H126" s="9">
        <v>75</v>
      </c>
      <c r="I126" s="9">
        <v>76</v>
      </c>
      <c r="J126">
        <f t="shared" si="22"/>
        <v>2.64575131106459</v>
      </c>
      <c r="R126">
        <v>0.008</v>
      </c>
      <c r="S126">
        <v>0.225</v>
      </c>
    </row>
    <row r="127" spans="2:19">
      <c r="B127" s="9">
        <v>12.4</v>
      </c>
      <c r="C127" s="9">
        <v>12.6</v>
      </c>
      <c r="D127" s="9">
        <v>12.8</v>
      </c>
      <c r="E127" s="7">
        <f t="shared" si="21"/>
        <v>0.2</v>
      </c>
      <c r="G127" s="9">
        <v>80</v>
      </c>
      <c r="H127" s="9">
        <v>77</v>
      </c>
      <c r="I127" s="9">
        <v>78</v>
      </c>
      <c r="J127">
        <f t="shared" si="22"/>
        <v>1.52752523165195</v>
      </c>
      <c r="O127" s="2" t="s">
        <v>72</v>
      </c>
      <c r="R127">
        <v>0.016</v>
      </c>
      <c r="S127">
        <v>0.248</v>
      </c>
    </row>
    <row r="128" spans="2:19">
      <c r="B128" s="9">
        <v>12.5</v>
      </c>
      <c r="C128" s="9">
        <v>12.6</v>
      </c>
      <c r="D128" s="9">
        <v>12.9</v>
      </c>
      <c r="E128" s="7">
        <f t="shared" si="21"/>
        <v>0.208166599946614</v>
      </c>
      <c r="G128" s="9">
        <v>75</v>
      </c>
      <c r="H128" s="9">
        <v>78</v>
      </c>
      <c r="I128" s="9">
        <v>77</v>
      </c>
      <c r="J128">
        <f t="shared" si="22"/>
        <v>1.52752523165195</v>
      </c>
      <c r="O128">
        <v>0.078</v>
      </c>
      <c r="R128">
        <v>0.024</v>
      </c>
      <c r="S128">
        <v>0.274</v>
      </c>
    </row>
    <row r="129" spans="2:19">
      <c r="B129" s="9">
        <v>13</v>
      </c>
      <c r="C129" s="9">
        <v>12.7</v>
      </c>
      <c r="D129" s="9">
        <v>12.4</v>
      </c>
      <c r="E129" s="7">
        <f t="shared" si="21"/>
        <v>0.3</v>
      </c>
      <c r="G129" s="9">
        <v>77</v>
      </c>
      <c r="H129" s="9">
        <v>76</v>
      </c>
      <c r="I129" s="9">
        <v>75</v>
      </c>
      <c r="J129">
        <f t="shared" si="22"/>
        <v>1</v>
      </c>
      <c r="R129">
        <v>0.032</v>
      </c>
      <c r="S129">
        <v>0.301</v>
      </c>
    </row>
    <row r="130" ht="14.55" spans="18:21">
      <c r="R130">
        <v>0.04</v>
      </c>
      <c r="S130">
        <v>0.34</v>
      </c>
      <c r="U130" s="2"/>
    </row>
    <row r="131" spans="15:19">
      <c r="O131" s="16"/>
      <c r="P131" s="16"/>
      <c r="R131">
        <v>0.048</v>
      </c>
      <c r="S131">
        <v>0.373</v>
      </c>
    </row>
    <row r="133" spans="18:18">
      <c r="R133" t="s">
        <v>73</v>
      </c>
    </row>
    <row r="137" spans="17:17">
      <c r="Q137" s="1" t="s">
        <v>74</v>
      </c>
    </row>
    <row r="139" spans="16:21">
      <c r="P139" t="s">
        <v>0</v>
      </c>
      <c r="Q139" t="s">
        <v>1</v>
      </c>
      <c r="R139" t="s">
        <v>2</v>
      </c>
      <c r="S139" t="s">
        <v>3</v>
      </c>
      <c r="T139" t="s">
        <v>4</v>
      </c>
      <c r="U139" t="s">
        <v>75</v>
      </c>
    </row>
    <row r="140" spans="15:21">
      <c r="O140" s="17">
        <v>4.649</v>
      </c>
      <c r="P140">
        <v>0</v>
      </c>
      <c r="Q140">
        <v>1</v>
      </c>
      <c r="R140">
        <v>2</v>
      </c>
      <c r="S140">
        <v>3</v>
      </c>
      <c r="T140">
        <v>4</v>
      </c>
      <c r="U140">
        <v>5</v>
      </c>
    </row>
    <row r="141" spans="15:21">
      <c r="O141">
        <f t="shared" ref="O141:U141" si="23">AVERAGE(O142,O143,O144)</f>
        <v>0.502</v>
      </c>
      <c r="P141" s="18">
        <f t="shared" si="23"/>
        <v>0.0306666666666667</v>
      </c>
      <c r="Q141" s="18">
        <f t="shared" si="23"/>
        <v>0.137666666666667</v>
      </c>
      <c r="R141" s="18">
        <f t="shared" si="23"/>
        <v>0.205333333333333</v>
      </c>
      <c r="S141" s="18">
        <f t="shared" si="23"/>
        <v>0.350333333333333</v>
      </c>
      <c r="T141" s="18">
        <f t="shared" si="23"/>
        <v>0.455333333333333</v>
      </c>
      <c r="U141" s="18">
        <f t="shared" si="23"/>
        <v>0.523333333333333</v>
      </c>
    </row>
    <row r="142" spans="15:21">
      <c r="O142">
        <v>0.503</v>
      </c>
      <c r="P142">
        <v>0.027</v>
      </c>
      <c r="Q142">
        <v>0.135</v>
      </c>
      <c r="R142">
        <v>0.181</v>
      </c>
      <c r="S142">
        <v>0.389</v>
      </c>
      <c r="T142">
        <v>0.45</v>
      </c>
      <c r="U142">
        <v>0.535</v>
      </c>
    </row>
    <row r="143" spans="15:21">
      <c r="O143">
        <v>0.535</v>
      </c>
      <c r="P143">
        <v>0.037</v>
      </c>
      <c r="Q143">
        <v>0.135</v>
      </c>
      <c r="R143">
        <v>0.195</v>
      </c>
      <c r="S143">
        <v>0.341</v>
      </c>
      <c r="T143">
        <v>0.454</v>
      </c>
      <c r="U143">
        <v>0.518</v>
      </c>
    </row>
    <row r="144" spans="15:21">
      <c r="O144">
        <v>0.468</v>
      </c>
      <c r="P144">
        <v>0.028</v>
      </c>
      <c r="Q144">
        <v>0.143</v>
      </c>
      <c r="R144">
        <v>0.24</v>
      </c>
      <c r="S144">
        <v>0.321</v>
      </c>
      <c r="T144">
        <v>0.462</v>
      </c>
      <c r="U144">
        <v>0.517</v>
      </c>
    </row>
    <row r="146" spans="15:17">
      <c r="O146" s="2" t="s">
        <v>69</v>
      </c>
      <c r="P146" s="2" t="s">
        <v>76</v>
      </c>
      <c r="Q146" s="2" t="s">
        <v>57</v>
      </c>
    </row>
    <row r="147" spans="15:17">
      <c r="O147">
        <v>0.502</v>
      </c>
      <c r="P147">
        <v>0</v>
      </c>
      <c r="Q147">
        <v>0.031</v>
      </c>
    </row>
    <row r="148" spans="15:17">
      <c r="O148">
        <v>4.649</v>
      </c>
      <c r="P148">
        <v>1</v>
      </c>
      <c r="Q148">
        <v>0.138</v>
      </c>
    </row>
    <row r="149" spans="16:19">
      <c r="P149">
        <v>2</v>
      </c>
      <c r="Q149">
        <v>0.205</v>
      </c>
      <c r="S149" s="2" t="s">
        <v>77</v>
      </c>
    </row>
    <row r="150" spans="16:17">
      <c r="P150">
        <v>3</v>
      </c>
      <c r="Q150">
        <v>0.35</v>
      </c>
    </row>
    <row r="151" spans="16:17">
      <c r="P151">
        <v>4</v>
      </c>
      <c r="Q151">
        <v>0.455</v>
      </c>
    </row>
    <row r="152" spans="16:17">
      <c r="P152">
        <v>5</v>
      </c>
      <c r="Q152">
        <v>0.523</v>
      </c>
    </row>
    <row r="154" spans="20:20">
      <c r="T154">
        <v>1</v>
      </c>
    </row>
    <row r="155" spans="8:11">
      <c r="H155" s="14" t="s">
        <v>78</v>
      </c>
      <c r="K155" s="19"/>
    </row>
    <row r="157" ht="15.6" spans="7:19"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ht="15.6" spans="7:19"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ht="15.6" spans="7:19"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ht="15.6" spans="7:19"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ht="15.6" spans="7:19"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ht="15.6" spans="7:19"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</row>
    <row r="163" ht="15.6" spans="7:19"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</row>
    <row r="164" ht="15.6" spans="7:19"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</row>
    <row r="165" ht="15.6" spans="7:19"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ht="15.6" spans="7:19"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ht="15.6" spans="7:19"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</row>
    <row r="168" ht="15.6" spans="7:19"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ht="15.6" spans="7:19"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</row>
    <row r="170" ht="15.6" spans="7:19">
      <c r="G170" s="15"/>
      <c r="H170" s="15" t="s">
        <v>79</v>
      </c>
      <c r="I170" s="15"/>
      <c r="J170" s="15"/>
      <c r="K170" s="15" t="s">
        <v>80</v>
      </c>
      <c r="L170" s="15" t="s">
        <v>81</v>
      </c>
      <c r="M170" s="15" t="s">
        <v>82</v>
      </c>
      <c r="N170" s="15"/>
      <c r="O170" s="15"/>
      <c r="P170" s="15"/>
      <c r="Q170" s="15"/>
      <c r="R170" s="15"/>
      <c r="S170" s="15"/>
    </row>
    <row r="171" ht="15.6" spans="7:19">
      <c r="G171" s="15"/>
      <c r="H171" s="15">
        <v>1.334</v>
      </c>
      <c r="I171" s="15"/>
      <c r="J171" s="15"/>
      <c r="K171" s="15">
        <v>6276600</v>
      </c>
      <c r="L171" s="15">
        <v>12.59</v>
      </c>
      <c r="M171" s="20" t="s">
        <v>83</v>
      </c>
      <c r="N171" s="15"/>
      <c r="O171" s="15"/>
      <c r="P171" s="15"/>
      <c r="Q171" s="15"/>
      <c r="R171" s="15"/>
      <c r="S171" s="15"/>
    </row>
    <row r="172" ht="15.6" spans="7:19">
      <c r="G172" s="15"/>
      <c r="H172" s="15">
        <v>2.314</v>
      </c>
      <c r="I172" s="15"/>
      <c r="J172" s="15"/>
      <c r="K172" s="15">
        <v>454462</v>
      </c>
      <c r="L172" s="15">
        <v>0.91</v>
      </c>
      <c r="M172" s="20" t="s">
        <v>84</v>
      </c>
      <c r="N172" s="15"/>
      <c r="O172" s="15"/>
      <c r="P172" s="15"/>
      <c r="Q172" s="15"/>
      <c r="R172" s="15"/>
      <c r="S172" s="15"/>
    </row>
    <row r="173" ht="15.6" spans="7:19">
      <c r="G173" s="15"/>
      <c r="H173" s="15">
        <v>3.01</v>
      </c>
      <c r="I173" s="15"/>
      <c r="J173" s="15"/>
      <c r="K173" s="15">
        <v>22320421</v>
      </c>
      <c r="L173" s="15">
        <v>44.77</v>
      </c>
      <c r="M173" s="20" t="s">
        <v>85</v>
      </c>
      <c r="N173" s="15"/>
      <c r="O173" s="15"/>
      <c r="P173" s="15"/>
      <c r="Q173" s="15"/>
      <c r="R173" s="15"/>
      <c r="S173" s="15"/>
    </row>
    <row r="174" ht="15.6" spans="7:19">
      <c r="G174" s="15"/>
      <c r="H174" s="15">
        <v>4.07</v>
      </c>
      <c r="I174" s="15"/>
      <c r="J174" s="15"/>
      <c r="K174" s="15">
        <v>3509</v>
      </c>
      <c r="L174" s="15">
        <v>0.01</v>
      </c>
      <c r="M174" s="20" t="s">
        <v>86</v>
      </c>
      <c r="N174" s="15"/>
      <c r="O174" s="15"/>
      <c r="P174" s="15"/>
      <c r="Q174" s="15"/>
      <c r="R174" s="15"/>
      <c r="S174" s="15"/>
    </row>
    <row r="175" ht="15.6" spans="7:19">
      <c r="G175" s="15"/>
      <c r="H175" s="15">
        <v>6.846</v>
      </c>
      <c r="I175" s="15"/>
      <c r="J175" s="15"/>
      <c r="K175" s="15">
        <v>15719147</v>
      </c>
      <c r="L175" s="15">
        <v>31.53</v>
      </c>
      <c r="M175" s="20" t="s">
        <v>87</v>
      </c>
      <c r="N175" s="15"/>
      <c r="O175" s="15"/>
      <c r="P175" s="15"/>
      <c r="Q175" s="15"/>
      <c r="R175" s="15"/>
      <c r="S175" s="15"/>
    </row>
    <row r="176" ht="15.6" spans="7:19">
      <c r="G176" s="15"/>
      <c r="H176" s="15">
        <v>14.269</v>
      </c>
      <c r="I176" s="15"/>
      <c r="J176" s="15"/>
      <c r="K176" s="15">
        <v>947542</v>
      </c>
      <c r="L176" s="15">
        <v>1.9</v>
      </c>
      <c r="M176" s="20" t="s">
        <v>88</v>
      </c>
      <c r="N176" s="15"/>
      <c r="O176" s="15"/>
      <c r="P176" s="15"/>
      <c r="Q176" s="15"/>
      <c r="R176" s="15"/>
      <c r="S176" s="15"/>
    </row>
    <row r="177" ht="15.6" spans="7:19">
      <c r="G177" s="15"/>
      <c r="H177" s="15">
        <v>16.158</v>
      </c>
      <c r="I177" s="15"/>
      <c r="J177" s="15"/>
      <c r="K177" s="15">
        <v>160036</v>
      </c>
      <c r="L177" s="15">
        <v>0.32</v>
      </c>
      <c r="M177" s="20" t="s">
        <v>89</v>
      </c>
      <c r="N177" s="15"/>
      <c r="O177" s="15"/>
      <c r="P177" s="15"/>
      <c r="Q177" s="15"/>
      <c r="R177" s="15"/>
      <c r="S177" s="15"/>
    </row>
    <row r="178" ht="15.6" spans="7:19">
      <c r="G178" s="15"/>
      <c r="H178" s="15">
        <v>16.634</v>
      </c>
      <c r="I178" s="15"/>
      <c r="J178" s="15"/>
      <c r="K178" s="15">
        <v>55960</v>
      </c>
      <c r="L178" s="15">
        <v>0.11</v>
      </c>
      <c r="M178" s="20" t="s">
        <v>90</v>
      </c>
      <c r="N178" s="15"/>
      <c r="O178" s="15"/>
      <c r="P178" s="15"/>
      <c r="Q178" s="15"/>
      <c r="R178" s="15"/>
      <c r="S178" s="15"/>
    </row>
    <row r="179" ht="15.6" spans="7:19">
      <c r="G179" s="15"/>
      <c r="H179" s="15">
        <v>17.563</v>
      </c>
      <c r="I179" s="15"/>
      <c r="J179" s="15"/>
      <c r="K179" s="15">
        <v>103004</v>
      </c>
      <c r="L179" s="15">
        <v>0.21</v>
      </c>
      <c r="M179" s="20" t="s">
        <v>91</v>
      </c>
      <c r="N179" s="15"/>
      <c r="O179" s="15"/>
      <c r="P179" s="15"/>
      <c r="Q179" s="15"/>
      <c r="R179" s="15"/>
      <c r="S179" s="15"/>
    </row>
    <row r="180" ht="15.6" spans="7:19">
      <c r="G180" s="15"/>
      <c r="H180" s="15">
        <v>17.932</v>
      </c>
      <c r="I180" s="15"/>
      <c r="J180" s="15"/>
      <c r="K180" s="15">
        <v>98887</v>
      </c>
      <c r="L180" s="15">
        <v>0.2</v>
      </c>
      <c r="M180" s="20" t="s">
        <v>92</v>
      </c>
      <c r="N180" s="15"/>
      <c r="O180" s="15"/>
      <c r="P180" s="15"/>
      <c r="Q180" s="15"/>
      <c r="R180" s="15"/>
      <c r="S180" s="15"/>
    </row>
    <row r="181" ht="15.6" spans="7:19">
      <c r="G181" s="15"/>
      <c r="H181" s="15">
        <v>19.3</v>
      </c>
      <c r="I181" s="15"/>
      <c r="J181" s="15"/>
      <c r="K181" s="15">
        <v>54560</v>
      </c>
      <c r="L181" s="15">
        <v>0.11</v>
      </c>
      <c r="M181" s="20" t="s">
        <v>93</v>
      </c>
      <c r="N181" s="15"/>
      <c r="O181" s="15"/>
      <c r="P181" s="15"/>
      <c r="Q181" s="15"/>
      <c r="R181" s="15"/>
      <c r="S181" s="15"/>
    </row>
    <row r="182" ht="15.6" spans="7:19">
      <c r="G182" s="15"/>
      <c r="H182" s="15">
        <v>19.425</v>
      </c>
      <c r="I182" s="15"/>
      <c r="J182" s="15"/>
      <c r="K182" s="15">
        <v>30287</v>
      </c>
      <c r="L182" s="15">
        <v>0.06</v>
      </c>
      <c r="M182" s="20" t="s">
        <v>94</v>
      </c>
      <c r="N182" s="15"/>
      <c r="O182" s="15"/>
      <c r="P182" s="15"/>
      <c r="Q182" s="15"/>
      <c r="R182" s="15"/>
      <c r="S182" s="15"/>
    </row>
    <row r="183" ht="15.6" spans="7:19">
      <c r="G183" s="15"/>
      <c r="H183" s="15">
        <v>19.475</v>
      </c>
      <c r="I183" s="15"/>
      <c r="J183" s="15"/>
      <c r="K183" s="15">
        <v>137551</v>
      </c>
      <c r="L183" s="15">
        <v>0.28</v>
      </c>
      <c r="M183" s="20" t="s">
        <v>95</v>
      </c>
      <c r="N183" s="15"/>
      <c r="O183" s="15"/>
      <c r="P183" s="15"/>
      <c r="Q183" s="15"/>
      <c r="R183" s="15"/>
      <c r="S183" s="15"/>
    </row>
    <row r="184" ht="15.6" spans="7:19">
      <c r="G184" s="15"/>
      <c r="H184" s="15">
        <v>19.609</v>
      </c>
      <c r="I184" s="15"/>
      <c r="J184" s="15"/>
      <c r="K184" s="15">
        <v>53459</v>
      </c>
      <c r="L184" s="15">
        <v>0.11</v>
      </c>
      <c r="M184" s="20" t="s">
        <v>96</v>
      </c>
      <c r="N184" s="15"/>
      <c r="O184" s="15"/>
      <c r="P184" s="15"/>
      <c r="Q184" s="15"/>
      <c r="R184" s="15"/>
      <c r="S184" s="15"/>
    </row>
    <row r="185" ht="15.6" spans="7:19">
      <c r="G185" s="15"/>
      <c r="H185" s="15">
        <v>19.674</v>
      </c>
      <c r="I185" s="15"/>
      <c r="J185" s="15"/>
      <c r="K185" s="15">
        <v>80406</v>
      </c>
      <c r="L185" s="15">
        <v>0.16</v>
      </c>
      <c r="M185" s="20" t="s">
        <v>97</v>
      </c>
      <c r="N185" s="15"/>
      <c r="O185" s="15"/>
      <c r="P185" s="15"/>
      <c r="Q185" s="15"/>
      <c r="R185" s="15"/>
      <c r="S185" s="15"/>
    </row>
    <row r="186" ht="15.6" spans="7:19">
      <c r="G186" s="15"/>
      <c r="H186" s="15">
        <v>19.745</v>
      </c>
      <c r="I186" s="15"/>
      <c r="J186" s="15"/>
      <c r="K186" s="15">
        <v>49587</v>
      </c>
      <c r="L186" s="15">
        <v>0.1</v>
      </c>
      <c r="M186" s="20" t="s">
        <v>98</v>
      </c>
      <c r="N186" s="15"/>
      <c r="O186" s="15"/>
      <c r="P186" s="15"/>
      <c r="Q186" s="15"/>
      <c r="R186" s="15"/>
      <c r="S186" s="15"/>
    </row>
    <row r="187" ht="15.6" spans="7:19">
      <c r="G187" s="15"/>
      <c r="H187" s="15">
        <v>20.544</v>
      </c>
      <c r="I187" s="15"/>
      <c r="J187" s="15"/>
      <c r="K187" s="15">
        <v>1052187</v>
      </c>
      <c r="L187" s="15">
        <v>2.11</v>
      </c>
      <c r="M187" s="20" t="s">
        <v>99</v>
      </c>
      <c r="N187" s="15"/>
      <c r="O187" s="15"/>
      <c r="P187" s="15"/>
      <c r="Q187" s="15"/>
      <c r="R187" s="15"/>
      <c r="S187" s="15"/>
    </row>
    <row r="188" ht="15.6" spans="7:19">
      <c r="G188" s="15"/>
      <c r="H188" s="15">
        <v>21.919</v>
      </c>
      <c r="I188" s="15"/>
      <c r="J188" s="15"/>
      <c r="K188" s="15">
        <v>272031</v>
      </c>
      <c r="L188" s="15">
        <v>0.55</v>
      </c>
      <c r="M188" s="20" t="s">
        <v>100</v>
      </c>
      <c r="N188" s="15"/>
      <c r="O188" s="15"/>
      <c r="P188" s="15"/>
      <c r="Q188" s="15"/>
      <c r="R188" s="15"/>
      <c r="S188" s="15"/>
    </row>
    <row r="189" ht="15.6" spans="7:19">
      <c r="G189" s="15"/>
      <c r="H189" s="15">
        <v>23.403</v>
      </c>
      <c r="I189" s="15"/>
      <c r="J189" s="15"/>
      <c r="K189" s="15">
        <v>66306</v>
      </c>
      <c r="L189" s="15">
        <v>0.13</v>
      </c>
      <c r="M189" s="20" t="s">
        <v>101</v>
      </c>
      <c r="N189" s="15"/>
      <c r="O189" s="15"/>
      <c r="P189" s="15"/>
      <c r="Q189" s="15"/>
      <c r="R189" s="15"/>
      <c r="S189" s="15"/>
    </row>
    <row r="190" ht="15.6" spans="7:19">
      <c r="G190" s="15"/>
      <c r="H190" s="15">
        <v>23.933</v>
      </c>
      <c r="I190" s="15"/>
      <c r="J190" s="15"/>
      <c r="K190" s="15">
        <v>240000</v>
      </c>
      <c r="L190" s="15">
        <v>0.48</v>
      </c>
      <c r="M190" s="20" t="s">
        <v>102</v>
      </c>
      <c r="N190" s="15"/>
      <c r="O190" s="15"/>
      <c r="P190" s="15"/>
      <c r="Q190" s="15"/>
      <c r="R190" s="15"/>
      <c r="S190" s="15"/>
    </row>
    <row r="191" ht="15.6" spans="7:19">
      <c r="G191" s="15"/>
      <c r="H191" s="15">
        <v>24.305</v>
      </c>
      <c r="I191" s="15"/>
      <c r="J191" s="15"/>
      <c r="K191" s="15">
        <v>711903</v>
      </c>
      <c r="L191" s="15">
        <v>1.43</v>
      </c>
      <c r="M191" s="20" t="s">
        <v>103</v>
      </c>
      <c r="N191" s="15"/>
      <c r="O191" s="15"/>
      <c r="P191" s="15"/>
      <c r="Q191" s="15"/>
      <c r="R191" s="15"/>
      <c r="S191" s="15"/>
    </row>
    <row r="192" ht="15.6" spans="7:19">
      <c r="G192" s="15"/>
      <c r="H192" s="15">
        <v>25.149</v>
      </c>
      <c r="I192" s="15"/>
      <c r="J192" s="15"/>
      <c r="K192" s="15">
        <v>45609</v>
      </c>
      <c r="L192" s="15">
        <v>0.09</v>
      </c>
      <c r="M192" s="20" t="s">
        <v>104</v>
      </c>
      <c r="N192" s="15"/>
      <c r="O192" s="15"/>
      <c r="P192" s="15"/>
      <c r="Q192" s="15"/>
      <c r="R192" s="15"/>
      <c r="S192" s="15"/>
    </row>
    <row r="193" ht="15.6" spans="7:19">
      <c r="G193" s="15"/>
      <c r="H193" s="15">
        <v>25.467</v>
      </c>
      <c r="I193" s="15"/>
      <c r="J193" s="15"/>
      <c r="K193" s="15">
        <v>26231</v>
      </c>
      <c r="L193" s="15">
        <v>0.05</v>
      </c>
      <c r="M193" s="20" t="s">
        <v>105</v>
      </c>
      <c r="N193" s="15"/>
      <c r="O193" s="15"/>
      <c r="P193" s="15"/>
      <c r="Q193" s="15"/>
      <c r="R193" s="15"/>
      <c r="S193" s="15"/>
    </row>
    <row r="194" ht="15.6" spans="7:19">
      <c r="G194" s="15"/>
      <c r="H194" s="15">
        <v>25.886</v>
      </c>
      <c r="I194" s="15"/>
      <c r="J194" s="15"/>
      <c r="K194" s="15">
        <v>43772</v>
      </c>
      <c r="L194" s="15">
        <v>0.09</v>
      </c>
      <c r="M194" s="20" t="s">
        <v>106</v>
      </c>
      <c r="N194" s="15"/>
      <c r="O194" s="15"/>
      <c r="P194" s="15"/>
      <c r="Q194" s="15"/>
      <c r="R194" s="15"/>
      <c r="S194" s="15"/>
    </row>
    <row r="195" ht="15.6" spans="7:19">
      <c r="G195" s="15"/>
      <c r="H195" s="15">
        <v>30.685</v>
      </c>
      <c r="I195" s="15"/>
      <c r="J195" s="15"/>
      <c r="K195" s="15">
        <v>510637</v>
      </c>
      <c r="L195" s="15">
        <v>1.02</v>
      </c>
      <c r="M195" s="20" t="s">
        <v>107</v>
      </c>
      <c r="N195" s="15"/>
      <c r="O195" s="15"/>
      <c r="P195" s="15"/>
      <c r="Q195" s="15"/>
      <c r="R195" s="15"/>
      <c r="S195" s="15"/>
    </row>
    <row r="196" ht="15.6" spans="7:19"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</row>
  </sheetData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</dc:creator>
  <cp:lastModifiedBy>WPS_1657702971</cp:lastModifiedBy>
  <dcterms:created xsi:type="dcterms:W3CDTF">2015-06-05T18:17:00Z</dcterms:created>
  <dcterms:modified xsi:type="dcterms:W3CDTF">2025-03-30T11:29:00Z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9F3587A556F34C908A3C3C502C4F897A_13</vt:lpwstr>
  </property>
  <property fmtid="{D5CDD505-2E9C-101B-9397-08002B2CF9AE}" pid="3" name="KSOProductBuildVer">
    <vt:lpwstr>2052-11.1.0.10009</vt:lpwstr>
  </property>
</Properties>
</file>