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50" windowHeight="6880"/>
  </bookViews>
  <sheets>
    <sheet name="Experimental site conditions" sheetId="1" r:id="rId1"/>
    <sheet name="Crop growth indicators" sheetId="2" r:id="rId2"/>
    <sheet name="Grain yield,NUE" sheetId="3" r:id="rId3"/>
    <sheet name="SWS,ET,WU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<sst xmlns="http://schemas.openxmlformats.org/spreadsheetml/2006/main" count="188" uniqueCount="54">
  <si>
    <t>Soil base values for the 0-20 cm soil layer before sowing</t>
  </si>
  <si>
    <t>Year</t>
  </si>
  <si>
    <t>Mean</t>
  </si>
  <si>
    <t>2021-2022</t>
  </si>
  <si>
    <t>Soil water content（%）</t>
  </si>
  <si>
    <r>
      <rPr>
        <sz val="12"/>
        <color theme="1"/>
        <rFont val="Times New Roman"/>
        <charset val="134"/>
      </rPr>
      <t>pH (H</t>
    </r>
    <r>
      <rPr>
        <vertAlign val="subscript"/>
        <sz val="12"/>
        <color theme="1"/>
        <rFont val="Times New Roman"/>
        <charset val="134"/>
      </rPr>
      <t>2</t>
    </r>
    <r>
      <rPr>
        <sz val="12"/>
        <color theme="1"/>
        <rFont val="Times New Roman"/>
        <charset val="134"/>
      </rPr>
      <t>O)</t>
    </r>
  </si>
  <si>
    <r>
      <rPr>
        <sz val="12"/>
        <color theme="1"/>
        <rFont val="Times New Roman"/>
        <charset val="134"/>
      </rPr>
      <t>Soil manure matter (g kg</t>
    </r>
    <r>
      <rPr>
        <vertAlign val="superscript"/>
        <sz val="12"/>
        <color theme="1"/>
        <rFont val="Times New Roman"/>
        <charset val="134"/>
      </rPr>
      <t>−1</t>
    </r>
    <r>
      <rPr>
        <sz val="12"/>
        <color theme="1"/>
        <rFont val="Times New Roman"/>
        <charset val="134"/>
      </rPr>
      <t>)</t>
    </r>
  </si>
  <si>
    <r>
      <rPr>
        <sz val="12"/>
        <color rgb="FF000000"/>
        <rFont val="Times New Roman"/>
        <charset val="134"/>
      </rPr>
      <t>Soil total nitrogen (g kg</t>
    </r>
    <r>
      <rPr>
        <vertAlign val="superscript"/>
        <sz val="12"/>
        <color rgb="FF000000"/>
        <rFont val="Times New Roman"/>
        <charset val="134"/>
      </rPr>
      <t>−1</t>
    </r>
    <r>
      <rPr>
        <sz val="12"/>
        <color rgb="FF000000"/>
        <rFont val="Times New Roman"/>
        <charset val="134"/>
      </rPr>
      <t>)</t>
    </r>
  </si>
  <si>
    <r>
      <rPr>
        <sz val="12"/>
        <color rgb="FF000000"/>
        <rFont val="Times New Roman"/>
        <charset val="134"/>
      </rPr>
      <t>Soil available phosphorus(mg kg</t>
    </r>
    <r>
      <rPr>
        <vertAlign val="superscript"/>
        <sz val="12"/>
        <color rgb="FF000000"/>
        <rFont val="Times New Roman"/>
        <charset val="134"/>
      </rPr>
      <t>−1</t>
    </r>
    <r>
      <rPr>
        <sz val="12"/>
        <color rgb="FF000000"/>
        <rFont val="Times New Roman"/>
        <charset val="134"/>
      </rPr>
      <t>)</t>
    </r>
  </si>
  <si>
    <r>
      <rPr>
        <sz val="12"/>
        <color rgb="FF000000"/>
        <rFont val="Times New Roman"/>
        <charset val="134"/>
      </rPr>
      <t>Soil available potassium(mg kg</t>
    </r>
    <r>
      <rPr>
        <vertAlign val="superscript"/>
        <sz val="12"/>
        <color rgb="FF000000"/>
        <rFont val="Times New Roman"/>
        <charset val="134"/>
      </rPr>
      <t>−1</t>
    </r>
    <r>
      <rPr>
        <sz val="12"/>
        <color rgb="FF000000"/>
        <rFont val="Times New Roman"/>
        <charset val="134"/>
      </rPr>
      <t>)</t>
    </r>
  </si>
  <si>
    <t>2022-2023</t>
  </si>
  <si>
    <t>Air temperature (℃)</t>
  </si>
  <si>
    <t>Sept.</t>
  </si>
  <si>
    <t>Oct.</t>
  </si>
  <si>
    <t>Nov.</t>
  </si>
  <si>
    <t>Dec.</t>
  </si>
  <si>
    <t>Jan.</t>
  </si>
  <si>
    <t>Feb.</t>
  </si>
  <si>
    <t>Mar.</t>
  </si>
  <si>
    <t>Apr.</t>
  </si>
  <si>
    <t>May.</t>
  </si>
  <si>
    <t>Jun.</t>
  </si>
  <si>
    <t>Jul.</t>
  </si>
  <si>
    <t xml:space="preserve"> Precipitation (mm)</t>
  </si>
  <si>
    <t>Treatment</t>
  </si>
  <si>
    <t>LAI</t>
  </si>
  <si>
    <r>
      <rPr>
        <sz val="11"/>
        <color theme="1"/>
        <rFont val="Times New Roman"/>
        <charset val="134"/>
      </rPr>
      <t>Aboveground biomass (kg ha</t>
    </r>
    <r>
      <rPr>
        <vertAlign val="superscript"/>
        <sz val="11"/>
        <color theme="1"/>
        <rFont val="宋体"/>
        <charset val="134"/>
      </rPr>
      <t>-</t>
    </r>
    <r>
      <rPr>
        <vertAlign val="superscript"/>
        <sz val="11"/>
        <color theme="1"/>
        <rFont val="Times New Roman"/>
        <charset val="134"/>
      </rPr>
      <t>1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</si>
  <si>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Pn (µmol·m</t>
    </r>
    <r>
      <rPr>
        <vertAlign val="superscript"/>
        <sz val="11"/>
        <color theme="1"/>
        <rFont val="Times New Roman"/>
        <charset val="134"/>
      </rPr>
      <t>−2</t>
    </r>
    <r>
      <rPr>
        <sz val="11"/>
        <color theme="1"/>
        <rFont val="Times New Roman"/>
        <charset val="134"/>
      </rPr>
      <t>·s</t>
    </r>
    <r>
      <rPr>
        <vertAlign val="superscript"/>
        <sz val="11"/>
        <color theme="1"/>
        <rFont val="Times New Roman"/>
        <charset val="134"/>
      </rPr>
      <t>−1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</si>
  <si>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Tr (mmol·m</t>
    </r>
    <r>
      <rPr>
        <vertAlign val="superscript"/>
        <sz val="11"/>
        <color theme="1"/>
        <rFont val="Times New Roman"/>
        <charset val="134"/>
      </rPr>
      <t>−2</t>
    </r>
    <r>
      <rPr>
        <sz val="11"/>
        <color theme="1"/>
        <rFont val="Times New Roman"/>
        <charset val="134"/>
      </rPr>
      <t>·s</t>
    </r>
    <r>
      <rPr>
        <vertAlign val="superscript"/>
        <sz val="11"/>
        <color theme="1"/>
        <rFont val="Times New Roman"/>
        <charset val="134"/>
      </rPr>
      <t>−1</t>
    </r>
    <r>
      <rPr>
        <sz val="11"/>
        <color theme="1"/>
        <rFont val="Times New Roman"/>
        <charset val="134"/>
      </rPr>
      <t>)</t>
    </r>
  </si>
  <si>
    <t>M0N0</t>
  </si>
  <si>
    <t>M0N150</t>
  </si>
  <si>
    <t>M0N300</t>
  </si>
  <si>
    <t>M1N0</t>
  </si>
  <si>
    <t>M1N150</t>
  </si>
  <si>
    <t>M1N300</t>
  </si>
  <si>
    <r>
      <t>Spike numbers (×104 ha</t>
    </r>
    <r>
      <rPr>
        <vertAlign val="superscript"/>
        <sz val="11"/>
        <color theme="1"/>
        <rFont val="Times New Roman"/>
        <charset val="134"/>
      </rPr>
      <t>−1</t>
    </r>
    <r>
      <rPr>
        <sz val="11"/>
        <color theme="1"/>
        <rFont val="Times New Roman"/>
        <charset val="134"/>
      </rPr>
      <t>)</t>
    </r>
  </si>
  <si>
    <r>
      <t>Grain number (spike</t>
    </r>
    <r>
      <rPr>
        <vertAlign val="superscript"/>
        <sz val="11"/>
        <color theme="1"/>
        <rFont val="Times New Roman"/>
        <charset val="134"/>
      </rPr>
      <t>−1</t>
    </r>
    <r>
      <rPr>
        <sz val="11"/>
        <color theme="1"/>
        <rFont val="Times New Roman"/>
        <charset val="134"/>
      </rPr>
      <t>)</t>
    </r>
  </si>
  <si>
    <t>1000-grain weight (g)</t>
  </si>
  <si>
    <r>
      <t>Grain yield (kg ha</t>
    </r>
    <r>
      <rPr>
        <vertAlign val="superscript"/>
        <sz val="11"/>
        <color theme="1"/>
        <rFont val="Times New Roman"/>
        <charset val="134"/>
      </rPr>
      <t>−1</t>
    </r>
    <r>
      <rPr>
        <sz val="11"/>
        <color theme="1"/>
        <rFont val="Times New Roman"/>
        <charset val="134"/>
      </rPr>
      <t>)</t>
    </r>
  </si>
  <si>
    <r>
      <t>Crop N uptake (kg ha</t>
    </r>
    <r>
      <rPr>
        <vertAlign val="superscript"/>
        <sz val="11"/>
        <color theme="1"/>
        <rFont val="Times New Roman"/>
        <charset val="134"/>
      </rPr>
      <t>−1</t>
    </r>
    <r>
      <rPr>
        <sz val="11"/>
        <color theme="1"/>
        <rFont val="Times New Roman"/>
        <charset val="134"/>
      </rPr>
      <t>)</t>
    </r>
  </si>
  <si>
    <t>NUE(%)</t>
  </si>
  <si>
    <t>/</t>
  </si>
  <si>
    <r>
      <t>ET</t>
    </r>
    <r>
      <rPr>
        <vertAlign val="subscript"/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(mm)</t>
    </r>
  </si>
  <si>
    <r>
      <t>WUE (kg ha</t>
    </r>
    <r>
      <rPr>
        <vertAlign val="superscript"/>
        <sz val="11"/>
        <color theme="1"/>
        <rFont val="Times New Roman"/>
        <charset val="134"/>
      </rPr>
      <t>–1</t>
    </r>
    <r>
      <rPr>
        <sz val="11"/>
        <color theme="1"/>
        <rFont val="Times New Roman"/>
        <charset val="134"/>
      </rPr>
      <t xml:space="preserve"> mm</t>
    </r>
    <r>
      <rPr>
        <vertAlign val="superscript"/>
        <sz val="11"/>
        <color theme="1"/>
        <rFont val="Times New Roman"/>
        <charset val="134"/>
      </rPr>
      <t>–1</t>
    </r>
    <r>
      <rPr>
        <sz val="11"/>
        <color theme="1"/>
        <rFont val="Times New Roman"/>
        <charset val="134"/>
      </rPr>
      <t>)</t>
    </r>
  </si>
  <si>
    <t>Soil water storage (mm)</t>
  </si>
  <si>
    <t>0-20 cm</t>
  </si>
  <si>
    <t>20-40cm</t>
  </si>
  <si>
    <t>40-60cm</t>
  </si>
  <si>
    <t>60-80cm</t>
  </si>
  <si>
    <t>80-100cm</t>
  </si>
  <si>
    <t>2021-2022 (anthesis stage)</t>
  </si>
  <si>
    <t>2021-2022 (maturity stage)</t>
  </si>
  <si>
    <t>2022-2023 (anthesis stage)</t>
  </si>
  <si>
    <t>2022-2023 (maturity stage)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</si>
</sst>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  <numFmt numFmtId="178" formatCode="0.000_);[Red]\(0.000\)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theme="1"/>
      <name val="Times New Roman"/>
      <charset val="134"/>
    </font>
    <font>
      <vertAlign val="superscript"/>
      <sz val="12"/>
      <color rgb="FF000000"/>
      <name val="Times New Roman"/>
      <charset val="134"/>
    </font>
    <font>
      <vertAlign val="subscript"/>
      <sz val="11"/>
      <color theme="1"/>
      <name val="Times New Roman"/>
      <charset val="134"/>
    </font>
    <font>
      <vertAlign val="superscript"/>
      <sz val="11"/>
      <color theme="1"/>
      <name val="Times New Roman"/>
      <charset val="134"/>
    </font>
    <font>
      <vertAlign val="subscript"/>
      <sz val="12"/>
      <color theme="1"/>
      <name val="Times New Roman"/>
      <charset val="134"/>
    </font>
    <font>
      <vertAlign val="superscript"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37" applyNumberFormat="0" applyAlignment="0" applyProtection="0">
      <alignment vertical="center"/>
    </xf>
    <xf numFmtId="0" fontId="15" fillId="7" borderId="38" applyNumberFormat="0" applyAlignment="0" applyProtection="0">
      <alignment vertical="center"/>
    </xf>
    <xf numFmtId="0" fontId="16" fillId="7" borderId="37" applyNumberFormat="0" applyAlignment="0" applyProtection="0">
      <alignment vertical="center"/>
    </xf>
    <xf numFmtId="0" fontId="17" fillId="8" borderId="39" applyNumberFormat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177" fontId="2" fillId="2" borderId="8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77" fontId="2" fillId="2" borderId="11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177" fontId="2" fillId="3" borderId="11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7" fontId="2" fillId="2" borderId="17" xfId="0" applyNumberFormat="1" applyFont="1" applyFill="1" applyBorder="1" applyAlignment="1">
      <alignment horizontal="center" vertical="center"/>
    </xf>
    <xf numFmtId="177" fontId="2" fillId="2" borderId="18" xfId="0" applyNumberFormat="1" applyFont="1" applyFill="1" applyBorder="1" applyAlignment="1">
      <alignment horizontal="center" vertical="center"/>
    </xf>
    <xf numFmtId="177" fontId="2" fillId="3" borderId="17" xfId="0" applyNumberFormat="1" applyFont="1" applyFill="1" applyBorder="1" applyAlignment="1">
      <alignment horizontal="center" vertical="center"/>
    </xf>
    <xf numFmtId="176" fontId="2" fillId="3" borderId="19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8" fontId="2" fillId="3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center" vertical="center"/>
    </xf>
    <xf numFmtId="178" fontId="2" fillId="3" borderId="19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6" fontId="2" fillId="4" borderId="20" xfId="0" applyNumberFormat="1" applyFont="1" applyFill="1" applyBorder="1" applyAlignment="1">
      <alignment horizontal="center" vertical="center"/>
    </xf>
    <xf numFmtId="176" fontId="2" fillId="4" borderId="24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177" fontId="2" fillId="2" borderId="25" xfId="0" applyNumberFormat="1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horizontal="center" vertical="center"/>
    </xf>
    <xf numFmtId="177" fontId="2" fillId="4" borderId="11" xfId="0" applyNumberFormat="1" applyFont="1" applyFill="1" applyBorder="1" applyAlignment="1">
      <alignment horizontal="center" vertical="center"/>
    </xf>
    <xf numFmtId="176" fontId="2" fillId="4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77" fontId="2" fillId="2" borderId="27" xfId="0" applyNumberFormat="1" applyFont="1" applyFill="1" applyBorder="1" applyAlignment="1">
      <alignment horizontal="center" vertical="center"/>
    </xf>
    <xf numFmtId="177" fontId="2" fillId="4" borderId="17" xfId="0" applyNumberFormat="1" applyFont="1" applyFill="1" applyBorder="1" applyAlignment="1">
      <alignment horizontal="center" vertical="center"/>
    </xf>
    <xf numFmtId="176" fontId="2" fillId="4" borderId="19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7" fontId="2" fillId="2" borderId="23" xfId="0" applyNumberFormat="1" applyFont="1" applyFill="1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center" vertical="center"/>
    </xf>
    <xf numFmtId="177" fontId="2" fillId="2" borderId="22" xfId="0" applyNumberFormat="1" applyFont="1" applyFill="1" applyBorder="1" applyAlignment="1">
      <alignment horizontal="center" vertical="center"/>
    </xf>
    <xf numFmtId="177" fontId="2" fillId="4" borderId="2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4"/>
  <sheetViews>
    <sheetView tabSelected="1" workbookViewId="0">
      <selection activeCell="K7" sqref="K7"/>
    </sheetView>
  </sheetViews>
  <sheetFormatPr defaultColWidth="9" defaultRowHeight="14"/>
  <cols>
    <col min="1" max="1" width="10.2727272727273" style="51" customWidth="1"/>
    <col min="2" max="2" width="18.9090909090909" style="51" customWidth="1"/>
    <col min="3" max="4" width="6.63636363636364" style="51" customWidth="1"/>
    <col min="5" max="6" width="7.54545454545455" style="51" customWidth="1"/>
    <col min="7" max="7" width="6.54545454545455" style="51" customWidth="1"/>
    <col min="8" max="8" width="5.72727272727273" customWidth="1"/>
    <col min="9" max="9" width="6.54545454545455" customWidth="1"/>
    <col min="10" max="11" width="6.54545454545455" style="51" customWidth="1"/>
    <col min="12" max="13" width="6.54545454545455" customWidth="1"/>
    <col min="14" max="14" width="11.9090909090909" customWidth="1"/>
    <col min="15" max="15" width="12.6363636363636" customWidth="1"/>
    <col min="16" max="16" width="9.81818181818182" customWidth="1"/>
    <col min="17" max="17" width="14.4545454545455" customWidth="1"/>
    <col min="18" max="18" width="14.8181818181818" customWidth="1"/>
    <col min="19" max="19" width="12.5454545454545" customWidth="1"/>
    <col min="20" max="20" width="11.5454545454545" customWidth="1"/>
    <col min="21" max="27" width="9.09090909090909" customWidth="1"/>
  </cols>
  <sheetData>
    <row r="1" ht="15.75" spans="1:11">
      <c r="A1" s="56"/>
      <c r="B1" s="57" t="s">
        <v>0</v>
      </c>
      <c r="C1" s="57"/>
      <c r="D1" s="57"/>
      <c r="E1" s="57"/>
      <c r="F1" s="57"/>
      <c r="G1" s="57"/>
      <c r="J1"/>
      <c r="K1"/>
    </row>
    <row r="2" s="52" customFormat="1" ht="14.75" spans="1:14">
      <c r="A2" s="58" t="s">
        <v>1</v>
      </c>
      <c r="B2" s="59"/>
      <c r="C2" s="60"/>
      <c r="D2" s="61"/>
      <c r="E2" s="62"/>
      <c r="F2" s="63" t="s">
        <v>2</v>
      </c>
      <c r="G2" s="64"/>
      <c r="H2" s="65"/>
      <c r="I2" s="65"/>
      <c r="J2" s="65"/>
      <c r="K2" s="65"/>
      <c r="L2" s="65"/>
      <c r="M2" s="65"/>
      <c r="N2" s="65"/>
    </row>
    <row r="3" ht="28.75" spans="1:7">
      <c r="A3" s="66" t="s">
        <v>3</v>
      </c>
      <c r="B3" s="67" t="s">
        <v>4</v>
      </c>
      <c r="C3" s="68">
        <v>11.777070259971</v>
      </c>
      <c r="D3" s="10">
        <v>10.2132955083252</v>
      </c>
      <c r="E3" s="11">
        <v>10.7392174806764</v>
      </c>
      <c r="F3" s="69">
        <f>AVERAGE(C3:E3)</f>
        <v>10.9098610829909</v>
      </c>
      <c r="G3" s="70">
        <f>STDEV(C3:E3)</f>
        <v>0.795730669089337</v>
      </c>
    </row>
    <row r="4" ht="20.25" spans="1:11">
      <c r="A4" s="71"/>
      <c r="B4" s="72" t="s">
        <v>5</v>
      </c>
      <c r="C4" s="73">
        <v>8.25</v>
      </c>
      <c r="D4" s="16">
        <v>8.28</v>
      </c>
      <c r="E4" s="17">
        <v>8.16</v>
      </c>
      <c r="F4" s="74">
        <f t="shared" ref="F4:F14" si="0">AVERAGE(C4:E4)</f>
        <v>8.23</v>
      </c>
      <c r="G4" s="75">
        <f t="shared" ref="G4:G14" si="1">STDEV(C4:E4)</f>
        <v>0.0624499799839836</v>
      </c>
      <c r="J4"/>
      <c r="K4"/>
    </row>
    <row r="5" ht="32.75" spans="1:11">
      <c r="A5" s="71"/>
      <c r="B5" s="76" t="s">
        <v>6</v>
      </c>
      <c r="C5" s="68">
        <v>18.9691913825585</v>
      </c>
      <c r="D5" s="10">
        <v>12.9961013126214</v>
      </c>
      <c r="E5" s="11">
        <v>12.6633018683901</v>
      </c>
      <c r="F5" s="69">
        <f t="shared" si="0"/>
        <v>14.8761981878567</v>
      </c>
      <c r="G5" s="70">
        <f t="shared" si="1"/>
        <v>3.54853967660315</v>
      </c>
      <c r="J5"/>
      <c r="K5"/>
    </row>
    <row r="6" ht="32.75" spans="1:11">
      <c r="A6" s="71"/>
      <c r="B6" s="77" t="s">
        <v>7</v>
      </c>
      <c r="C6" s="73">
        <v>1.139</v>
      </c>
      <c r="D6" s="16">
        <v>1.137</v>
      </c>
      <c r="E6" s="17">
        <v>1.273</v>
      </c>
      <c r="F6" s="74">
        <f t="shared" si="0"/>
        <v>1.183</v>
      </c>
      <c r="G6" s="75">
        <f t="shared" si="1"/>
        <v>0.0779487010796202</v>
      </c>
      <c r="J6"/>
      <c r="K6"/>
    </row>
    <row r="7" ht="32.75" spans="1:11">
      <c r="A7" s="71"/>
      <c r="B7" s="78" t="s">
        <v>8</v>
      </c>
      <c r="C7" s="68">
        <v>15.2868</v>
      </c>
      <c r="D7" s="10">
        <v>11.0352</v>
      </c>
      <c r="E7" s="11">
        <v>12.9248</v>
      </c>
      <c r="F7" s="69">
        <f t="shared" si="0"/>
        <v>13.0822666666667</v>
      </c>
      <c r="G7" s="70">
        <f t="shared" si="1"/>
        <v>2.13016958323353</v>
      </c>
      <c r="J7"/>
      <c r="K7"/>
    </row>
    <row r="8" ht="32.75" spans="1:11">
      <c r="A8" s="79"/>
      <c r="B8" s="77" t="s">
        <v>9</v>
      </c>
      <c r="C8" s="80">
        <v>292.2965</v>
      </c>
      <c r="D8" s="24">
        <v>274.5915</v>
      </c>
      <c r="E8" s="25">
        <v>282.9615</v>
      </c>
      <c r="F8" s="81">
        <f t="shared" si="0"/>
        <v>283.283166666667</v>
      </c>
      <c r="G8" s="82">
        <f t="shared" si="1"/>
        <v>8.85688197580464</v>
      </c>
      <c r="J8"/>
      <c r="K8"/>
    </row>
    <row r="9" ht="28.75" spans="1:11">
      <c r="A9" s="66" t="s">
        <v>10</v>
      </c>
      <c r="B9" s="83" t="s">
        <v>4</v>
      </c>
      <c r="C9" s="84">
        <v>13.7841013617705</v>
      </c>
      <c r="D9" s="85">
        <v>13.8686332524463</v>
      </c>
      <c r="E9" s="86">
        <v>14.3771044335216</v>
      </c>
      <c r="F9" s="87">
        <f t="shared" si="0"/>
        <v>14.0099463492461</v>
      </c>
      <c r="G9" s="64">
        <f t="shared" si="1"/>
        <v>0.320765029689849</v>
      </c>
      <c r="J9"/>
      <c r="K9"/>
    </row>
    <row r="10" ht="28" customHeight="1" spans="1:11">
      <c r="A10" s="71"/>
      <c r="B10" s="72" t="s">
        <v>5</v>
      </c>
      <c r="C10" s="68">
        <v>8.05</v>
      </c>
      <c r="D10" s="10">
        <v>8.19</v>
      </c>
      <c r="E10" s="11">
        <v>8.15</v>
      </c>
      <c r="F10" s="69">
        <f t="shared" si="0"/>
        <v>8.13</v>
      </c>
      <c r="G10" s="70">
        <f t="shared" si="1"/>
        <v>0.0721110255092792</v>
      </c>
      <c r="J10"/>
      <c r="K10"/>
    </row>
    <row r="11" ht="32.75" spans="1:11">
      <c r="A11" s="71"/>
      <c r="B11" s="88" t="s">
        <v>6</v>
      </c>
      <c r="C11" s="73">
        <v>16.178136</v>
      </c>
      <c r="D11" s="24">
        <v>15.06084</v>
      </c>
      <c r="E11" s="17">
        <v>15.588408</v>
      </c>
      <c r="F11" s="74">
        <f t="shared" si="0"/>
        <v>15.609128</v>
      </c>
      <c r="G11" s="75">
        <f t="shared" si="1"/>
        <v>0.558936111468922</v>
      </c>
      <c r="J11"/>
      <c r="K11"/>
    </row>
    <row r="12" ht="32.75" spans="1:11">
      <c r="A12" s="71"/>
      <c r="B12" s="77" t="s">
        <v>7</v>
      </c>
      <c r="C12" s="68">
        <v>0.981333333333333</v>
      </c>
      <c r="D12" s="10">
        <v>1.06203333333333</v>
      </c>
      <c r="E12" s="11">
        <v>1.13553333333333</v>
      </c>
      <c r="F12" s="69">
        <f t="shared" si="0"/>
        <v>1.05963333333333</v>
      </c>
      <c r="G12" s="70">
        <f t="shared" si="1"/>
        <v>0.0771280104760895</v>
      </c>
      <c r="J12"/>
      <c r="K12"/>
    </row>
    <row r="13" ht="32.75" spans="1:11">
      <c r="A13" s="71"/>
      <c r="B13" s="77" t="s">
        <v>8</v>
      </c>
      <c r="C13" s="73">
        <v>13.27625</v>
      </c>
      <c r="D13" s="16">
        <v>15.43</v>
      </c>
      <c r="E13" s="17">
        <v>14.244375</v>
      </c>
      <c r="F13" s="74">
        <f t="shared" si="0"/>
        <v>14.316875</v>
      </c>
      <c r="G13" s="75">
        <f t="shared" si="1"/>
        <v>1.07870383012438</v>
      </c>
      <c r="J13"/>
      <c r="K13"/>
    </row>
    <row r="14" ht="32.75" spans="1:11">
      <c r="A14" s="79"/>
      <c r="B14" s="77" t="s">
        <v>9</v>
      </c>
      <c r="C14" s="68">
        <v>302</v>
      </c>
      <c r="D14" s="10">
        <v>310</v>
      </c>
      <c r="E14" s="11">
        <v>305</v>
      </c>
      <c r="F14" s="69">
        <f t="shared" si="0"/>
        <v>305.666666666667</v>
      </c>
      <c r="G14" s="70">
        <f t="shared" si="1"/>
        <v>4.04145188432738</v>
      </c>
      <c r="J14"/>
      <c r="K14"/>
    </row>
    <row r="15" s="53" customFormat="1" ht="16.25" spans="1:7">
      <c r="A15" s="89"/>
      <c r="B15" s="90"/>
      <c r="C15" s="91"/>
      <c r="D15" s="91"/>
      <c r="E15" s="91"/>
      <c r="F15" s="91"/>
      <c r="G15" s="92"/>
    </row>
    <row r="16" ht="14.75" spans="1:13">
      <c r="A16" s="93" t="s">
        <v>11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110"/>
      <c r="M16" s="111"/>
    </row>
    <row r="17" s="54" customFormat="1" ht="16.25" spans="1:15">
      <c r="A17" s="95" t="s">
        <v>1</v>
      </c>
      <c r="B17" s="96" t="s">
        <v>12</v>
      </c>
      <c r="C17" s="97" t="s">
        <v>13</v>
      </c>
      <c r="D17" s="97" t="s">
        <v>14</v>
      </c>
      <c r="E17" s="97" t="s">
        <v>15</v>
      </c>
      <c r="F17" s="98" t="s">
        <v>16</v>
      </c>
      <c r="G17" s="98" t="s">
        <v>17</v>
      </c>
      <c r="H17" s="99" t="s">
        <v>18</v>
      </c>
      <c r="I17" s="98" t="s">
        <v>19</v>
      </c>
      <c r="J17" s="98" t="s">
        <v>20</v>
      </c>
      <c r="K17" s="98" t="s">
        <v>21</v>
      </c>
      <c r="L17" s="112" t="s">
        <v>22</v>
      </c>
      <c r="M17" s="113"/>
      <c r="N17" s="113"/>
      <c r="O17" s="113"/>
    </row>
    <row r="18" s="55" customFormat="1" ht="16.25" spans="1:15">
      <c r="A18" s="100" t="s">
        <v>3</v>
      </c>
      <c r="B18" s="101">
        <v>12.38</v>
      </c>
      <c r="C18" s="101">
        <v>3.84</v>
      </c>
      <c r="D18" s="101">
        <v>-4.39</v>
      </c>
      <c r="E18" s="101">
        <v>-7.28</v>
      </c>
      <c r="F18" s="101">
        <v>-8.87</v>
      </c>
      <c r="G18" s="101">
        <v>-9.96</v>
      </c>
      <c r="H18" s="102">
        <v>0.54</v>
      </c>
      <c r="I18" s="101">
        <v>10.59</v>
      </c>
      <c r="J18" s="101">
        <v>18.9</v>
      </c>
      <c r="K18" s="101">
        <v>21.91</v>
      </c>
      <c r="L18" s="114">
        <v>21.58</v>
      </c>
      <c r="M18" s="115"/>
      <c r="N18" s="115"/>
      <c r="O18" s="115"/>
    </row>
    <row r="19" s="55" customFormat="1" ht="16.25" spans="1:15">
      <c r="A19" s="100" t="s">
        <v>10</v>
      </c>
      <c r="B19" s="101">
        <v>0</v>
      </c>
      <c r="C19" s="103">
        <v>6.44</v>
      </c>
      <c r="D19" s="103">
        <v>-3.31</v>
      </c>
      <c r="E19" s="103">
        <v>-12.67</v>
      </c>
      <c r="F19" s="103">
        <v>-12.21</v>
      </c>
      <c r="G19" s="103">
        <v>-6.93</v>
      </c>
      <c r="H19" s="104">
        <v>2.42</v>
      </c>
      <c r="I19" s="103">
        <v>6.33</v>
      </c>
      <c r="J19" s="103">
        <v>12.53</v>
      </c>
      <c r="K19" s="103">
        <v>21.27</v>
      </c>
      <c r="L19" s="116">
        <v>21.18</v>
      </c>
      <c r="M19" s="115"/>
      <c r="N19" s="115"/>
      <c r="O19" s="115"/>
    </row>
    <row r="20" s="55" customFormat="1" ht="16.25" spans="1:16">
      <c r="A20" s="105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15"/>
      <c r="O20" s="115"/>
      <c r="P20" s="115"/>
    </row>
    <row r="21" s="55" customFormat="1" ht="16.25" spans="1:16">
      <c r="A21" s="93" t="s">
        <v>23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110"/>
      <c r="M21" s="111"/>
      <c r="N21" s="115"/>
      <c r="O21" s="115"/>
      <c r="P21" s="115"/>
    </row>
    <row r="22" s="54" customFormat="1" ht="16.25" spans="1:15">
      <c r="A22" s="95" t="s">
        <v>1</v>
      </c>
      <c r="B22" s="96" t="s">
        <v>12</v>
      </c>
      <c r="C22" s="97" t="s">
        <v>13</v>
      </c>
      <c r="D22" s="97" t="s">
        <v>14</v>
      </c>
      <c r="E22" s="97" t="s">
        <v>15</v>
      </c>
      <c r="F22" s="98" t="s">
        <v>16</v>
      </c>
      <c r="G22" s="98" t="s">
        <v>17</v>
      </c>
      <c r="H22" s="99" t="s">
        <v>18</v>
      </c>
      <c r="I22" s="98" t="s">
        <v>19</v>
      </c>
      <c r="J22" s="98" t="s">
        <v>20</v>
      </c>
      <c r="K22" s="98" t="s">
        <v>21</v>
      </c>
      <c r="L22" s="112" t="s">
        <v>22</v>
      </c>
      <c r="M22" s="113"/>
      <c r="N22" s="113"/>
      <c r="O22" s="113"/>
    </row>
    <row r="23" s="55" customFormat="1" ht="16.25" spans="1:15">
      <c r="A23" s="108" t="s">
        <v>3</v>
      </c>
      <c r="B23" s="103">
        <v>4.2</v>
      </c>
      <c r="C23" s="103">
        <v>60.5</v>
      </c>
      <c r="D23" s="103">
        <v>33.3</v>
      </c>
      <c r="E23" s="103">
        <v>22</v>
      </c>
      <c r="F23" s="103">
        <v>2.7</v>
      </c>
      <c r="G23" s="104">
        <v>7.1</v>
      </c>
      <c r="H23" s="103">
        <v>55</v>
      </c>
      <c r="I23" s="104">
        <v>23.4</v>
      </c>
      <c r="J23" s="103">
        <v>3</v>
      </c>
      <c r="K23" s="104">
        <v>20.9</v>
      </c>
      <c r="L23" s="103">
        <v>4.8</v>
      </c>
      <c r="M23" s="115"/>
      <c r="N23" s="115"/>
      <c r="O23" s="115"/>
    </row>
    <row r="24" s="55" customFormat="1" ht="15.75" spans="1:12">
      <c r="A24" s="109" t="s">
        <v>10</v>
      </c>
      <c r="B24" s="103">
        <v>0</v>
      </c>
      <c r="C24" s="103">
        <v>16.6</v>
      </c>
      <c r="D24" s="103">
        <v>40.9</v>
      </c>
      <c r="E24" s="103">
        <v>23</v>
      </c>
      <c r="F24" s="103">
        <v>16.9</v>
      </c>
      <c r="G24" s="104">
        <v>7</v>
      </c>
      <c r="H24" s="103">
        <v>12.3</v>
      </c>
      <c r="I24" s="104">
        <v>56.1</v>
      </c>
      <c r="J24" s="103">
        <v>41.5</v>
      </c>
      <c r="K24" s="104">
        <v>15.5</v>
      </c>
      <c r="L24" s="103">
        <v>11.9</v>
      </c>
    </row>
    <row r="25" spans="1:11">
      <c r="A25"/>
      <c r="B25"/>
      <c r="C25"/>
      <c r="D25"/>
      <c r="E25"/>
      <c r="F25"/>
      <c r="G25"/>
      <c r="J25"/>
      <c r="K25"/>
    </row>
    <row r="26" spans="1:11">
      <c r="A26"/>
      <c r="B26"/>
      <c r="C26"/>
      <c r="D26"/>
      <c r="E26"/>
      <c r="F26"/>
      <c r="G26"/>
      <c r="J26"/>
      <c r="K26"/>
    </row>
    <row r="27" spans="1:11">
      <c r="A27"/>
      <c r="B27"/>
      <c r="C27"/>
      <c r="D27"/>
      <c r="E27"/>
      <c r="F27"/>
      <c r="G27"/>
      <c r="J27"/>
      <c r="K27"/>
    </row>
    <row r="28" spans="1:11">
      <c r="A28"/>
      <c r="B28"/>
      <c r="C28"/>
      <c r="D28"/>
      <c r="E28"/>
      <c r="F28"/>
      <c r="G28"/>
      <c r="J28"/>
      <c r="K28"/>
    </row>
    <row r="29" spans="1:11">
      <c r="A29"/>
      <c r="B29"/>
      <c r="C29"/>
      <c r="D29"/>
      <c r="E29"/>
      <c r="F29"/>
      <c r="G29"/>
      <c r="J29"/>
      <c r="K29"/>
    </row>
    <row r="30" spans="1:11">
      <c r="A30"/>
      <c r="B30"/>
      <c r="C30"/>
      <c r="D30"/>
      <c r="E30"/>
      <c r="F30"/>
      <c r="G30"/>
      <c r="J30"/>
      <c r="K30"/>
    </row>
    <row r="31" spans="1:11">
      <c r="A31"/>
      <c r="B31"/>
      <c r="C31"/>
      <c r="D31"/>
      <c r="E31"/>
      <c r="F31"/>
      <c r="G31"/>
      <c r="J31"/>
      <c r="K31"/>
    </row>
    <row r="32" spans="1:11">
      <c r="A32"/>
      <c r="B32"/>
      <c r="C32"/>
      <c r="D32"/>
      <c r="E32"/>
      <c r="F32"/>
      <c r="G32"/>
      <c r="J32"/>
      <c r="K32"/>
    </row>
    <row r="33" spans="1:11">
      <c r="A33"/>
      <c r="B33"/>
      <c r="C33"/>
      <c r="D33"/>
      <c r="E33"/>
      <c r="F33"/>
      <c r="G33"/>
      <c r="J33"/>
      <c r="K33"/>
    </row>
    <row r="34" spans="1:11">
      <c r="A34"/>
      <c r="B34"/>
      <c r="C34"/>
      <c r="D34"/>
      <c r="E34"/>
      <c r="F34"/>
      <c r="G34"/>
      <c r="J34"/>
      <c r="K34"/>
    </row>
    <row r="35" spans="1:11">
      <c r="A35"/>
      <c r="B35"/>
      <c r="C35"/>
      <c r="D35"/>
      <c r="E35"/>
      <c r="F35"/>
      <c r="G35"/>
      <c r="J35"/>
      <c r="K35"/>
    </row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</sheetData>
  <mergeCells count="5">
    <mergeCell ref="B1:G1"/>
    <mergeCell ref="A16:L16"/>
    <mergeCell ref="A21:L21"/>
    <mergeCell ref="A3:A8"/>
    <mergeCell ref="A9:A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0"/>
  <sheetViews>
    <sheetView workbookViewId="0">
      <selection activeCell="W10" sqref="W10"/>
    </sheetView>
  </sheetViews>
  <sheetFormatPr defaultColWidth="9" defaultRowHeight="14"/>
  <cols>
    <col min="1" max="1" width="12.9090909090909" customWidth="1"/>
    <col min="6" max="7" width="12.8181818181818"/>
  </cols>
  <sheetData>
    <row r="1" ht="16.75" spans="1:22">
      <c r="A1" s="1" t="s">
        <v>24</v>
      </c>
      <c r="B1" s="2"/>
      <c r="C1" s="3" t="s">
        <v>25</v>
      </c>
      <c r="D1" s="4"/>
      <c r="E1" s="5"/>
      <c r="F1" s="6" t="s">
        <v>2</v>
      </c>
      <c r="G1" s="7"/>
      <c r="H1" s="3" t="s">
        <v>26</v>
      </c>
      <c r="I1" s="4"/>
      <c r="J1" s="5"/>
      <c r="K1" s="6" t="s">
        <v>2</v>
      </c>
      <c r="L1" s="7"/>
      <c r="M1" s="32" t="s">
        <v>27</v>
      </c>
      <c r="N1" s="33"/>
      <c r="O1" s="34"/>
      <c r="P1" s="6" t="s">
        <v>2</v>
      </c>
      <c r="Q1" s="7"/>
      <c r="R1" s="3" t="s">
        <v>28</v>
      </c>
      <c r="S1" s="4"/>
      <c r="T1" s="5"/>
      <c r="U1" s="6" t="s">
        <v>2</v>
      </c>
      <c r="V1" s="7"/>
    </row>
    <row r="2" ht="16.25" spans="1:22">
      <c r="A2" s="36" t="s">
        <v>3</v>
      </c>
      <c r="B2" s="9" t="s">
        <v>29</v>
      </c>
      <c r="C2" s="37">
        <v>0.4469501547396</v>
      </c>
      <c r="D2" s="38">
        <v>0.482844064580622</v>
      </c>
      <c r="E2" s="37">
        <v>0.491168415087555</v>
      </c>
      <c r="F2" s="39">
        <f>AVERAGE(C2:E2)</f>
        <v>0.473654211469259</v>
      </c>
      <c r="G2" s="35">
        <f>STDEV(C2:E2)</f>
        <v>0.0234979507022677</v>
      </c>
      <c r="H2" s="10">
        <v>3301.43576635555</v>
      </c>
      <c r="I2" s="11">
        <v>3745.04242882222</v>
      </c>
      <c r="J2" s="10">
        <v>3970.53688962222</v>
      </c>
      <c r="K2" s="12">
        <f t="shared" ref="K2:K13" si="0">AVERAGE(H2:J2)</f>
        <v>3672.3383616</v>
      </c>
      <c r="L2" s="13">
        <f t="shared" ref="L2:L13" si="1">STDEV(H2:J2)</f>
        <v>340.423984660555</v>
      </c>
      <c r="M2" s="10">
        <v>12.585</v>
      </c>
      <c r="N2" s="11">
        <v>12.765</v>
      </c>
      <c r="O2" s="10">
        <v>12.985</v>
      </c>
      <c r="P2" s="12">
        <f t="shared" ref="P2:P13" si="2">AVERAGE(M2:O2)</f>
        <v>12.7783333333333</v>
      </c>
      <c r="Q2" s="13">
        <f t="shared" ref="Q2:Q13" si="3">STDEV(M2:O2)</f>
        <v>0.200333056017556</v>
      </c>
      <c r="R2" s="10">
        <v>4.125</v>
      </c>
      <c r="S2" s="11">
        <v>3.835</v>
      </c>
      <c r="T2" s="10">
        <v>3.625</v>
      </c>
      <c r="U2" s="12">
        <f t="shared" ref="U2:U13" si="4">AVERAGE(R2:T2)</f>
        <v>3.86166666666667</v>
      </c>
      <c r="V2" s="13">
        <f t="shared" ref="V2:V13" si="5">STDEV(R2:T2)</f>
        <v>0.251064400768674</v>
      </c>
    </row>
    <row r="3" ht="16.25" spans="1:22">
      <c r="A3" s="40"/>
      <c r="B3" s="15" t="s">
        <v>30</v>
      </c>
      <c r="C3" s="41">
        <v>0.715039879627467</v>
      </c>
      <c r="D3" s="42">
        <v>0.705199070424667</v>
      </c>
      <c r="E3" s="41">
        <v>0.651938897455466</v>
      </c>
      <c r="F3" s="43">
        <f t="shared" ref="F3:F13" si="6">AVERAGE(C3:E3)</f>
        <v>0.6907259491692</v>
      </c>
      <c r="G3" s="44">
        <f t="shared" ref="G3:G13" si="7">STDEV(C3:E3)</f>
        <v>0.0339490341088577</v>
      </c>
      <c r="H3" s="16">
        <v>5186.40370966667</v>
      </c>
      <c r="I3" s="17">
        <v>5884.19830973333</v>
      </c>
      <c r="J3" s="16">
        <v>6212.73328573333</v>
      </c>
      <c r="K3" s="18">
        <f t="shared" si="0"/>
        <v>5761.11176837778</v>
      </c>
      <c r="L3" s="19">
        <f t="shared" si="1"/>
        <v>524.119091595075</v>
      </c>
      <c r="M3" s="16">
        <v>14.27</v>
      </c>
      <c r="N3" s="17">
        <v>13.62</v>
      </c>
      <c r="O3" s="16">
        <v>13.305</v>
      </c>
      <c r="P3" s="18">
        <f t="shared" si="2"/>
        <v>13.7316666666667</v>
      </c>
      <c r="Q3" s="19">
        <f t="shared" si="3"/>
        <v>0.49209585787053</v>
      </c>
      <c r="R3" s="16">
        <v>3.82</v>
      </c>
      <c r="S3" s="17">
        <v>3.57</v>
      </c>
      <c r="T3" s="16">
        <v>4.595</v>
      </c>
      <c r="U3" s="18">
        <f t="shared" si="4"/>
        <v>3.995</v>
      </c>
      <c r="V3" s="19">
        <f t="shared" si="5"/>
        <v>0.534438958160799</v>
      </c>
    </row>
    <row r="4" ht="16.25" spans="1:22">
      <c r="A4" s="40"/>
      <c r="B4" s="15" t="s">
        <v>31</v>
      </c>
      <c r="C4" s="37">
        <v>0.754143401063823</v>
      </c>
      <c r="D4" s="38">
        <v>0.766994937918578</v>
      </c>
      <c r="E4" s="37">
        <v>0.770554597197867</v>
      </c>
      <c r="F4" s="39">
        <f t="shared" si="6"/>
        <v>0.763897645393423</v>
      </c>
      <c r="G4" s="35">
        <f t="shared" si="7"/>
        <v>0.00863288800907912</v>
      </c>
      <c r="H4" s="10">
        <v>5557.55075057778</v>
      </c>
      <c r="I4" s="11">
        <v>5803.45420231111</v>
      </c>
      <c r="J4" s="10">
        <v>6080.8837376</v>
      </c>
      <c r="K4" s="12">
        <f t="shared" si="0"/>
        <v>5813.96289682963</v>
      </c>
      <c r="L4" s="13">
        <f t="shared" si="1"/>
        <v>261.824709150536</v>
      </c>
      <c r="M4" s="10">
        <v>13.655</v>
      </c>
      <c r="N4" s="11">
        <v>11.765</v>
      </c>
      <c r="O4" s="10">
        <v>14.07</v>
      </c>
      <c r="P4" s="12">
        <f t="shared" si="2"/>
        <v>13.1633333333333</v>
      </c>
      <c r="Q4" s="13">
        <f t="shared" si="3"/>
        <v>1.22864084798339</v>
      </c>
      <c r="R4" s="10">
        <v>4.375</v>
      </c>
      <c r="S4" s="11">
        <v>3.775</v>
      </c>
      <c r="T4" s="10">
        <v>3.56</v>
      </c>
      <c r="U4" s="12">
        <f t="shared" si="4"/>
        <v>3.90333333333333</v>
      </c>
      <c r="V4" s="13">
        <f t="shared" si="5"/>
        <v>0.422384106392905</v>
      </c>
    </row>
    <row r="5" ht="16.25" spans="1:22">
      <c r="A5" s="40"/>
      <c r="B5" s="15" t="s">
        <v>32</v>
      </c>
      <c r="C5" s="41">
        <v>0.6139216762612</v>
      </c>
      <c r="D5" s="42">
        <v>0.616575457824338</v>
      </c>
      <c r="E5" s="41">
        <v>0.642872518791467</v>
      </c>
      <c r="F5" s="43">
        <f t="shared" si="6"/>
        <v>0.624456550959002</v>
      </c>
      <c r="G5" s="44">
        <f t="shared" si="7"/>
        <v>0.0160037977540024</v>
      </c>
      <c r="H5" s="16">
        <v>4471.88754451111</v>
      </c>
      <c r="I5" s="17">
        <v>5053.00007968889</v>
      </c>
      <c r="J5" s="16">
        <v>5238.27508013333</v>
      </c>
      <c r="K5" s="18">
        <f t="shared" si="0"/>
        <v>4921.05423477778</v>
      </c>
      <c r="L5" s="19">
        <f t="shared" si="1"/>
        <v>399.868407330781</v>
      </c>
      <c r="M5" s="16">
        <v>12.755</v>
      </c>
      <c r="N5" s="17">
        <v>12.615</v>
      </c>
      <c r="O5" s="16">
        <v>10.7</v>
      </c>
      <c r="P5" s="18">
        <f t="shared" si="2"/>
        <v>12.0233333333333</v>
      </c>
      <c r="Q5" s="19">
        <f t="shared" si="3"/>
        <v>1.14817608986311</v>
      </c>
      <c r="R5" s="16">
        <v>3.88</v>
      </c>
      <c r="S5" s="17">
        <v>3.76</v>
      </c>
      <c r="T5" s="16">
        <v>3.69</v>
      </c>
      <c r="U5" s="18">
        <f t="shared" si="4"/>
        <v>3.77666666666667</v>
      </c>
      <c r="V5" s="19">
        <f t="shared" si="5"/>
        <v>0.0960902353693305</v>
      </c>
    </row>
    <row r="6" ht="16.25" spans="1:22">
      <c r="A6" s="40"/>
      <c r="B6" s="15" t="s">
        <v>33</v>
      </c>
      <c r="C6" s="37">
        <v>0.887000374979199</v>
      </c>
      <c r="D6" s="38">
        <v>0.964027944561066</v>
      </c>
      <c r="E6" s="37">
        <v>1.00152088906289</v>
      </c>
      <c r="F6" s="39">
        <f t="shared" si="6"/>
        <v>0.950849736201052</v>
      </c>
      <c r="G6" s="35">
        <f t="shared" si="7"/>
        <v>0.0583865217167727</v>
      </c>
      <c r="H6" s="10">
        <v>6703.09573753334</v>
      </c>
      <c r="I6" s="11">
        <v>7038.05741233334</v>
      </c>
      <c r="J6" s="10">
        <v>7704.82074613334</v>
      </c>
      <c r="K6" s="12">
        <f t="shared" si="0"/>
        <v>7148.65796533334</v>
      </c>
      <c r="L6" s="13">
        <f t="shared" si="1"/>
        <v>509.938829622335</v>
      </c>
      <c r="M6" s="10">
        <v>14.96</v>
      </c>
      <c r="N6" s="11">
        <v>12.74</v>
      </c>
      <c r="O6" s="10">
        <v>13.525</v>
      </c>
      <c r="P6" s="12">
        <f t="shared" si="2"/>
        <v>13.7416666666667</v>
      </c>
      <c r="Q6" s="13">
        <f t="shared" si="3"/>
        <v>1.12574789954649</v>
      </c>
      <c r="R6" s="10">
        <v>4.52</v>
      </c>
      <c r="S6" s="11">
        <v>4.22</v>
      </c>
      <c r="T6" s="10">
        <v>3.64</v>
      </c>
      <c r="U6" s="12">
        <f t="shared" si="4"/>
        <v>4.12666666666667</v>
      </c>
      <c r="V6" s="13">
        <f t="shared" si="5"/>
        <v>0.447362641861536</v>
      </c>
    </row>
    <row r="7" ht="16.25" spans="1:22">
      <c r="A7" s="45"/>
      <c r="B7" s="21" t="s">
        <v>34</v>
      </c>
      <c r="C7" s="41">
        <v>0.854044263532799</v>
      </c>
      <c r="D7" s="42">
        <v>0.89198871844231</v>
      </c>
      <c r="E7" s="41">
        <v>0.819899938729957</v>
      </c>
      <c r="F7" s="43">
        <f t="shared" si="6"/>
        <v>0.855310973568355</v>
      </c>
      <c r="G7" s="44">
        <f t="shared" si="7"/>
        <v>0.0360610795157282</v>
      </c>
      <c r="H7" s="16">
        <v>6192.54059217778</v>
      </c>
      <c r="I7" s="17">
        <v>7404.44591093333</v>
      </c>
      <c r="J7" s="16">
        <v>7488.9974448</v>
      </c>
      <c r="K7" s="18">
        <f t="shared" si="0"/>
        <v>7028.66131597037</v>
      </c>
      <c r="L7" s="19">
        <f t="shared" si="1"/>
        <v>725.334846147891</v>
      </c>
      <c r="M7" s="16">
        <v>10.595</v>
      </c>
      <c r="N7" s="17">
        <v>10.23</v>
      </c>
      <c r="O7" s="16">
        <v>12.795</v>
      </c>
      <c r="P7" s="18">
        <f t="shared" si="2"/>
        <v>11.2066666666667</v>
      </c>
      <c r="Q7" s="19">
        <f t="shared" si="3"/>
        <v>1.38759083786732</v>
      </c>
      <c r="R7" s="16">
        <v>3.325</v>
      </c>
      <c r="S7" s="17">
        <v>3.645</v>
      </c>
      <c r="T7" s="16">
        <v>3.455</v>
      </c>
      <c r="U7" s="18">
        <f t="shared" si="4"/>
        <v>3.475</v>
      </c>
      <c r="V7" s="19">
        <f t="shared" si="5"/>
        <v>0.160934769394311</v>
      </c>
    </row>
    <row r="8" ht="16.25" spans="1:22">
      <c r="A8" s="46" t="s">
        <v>10</v>
      </c>
      <c r="B8" s="23" t="s">
        <v>29</v>
      </c>
      <c r="C8" s="37">
        <v>0.997030903929344</v>
      </c>
      <c r="D8" s="38">
        <v>0.957365164168676</v>
      </c>
      <c r="E8" s="37">
        <v>0.883376673661184</v>
      </c>
      <c r="F8" s="39">
        <f t="shared" si="6"/>
        <v>0.945924247253068</v>
      </c>
      <c r="G8" s="35">
        <f t="shared" si="7"/>
        <v>0.0576844168676807</v>
      </c>
      <c r="H8" s="10">
        <v>6979.4865372582</v>
      </c>
      <c r="I8" s="11">
        <v>7482.697213299</v>
      </c>
      <c r="J8" s="10">
        <v>6592.9706446884</v>
      </c>
      <c r="K8" s="12">
        <f t="shared" si="0"/>
        <v>7018.3847984152</v>
      </c>
      <c r="L8" s="13">
        <f t="shared" si="1"/>
        <v>446.136915939128</v>
      </c>
      <c r="M8" s="10">
        <v>16.25</v>
      </c>
      <c r="N8" s="11">
        <v>17.26</v>
      </c>
      <c r="O8" s="10">
        <v>16.62</v>
      </c>
      <c r="P8" s="12">
        <f t="shared" si="2"/>
        <v>16.71</v>
      </c>
      <c r="Q8" s="13">
        <f t="shared" si="3"/>
        <v>0.510979451641649</v>
      </c>
      <c r="R8" s="10">
        <v>4.66</v>
      </c>
      <c r="S8" s="11">
        <v>4.26</v>
      </c>
      <c r="T8" s="10">
        <v>4.58</v>
      </c>
      <c r="U8" s="12">
        <f t="shared" si="4"/>
        <v>4.5</v>
      </c>
      <c r="V8" s="13">
        <f t="shared" si="5"/>
        <v>0.211660104885167</v>
      </c>
    </row>
    <row r="9" ht="16.25" spans="1:22">
      <c r="A9" s="40"/>
      <c r="B9" s="15" t="s">
        <v>30</v>
      </c>
      <c r="C9" s="41">
        <v>1.6112705971127</v>
      </c>
      <c r="D9" s="42">
        <v>1.56577817125171</v>
      </c>
      <c r="E9" s="41">
        <v>1.55931919239698</v>
      </c>
      <c r="F9" s="43">
        <f t="shared" si="6"/>
        <v>1.5787893202538</v>
      </c>
      <c r="G9" s="44">
        <f t="shared" si="7"/>
        <v>0.0283143887758504</v>
      </c>
      <c r="H9" s="16">
        <v>9589.773548628</v>
      </c>
      <c r="I9" s="17">
        <v>8777.633487948</v>
      </c>
      <c r="J9" s="16">
        <v>8547.625937916</v>
      </c>
      <c r="K9" s="18">
        <f t="shared" si="0"/>
        <v>8971.677658164</v>
      </c>
      <c r="L9" s="19">
        <f t="shared" si="1"/>
        <v>547.501384130026</v>
      </c>
      <c r="M9" s="16">
        <v>18.14</v>
      </c>
      <c r="N9" s="17">
        <v>20.41</v>
      </c>
      <c r="O9" s="16">
        <v>19.17</v>
      </c>
      <c r="P9" s="18">
        <f t="shared" si="2"/>
        <v>19.24</v>
      </c>
      <c r="Q9" s="19">
        <f t="shared" si="3"/>
        <v>1.13661778976048</v>
      </c>
      <c r="R9" s="16">
        <v>5.27</v>
      </c>
      <c r="S9" s="17">
        <v>4.81</v>
      </c>
      <c r="T9" s="16">
        <v>5.55</v>
      </c>
      <c r="U9" s="18">
        <f t="shared" si="4"/>
        <v>5.21</v>
      </c>
      <c r="V9" s="19">
        <f t="shared" si="5"/>
        <v>0.373630833845388</v>
      </c>
    </row>
    <row r="10" ht="16.25" spans="1:22">
      <c r="A10" s="40"/>
      <c r="B10" s="15" t="s">
        <v>31</v>
      </c>
      <c r="C10" s="37">
        <v>1.52511774395059</v>
      </c>
      <c r="D10" s="38">
        <v>1.43217986806554</v>
      </c>
      <c r="E10" s="37">
        <v>1.46935709714675</v>
      </c>
      <c r="F10" s="39">
        <f t="shared" si="6"/>
        <v>1.47555156972096</v>
      </c>
      <c r="G10" s="35">
        <f t="shared" si="7"/>
        <v>0.0467775673946468</v>
      </c>
      <c r="H10" s="10">
        <v>7909.6118678616</v>
      </c>
      <c r="I10" s="11">
        <v>8447.0500750392</v>
      </c>
      <c r="J10" s="10">
        <v>9072.4967222568</v>
      </c>
      <c r="K10" s="12">
        <f t="shared" si="0"/>
        <v>8476.3862217192</v>
      </c>
      <c r="L10" s="13">
        <f t="shared" si="1"/>
        <v>581.997210708057</v>
      </c>
      <c r="M10" s="10">
        <v>19.11</v>
      </c>
      <c r="N10" s="11">
        <v>18.18</v>
      </c>
      <c r="O10" s="10">
        <v>20.07</v>
      </c>
      <c r="P10" s="12">
        <f t="shared" si="2"/>
        <v>19.12</v>
      </c>
      <c r="Q10" s="13">
        <f t="shared" si="3"/>
        <v>0.945039681706541</v>
      </c>
      <c r="R10" s="10">
        <v>5.04</v>
      </c>
      <c r="S10" s="11">
        <v>4.31</v>
      </c>
      <c r="T10" s="10">
        <v>5.59</v>
      </c>
      <c r="U10" s="12">
        <f t="shared" si="4"/>
        <v>4.98</v>
      </c>
      <c r="V10" s="13">
        <f t="shared" si="5"/>
        <v>0.642105910267146</v>
      </c>
    </row>
    <row r="11" ht="16.25" spans="1:22">
      <c r="A11" s="40"/>
      <c r="B11" s="15" t="s">
        <v>32</v>
      </c>
      <c r="C11" s="41">
        <v>1.61867053997258</v>
      </c>
      <c r="D11" s="42">
        <v>1.75223931235226</v>
      </c>
      <c r="E11" s="41">
        <v>1.76750928350208</v>
      </c>
      <c r="F11" s="43">
        <f t="shared" si="6"/>
        <v>1.71280637860897</v>
      </c>
      <c r="G11" s="44">
        <f t="shared" si="7"/>
        <v>0.0818807675315876</v>
      </c>
      <c r="H11" s="16">
        <v>9499.09149522</v>
      </c>
      <c r="I11" s="17">
        <v>9189.12994542</v>
      </c>
      <c r="J11" s="16">
        <v>9970.626652884</v>
      </c>
      <c r="K11" s="18">
        <f t="shared" si="0"/>
        <v>9552.949364508</v>
      </c>
      <c r="L11" s="19">
        <f t="shared" si="1"/>
        <v>393.522271933179</v>
      </c>
      <c r="M11" s="16">
        <v>18.19</v>
      </c>
      <c r="N11" s="17">
        <v>17.89</v>
      </c>
      <c r="O11" s="16">
        <v>17.3</v>
      </c>
      <c r="P11" s="18">
        <f t="shared" si="2"/>
        <v>17.7933333333333</v>
      </c>
      <c r="Q11" s="19">
        <f t="shared" si="3"/>
        <v>0.452806065919322</v>
      </c>
      <c r="R11" s="16">
        <v>6.86</v>
      </c>
      <c r="S11" s="17">
        <v>5.77</v>
      </c>
      <c r="T11" s="16">
        <v>5.29</v>
      </c>
      <c r="U11" s="18">
        <f t="shared" si="4"/>
        <v>5.97333333333333</v>
      </c>
      <c r="V11" s="19">
        <f t="shared" si="5"/>
        <v>0.804508131303428</v>
      </c>
    </row>
    <row r="12" ht="16.25" spans="1:22">
      <c r="A12" s="40"/>
      <c r="B12" s="15" t="s">
        <v>33</v>
      </c>
      <c r="C12" s="37">
        <v>1.92139688373638</v>
      </c>
      <c r="D12" s="38">
        <v>2.14572745178362</v>
      </c>
      <c r="E12" s="37">
        <v>2.03226287166355</v>
      </c>
      <c r="F12" s="39">
        <f t="shared" si="6"/>
        <v>2.03312906906118</v>
      </c>
      <c r="G12" s="35">
        <f t="shared" si="7"/>
        <v>0.112167792451969</v>
      </c>
      <c r="H12" s="10">
        <v>11275.54437744</v>
      </c>
      <c r="I12" s="11">
        <v>12296.163880512</v>
      </c>
      <c r="J12" s="10">
        <v>11202.449611968</v>
      </c>
      <c r="K12" s="12">
        <f t="shared" si="0"/>
        <v>11591.38595664</v>
      </c>
      <c r="L12" s="13">
        <f t="shared" si="1"/>
        <v>611.448814429995</v>
      </c>
      <c r="M12" s="10">
        <v>20.093</v>
      </c>
      <c r="N12" s="11">
        <v>21.93</v>
      </c>
      <c r="O12" s="10">
        <v>22.52</v>
      </c>
      <c r="P12" s="12">
        <f t="shared" si="2"/>
        <v>21.5143333333333</v>
      </c>
      <c r="Q12" s="13">
        <f t="shared" si="3"/>
        <v>1.2657670928466</v>
      </c>
      <c r="R12" s="10">
        <v>6.42</v>
      </c>
      <c r="S12" s="11">
        <v>5.89</v>
      </c>
      <c r="T12" s="10">
        <v>5.93</v>
      </c>
      <c r="U12" s="12">
        <f t="shared" si="4"/>
        <v>6.08</v>
      </c>
      <c r="V12" s="13">
        <f t="shared" si="5"/>
        <v>0.295127091267474</v>
      </c>
    </row>
    <row r="13" ht="16.25" spans="1:22">
      <c r="A13" s="45"/>
      <c r="B13" s="21" t="s">
        <v>34</v>
      </c>
      <c r="C13" s="47">
        <v>1.73649167761498</v>
      </c>
      <c r="D13" s="48">
        <v>1.90239003030259</v>
      </c>
      <c r="E13" s="47">
        <v>2.04880019594976</v>
      </c>
      <c r="F13" s="49">
        <f t="shared" si="6"/>
        <v>1.89589396795578</v>
      </c>
      <c r="G13" s="50">
        <f t="shared" si="7"/>
        <v>0.156255565582883</v>
      </c>
      <c r="H13" s="24">
        <v>10371.651858</v>
      </c>
      <c r="I13" s="25">
        <v>9443.53521744</v>
      </c>
      <c r="J13" s="24">
        <v>9634.80017376</v>
      </c>
      <c r="K13" s="26">
        <f t="shared" si="0"/>
        <v>9816.6624164</v>
      </c>
      <c r="L13" s="27">
        <f t="shared" si="1"/>
        <v>490.056661106277</v>
      </c>
      <c r="M13" s="24">
        <v>20.82</v>
      </c>
      <c r="N13" s="25">
        <v>18.28</v>
      </c>
      <c r="O13" s="24">
        <v>19.33</v>
      </c>
      <c r="P13" s="26">
        <f t="shared" si="2"/>
        <v>19.4766666666667</v>
      </c>
      <c r="Q13" s="27">
        <f t="shared" si="3"/>
        <v>1.27633590145123</v>
      </c>
      <c r="R13" s="24">
        <v>5.84</v>
      </c>
      <c r="S13" s="25">
        <v>4.86</v>
      </c>
      <c r="T13" s="24">
        <v>4.76</v>
      </c>
      <c r="U13" s="26">
        <f t="shared" si="4"/>
        <v>5.15333333333333</v>
      </c>
      <c r="V13" s="27">
        <f t="shared" si="5"/>
        <v>0.596769078734256</v>
      </c>
    </row>
    <row r="14" spans="3:11">
      <c r="C14" s="51"/>
      <c r="D14" s="51"/>
      <c r="E14" s="51"/>
      <c r="F14" s="51"/>
      <c r="G14" s="51"/>
      <c r="J14" s="51"/>
      <c r="K14" s="51"/>
    </row>
    <row r="15" spans="3:11">
      <c r="C15" s="51"/>
      <c r="D15" s="51"/>
      <c r="E15" s="51"/>
      <c r="F15" s="51"/>
      <c r="G15" s="51"/>
      <c r="J15" s="51"/>
      <c r="K15" s="51"/>
    </row>
    <row r="16" spans="3:11">
      <c r="C16" s="51"/>
      <c r="D16" s="51"/>
      <c r="E16" s="51"/>
      <c r="F16" s="51"/>
      <c r="G16" s="51"/>
      <c r="J16" s="51"/>
      <c r="K16" s="51"/>
    </row>
    <row r="17" spans="3:11">
      <c r="C17" s="51"/>
      <c r="D17" s="51"/>
      <c r="E17" s="51"/>
      <c r="F17" s="51"/>
      <c r="G17" s="51"/>
      <c r="J17" s="51"/>
      <c r="K17" s="51"/>
    </row>
    <row r="18" spans="3:11">
      <c r="C18" s="51"/>
      <c r="D18" s="51"/>
      <c r="E18" s="51"/>
      <c r="F18" s="51"/>
      <c r="G18" s="51"/>
      <c r="J18" s="51"/>
      <c r="K18" s="51"/>
    </row>
    <row r="19" spans="3:11">
      <c r="C19" s="51"/>
      <c r="D19" s="51"/>
      <c r="E19" s="51"/>
      <c r="F19" s="51"/>
      <c r="G19" s="51"/>
      <c r="J19" s="51"/>
      <c r="K19" s="51"/>
    </row>
    <row r="20" spans="3:11">
      <c r="C20" s="51"/>
      <c r="D20" s="51"/>
      <c r="E20" s="51"/>
      <c r="F20" s="51"/>
      <c r="G20" s="51"/>
      <c r="J20" s="51"/>
      <c r="K20" s="51"/>
    </row>
    <row r="21" spans="3:11">
      <c r="C21" s="51"/>
      <c r="D21" s="51"/>
      <c r="E21" s="51"/>
      <c r="F21" s="51"/>
      <c r="G21" s="51"/>
      <c r="J21" s="51"/>
      <c r="K21" s="51"/>
    </row>
    <row r="22" spans="3:11">
      <c r="C22" s="51"/>
      <c r="D22" s="51"/>
      <c r="E22" s="51"/>
      <c r="F22" s="51"/>
      <c r="G22" s="51"/>
      <c r="J22" s="51"/>
      <c r="K22" s="51"/>
    </row>
    <row r="23" spans="3:11">
      <c r="C23" s="51"/>
      <c r="D23" s="51"/>
      <c r="E23" s="51"/>
      <c r="F23" s="51"/>
      <c r="G23" s="51"/>
      <c r="J23" s="51"/>
      <c r="K23" s="51"/>
    </row>
    <row r="24" spans="3:11">
      <c r="C24" s="51"/>
      <c r="D24" s="51"/>
      <c r="E24" s="51"/>
      <c r="F24" s="51"/>
      <c r="G24" s="51"/>
      <c r="J24" s="51"/>
      <c r="K24" s="51"/>
    </row>
    <row r="25" spans="3:11">
      <c r="C25" s="51"/>
      <c r="D25" s="51"/>
      <c r="E25" s="51"/>
      <c r="F25" s="51"/>
      <c r="G25" s="51"/>
      <c r="J25" s="51"/>
      <c r="K25" s="51"/>
    </row>
    <row r="26" spans="3:11">
      <c r="C26" s="51"/>
      <c r="D26" s="51"/>
      <c r="E26" s="51"/>
      <c r="F26" s="51"/>
      <c r="G26" s="51"/>
      <c r="J26" s="51"/>
      <c r="K26" s="51"/>
    </row>
    <row r="27" spans="3:11">
      <c r="C27" s="51"/>
      <c r="D27" s="51"/>
      <c r="E27" s="51"/>
      <c r="F27" s="51"/>
      <c r="G27" s="51"/>
      <c r="J27" s="51"/>
      <c r="K27" s="51"/>
    </row>
    <row r="28" spans="3:11">
      <c r="C28" s="51"/>
      <c r="D28" s="51"/>
      <c r="E28" s="51"/>
      <c r="F28" s="51"/>
      <c r="G28" s="51"/>
      <c r="J28" s="51"/>
      <c r="K28" s="51"/>
    </row>
    <row r="29" spans="3:11">
      <c r="C29" s="51"/>
      <c r="D29" s="51"/>
      <c r="E29" s="51"/>
      <c r="F29" s="51"/>
      <c r="G29" s="51"/>
      <c r="J29" s="51"/>
      <c r="K29" s="51"/>
    </row>
    <row r="30" spans="3:11">
      <c r="C30" s="51"/>
      <c r="D30" s="51"/>
      <c r="E30" s="51"/>
      <c r="F30" s="51"/>
      <c r="G30" s="51"/>
      <c r="J30" s="51"/>
      <c r="K30" s="51"/>
    </row>
    <row r="31" spans="3:11">
      <c r="C31" s="51"/>
      <c r="D31" s="51"/>
      <c r="E31" s="51"/>
      <c r="F31" s="51"/>
      <c r="G31" s="51"/>
      <c r="J31" s="51"/>
      <c r="K31" s="51"/>
    </row>
    <row r="32" spans="3:11">
      <c r="C32" s="51"/>
      <c r="D32" s="51"/>
      <c r="E32" s="51"/>
      <c r="F32" s="51"/>
      <c r="G32" s="51"/>
      <c r="J32" s="51"/>
      <c r="K32" s="51"/>
    </row>
    <row r="33" spans="3:11">
      <c r="C33" s="51"/>
      <c r="D33" s="51"/>
      <c r="E33" s="51"/>
      <c r="F33" s="51"/>
      <c r="G33" s="51"/>
      <c r="J33" s="51"/>
      <c r="K33" s="51"/>
    </row>
    <row r="34" spans="3:11">
      <c r="C34" s="51"/>
      <c r="D34" s="51"/>
      <c r="E34" s="51"/>
      <c r="F34" s="51"/>
      <c r="G34" s="51"/>
      <c r="J34" s="51"/>
      <c r="K34" s="51"/>
    </row>
    <row r="35" spans="3:11">
      <c r="C35" s="51"/>
      <c r="D35" s="51"/>
      <c r="E35" s="51"/>
      <c r="F35" s="51"/>
      <c r="G35" s="51"/>
      <c r="J35" s="51"/>
      <c r="K35" s="51"/>
    </row>
    <row r="36" spans="3:11">
      <c r="C36" s="51"/>
      <c r="D36" s="51"/>
      <c r="E36" s="51"/>
      <c r="F36" s="51"/>
      <c r="G36" s="51"/>
      <c r="J36" s="51"/>
      <c r="K36" s="51"/>
    </row>
    <row r="37" spans="3:11">
      <c r="C37" s="51"/>
      <c r="D37" s="51"/>
      <c r="E37" s="51"/>
      <c r="F37" s="51"/>
      <c r="G37" s="51"/>
      <c r="J37" s="51"/>
      <c r="K37" s="51"/>
    </row>
    <row r="38" spans="3:11">
      <c r="C38" s="51"/>
      <c r="D38" s="51"/>
      <c r="E38" s="51"/>
      <c r="F38" s="51"/>
      <c r="G38" s="51"/>
      <c r="J38" s="51"/>
      <c r="K38" s="51"/>
    </row>
    <row r="39" spans="3:11">
      <c r="C39" s="51"/>
      <c r="D39" s="51"/>
      <c r="E39" s="51"/>
      <c r="F39" s="51"/>
      <c r="G39" s="51"/>
      <c r="J39" s="51"/>
      <c r="K39" s="51"/>
    </row>
    <row r="40" spans="3:11">
      <c r="C40" s="51"/>
      <c r="D40" s="51"/>
      <c r="E40" s="51"/>
      <c r="F40" s="51"/>
      <c r="G40" s="51"/>
      <c r="J40" s="51"/>
      <c r="K40" s="51"/>
    </row>
  </sheetData>
  <mergeCells count="7">
    <mergeCell ref="A1:B1"/>
    <mergeCell ref="C1:E1"/>
    <mergeCell ref="H1:J1"/>
    <mergeCell ref="M1:O1"/>
    <mergeCell ref="R1:T1"/>
    <mergeCell ref="A2:A7"/>
    <mergeCell ref="A8:A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workbookViewId="0">
      <selection activeCell="AD18" sqref="AD18"/>
    </sheetView>
  </sheetViews>
  <sheetFormatPr defaultColWidth="9" defaultRowHeight="14"/>
  <cols>
    <col min="6" max="8" width="10.5454545454545"/>
  </cols>
  <sheetData>
    <row r="1" ht="16.75" spans="1:32">
      <c r="A1" s="1" t="s">
        <v>24</v>
      </c>
      <c r="B1" s="2"/>
      <c r="C1" s="3" t="s">
        <v>35</v>
      </c>
      <c r="D1" s="4"/>
      <c r="E1" s="5"/>
      <c r="F1" s="6" t="s">
        <v>2</v>
      </c>
      <c r="G1" s="7"/>
      <c r="H1" s="3" t="s">
        <v>36</v>
      </c>
      <c r="I1" s="4"/>
      <c r="J1" s="5"/>
      <c r="K1" s="6" t="s">
        <v>2</v>
      </c>
      <c r="L1" s="7"/>
      <c r="M1" s="32" t="s">
        <v>37</v>
      </c>
      <c r="N1" s="33"/>
      <c r="O1" s="34"/>
      <c r="P1" s="6" t="s">
        <v>2</v>
      </c>
      <c r="Q1" s="7"/>
      <c r="R1" s="3" t="s">
        <v>38</v>
      </c>
      <c r="S1" s="4"/>
      <c r="T1" s="5"/>
      <c r="U1" s="6" t="s">
        <v>2</v>
      </c>
      <c r="V1" s="7"/>
      <c r="W1" s="32" t="s">
        <v>39</v>
      </c>
      <c r="X1" s="33"/>
      <c r="Y1" s="34"/>
      <c r="Z1" s="6" t="s">
        <v>2</v>
      </c>
      <c r="AA1" s="7"/>
      <c r="AB1" s="3" t="s">
        <v>40</v>
      </c>
      <c r="AC1" s="4"/>
      <c r="AD1" s="5"/>
      <c r="AE1" s="6" t="s">
        <v>2</v>
      </c>
      <c r="AF1" s="7"/>
    </row>
    <row r="2" ht="15.5" spans="1:32">
      <c r="A2" s="8" t="s">
        <v>3</v>
      </c>
      <c r="B2" s="9" t="s">
        <v>29</v>
      </c>
      <c r="C2" s="10">
        <v>125.33396</v>
      </c>
      <c r="D2" s="11">
        <v>136.00068</v>
      </c>
      <c r="E2" s="10">
        <v>149.33408</v>
      </c>
      <c r="F2" s="12">
        <f t="shared" ref="F2:F13" si="0">AVERAGE(C2:E2)</f>
        <v>136.889573333333</v>
      </c>
      <c r="G2" s="13">
        <f t="shared" ref="G2:G13" si="1">STDEV(C2:E2)</f>
        <v>12.0247261308578</v>
      </c>
      <c r="H2" s="10">
        <v>38.875</v>
      </c>
      <c r="I2" s="11">
        <v>39.85</v>
      </c>
      <c r="J2" s="10">
        <v>39.1</v>
      </c>
      <c r="K2" s="12">
        <f t="shared" ref="K2:K13" si="2">AVERAGE(H2:J2)</f>
        <v>39.275</v>
      </c>
      <c r="L2" s="13">
        <f t="shared" ref="L2:L13" si="3">STDEV(H2:J2)</f>
        <v>0.510514446416554</v>
      </c>
      <c r="M2" s="10">
        <v>31.95</v>
      </c>
      <c r="N2" s="11">
        <v>30.256</v>
      </c>
      <c r="O2" s="10">
        <v>31.088</v>
      </c>
      <c r="P2" s="12">
        <f t="shared" ref="P2:P13" si="4">AVERAGE(M2:O2)</f>
        <v>31.098</v>
      </c>
      <c r="Q2" s="13">
        <f t="shared" ref="Q2:Q13" si="5">STDEV(M2:O2)</f>
        <v>0.84704427275084</v>
      </c>
      <c r="R2" s="10">
        <v>1729.075087</v>
      </c>
      <c r="S2" s="11">
        <v>1619.7485112</v>
      </c>
      <c r="T2" s="10">
        <v>1505.925</v>
      </c>
      <c r="U2" s="12">
        <f t="shared" ref="U2:U13" si="6">AVERAGE(R2:T2)</f>
        <v>1618.24953273333</v>
      </c>
      <c r="V2" s="13">
        <f t="shared" ref="V2:V13" si="7">STDEV(R2:T2)</f>
        <v>111.582595122893</v>
      </c>
      <c r="W2" s="10">
        <v>43.9105410229663</v>
      </c>
      <c r="X2" s="11">
        <v>51.077624131655</v>
      </c>
      <c r="Y2" s="10">
        <v>49.5369093089947</v>
      </c>
      <c r="Z2" s="12">
        <f t="shared" ref="Z2:Z13" si="8">AVERAGE(W2:Y2)</f>
        <v>48.1750248212053</v>
      </c>
      <c r="AA2" s="13">
        <f t="shared" ref="AA2:AA13" si="9">STDEV(W2:Y2)</f>
        <v>3.77264059913924</v>
      </c>
      <c r="AB2" s="10" t="s">
        <v>41</v>
      </c>
      <c r="AC2" s="11" t="s">
        <v>41</v>
      </c>
      <c r="AD2" s="10" t="s">
        <v>41</v>
      </c>
      <c r="AE2" s="12" t="s">
        <v>41</v>
      </c>
      <c r="AF2" s="35" t="s">
        <v>41</v>
      </c>
    </row>
    <row r="3" ht="15.5" spans="1:32">
      <c r="A3" s="14"/>
      <c r="B3" s="15" t="s">
        <v>30</v>
      </c>
      <c r="C3" s="16">
        <v>189.33428</v>
      </c>
      <c r="D3" s="17">
        <v>205.33436</v>
      </c>
      <c r="E3" s="16">
        <v>218.66776</v>
      </c>
      <c r="F3" s="18">
        <f t="shared" si="0"/>
        <v>204.445466666667</v>
      </c>
      <c r="G3" s="19">
        <f t="shared" si="1"/>
        <v>14.6869282270369</v>
      </c>
      <c r="H3" s="16">
        <v>36.275</v>
      </c>
      <c r="I3" s="17">
        <v>36.0714285714286</v>
      </c>
      <c r="J3" s="16">
        <v>34.8</v>
      </c>
      <c r="K3" s="18">
        <f t="shared" si="2"/>
        <v>35.7154761904762</v>
      </c>
      <c r="L3" s="19">
        <f t="shared" si="3"/>
        <v>0.799332736180161</v>
      </c>
      <c r="M3" s="16">
        <v>28.17</v>
      </c>
      <c r="N3" s="17">
        <v>28.034</v>
      </c>
      <c r="O3" s="16">
        <v>28.852</v>
      </c>
      <c r="P3" s="18">
        <f t="shared" si="4"/>
        <v>28.352</v>
      </c>
      <c r="Q3" s="19">
        <f t="shared" si="5"/>
        <v>0.438319518159984</v>
      </c>
      <c r="R3" s="16">
        <v>2205.109968</v>
      </c>
      <c r="S3" s="17">
        <v>2352.2589004</v>
      </c>
      <c r="T3" s="16">
        <v>2103.075</v>
      </c>
      <c r="U3" s="18">
        <f t="shared" si="6"/>
        <v>2220.14795613333</v>
      </c>
      <c r="V3" s="19">
        <f t="shared" si="7"/>
        <v>125.270746265691</v>
      </c>
      <c r="W3" s="16">
        <v>66.8650821231569</v>
      </c>
      <c r="X3" s="17">
        <v>59.1861691266988</v>
      </c>
      <c r="Y3" s="16">
        <v>64.8597262954789</v>
      </c>
      <c r="Z3" s="18">
        <f t="shared" si="8"/>
        <v>63.6369925151115</v>
      </c>
      <c r="AA3" s="19">
        <f t="shared" si="9"/>
        <v>3.98280486906299</v>
      </c>
      <c r="AB3" s="16">
        <v>25.1132939335684</v>
      </c>
      <c r="AC3" s="17">
        <v>19.9740611069912</v>
      </c>
      <c r="AD3" s="16">
        <v>22.1385914546848</v>
      </c>
      <c r="AE3" s="18">
        <f t="shared" ref="AE2:AE13" si="10">AVERAGE(AB3:AD3)</f>
        <v>22.4086488317481</v>
      </c>
      <c r="AF3" s="19">
        <f t="shared" ref="AF2:AF13" si="11">STDEV(AB3:AD3)</f>
        <v>2.58023773160961</v>
      </c>
    </row>
    <row r="4" ht="15.5" spans="1:32">
      <c r="A4" s="14"/>
      <c r="B4" s="15" t="s">
        <v>31</v>
      </c>
      <c r="C4" s="10">
        <v>205.33436</v>
      </c>
      <c r="D4" s="11">
        <v>193.3343</v>
      </c>
      <c r="E4" s="10">
        <v>197.33432</v>
      </c>
      <c r="F4" s="12">
        <f t="shared" si="0"/>
        <v>198.66766</v>
      </c>
      <c r="G4" s="13">
        <f t="shared" si="1"/>
        <v>6.11013147711242</v>
      </c>
      <c r="H4" s="10">
        <v>35.825</v>
      </c>
      <c r="I4" s="11">
        <v>37</v>
      </c>
      <c r="J4" s="10">
        <v>35.3157894736842</v>
      </c>
      <c r="K4" s="12">
        <f t="shared" si="2"/>
        <v>36.0469298245614</v>
      </c>
      <c r="L4" s="13">
        <f t="shared" si="3"/>
        <v>0.863759752194224</v>
      </c>
      <c r="M4" s="10">
        <v>28.548</v>
      </c>
      <c r="N4" s="11">
        <v>27.3965</v>
      </c>
      <c r="O4" s="10">
        <v>28.571</v>
      </c>
      <c r="P4" s="12">
        <f t="shared" si="4"/>
        <v>28.1718333333333</v>
      </c>
      <c r="Q4" s="13">
        <f t="shared" si="5"/>
        <v>0.671556835519775</v>
      </c>
      <c r="R4" s="10">
        <v>2038.84253</v>
      </c>
      <c r="S4" s="11">
        <v>2207.71830520001</v>
      </c>
      <c r="T4" s="10">
        <v>2003.985</v>
      </c>
      <c r="U4" s="12">
        <f t="shared" si="6"/>
        <v>2083.5152784</v>
      </c>
      <c r="V4" s="13">
        <f t="shared" si="7"/>
        <v>108.965846709589</v>
      </c>
      <c r="W4" s="10">
        <v>75.747518859698</v>
      </c>
      <c r="X4" s="11">
        <v>70.2727282901855</v>
      </c>
      <c r="Y4" s="10">
        <v>71.1831243955428</v>
      </c>
      <c r="Z4" s="12">
        <f t="shared" si="8"/>
        <v>72.4011238484754</v>
      </c>
      <c r="AA4" s="13">
        <f t="shared" si="9"/>
        <v>2.93359420259754</v>
      </c>
      <c r="AB4" s="10">
        <v>15.0259557834716</v>
      </c>
      <c r="AC4" s="11">
        <v>17.8767353101761</v>
      </c>
      <c r="AD4" s="10">
        <v>19.7627415743308</v>
      </c>
      <c r="AE4" s="12">
        <f t="shared" si="10"/>
        <v>17.5551442226595</v>
      </c>
      <c r="AF4" s="13">
        <f t="shared" si="11"/>
        <v>2.38471183328279</v>
      </c>
    </row>
    <row r="5" ht="15.5" spans="1:32">
      <c r="A5" s="14"/>
      <c r="B5" s="15" t="s">
        <v>32</v>
      </c>
      <c r="C5" s="16">
        <v>185.33426</v>
      </c>
      <c r="D5" s="17">
        <v>194.66764</v>
      </c>
      <c r="E5" s="16">
        <v>170.66752</v>
      </c>
      <c r="F5" s="18">
        <f t="shared" si="0"/>
        <v>183.556473333333</v>
      </c>
      <c r="G5" s="19">
        <f t="shared" si="1"/>
        <v>12.0984227929815</v>
      </c>
      <c r="H5" s="16">
        <v>40.15</v>
      </c>
      <c r="I5" s="17">
        <v>40.85</v>
      </c>
      <c r="J5" s="16">
        <v>39.8</v>
      </c>
      <c r="K5" s="18">
        <f t="shared" si="2"/>
        <v>40.2666666666667</v>
      </c>
      <c r="L5" s="19">
        <f t="shared" si="3"/>
        <v>0.534633831078184</v>
      </c>
      <c r="M5" s="16">
        <v>29.784</v>
      </c>
      <c r="N5" s="17">
        <v>31.088</v>
      </c>
      <c r="O5" s="16">
        <v>30.803</v>
      </c>
      <c r="P5" s="18">
        <f t="shared" si="4"/>
        <v>30.5583333333333</v>
      </c>
      <c r="Q5" s="19">
        <f t="shared" si="5"/>
        <v>0.685565703148382</v>
      </c>
      <c r="R5" s="16">
        <v>2115.3826952</v>
      </c>
      <c r="S5" s="17">
        <v>2205.1732758</v>
      </c>
      <c r="T5" s="16">
        <v>2020.665</v>
      </c>
      <c r="U5" s="18">
        <f t="shared" si="6"/>
        <v>2113.74032366667</v>
      </c>
      <c r="V5" s="19">
        <f t="shared" si="7"/>
        <v>92.2651017333332</v>
      </c>
      <c r="W5" s="16">
        <v>63.3757720800937</v>
      </c>
      <c r="X5" s="17">
        <v>57.8222827981348</v>
      </c>
      <c r="Y5" s="16">
        <v>56.753156482694</v>
      </c>
      <c r="Z5" s="18">
        <f t="shared" si="8"/>
        <v>59.3170704536408</v>
      </c>
      <c r="AA5" s="19">
        <f t="shared" si="9"/>
        <v>3.55535538856812</v>
      </c>
      <c r="AB5" s="16" t="s">
        <v>41</v>
      </c>
      <c r="AC5" s="17" t="s">
        <v>41</v>
      </c>
      <c r="AD5" s="16" t="s">
        <v>41</v>
      </c>
      <c r="AE5" s="18" t="s">
        <v>41</v>
      </c>
      <c r="AF5" s="19" t="s">
        <v>41</v>
      </c>
    </row>
    <row r="6" ht="15.5" spans="1:32">
      <c r="A6" s="14"/>
      <c r="B6" s="15" t="s">
        <v>33</v>
      </c>
      <c r="C6" s="10">
        <v>232.00116</v>
      </c>
      <c r="D6" s="11">
        <v>241.33454</v>
      </c>
      <c r="E6" s="10">
        <v>224.00112</v>
      </c>
      <c r="F6" s="12">
        <f t="shared" si="0"/>
        <v>232.445606666667</v>
      </c>
      <c r="G6" s="13">
        <f t="shared" si="1"/>
        <v>8.67525284091094</v>
      </c>
      <c r="H6" s="10">
        <v>36.55</v>
      </c>
      <c r="I6" s="11">
        <v>37.9</v>
      </c>
      <c r="J6" s="10">
        <v>38.25</v>
      </c>
      <c r="K6" s="12">
        <f t="shared" si="2"/>
        <v>37.5666666666667</v>
      </c>
      <c r="L6" s="13">
        <f t="shared" si="3"/>
        <v>0.897682200633017</v>
      </c>
      <c r="M6" s="10">
        <v>28.895</v>
      </c>
      <c r="N6" s="11">
        <v>28.77</v>
      </c>
      <c r="O6" s="10">
        <v>27.914</v>
      </c>
      <c r="P6" s="12">
        <f t="shared" si="4"/>
        <v>28.5263333333333</v>
      </c>
      <c r="Q6" s="13">
        <f t="shared" si="5"/>
        <v>0.533966603200361</v>
      </c>
      <c r="R6" s="10">
        <v>2488.5040238</v>
      </c>
      <c r="S6" s="11">
        <v>2624.7611404</v>
      </c>
      <c r="T6" s="10">
        <v>2435.76</v>
      </c>
      <c r="U6" s="12">
        <f t="shared" si="6"/>
        <v>2516.3417214</v>
      </c>
      <c r="V6" s="13">
        <f t="shared" si="7"/>
        <v>97.5272311914825</v>
      </c>
      <c r="W6" s="10">
        <v>80.2256347515516</v>
      </c>
      <c r="X6" s="11">
        <v>78.4871494778452</v>
      </c>
      <c r="Y6" s="10">
        <v>85.3290913633383</v>
      </c>
      <c r="Z6" s="12">
        <f t="shared" si="8"/>
        <v>81.347291864245</v>
      </c>
      <c r="AA6" s="13">
        <f t="shared" si="9"/>
        <v>3.55620980820284</v>
      </c>
      <c r="AB6" s="10">
        <v>34.7149554829632</v>
      </c>
      <c r="AC6" s="11">
        <v>32.4686260194446</v>
      </c>
      <c r="AD6" s="10">
        <v>28.5999898480452</v>
      </c>
      <c r="AE6" s="12">
        <f t="shared" si="10"/>
        <v>31.9278571168177</v>
      </c>
      <c r="AF6" s="13">
        <f t="shared" si="11"/>
        <v>3.09314151528721</v>
      </c>
    </row>
    <row r="7" ht="15.5" spans="1:32">
      <c r="A7" s="20"/>
      <c r="B7" s="21" t="s">
        <v>34</v>
      </c>
      <c r="C7" s="16">
        <v>224.00112</v>
      </c>
      <c r="D7" s="17">
        <v>200.001</v>
      </c>
      <c r="E7" s="16">
        <v>216.00108</v>
      </c>
      <c r="F7" s="18">
        <f t="shared" si="0"/>
        <v>213.3344</v>
      </c>
      <c r="G7" s="19">
        <f t="shared" si="1"/>
        <v>12.2202629542248</v>
      </c>
      <c r="H7" s="16">
        <v>39.05</v>
      </c>
      <c r="I7" s="17">
        <v>37.8</v>
      </c>
      <c r="J7" s="16">
        <v>40.15</v>
      </c>
      <c r="K7" s="18">
        <f t="shared" si="2"/>
        <v>39</v>
      </c>
      <c r="L7" s="19">
        <f t="shared" si="3"/>
        <v>1.17579760163049</v>
      </c>
      <c r="M7" s="16">
        <v>28.894</v>
      </c>
      <c r="N7" s="17">
        <v>29.004</v>
      </c>
      <c r="O7" s="16">
        <v>29.706</v>
      </c>
      <c r="P7" s="18">
        <f t="shared" si="4"/>
        <v>29.2013333333333</v>
      </c>
      <c r="Q7" s="19">
        <f t="shared" si="5"/>
        <v>0.440501229661545</v>
      </c>
      <c r="R7" s="16">
        <v>2169.35623840001</v>
      </c>
      <c r="S7" s="17">
        <v>2344.12988200001</v>
      </c>
      <c r="T7" s="16">
        <v>2322.495</v>
      </c>
      <c r="U7" s="18">
        <f t="shared" si="6"/>
        <v>2278.66037346667</v>
      </c>
      <c r="V7" s="19">
        <f t="shared" si="7"/>
        <v>95.2762430346207</v>
      </c>
      <c r="W7" s="16">
        <v>88.4627257667076</v>
      </c>
      <c r="X7" s="17">
        <v>87.438672722247</v>
      </c>
      <c r="Y7" s="16">
        <v>93.4383786738314</v>
      </c>
      <c r="Z7" s="18">
        <f t="shared" si="8"/>
        <v>89.7799257209287</v>
      </c>
      <c r="AA7" s="19">
        <f t="shared" si="9"/>
        <v>3.20942045639384</v>
      </c>
      <c r="AB7" s="16">
        <v>22.5091352128534</v>
      </c>
      <c r="AC7" s="17">
        <v>22.2032195424441</v>
      </c>
      <c r="AD7" s="16">
        <v>21.51124365185</v>
      </c>
      <c r="AE7" s="18">
        <f t="shared" si="10"/>
        <v>22.0745328023825</v>
      </c>
      <c r="AF7" s="19">
        <f t="shared" si="11"/>
        <v>0.511240745325735</v>
      </c>
    </row>
    <row r="8" ht="15.5" spans="1:32">
      <c r="A8" s="22" t="s">
        <v>10</v>
      </c>
      <c r="B8" s="23" t="s">
        <v>29</v>
      </c>
      <c r="C8" s="10">
        <v>333.868336</v>
      </c>
      <c r="D8" s="11">
        <v>345.601728</v>
      </c>
      <c r="E8" s="10">
        <v>338.135024</v>
      </c>
      <c r="F8" s="12">
        <f t="shared" si="0"/>
        <v>339.201696</v>
      </c>
      <c r="G8" s="13">
        <f t="shared" si="1"/>
        <v>5.93897834842861</v>
      </c>
      <c r="H8" s="10">
        <v>31.5</v>
      </c>
      <c r="I8" s="11">
        <v>29.5</v>
      </c>
      <c r="J8" s="10">
        <v>31.2105263157895</v>
      </c>
      <c r="K8" s="12">
        <f t="shared" si="2"/>
        <v>30.7368421052632</v>
      </c>
      <c r="L8" s="13">
        <f t="shared" si="3"/>
        <v>1.08087119883752</v>
      </c>
      <c r="M8" s="10">
        <v>28</v>
      </c>
      <c r="N8" s="11">
        <v>26.626</v>
      </c>
      <c r="O8" s="10">
        <v>27.18</v>
      </c>
      <c r="P8" s="12">
        <f t="shared" si="4"/>
        <v>27.2686666666667</v>
      </c>
      <c r="Q8" s="13">
        <f t="shared" si="5"/>
        <v>0.691278043433561</v>
      </c>
      <c r="R8" s="10">
        <v>2740.68037</v>
      </c>
      <c r="S8" s="11">
        <v>2630.0664836</v>
      </c>
      <c r="T8" s="10">
        <v>2514.6925734</v>
      </c>
      <c r="U8" s="12">
        <f t="shared" si="6"/>
        <v>2628.479809</v>
      </c>
      <c r="V8" s="13">
        <f t="shared" si="7"/>
        <v>113.002253098093</v>
      </c>
      <c r="W8" s="10">
        <v>85.8582765509243</v>
      </c>
      <c r="X8" s="11">
        <v>88.8378159165453</v>
      </c>
      <c r="Y8" s="10">
        <v>80.7806662772717</v>
      </c>
      <c r="Z8" s="12">
        <f t="shared" si="8"/>
        <v>85.1589195815804</v>
      </c>
      <c r="AA8" s="13">
        <f t="shared" si="9"/>
        <v>4.07384832871071</v>
      </c>
      <c r="AB8" s="10" t="s">
        <v>41</v>
      </c>
      <c r="AC8" s="11" t="s">
        <v>41</v>
      </c>
      <c r="AD8" s="10" t="s">
        <v>41</v>
      </c>
      <c r="AE8" s="12" t="s">
        <v>41</v>
      </c>
      <c r="AF8" s="13" t="s">
        <v>41</v>
      </c>
    </row>
    <row r="9" ht="15.5" spans="1:32">
      <c r="A9" s="14"/>
      <c r="B9" s="15" t="s">
        <v>30</v>
      </c>
      <c r="C9" s="16">
        <v>398.935328</v>
      </c>
      <c r="D9" s="17">
        <v>432.00216</v>
      </c>
      <c r="E9" s="16">
        <v>406.402032</v>
      </c>
      <c r="F9" s="18">
        <f t="shared" si="0"/>
        <v>412.446506666667</v>
      </c>
      <c r="G9" s="19">
        <f t="shared" si="1"/>
        <v>17.3423066552877</v>
      </c>
      <c r="H9" s="16">
        <v>35.05</v>
      </c>
      <c r="I9" s="17">
        <v>35.8</v>
      </c>
      <c r="J9" s="16">
        <v>35.8</v>
      </c>
      <c r="K9" s="18">
        <f t="shared" si="2"/>
        <v>35.55</v>
      </c>
      <c r="L9" s="19">
        <f t="shared" si="3"/>
        <v>0.433012701892219</v>
      </c>
      <c r="M9" s="16">
        <v>23.32</v>
      </c>
      <c r="N9" s="17">
        <v>24.12</v>
      </c>
      <c r="O9" s="16">
        <v>23.03</v>
      </c>
      <c r="P9" s="18">
        <f t="shared" si="4"/>
        <v>23.49</v>
      </c>
      <c r="Q9" s="19">
        <f t="shared" si="5"/>
        <v>0.564535207050898</v>
      </c>
      <c r="R9" s="16">
        <v>3008.815044</v>
      </c>
      <c r="S9" s="17">
        <v>2906.1878642</v>
      </c>
      <c r="T9" s="16">
        <v>2791.213956</v>
      </c>
      <c r="U9" s="18">
        <f t="shared" si="6"/>
        <v>2902.07228806667</v>
      </c>
      <c r="V9" s="19">
        <f t="shared" si="7"/>
        <v>108.858907995064</v>
      </c>
      <c r="W9" s="16">
        <v>115.081892224887</v>
      </c>
      <c r="X9" s="17">
        <v>108.24495882141</v>
      </c>
      <c r="Y9" s="16">
        <v>106.498766381982</v>
      </c>
      <c r="Z9" s="18">
        <f t="shared" si="8"/>
        <v>109.941872476093</v>
      </c>
      <c r="AA9" s="19">
        <f t="shared" si="9"/>
        <v>4.53620428027367</v>
      </c>
      <c r="AB9" s="16">
        <v>32.4444670586749</v>
      </c>
      <c r="AC9" s="17">
        <v>38.0348932004952</v>
      </c>
      <c r="AD9" s="16">
        <v>37.2726088474062</v>
      </c>
      <c r="AE9" s="18">
        <f t="shared" si="10"/>
        <v>35.9173230355254</v>
      </c>
      <c r="AF9" s="19">
        <f t="shared" si="11"/>
        <v>3.03163583494141</v>
      </c>
    </row>
    <row r="10" ht="15.5" spans="1:32">
      <c r="A10" s="14"/>
      <c r="B10" s="15" t="s">
        <v>31</v>
      </c>
      <c r="C10" s="10">
        <v>410.66872</v>
      </c>
      <c r="D10" s="11">
        <v>409.602048</v>
      </c>
      <c r="E10" s="10">
        <v>389.33528</v>
      </c>
      <c r="F10" s="12">
        <f t="shared" si="0"/>
        <v>403.202016</v>
      </c>
      <c r="G10" s="13">
        <f t="shared" si="1"/>
        <v>12.0207829511712</v>
      </c>
      <c r="H10" s="10">
        <v>35.55</v>
      </c>
      <c r="I10" s="11">
        <v>33.55</v>
      </c>
      <c r="J10" s="10">
        <v>33</v>
      </c>
      <c r="K10" s="12">
        <f t="shared" si="2"/>
        <v>34.0333333333333</v>
      </c>
      <c r="L10" s="13">
        <f t="shared" si="3"/>
        <v>1.34195131556004</v>
      </c>
      <c r="M10" s="10">
        <v>24.654</v>
      </c>
      <c r="N10" s="11">
        <v>25.472</v>
      </c>
      <c r="O10" s="10">
        <v>24.81</v>
      </c>
      <c r="P10" s="12">
        <f t="shared" si="4"/>
        <v>24.9786666666667</v>
      </c>
      <c r="Q10" s="13">
        <f t="shared" si="5"/>
        <v>0.43430097090996</v>
      </c>
      <c r="R10" s="10">
        <v>2930.5879862</v>
      </c>
      <c r="S10" s="11">
        <v>2707.0535352</v>
      </c>
      <c r="T10" s="10">
        <v>2871.3210232</v>
      </c>
      <c r="U10" s="12">
        <f t="shared" si="6"/>
        <v>2836.3208482</v>
      </c>
      <c r="V10" s="13">
        <f t="shared" si="7"/>
        <v>115.804455369778</v>
      </c>
      <c r="W10" s="10">
        <v>114.415151153313</v>
      </c>
      <c r="X10" s="11">
        <v>116.191272013565</v>
      </c>
      <c r="Y10" s="10">
        <v>123.692041768442</v>
      </c>
      <c r="Z10" s="12">
        <f t="shared" si="8"/>
        <v>118.099488311773</v>
      </c>
      <c r="AA10" s="13">
        <f t="shared" si="9"/>
        <v>4.92403715987481</v>
      </c>
      <c r="AB10" s="10">
        <v>21.9804314946672</v>
      </c>
      <c r="AC10" s="11">
        <v>25.2566853999251</v>
      </c>
      <c r="AD10" s="10">
        <v>24.3728151275662</v>
      </c>
      <c r="AE10" s="12">
        <f t="shared" si="10"/>
        <v>23.8699773407195</v>
      </c>
      <c r="AF10" s="13">
        <f t="shared" si="11"/>
        <v>1.69502044024256</v>
      </c>
    </row>
    <row r="11" ht="15.5" spans="1:32">
      <c r="A11" s="14"/>
      <c r="B11" s="15" t="s">
        <v>32</v>
      </c>
      <c r="C11" s="16">
        <v>481.069072</v>
      </c>
      <c r="D11" s="17">
        <v>439.468864</v>
      </c>
      <c r="E11" s="16">
        <v>442.66888</v>
      </c>
      <c r="F11" s="18">
        <f t="shared" si="0"/>
        <v>454.402272</v>
      </c>
      <c r="G11" s="19">
        <f t="shared" si="1"/>
        <v>23.149485788675</v>
      </c>
      <c r="H11" s="16">
        <v>33.95</v>
      </c>
      <c r="I11" s="17">
        <v>33.6</v>
      </c>
      <c r="J11" s="16">
        <v>32.2</v>
      </c>
      <c r="K11" s="18">
        <f t="shared" si="2"/>
        <v>33.25</v>
      </c>
      <c r="L11" s="19">
        <f t="shared" si="3"/>
        <v>0.926012958872606</v>
      </c>
      <c r="M11" s="16">
        <v>22.836</v>
      </c>
      <c r="N11" s="17">
        <v>23.028</v>
      </c>
      <c r="O11" s="16">
        <v>22.296</v>
      </c>
      <c r="P11" s="18">
        <f t="shared" si="4"/>
        <v>22.72</v>
      </c>
      <c r="Q11" s="19">
        <f t="shared" si="5"/>
        <v>0.379536559503824</v>
      </c>
      <c r="R11" s="16">
        <v>2874.3743718</v>
      </c>
      <c r="S11" s="17">
        <v>2901.0945054</v>
      </c>
      <c r="T11" s="16">
        <v>3048.415242</v>
      </c>
      <c r="U11" s="18">
        <f t="shared" si="6"/>
        <v>2941.2947064</v>
      </c>
      <c r="V11" s="19">
        <f t="shared" si="7"/>
        <v>93.7261876175683</v>
      </c>
      <c r="W11" s="16">
        <v>115.060286773967</v>
      </c>
      <c r="X11" s="17">
        <v>115.74463774281</v>
      </c>
      <c r="Y11" s="16">
        <v>123.221586396241</v>
      </c>
      <c r="Z11" s="18">
        <f t="shared" si="8"/>
        <v>118.008836971006</v>
      </c>
      <c r="AA11" s="19">
        <f t="shared" si="9"/>
        <v>4.52732277288189</v>
      </c>
      <c r="AB11" s="16" t="s">
        <v>41</v>
      </c>
      <c r="AC11" s="17" t="s">
        <v>41</v>
      </c>
      <c r="AD11" s="16" t="s">
        <v>41</v>
      </c>
      <c r="AE11" s="18" t="s">
        <v>41</v>
      </c>
      <c r="AF11" s="19" t="s">
        <v>41</v>
      </c>
    </row>
    <row r="12" ht="15.5" spans="1:32">
      <c r="A12" s="14"/>
      <c r="B12" s="15" t="s">
        <v>33</v>
      </c>
      <c r="C12" s="10">
        <v>475.735712</v>
      </c>
      <c r="D12" s="11">
        <v>453.3356</v>
      </c>
      <c r="E12" s="10">
        <v>480.0024</v>
      </c>
      <c r="F12" s="12">
        <f t="shared" si="0"/>
        <v>469.691237333333</v>
      </c>
      <c r="G12" s="13">
        <f t="shared" si="1"/>
        <v>14.3241513206536</v>
      </c>
      <c r="H12" s="10">
        <v>36.75</v>
      </c>
      <c r="I12" s="11">
        <v>35.25</v>
      </c>
      <c r="J12" s="10">
        <v>36.75</v>
      </c>
      <c r="K12" s="12">
        <f t="shared" si="2"/>
        <v>36.25</v>
      </c>
      <c r="L12" s="13">
        <f t="shared" si="3"/>
        <v>0.866025403784439</v>
      </c>
      <c r="M12" s="10">
        <v>22.276</v>
      </c>
      <c r="N12" s="11">
        <v>23.33</v>
      </c>
      <c r="O12" s="10">
        <v>22.504</v>
      </c>
      <c r="P12" s="12">
        <f t="shared" si="4"/>
        <v>22.7033333333333</v>
      </c>
      <c r="Q12" s="13">
        <f t="shared" si="5"/>
        <v>0.554553273665689</v>
      </c>
      <c r="R12" s="10">
        <v>3109.748882</v>
      </c>
      <c r="S12" s="11">
        <v>3279.6963984</v>
      </c>
      <c r="T12" s="10">
        <v>3094.0554702</v>
      </c>
      <c r="U12" s="12">
        <f t="shared" si="6"/>
        <v>3161.16691686667</v>
      </c>
      <c r="V12" s="13">
        <f t="shared" si="7"/>
        <v>102.949013049673</v>
      </c>
      <c r="W12" s="10">
        <v>148.755951295164</v>
      </c>
      <c r="X12" s="11">
        <v>155.269507884641</v>
      </c>
      <c r="Y12" s="10">
        <v>146.268688585688</v>
      </c>
      <c r="Z12" s="12">
        <f t="shared" si="8"/>
        <v>150.098049255164</v>
      </c>
      <c r="AA12" s="13">
        <f t="shared" si="9"/>
        <v>4.64807564630557</v>
      </c>
      <c r="AB12" s="10">
        <v>45.2295678430739</v>
      </c>
      <c r="AC12" s="11">
        <v>47.8424834092087</v>
      </c>
      <c r="AD12" s="10">
        <v>46.4462630266667</v>
      </c>
      <c r="AE12" s="12">
        <f t="shared" si="10"/>
        <v>46.5061047596498</v>
      </c>
      <c r="AF12" s="13">
        <f t="shared" si="11"/>
        <v>1.30748526327917</v>
      </c>
    </row>
    <row r="13" ht="15.5" spans="1:32">
      <c r="A13" s="20"/>
      <c r="B13" s="21" t="s">
        <v>34</v>
      </c>
      <c r="C13" s="24">
        <v>455.468944</v>
      </c>
      <c r="D13" s="25">
        <v>461.868976</v>
      </c>
      <c r="E13" s="24">
        <v>430.935488</v>
      </c>
      <c r="F13" s="26">
        <f t="shared" si="0"/>
        <v>449.424469333333</v>
      </c>
      <c r="G13" s="27">
        <f t="shared" si="1"/>
        <v>16.3285616469583</v>
      </c>
      <c r="H13" s="24">
        <v>35.6315789473684</v>
      </c>
      <c r="I13" s="25">
        <v>34.8</v>
      </c>
      <c r="J13" s="24">
        <v>33.45</v>
      </c>
      <c r="K13" s="26">
        <f t="shared" si="2"/>
        <v>34.6271929824561</v>
      </c>
      <c r="L13" s="27">
        <f t="shared" si="3"/>
        <v>1.10100789047334</v>
      </c>
      <c r="M13" s="24">
        <v>22.99</v>
      </c>
      <c r="N13" s="25">
        <v>23.692</v>
      </c>
      <c r="O13" s="24">
        <v>23.974</v>
      </c>
      <c r="P13" s="26">
        <f t="shared" si="4"/>
        <v>23.552</v>
      </c>
      <c r="Q13" s="27">
        <f t="shared" si="5"/>
        <v>0.506718856961137</v>
      </c>
      <c r="R13" s="24">
        <v>2980.68157</v>
      </c>
      <c r="S13" s="25">
        <v>2988.6016096</v>
      </c>
      <c r="T13" s="24">
        <v>3131.5756578</v>
      </c>
      <c r="U13" s="26">
        <f t="shared" si="6"/>
        <v>3033.61961246667</v>
      </c>
      <c r="V13" s="27">
        <f t="shared" si="7"/>
        <v>84.9248012645654</v>
      </c>
      <c r="W13" s="24">
        <v>155.050025389591</v>
      </c>
      <c r="X13" s="25">
        <v>152.85552343348</v>
      </c>
      <c r="Y13" s="24">
        <v>150.103456680572</v>
      </c>
      <c r="Z13" s="26">
        <f t="shared" si="8"/>
        <v>152.669668501214</v>
      </c>
      <c r="AA13" s="27">
        <f t="shared" si="9"/>
        <v>2.4785160964067</v>
      </c>
      <c r="AB13" s="24">
        <v>27.387852651821</v>
      </c>
      <c r="AC13" s="25">
        <v>24.8976948824362</v>
      </c>
      <c r="AD13" s="24">
        <v>23.0640862270652</v>
      </c>
      <c r="AE13" s="26">
        <f t="shared" si="10"/>
        <v>25.1165445871075</v>
      </c>
      <c r="AF13" s="27">
        <f t="shared" si="11"/>
        <v>2.17017520465224</v>
      </c>
    </row>
  </sheetData>
  <mergeCells count="9">
    <mergeCell ref="A1:B1"/>
    <mergeCell ref="C1:E1"/>
    <mergeCell ref="H1:J1"/>
    <mergeCell ref="M1:O1"/>
    <mergeCell ref="R1:T1"/>
    <mergeCell ref="W1:Y1"/>
    <mergeCell ref="AB1:AD1"/>
    <mergeCell ref="A2:A7"/>
    <mergeCell ref="A8:A1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2"/>
  <sheetViews>
    <sheetView workbookViewId="0">
      <selection activeCell="F17" sqref="F17"/>
    </sheetView>
  </sheetViews>
  <sheetFormatPr defaultColWidth="8.72727272727273" defaultRowHeight="14"/>
  <cols>
    <col min="1" max="1" width="9.36363636363636" customWidth="1"/>
    <col min="7" max="8" width="12.8181818181818"/>
    <col min="14" max="15" width="12.8181818181818"/>
  </cols>
  <sheetData>
    <row r="1" ht="18.25" spans="1:12">
      <c r="A1" s="1" t="s">
        <v>24</v>
      </c>
      <c r="B1" s="2"/>
      <c r="C1" s="3" t="s">
        <v>42</v>
      </c>
      <c r="D1" s="4"/>
      <c r="E1" s="5"/>
      <c r="F1" s="6" t="s">
        <v>2</v>
      </c>
      <c r="G1" s="7"/>
      <c r="H1" s="3" t="s">
        <v>43</v>
      </c>
      <c r="I1" s="4"/>
      <c r="J1" s="5"/>
      <c r="K1" s="6" t="s">
        <v>2</v>
      </c>
      <c r="L1" s="7"/>
    </row>
    <row r="2" ht="15.5" spans="1:12">
      <c r="A2" s="8" t="s">
        <v>3</v>
      </c>
      <c r="B2" s="9" t="s">
        <v>29</v>
      </c>
      <c r="C2" s="10">
        <v>216.550360727757</v>
      </c>
      <c r="D2" s="11">
        <v>218.427780052477</v>
      </c>
      <c r="E2" s="10">
        <v>205.188576550774</v>
      </c>
      <c r="F2" s="12">
        <f t="shared" ref="F2:F13" si="0">AVERAGE(C2:E2)</f>
        <v>213.388905777003</v>
      </c>
      <c r="G2" s="13">
        <f t="shared" ref="G2:G13" si="1">STDEV(C2:E2)</f>
        <v>7.16346462224203</v>
      </c>
      <c r="H2" s="10">
        <v>7.9846326793875</v>
      </c>
      <c r="I2" s="11">
        <v>7.41548767657143</v>
      </c>
      <c r="J2" s="10">
        <v>7.33922436285023</v>
      </c>
      <c r="K2" s="12">
        <f t="shared" ref="K2:K13" si="2">AVERAGE(H2:J2)</f>
        <v>7.57978157293639</v>
      </c>
      <c r="L2" s="13">
        <f t="shared" ref="L2:L13" si="3">STDEV(H2:J2)</f>
        <v>0.352678801533283</v>
      </c>
    </row>
    <row r="3" ht="15.5" spans="1:12">
      <c r="A3" s="14"/>
      <c r="B3" s="15" t="s">
        <v>30</v>
      </c>
      <c r="C3" s="16">
        <v>234.252734130738</v>
      </c>
      <c r="D3" s="17">
        <v>239.910808073329</v>
      </c>
      <c r="E3" s="16">
        <v>221.316032509051</v>
      </c>
      <c r="F3" s="18">
        <f t="shared" si="0"/>
        <v>231.826524904373</v>
      </c>
      <c r="G3" s="19">
        <f t="shared" si="1"/>
        <v>9.53185648124449</v>
      </c>
      <c r="H3" s="16">
        <v>9.41337985310052</v>
      </c>
      <c r="I3" s="17">
        <v>9.80472251037989</v>
      </c>
      <c r="J3" s="16">
        <v>9.50258766234658</v>
      </c>
      <c r="K3" s="18">
        <f t="shared" si="2"/>
        <v>9.57356334194233</v>
      </c>
      <c r="L3" s="19">
        <f t="shared" si="3"/>
        <v>0.205098584032602</v>
      </c>
    </row>
    <row r="4" ht="15.5" spans="1:12">
      <c r="A4" s="14"/>
      <c r="B4" s="15" t="s">
        <v>31</v>
      </c>
      <c r="C4" s="10">
        <v>226.410205818497</v>
      </c>
      <c r="D4" s="11">
        <v>231.439793908621</v>
      </c>
      <c r="E4" s="10">
        <v>218.126946600102</v>
      </c>
      <c r="F4" s="12">
        <f t="shared" si="0"/>
        <v>225.32564877574</v>
      </c>
      <c r="G4" s="13">
        <f t="shared" si="1"/>
        <v>6.72236370997811</v>
      </c>
      <c r="H4" s="10">
        <v>9.0050822692792</v>
      </c>
      <c r="I4" s="11">
        <v>9.53906097095679</v>
      </c>
      <c r="J4" s="10">
        <v>9.18724179307363</v>
      </c>
      <c r="K4" s="12">
        <f t="shared" si="2"/>
        <v>9.24379501110321</v>
      </c>
      <c r="L4" s="13">
        <f t="shared" si="3"/>
        <v>0.271444309782774</v>
      </c>
    </row>
    <row r="5" ht="15.5" spans="1:12">
      <c r="A5" s="14"/>
      <c r="B5" s="15" t="s">
        <v>32</v>
      </c>
      <c r="C5" s="16">
        <v>228.747252015271</v>
      </c>
      <c r="D5" s="17">
        <v>235.133266898384</v>
      </c>
      <c r="E5" s="16">
        <v>218.251369301003</v>
      </c>
      <c r="F5" s="18">
        <f t="shared" si="0"/>
        <v>227.377296071553</v>
      </c>
      <c r="G5" s="19">
        <f t="shared" si="1"/>
        <v>8.52391935015292</v>
      </c>
      <c r="H5" s="16">
        <v>9.2476857167175</v>
      </c>
      <c r="I5" s="17">
        <v>9.37839764184876</v>
      </c>
      <c r="J5" s="16">
        <v>9.25842988509816</v>
      </c>
      <c r="K5" s="18">
        <f t="shared" si="2"/>
        <v>9.29483774788814</v>
      </c>
      <c r="L5" s="19">
        <f t="shared" si="3"/>
        <v>0.0725641178378169</v>
      </c>
    </row>
    <row r="6" ht="15.5" spans="1:12">
      <c r="A6" s="14"/>
      <c r="B6" s="15" t="s">
        <v>33</v>
      </c>
      <c r="C6" s="10">
        <v>231.26953767501</v>
      </c>
      <c r="D6" s="11">
        <v>242.287885519768</v>
      </c>
      <c r="E6" s="10">
        <v>224.607733529501</v>
      </c>
      <c r="F6" s="12">
        <f t="shared" si="0"/>
        <v>232.721718908093</v>
      </c>
      <c r="G6" s="13">
        <f t="shared" si="1"/>
        <v>8.92908541509288</v>
      </c>
      <c r="H6" s="10">
        <v>10.7601893825591</v>
      </c>
      <c r="I6" s="11">
        <v>10.8332330969385</v>
      </c>
      <c r="J6" s="10">
        <v>10.8445063833035</v>
      </c>
      <c r="K6" s="12">
        <f t="shared" si="2"/>
        <v>10.812642954267</v>
      </c>
      <c r="L6" s="13">
        <f t="shared" si="3"/>
        <v>0.0457744976494153</v>
      </c>
    </row>
    <row r="7" ht="15.5" spans="1:12">
      <c r="A7" s="20"/>
      <c r="B7" s="21" t="s">
        <v>34</v>
      </c>
      <c r="C7" s="16">
        <v>239.878773411173</v>
      </c>
      <c r="D7" s="17">
        <v>250.668518301449</v>
      </c>
      <c r="E7" s="16">
        <v>231.465798418066</v>
      </c>
      <c r="F7" s="18">
        <f t="shared" si="0"/>
        <v>240.671030043563</v>
      </c>
      <c r="G7" s="19">
        <f t="shared" si="1"/>
        <v>9.62584363360389</v>
      </c>
      <c r="H7" s="16">
        <v>9.0435523224956</v>
      </c>
      <c r="I7" s="17">
        <v>9.35151289792604</v>
      </c>
      <c r="J7" s="16">
        <v>10.033858202261</v>
      </c>
      <c r="K7" s="18">
        <f t="shared" si="2"/>
        <v>9.47630780756088</v>
      </c>
      <c r="L7" s="19">
        <f t="shared" si="3"/>
        <v>0.506810379705819</v>
      </c>
    </row>
    <row r="8" ht="15.5" spans="1:12">
      <c r="A8" s="22" t="s">
        <v>10</v>
      </c>
      <c r="B8" s="23" t="s">
        <v>29</v>
      </c>
      <c r="C8" s="10">
        <v>321.773848707109</v>
      </c>
      <c r="D8" s="11">
        <v>319.10814780302</v>
      </c>
      <c r="E8" s="10">
        <v>333.820174539047</v>
      </c>
      <c r="F8" s="12">
        <f t="shared" si="0"/>
        <v>324.900723683059</v>
      </c>
      <c r="G8" s="13">
        <f t="shared" si="1"/>
        <v>7.83861869252539</v>
      </c>
      <c r="H8" s="10">
        <v>8.5174117816351</v>
      </c>
      <c r="I8" s="11">
        <v>8.24192832965047</v>
      </c>
      <c r="J8" s="10">
        <v>7.53307548554367</v>
      </c>
      <c r="K8" s="12">
        <f t="shared" si="2"/>
        <v>8.09747186560975</v>
      </c>
      <c r="L8" s="13">
        <f t="shared" si="3"/>
        <v>0.507819100126325</v>
      </c>
    </row>
    <row r="9" ht="15.5" spans="1:12">
      <c r="A9" s="14"/>
      <c r="B9" s="15" t="s">
        <v>30</v>
      </c>
      <c r="C9" s="16">
        <v>334.178119071253</v>
      </c>
      <c r="D9" s="17">
        <v>332.766998706289</v>
      </c>
      <c r="E9" s="16">
        <v>346.787467075435</v>
      </c>
      <c r="F9" s="18">
        <f t="shared" si="0"/>
        <v>337.910861617659</v>
      </c>
      <c r="G9" s="19">
        <f t="shared" si="1"/>
        <v>7.71967671025597</v>
      </c>
      <c r="H9" s="16">
        <v>9.00362672565784</v>
      </c>
      <c r="I9" s="17">
        <v>8.73340167594292</v>
      </c>
      <c r="J9" s="16">
        <v>8.04877402156187</v>
      </c>
      <c r="K9" s="18">
        <f t="shared" si="2"/>
        <v>8.59526747438754</v>
      </c>
      <c r="L9" s="19">
        <f t="shared" si="3"/>
        <v>0.492185650806027</v>
      </c>
    </row>
    <row r="10" ht="15.5" spans="1:12">
      <c r="A10" s="14"/>
      <c r="B10" s="15" t="s">
        <v>31</v>
      </c>
      <c r="C10" s="10">
        <v>326.602634726243</v>
      </c>
      <c r="D10" s="11">
        <v>324.914542313794</v>
      </c>
      <c r="E10" s="10">
        <v>339.653025780121</v>
      </c>
      <c r="F10" s="12">
        <f t="shared" si="0"/>
        <v>330.390067606719</v>
      </c>
      <c r="G10" s="13">
        <f t="shared" si="1"/>
        <v>8.06623887508197</v>
      </c>
      <c r="H10" s="10">
        <v>8.9729465552426</v>
      </c>
      <c r="I10" s="11">
        <v>8.33158625625811</v>
      </c>
      <c r="J10" s="10">
        <v>8.45368892741379</v>
      </c>
      <c r="K10" s="12">
        <f t="shared" si="2"/>
        <v>8.5860739129715</v>
      </c>
      <c r="L10" s="13">
        <f t="shared" si="3"/>
        <v>0.340558506837232</v>
      </c>
    </row>
    <row r="11" ht="15.5" spans="1:12">
      <c r="A11" s="14"/>
      <c r="B11" s="15" t="s">
        <v>32</v>
      </c>
      <c r="C11" s="16">
        <v>328.135928602496</v>
      </c>
      <c r="D11" s="17">
        <v>327.236556617407</v>
      </c>
      <c r="E11" s="16">
        <v>341.369099687756</v>
      </c>
      <c r="F11" s="18">
        <f t="shared" si="0"/>
        <v>332.24719496922</v>
      </c>
      <c r="G11" s="19">
        <f t="shared" si="1"/>
        <v>7.91258976330961</v>
      </c>
      <c r="H11" s="16">
        <v>9.29009893851902</v>
      </c>
      <c r="I11" s="17">
        <v>8.86543525389754</v>
      </c>
      <c r="J11" s="16">
        <v>8.42013636978021</v>
      </c>
      <c r="K11" s="18">
        <f t="shared" si="2"/>
        <v>8.85855685406559</v>
      </c>
      <c r="L11" s="19">
        <f t="shared" si="3"/>
        <v>0.435022070750259</v>
      </c>
    </row>
    <row r="12" ht="15.5" spans="1:12">
      <c r="A12" s="14"/>
      <c r="B12" s="15" t="s">
        <v>33</v>
      </c>
      <c r="C12" s="10">
        <v>332.271939140653</v>
      </c>
      <c r="D12" s="11">
        <v>326.621830915643</v>
      </c>
      <c r="E12" s="10">
        <v>341.867317569054</v>
      </c>
      <c r="F12" s="12">
        <f t="shared" si="0"/>
        <v>333.58702920845</v>
      </c>
      <c r="G12" s="13">
        <f t="shared" si="1"/>
        <v>7.70735442545931</v>
      </c>
      <c r="H12" s="10">
        <v>9.35904756219459</v>
      </c>
      <c r="I12" s="11">
        <v>10.0412651206007</v>
      </c>
      <c r="J12" s="10">
        <v>9.05045703754653</v>
      </c>
      <c r="K12" s="12">
        <f t="shared" si="2"/>
        <v>9.48358990678061</v>
      </c>
      <c r="L12" s="13">
        <f t="shared" si="3"/>
        <v>0.507009133110644</v>
      </c>
    </row>
    <row r="13" ht="15.5" spans="1:12">
      <c r="A13" s="20"/>
      <c r="B13" s="21" t="s">
        <v>34</v>
      </c>
      <c r="C13" s="24">
        <v>342.604011222821</v>
      </c>
      <c r="D13" s="25">
        <v>338.765105350091</v>
      </c>
      <c r="E13" s="24">
        <v>351.136758578835</v>
      </c>
      <c r="F13" s="26">
        <f t="shared" si="0"/>
        <v>344.168625050582</v>
      </c>
      <c r="G13" s="27">
        <f t="shared" si="1"/>
        <v>6.33249265499687</v>
      </c>
      <c r="H13" s="24">
        <v>8.70007785186566</v>
      </c>
      <c r="I13" s="25">
        <v>8.82204678817638</v>
      </c>
      <c r="J13" s="24">
        <v>8.91839313683507</v>
      </c>
      <c r="K13" s="26">
        <f t="shared" si="2"/>
        <v>8.8135059256257</v>
      </c>
      <c r="L13" s="27">
        <f t="shared" si="3"/>
        <v>0.109407955207338</v>
      </c>
    </row>
    <row r="14" spans="12:12">
      <c r="L14" s="31"/>
    </row>
    <row r="15" ht="14.75"/>
    <row r="16" ht="16.25" spans="1:28">
      <c r="A16" s="28" t="s">
        <v>44</v>
      </c>
      <c r="B16" s="1" t="s">
        <v>24</v>
      </c>
      <c r="C16" s="2"/>
      <c r="D16" s="3" t="s">
        <v>45</v>
      </c>
      <c r="E16" s="4"/>
      <c r="F16" s="5"/>
      <c r="G16" s="6" t="s">
        <v>2</v>
      </c>
      <c r="H16" s="7"/>
      <c r="I16" s="3" t="s">
        <v>46</v>
      </c>
      <c r="J16" s="4"/>
      <c r="K16" s="5"/>
      <c r="L16" s="6" t="s">
        <v>2</v>
      </c>
      <c r="M16" s="7"/>
      <c r="N16" s="3" t="s">
        <v>47</v>
      </c>
      <c r="O16" s="4"/>
      <c r="P16" s="5"/>
      <c r="Q16" s="6" t="s">
        <v>2</v>
      </c>
      <c r="R16" s="7"/>
      <c r="S16" s="3" t="s">
        <v>48</v>
      </c>
      <c r="T16" s="4"/>
      <c r="U16" s="5"/>
      <c r="V16" s="6" t="s">
        <v>2</v>
      </c>
      <c r="W16" s="7"/>
      <c r="X16" s="3" t="s">
        <v>49</v>
      </c>
      <c r="Y16" s="4"/>
      <c r="Z16" s="5"/>
      <c r="AA16" s="6" t="s">
        <v>2</v>
      </c>
      <c r="AB16" s="7"/>
    </row>
    <row r="17" ht="16.25" spans="1:28">
      <c r="A17" s="29"/>
      <c r="B17" s="8" t="s">
        <v>50</v>
      </c>
      <c r="C17" s="9" t="s">
        <v>29</v>
      </c>
      <c r="D17" s="10">
        <v>28.3376632660704</v>
      </c>
      <c r="E17" s="11">
        <v>25.2258459944037</v>
      </c>
      <c r="F17" s="10">
        <v>28.8435332331447</v>
      </c>
      <c r="G17" s="12">
        <f t="shared" ref="G17:G28" si="4">AVERAGE(D17:F17)</f>
        <v>27.4690141645396</v>
      </c>
      <c r="H17" s="13">
        <f t="shared" ref="H17:H28" si="5">STDEV(D17:F17)</f>
        <v>1.95903769374917</v>
      </c>
      <c r="I17" s="10">
        <v>31.8388618596917</v>
      </c>
      <c r="J17" s="11">
        <v>30.8098041409824</v>
      </c>
      <c r="K17" s="10">
        <v>31.1206186755235</v>
      </c>
      <c r="L17" s="12">
        <f t="shared" ref="L17:L28" si="6">AVERAGE(I17:K17)</f>
        <v>31.2564282253992</v>
      </c>
      <c r="M17" s="13">
        <f t="shared" ref="M17:M28" si="7">STDEV(I17:K17)</f>
        <v>0.527800267607812</v>
      </c>
      <c r="N17" s="10">
        <v>45.0155175897747</v>
      </c>
      <c r="O17" s="11">
        <v>41.8546504428951</v>
      </c>
      <c r="P17" s="10">
        <v>43.8274437909279</v>
      </c>
      <c r="Q17" s="12">
        <f t="shared" ref="Q17:Q28" si="8">AVERAGE(N17:P17)</f>
        <v>43.5658706078659</v>
      </c>
      <c r="R17" s="13">
        <f t="shared" ref="R17:R28" si="9">STDEV(N17:P17)</f>
        <v>1.59658563116063</v>
      </c>
      <c r="S17" s="10">
        <v>45.5642350283023</v>
      </c>
      <c r="T17" s="11">
        <v>43.4943168952163</v>
      </c>
      <c r="U17" s="10">
        <v>45.7281140608803</v>
      </c>
      <c r="V17" s="12">
        <f t="shared" ref="V17:V28" si="10">AVERAGE(S17:U17)</f>
        <v>44.9288886614663</v>
      </c>
      <c r="W17" s="13">
        <f t="shared" ref="W17:W28" si="11">STDEV(S17:U17)</f>
        <v>1.24507477635719</v>
      </c>
      <c r="X17" s="10">
        <v>47.2999295297686</v>
      </c>
      <c r="Y17" s="11">
        <v>45.2846991240876</v>
      </c>
      <c r="Z17" s="10">
        <v>46.7508882166378</v>
      </c>
      <c r="AA17" s="12">
        <f t="shared" ref="AA17:AA28" si="12">AVERAGE(X17:Z17)</f>
        <v>46.4451722901647</v>
      </c>
      <c r="AB17" s="13">
        <f t="shared" ref="AB17:AB28" si="13">STDEV(X17:Z17)</f>
        <v>1.04181815484747</v>
      </c>
    </row>
    <row r="18" ht="16.25" spans="1:28">
      <c r="A18" s="29"/>
      <c r="B18" s="14"/>
      <c r="C18" s="15" t="s">
        <v>30</v>
      </c>
      <c r="D18" s="16">
        <v>23.9727425774247</v>
      </c>
      <c r="E18" s="17">
        <v>22.7653303504913</v>
      </c>
      <c r="F18" s="16">
        <v>22.814327860504</v>
      </c>
      <c r="G18" s="18">
        <f t="shared" si="4"/>
        <v>23.18413359614</v>
      </c>
      <c r="H18" s="19">
        <f t="shared" si="5"/>
        <v>0.683394675878463</v>
      </c>
      <c r="I18" s="16">
        <v>25.5345543977755</v>
      </c>
      <c r="J18" s="17">
        <v>22.7149908612224</v>
      </c>
      <c r="K18" s="16">
        <v>24.9730064928045</v>
      </c>
      <c r="L18" s="18">
        <f t="shared" si="6"/>
        <v>24.4075172506008</v>
      </c>
      <c r="M18" s="19">
        <f t="shared" si="7"/>
        <v>1.49242024793657</v>
      </c>
      <c r="N18" s="16">
        <v>34.9013399057702</v>
      </c>
      <c r="O18" s="17">
        <v>32.4637896953193</v>
      </c>
      <c r="P18" s="16">
        <v>35.2370477389317</v>
      </c>
      <c r="Q18" s="18">
        <f t="shared" si="8"/>
        <v>34.2007257800071</v>
      </c>
      <c r="R18" s="19">
        <f t="shared" si="9"/>
        <v>1.51356703156132</v>
      </c>
      <c r="S18" s="16">
        <v>37.8549751565166</v>
      </c>
      <c r="T18" s="17">
        <v>38.5213738192711</v>
      </c>
      <c r="U18" s="16">
        <v>40.2292372720219</v>
      </c>
      <c r="V18" s="18">
        <f t="shared" si="10"/>
        <v>38.8685287492699</v>
      </c>
      <c r="W18" s="19">
        <f t="shared" si="11"/>
        <v>1.2246091447265</v>
      </c>
      <c r="X18" s="16">
        <v>41.1008515956827</v>
      </c>
      <c r="Y18" s="17">
        <v>39.209591563447</v>
      </c>
      <c r="Z18" s="16">
        <v>41.0171702759894</v>
      </c>
      <c r="AA18" s="18">
        <f t="shared" si="12"/>
        <v>40.4425378117064</v>
      </c>
      <c r="AB18" s="19">
        <f t="shared" si="13"/>
        <v>1.06858222853416</v>
      </c>
    </row>
    <row r="19" ht="16.25" spans="1:28">
      <c r="A19" s="29"/>
      <c r="B19" s="14"/>
      <c r="C19" s="15" t="s">
        <v>31</v>
      </c>
      <c r="D19" s="10">
        <v>24.8767747852976</v>
      </c>
      <c r="E19" s="11">
        <v>22.3500920655793</v>
      </c>
      <c r="F19" s="10">
        <v>24.4010312723502</v>
      </c>
      <c r="G19" s="12">
        <f t="shared" si="4"/>
        <v>23.8759660410757</v>
      </c>
      <c r="H19" s="13">
        <f t="shared" si="5"/>
        <v>1.34268444332642</v>
      </c>
      <c r="I19" s="10">
        <v>29.4553263393642</v>
      </c>
      <c r="J19" s="11">
        <v>26.7657539975905</v>
      </c>
      <c r="K19" s="10">
        <v>29.349629925477</v>
      </c>
      <c r="L19" s="12">
        <f t="shared" si="6"/>
        <v>28.5235700874772</v>
      </c>
      <c r="M19" s="13">
        <f t="shared" si="7"/>
        <v>1.52323044460635</v>
      </c>
      <c r="N19" s="10">
        <v>35.4499814403923</v>
      </c>
      <c r="O19" s="11">
        <v>35.544375864797</v>
      </c>
      <c r="P19" s="10">
        <v>35.915475819517</v>
      </c>
      <c r="Q19" s="12">
        <f t="shared" si="8"/>
        <v>35.6366110415688</v>
      </c>
      <c r="R19" s="13">
        <f t="shared" si="9"/>
        <v>0.246072652126891</v>
      </c>
      <c r="S19" s="10">
        <v>39.8761392201223</v>
      </c>
      <c r="T19" s="11">
        <v>39.0719074317634</v>
      </c>
      <c r="U19" s="10">
        <v>41.10387142685</v>
      </c>
      <c r="V19" s="12">
        <f t="shared" si="10"/>
        <v>40.0173060262452</v>
      </c>
      <c r="W19" s="13">
        <f t="shared" si="11"/>
        <v>1.02331103272431</v>
      </c>
      <c r="X19" s="10">
        <v>39.4529296916131</v>
      </c>
      <c r="Y19" s="11">
        <v>40.5089000756717</v>
      </c>
      <c r="Z19" s="10">
        <v>42.0312442302923</v>
      </c>
      <c r="AA19" s="12">
        <f t="shared" si="12"/>
        <v>40.6643579991924</v>
      </c>
      <c r="AB19" s="13">
        <f t="shared" si="13"/>
        <v>1.29616813707951</v>
      </c>
    </row>
    <row r="20" ht="16.25" spans="1:28">
      <c r="A20" s="29"/>
      <c r="B20" s="14"/>
      <c r="C20" s="15" t="s">
        <v>32</v>
      </c>
      <c r="D20" s="16">
        <v>25.9698644380794</v>
      </c>
      <c r="E20" s="17">
        <v>25.5092344479689</v>
      </c>
      <c r="F20" s="16">
        <v>27.4869751156999</v>
      </c>
      <c r="G20" s="18">
        <f t="shared" si="4"/>
        <v>26.3220246672494</v>
      </c>
      <c r="H20" s="19">
        <f t="shared" si="5"/>
        <v>1.03483194648023</v>
      </c>
      <c r="I20" s="16">
        <v>28.0102266513254</v>
      </c>
      <c r="J20" s="17">
        <v>26.7634188863706</v>
      </c>
      <c r="K20" s="16">
        <v>28.5373805605799</v>
      </c>
      <c r="L20" s="18">
        <f t="shared" si="6"/>
        <v>27.7703420327586</v>
      </c>
      <c r="M20" s="19">
        <f t="shared" si="7"/>
        <v>0.91098489452875</v>
      </c>
      <c r="N20" s="16">
        <v>36.8346309325053</v>
      </c>
      <c r="O20" s="17">
        <v>36.017344196407</v>
      </c>
      <c r="P20" s="16">
        <v>38.0499769749472</v>
      </c>
      <c r="Q20" s="18">
        <f t="shared" si="8"/>
        <v>36.9673173679532</v>
      </c>
      <c r="R20" s="19">
        <f t="shared" si="9"/>
        <v>1.02279190000357</v>
      </c>
      <c r="S20" s="16">
        <v>40.7570606333989</v>
      </c>
      <c r="T20" s="17">
        <v>39.6632077165413</v>
      </c>
      <c r="U20" s="16">
        <v>42.1458751092415</v>
      </c>
      <c r="V20" s="18">
        <f t="shared" si="10"/>
        <v>40.8553811530606</v>
      </c>
      <c r="W20" s="19">
        <f t="shared" si="11"/>
        <v>1.24425059338306</v>
      </c>
      <c r="X20" s="16">
        <v>40.5909168149136</v>
      </c>
      <c r="Y20" s="17">
        <v>41.7002122909144</v>
      </c>
      <c r="Z20" s="16">
        <v>41.3564709730517</v>
      </c>
      <c r="AA20" s="18">
        <f t="shared" si="12"/>
        <v>41.2158666929599</v>
      </c>
      <c r="AB20" s="19">
        <f t="shared" si="13"/>
        <v>0.567856747740187</v>
      </c>
    </row>
    <row r="21" ht="16.25" spans="1:28">
      <c r="A21" s="29"/>
      <c r="B21" s="14"/>
      <c r="C21" s="15" t="s">
        <v>33</v>
      </c>
      <c r="D21" s="10">
        <v>22.5489284854449</v>
      </c>
      <c r="E21" s="11">
        <v>21.2617593622136</v>
      </c>
      <c r="F21" s="10">
        <v>22.47668664038</v>
      </c>
      <c r="G21" s="12">
        <f t="shared" si="4"/>
        <v>22.0957914960128</v>
      </c>
      <c r="H21" s="13">
        <f t="shared" si="5"/>
        <v>0.723195631348719</v>
      </c>
      <c r="I21" s="10">
        <v>25.9042850276521</v>
      </c>
      <c r="J21" s="11">
        <v>24.3655429618915</v>
      </c>
      <c r="K21" s="10">
        <v>25.9117116726122</v>
      </c>
      <c r="L21" s="12">
        <f t="shared" si="6"/>
        <v>25.3938465540519</v>
      </c>
      <c r="M21" s="13">
        <f t="shared" si="7"/>
        <v>0.890544775405134</v>
      </c>
      <c r="N21" s="10">
        <v>30.5287985759452</v>
      </c>
      <c r="O21" s="11">
        <v>32.3153942658757</v>
      </c>
      <c r="P21" s="10">
        <v>32.4853022159384</v>
      </c>
      <c r="Q21" s="12">
        <f t="shared" si="8"/>
        <v>31.7764983525864</v>
      </c>
      <c r="R21" s="13">
        <f t="shared" si="9"/>
        <v>1.08387417505288</v>
      </c>
      <c r="S21" s="10">
        <v>40.5175116899906</v>
      </c>
      <c r="T21" s="11">
        <v>38.968945092717</v>
      </c>
      <c r="U21" s="10">
        <v>37.906593366716</v>
      </c>
      <c r="V21" s="12">
        <f t="shared" si="10"/>
        <v>39.1310167164745</v>
      </c>
      <c r="W21" s="13">
        <f t="shared" si="11"/>
        <v>1.31298287541129</v>
      </c>
      <c r="X21" s="10">
        <v>40.1012379649425</v>
      </c>
      <c r="Y21" s="11">
        <v>41.2792763266271</v>
      </c>
      <c r="Z21" s="10">
        <v>42.4619530633773</v>
      </c>
      <c r="AA21" s="12">
        <f t="shared" si="12"/>
        <v>41.280822451649</v>
      </c>
      <c r="AB21" s="13">
        <f t="shared" si="13"/>
        <v>1.18035830868065</v>
      </c>
    </row>
    <row r="22" ht="16.25" spans="1:28">
      <c r="A22" s="29"/>
      <c r="B22" s="20"/>
      <c r="C22" s="21" t="s">
        <v>34</v>
      </c>
      <c r="D22" s="16">
        <v>20.3654021513338</v>
      </c>
      <c r="E22" s="17">
        <v>21.1013581571077</v>
      </c>
      <c r="F22" s="16">
        <v>22.8355862509329</v>
      </c>
      <c r="G22" s="18">
        <f t="shared" si="4"/>
        <v>21.4341155197915</v>
      </c>
      <c r="H22" s="19">
        <f t="shared" si="5"/>
        <v>1.26826573252345</v>
      </c>
      <c r="I22" s="16">
        <v>25.2434396635307</v>
      </c>
      <c r="J22" s="17">
        <v>22.3454151782535</v>
      </c>
      <c r="K22" s="16">
        <v>25.2551369685503</v>
      </c>
      <c r="L22" s="18">
        <f t="shared" si="6"/>
        <v>24.2813306034448</v>
      </c>
      <c r="M22" s="19">
        <f t="shared" si="7"/>
        <v>1.67656213927683</v>
      </c>
      <c r="N22" s="16">
        <v>29.8256888550332</v>
      </c>
      <c r="O22" s="17">
        <v>28.1915667978569</v>
      </c>
      <c r="P22" s="16">
        <v>29.8776163621276</v>
      </c>
      <c r="Q22" s="18">
        <f t="shared" si="8"/>
        <v>29.2982906716726</v>
      </c>
      <c r="R22" s="19">
        <f t="shared" si="9"/>
        <v>0.958802594986802</v>
      </c>
      <c r="S22" s="16">
        <v>34.0776720217097</v>
      </c>
      <c r="T22" s="17">
        <v>33.4354671448791</v>
      </c>
      <c r="U22" s="16">
        <v>36.7990400786916</v>
      </c>
      <c r="V22" s="18">
        <f t="shared" si="10"/>
        <v>34.7707264150935</v>
      </c>
      <c r="W22" s="19">
        <f t="shared" si="11"/>
        <v>1.78567886654079</v>
      </c>
      <c r="X22" s="16">
        <v>40.5217692197069</v>
      </c>
      <c r="Y22" s="17">
        <v>39.0742320429275</v>
      </c>
      <c r="Z22" s="16">
        <v>40.8371417550639</v>
      </c>
      <c r="AA22" s="18">
        <f t="shared" si="12"/>
        <v>40.1443810058994</v>
      </c>
      <c r="AB22" s="19">
        <f t="shared" si="13"/>
        <v>0.940095240508536</v>
      </c>
    </row>
    <row r="23" ht="16.25" spans="1:28">
      <c r="A23" s="29"/>
      <c r="B23" s="8" t="s">
        <v>51</v>
      </c>
      <c r="C23" s="23" t="s">
        <v>29</v>
      </c>
      <c r="D23" s="10">
        <v>16.4973072851993</v>
      </c>
      <c r="E23" s="11">
        <v>15.0566137133175</v>
      </c>
      <c r="F23" s="10">
        <v>17.5434424999999</v>
      </c>
      <c r="G23" s="12">
        <f t="shared" si="4"/>
        <v>16.3657878328389</v>
      </c>
      <c r="H23" s="13">
        <f t="shared" si="5"/>
        <v>1.24862018978149</v>
      </c>
      <c r="I23" s="10">
        <v>25.0549105523872</v>
      </c>
      <c r="J23" s="11">
        <v>22.9289556965346</v>
      </c>
      <c r="K23" s="10">
        <v>24.1334430430024</v>
      </c>
      <c r="L23" s="12">
        <f t="shared" si="6"/>
        <v>24.0391030973081</v>
      </c>
      <c r="M23" s="13">
        <f t="shared" si="7"/>
        <v>1.06611257909098</v>
      </c>
      <c r="N23" s="10">
        <v>27.3696705596214</v>
      </c>
      <c r="O23" s="11">
        <v>28.1119574999708</v>
      </c>
      <c r="P23" s="10">
        <v>26.6629902779209</v>
      </c>
      <c r="Q23" s="12">
        <f t="shared" si="8"/>
        <v>27.3815394458377</v>
      </c>
      <c r="R23" s="13">
        <f t="shared" si="9"/>
        <v>0.724556523322205</v>
      </c>
      <c r="S23" s="10">
        <v>30.6369695368361</v>
      </c>
      <c r="T23" s="11">
        <v>30.6678392218986</v>
      </c>
      <c r="U23" s="10">
        <v>31.6761155234899</v>
      </c>
      <c r="V23" s="12">
        <f t="shared" si="10"/>
        <v>30.9936414274082</v>
      </c>
      <c r="W23" s="13">
        <f t="shared" si="11"/>
        <v>0.591241408589474</v>
      </c>
      <c r="X23" s="10">
        <v>32.1575673114599</v>
      </c>
      <c r="Y23" s="11">
        <v>32.6339891782491</v>
      </c>
      <c r="Z23" s="10">
        <v>35.0801115765618</v>
      </c>
      <c r="AA23" s="12">
        <f t="shared" si="12"/>
        <v>33.2905560220903</v>
      </c>
      <c r="AB23" s="13">
        <f t="shared" si="13"/>
        <v>1.56800072088429</v>
      </c>
    </row>
    <row r="24" ht="16.25" spans="1:28">
      <c r="A24" s="29"/>
      <c r="B24" s="14"/>
      <c r="C24" s="15" t="s">
        <v>30</v>
      </c>
      <c r="D24" s="16">
        <v>14.3597784238727</v>
      </c>
      <c r="E24" s="17">
        <v>13.0152151879337</v>
      </c>
      <c r="F24" s="16">
        <v>14.6745944765026</v>
      </c>
      <c r="G24" s="18">
        <f t="shared" si="4"/>
        <v>14.0165293627697</v>
      </c>
      <c r="H24" s="19">
        <f t="shared" si="5"/>
        <v>0.881334127498727</v>
      </c>
      <c r="I24" s="16">
        <v>19.0171218299082</v>
      </c>
      <c r="J24" s="17">
        <v>19.0805573266334</v>
      </c>
      <c r="K24" s="16">
        <v>20.8792646942894</v>
      </c>
      <c r="L24" s="18">
        <f t="shared" si="6"/>
        <v>19.6589812836103</v>
      </c>
      <c r="M24" s="19">
        <f t="shared" si="7"/>
        <v>1.05727230047188</v>
      </c>
      <c r="N24" s="16">
        <v>23.9521588643405</v>
      </c>
      <c r="O24" s="17">
        <v>21.7633191960369</v>
      </c>
      <c r="P24" s="16">
        <v>24.220326616072</v>
      </c>
      <c r="Q24" s="18">
        <f t="shared" si="8"/>
        <v>23.3119348921498</v>
      </c>
      <c r="R24" s="19">
        <f t="shared" si="9"/>
        <v>1.34782655280738</v>
      </c>
      <c r="S24" s="16">
        <v>26.4843367171226</v>
      </c>
      <c r="T24" s="17">
        <v>25.546057295012</v>
      </c>
      <c r="U24" s="16">
        <v>27.1032001834502</v>
      </c>
      <c r="V24" s="18">
        <f t="shared" si="10"/>
        <v>26.3778647318616</v>
      </c>
      <c r="W24" s="19">
        <f t="shared" si="11"/>
        <v>0.784012567812198</v>
      </c>
      <c r="X24" s="16">
        <v>30.2006560072791</v>
      </c>
      <c r="Y24" s="17">
        <v>29.5111782835027</v>
      </c>
      <c r="Z24" s="16">
        <v>31.091260992384</v>
      </c>
      <c r="AA24" s="18">
        <f t="shared" si="12"/>
        <v>30.2676984277219</v>
      </c>
      <c r="AB24" s="19">
        <f t="shared" si="13"/>
        <v>0.792171923467716</v>
      </c>
    </row>
    <row r="25" ht="16.25" spans="1:28">
      <c r="A25" s="29"/>
      <c r="B25" s="14"/>
      <c r="C25" s="15" t="s">
        <v>31</v>
      </c>
      <c r="D25" s="10">
        <v>15.3491345800161</v>
      </c>
      <c r="E25" s="11">
        <v>13.0851240861364</v>
      </c>
      <c r="F25" s="10">
        <v>15.1339762631504</v>
      </c>
      <c r="G25" s="12">
        <f t="shared" si="4"/>
        <v>14.5227449764343</v>
      </c>
      <c r="H25" s="13">
        <f t="shared" si="5"/>
        <v>1.24965540990099</v>
      </c>
      <c r="I25" s="10">
        <v>21.374533785423</v>
      </c>
      <c r="J25" s="11">
        <v>19.2516242932933</v>
      </c>
      <c r="K25" s="10">
        <v>21.0747329172845</v>
      </c>
      <c r="L25" s="12">
        <f t="shared" si="6"/>
        <v>20.5669636653336</v>
      </c>
      <c r="M25" s="13">
        <f t="shared" si="7"/>
        <v>1.14893793908273</v>
      </c>
      <c r="N25" s="10">
        <v>23.3527252211876</v>
      </c>
      <c r="O25" s="11">
        <v>22.5174637785277</v>
      </c>
      <c r="P25" s="10">
        <v>24.4755880541606</v>
      </c>
      <c r="Q25" s="12">
        <f t="shared" si="8"/>
        <v>23.448592351292</v>
      </c>
      <c r="R25" s="13">
        <f t="shared" si="9"/>
        <v>0.982575976544081</v>
      </c>
      <c r="S25" s="10">
        <v>29.4485738859942</v>
      </c>
      <c r="T25" s="11">
        <v>27.426582652733</v>
      </c>
      <c r="U25" s="10">
        <v>30.696715262062</v>
      </c>
      <c r="V25" s="12">
        <f t="shared" si="10"/>
        <v>29.1906239335964</v>
      </c>
      <c r="W25" s="13">
        <f t="shared" si="11"/>
        <v>1.65025617832679</v>
      </c>
      <c r="X25" s="10">
        <v>32.3316126821434</v>
      </c>
      <c r="Y25" s="11">
        <v>33.1065466431365</v>
      </c>
      <c r="Z25" s="10">
        <v>31.7767203749891</v>
      </c>
      <c r="AA25" s="12">
        <f t="shared" si="12"/>
        <v>32.4049599000897</v>
      </c>
      <c r="AB25" s="13">
        <f t="shared" si="13"/>
        <v>0.66794036908174</v>
      </c>
    </row>
    <row r="26" ht="16.25" spans="1:28">
      <c r="A26" s="29"/>
      <c r="B26" s="14"/>
      <c r="C26" s="15" t="s">
        <v>32</v>
      </c>
      <c r="D26" s="16">
        <v>15.1470250379438</v>
      </c>
      <c r="E26" s="17">
        <v>12.7343281175879</v>
      </c>
      <c r="F26" s="16">
        <v>15.0491010816569</v>
      </c>
      <c r="G26" s="18">
        <f t="shared" si="4"/>
        <v>14.3101514123962</v>
      </c>
      <c r="H26" s="19">
        <f t="shared" si="5"/>
        <v>1.3655810366467</v>
      </c>
      <c r="I26" s="16">
        <v>19.3231781177656</v>
      </c>
      <c r="J26" s="17">
        <v>20.2522457078173</v>
      </c>
      <c r="K26" s="16">
        <v>22.0920270490939</v>
      </c>
      <c r="L26" s="18">
        <f t="shared" si="6"/>
        <v>20.5558169582256</v>
      </c>
      <c r="M26" s="19">
        <f t="shared" si="7"/>
        <v>1.40916561453412</v>
      </c>
      <c r="N26" s="16">
        <v>23.4325898756732</v>
      </c>
      <c r="O26" s="17">
        <v>21.4214954930663</v>
      </c>
      <c r="P26" s="16">
        <v>23.5923048602201</v>
      </c>
      <c r="Q26" s="18">
        <f t="shared" si="8"/>
        <v>22.8154634096532</v>
      </c>
      <c r="R26" s="19">
        <f t="shared" si="9"/>
        <v>1.20985004584346</v>
      </c>
      <c r="S26" s="16">
        <v>30.0069283616447</v>
      </c>
      <c r="T26" s="17">
        <v>27.9981035954339</v>
      </c>
      <c r="U26" s="16">
        <v>30.0262662076705</v>
      </c>
      <c r="V26" s="18">
        <f t="shared" si="10"/>
        <v>29.3437660549164</v>
      </c>
      <c r="W26" s="19">
        <f t="shared" si="11"/>
        <v>1.16541798476664</v>
      </c>
      <c r="X26" s="16">
        <v>31.6098125649628</v>
      </c>
      <c r="Y26" s="17">
        <v>30.2876955501587</v>
      </c>
      <c r="Z26" s="16">
        <v>31.2736109721048</v>
      </c>
      <c r="AA26" s="18">
        <f t="shared" si="12"/>
        <v>31.0570396957421</v>
      </c>
      <c r="AB26" s="19">
        <f t="shared" si="13"/>
        <v>0.687150411858754</v>
      </c>
    </row>
    <row r="27" ht="16.25" spans="1:28">
      <c r="A27" s="29"/>
      <c r="B27" s="14"/>
      <c r="C27" s="15" t="s">
        <v>33</v>
      </c>
      <c r="D27" s="10">
        <v>15.7287730309179</v>
      </c>
      <c r="E27" s="11">
        <v>13.7981995270513</v>
      </c>
      <c r="F27" s="10">
        <v>14.255146601205</v>
      </c>
      <c r="G27" s="12">
        <f t="shared" si="4"/>
        <v>14.5940397197247</v>
      </c>
      <c r="H27" s="13">
        <f t="shared" si="5"/>
        <v>1.00891769872124</v>
      </c>
      <c r="I27" s="10">
        <v>20.4175505398587</v>
      </c>
      <c r="J27" s="11">
        <v>18.7954397948942</v>
      </c>
      <c r="K27" s="10">
        <v>20.3341775003152</v>
      </c>
      <c r="L27" s="12">
        <f t="shared" si="6"/>
        <v>19.8490559450227</v>
      </c>
      <c r="M27" s="13">
        <f t="shared" si="7"/>
        <v>0.913410099456635</v>
      </c>
      <c r="N27" s="10">
        <v>22.0573605991865</v>
      </c>
      <c r="O27" s="11">
        <v>20.3047029139638</v>
      </c>
      <c r="P27" s="10">
        <v>23.1692538315535</v>
      </c>
      <c r="Q27" s="12">
        <f t="shared" si="8"/>
        <v>21.8437724482346</v>
      </c>
      <c r="R27" s="13">
        <f t="shared" si="9"/>
        <v>1.4441703201272</v>
      </c>
      <c r="S27" s="10">
        <v>29.1905204323724</v>
      </c>
      <c r="T27" s="11">
        <v>27.2321478547827</v>
      </c>
      <c r="U27" s="10">
        <v>28.2173905533404</v>
      </c>
      <c r="V27" s="12">
        <f t="shared" si="10"/>
        <v>28.2133529468318</v>
      </c>
      <c r="W27" s="13">
        <f t="shared" si="11"/>
        <v>0.979192532070976</v>
      </c>
      <c r="X27" s="10">
        <v>29.6030436959152</v>
      </c>
      <c r="Y27" s="11">
        <v>27.4087597519877</v>
      </c>
      <c r="Z27" s="10">
        <v>28.7009774558336</v>
      </c>
      <c r="AA27" s="12">
        <f t="shared" si="12"/>
        <v>28.5709269679122</v>
      </c>
      <c r="AB27" s="13">
        <f t="shared" si="13"/>
        <v>1.10290768140446</v>
      </c>
    </row>
    <row r="28" ht="16.25" spans="1:28">
      <c r="A28" s="30"/>
      <c r="B28" s="20"/>
      <c r="C28" s="21" t="s">
        <v>34</v>
      </c>
      <c r="D28" s="24">
        <v>13.5538493219339</v>
      </c>
      <c r="E28" s="25">
        <v>11.6790897676246</v>
      </c>
      <c r="F28" s="24">
        <v>13.3582762543037</v>
      </c>
      <c r="G28" s="26">
        <f t="shared" si="4"/>
        <v>12.8637384479541</v>
      </c>
      <c r="H28" s="27">
        <f t="shared" si="5"/>
        <v>1.03058555105839</v>
      </c>
      <c r="I28" s="24">
        <v>20.4367420775313</v>
      </c>
      <c r="J28" s="25">
        <v>18.2602791068993</v>
      </c>
      <c r="K28" s="24">
        <v>19.7599352688075</v>
      </c>
      <c r="L28" s="26">
        <f t="shared" si="6"/>
        <v>19.4856521510794</v>
      </c>
      <c r="M28" s="27">
        <f t="shared" si="7"/>
        <v>1.11385420371612</v>
      </c>
      <c r="N28" s="24">
        <v>22.0768356565277</v>
      </c>
      <c r="O28" s="25">
        <v>20.6117991160176</v>
      </c>
      <c r="P28" s="24">
        <v>22.6933917587805</v>
      </c>
      <c r="Q28" s="26">
        <f t="shared" si="8"/>
        <v>21.7940088437753</v>
      </c>
      <c r="R28" s="27">
        <f t="shared" si="9"/>
        <v>1.06922880484484</v>
      </c>
      <c r="S28" s="24">
        <v>24.4773919967999</v>
      </c>
      <c r="T28" s="25">
        <v>23.6745929843991</v>
      </c>
      <c r="U28" s="24">
        <v>25.1340207649944</v>
      </c>
      <c r="V28" s="26">
        <f t="shared" si="10"/>
        <v>24.4286685820645</v>
      </c>
      <c r="W28" s="27">
        <f t="shared" si="11"/>
        <v>0.730932856048311</v>
      </c>
      <c r="X28" s="24">
        <v>26.843193509295</v>
      </c>
      <c r="Y28" s="25">
        <v>24.9328560860585</v>
      </c>
      <c r="Z28" s="24">
        <v>26.8732570067971</v>
      </c>
      <c r="AA28" s="26">
        <f t="shared" si="12"/>
        <v>26.2164355340502</v>
      </c>
      <c r="AB28" s="27">
        <f t="shared" si="13"/>
        <v>1.11171403829875</v>
      </c>
    </row>
    <row r="29" ht="14.75"/>
    <row r="30" ht="16.25" spans="1:28">
      <c r="A30" s="28" t="s">
        <v>44</v>
      </c>
      <c r="B30" s="1" t="s">
        <v>24</v>
      </c>
      <c r="C30" s="2"/>
      <c r="D30" s="3" t="s">
        <v>45</v>
      </c>
      <c r="E30" s="4"/>
      <c r="F30" s="5"/>
      <c r="G30" s="6" t="s">
        <v>2</v>
      </c>
      <c r="H30" s="7"/>
      <c r="I30" s="3" t="s">
        <v>46</v>
      </c>
      <c r="J30" s="4"/>
      <c r="K30" s="5"/>
      <c r="L30" s="6" t="s">
        <v>2</v>
      </c>
      <c r="M30" s="7"/>
      <c r="N30" s="3" t="s">
        <v>47</v>
      </c>
      <c r="O30" s="4"/>
      <c r="P30" s="5"/>
      <c r="Q30" s="6" t="s">
        <v>2</v>
      </c>
      <c r="R30" s="7"/>
      <c r="S30" s="3" t="s">
        <v>48</v>
      </c>
      <c r="T30" s="4"/>
      <c r="U30" s="5"/>
      <c r="V30" s="6" t="s">
        <v>2</v>
      </c>
      <c r="W30" s="7"/>
      <c r="X30" s="3" t="s">
        <v>49</v>
      </c>
      <c r="Y30" s="4"/>
      <c r="Z30" s="5"/>
      <c r="AA30" s="6" t="s">
        <v>2</v>
      </c>
      <c r="AB30" s="7"/>
    </row>
    <row r="31" ht="16.25" spans="1:28">
      <c r="A31" s="29"/>
      <c r="B31" s="8" t="s">
        <v>52</v>
      </c>
      <c r="C31" s="9" t="s">
        <v>29</v>
      </c>
      <c r="D31" s="10">
        <v>19.9528662936373</v>
      </c>
      <c r="E31" s="11">
        <v>18.30446472031</v>
      </c>
      <c r="F31" s="10">
        <v>18.5279197886255</v>
      </c>
      <c r="G31" s="12">
        <f t="shared" ref="G31:G42" si="14">AVERAGE(D31:F31)</f>
        <v>18.9284169341909</v>
      </c>
      <c r="H31" s="13">
        <f t="shared" ref="H31:H42" si="15">STDEV(D31:F31)</f>
        <v>0.894206580965228</v>
      </c>
      <c r="I31" s="10">
        <v>23.5527032710869</v>
      </c>
      <c r="J31" s="11">
        <v>20.5502569954866</v>
      </c>
      <c r="K31" s="10">
        <v>23.1399584117971</v>
      </c>
      <c r="L31" s="12">
        <f t="shared" ref="L31:L42" si="16">AVERAGE(I31:K31)</f>
        <v>22.4143062261235</v>
      </c>
      <c r="M31" s="13">
        <f t="shared" ref="M31:M42" si="17">STDEV(I31:K31)</f>
        <v>1.62745175977543</v>
      </c>
      <c r="N31" s="10">
        <v>28.5339299282298</v>
      </c>
      <c r="O31" s="11">
        <v>27.4912124105042</v>
      </c>
      <c r="P31" s="10">
        <v>27.9062751530985</v>
      </c>
      <c r="Q31" s="12">
        <f t="shared" ref="Q31:Q42" si="18">AVERAGE(N31:P31)</f>
        <v>27.9771391639442</v>
      </c>
      <c r="R31" s="13">
        <f t="shared" ref="R31:R42" si="19">STDEV(N31:P31)</f>
        <v>0.52495831879094</v>
      </c>
      <c r="S31" s="10">
        <v>32.085824892017</v>
      </c>
      <c r="T31" s="11">
        <v>29.5393607105264</v>
      </c>
      <c r="U31" s="10">
        <v>30.022861475167</v>
      </c>
      <c r="V31" s="12">
        <f t="shared" ref="V31:V42" si="20">AVERAGE(S31:U31)</f>
        <v>30.5493490259035</v>
      </c>
      <c r="W31" s="13">
        <f t="shared" ref="W31:W42" si="21">STDEV(S31:U31)</f>
        <v>1.35240963199543</v>
      </c>
      <c r="X31" s="10">
        <v>33.012690412663</v>
      </c>
      <c r="Y31" s="11">
        <v>31.3319734145643</v>
      </c>
      <c r="Z31" s="10">
        <v>30.8575407434868</v>
      </c>
      <c r="AA31" s="12">
        <f t="shared" ref="AA31:AA42" si="22">AVERAGE(X31:Z31)</f>
        <v>31.734068190238</v>
      </c>
      <c r="AB31" s="13">
        <f t="shared" ref="AB31:AB42" si="23">STDEV(X31:Z31)</f>
        <v>1.13244323504785</v>
      </c>
    </row>
    <row r="32" ht="16.25" spans="1:28">
      <c r="A32" s="29"/>
      <c r="B32" s="14"/>
      <c r="C32" s="15" t="s">
        <v>30</v>
      </c>
      <c r="D32" s="16">
        <v>18.8084740649642</v>
      </c>
      <c r="E32" s="17">
        <v>17.0109086479225</v>
      </c>
      <c r="F32" s="16">
        <v>19.068990770712</v>
      </c>
      <c r="G32" s="18">
        <f t="shared" si="14"/>
        <v>18.2961244945329</v>
      </c>
      <c r="H32" s="19">
        <f t="shared" si="15"/>
        <v>1.12062574831087</v>
      </c>
      <c r="I32" s="16">
        <v>21.1362187893954</v>
      </c>
      <c r="J32" s="17">
        <v>19.5164848432034</v>
      </c>
      <c r="K32" s="16">
        <v>21.4045557194018</v>
      </c>
      <c r="L32" s="18">
        <f t="shared" si="16"/>
        <v>20.6857531173335</v>
      </c>
      <c r="M32" s="19">
        <f t="shared" si="17"/>
        <v>1.0214658093479</v>
      </c>
      <c r="N32" s="16">
        <v>24.9009520814293</v>
      </c>
      <c r="O32" s="17">
        <v>21.1928163801316</v>
      </c>
      <c r="P32" s="16">
        <v>22.5300757612776</v>
      </c>
      <c r="Q32" s="18">
        <f t="shared" si="18"/>
        <v>22.8746147409462</v>
      </c>
      <c r="R32" s="19">
        <f t="shared" si="19"/>
        <v>1.87792383397009</v>
      </c>
      <c r="S32" s="16">
        <v>27.1075748671993</v>
      </c>
      <c r="T32" s="17">
        <v>25.7300290099761</v>
      </c>
      <c r="U32" s="16">
        <v>26.4174135593012</v>
      </c>
      <c r="V32" s="18">
        <f t="shared" si="20"/>
        <v>26.4183391454922</v>
      </c>
      <c r="W32" s="19">
        <f t="shared" si="21"/>
        <v>0.68877339504408</v>
      </c>
      <c r="X32" s="16">
        <v>32.2658069659801</v>
      </c>
      <c r="Y32" s="17">
        <v>29.8570636937845</v>
      </c>
      <c r="Z32" s="16">
        <v>29.7860995118448</v>
      </c>
      <c r="AA32" s="18">
        <f t="shared" si="22"/>
        <v>30.6363233905365</v>
      </c>
      <c r="AB32" s="19">
        <f t="shared" si="23"/>
        <v>1.41162017581218</v>
      </c>
    </row>
    <row r="33" ht="16.25" spans="1:28">
      <c r="A33" s="29"/>
      <c r="B33" s="14"/>
      <c r="C33" s="15" t="s">
        <v>31</v>
      </c>
      <c r="D33" s="10">
        <v>19.7855773999222</v>
      </c>
      <c r="E33" s="11">
        <v>16.9293766774791</v>
      </c>
      <c r="F33" s="10">
        <v>19.439789271425</v>
      </c>
      <c r="G33" s="12">
        <f t="shared" si="14"/>
        <v>18.7182477829421</v>
      </c>
      <c r="H33" s="13">
        <f t="shared" si="15"/>
        <v>1.55882559365142</v>
      </c>
      <c r="I33" s="10">
        <v>22.0207269372815</v>
      </c>
      <c r="J33" s="11">
        <v>20.543375322685</v>
      </c>
      <c r="K33" s="10">
        <v>19.8389375154306</v>
      </c>
      <c r="L33" s="12">
        <f t="shared" si="16"/>
        <v>20.8010132584657</v>
      </c>
      <c r="M33" s="13">
        <f t="shared" si="17"/>
        <v>1.11347844603752</v>
      </c>
      <c r="N33" s="10">
        <v>27.3292098361951</v>
      </c>
      <c r="O33" s="11">
        <v>24.9872917769716</v>
      </c>
      <c r="P33" s="10">
        <v>27.690362452804</v>
      </c>
      <c r="Q33" s="12">
        <f t="shared" si="18"/>
        <v>26.6689546886569</v>
      </c>
      <c r="R33" s="13">
        <f t="shared" si="19"/>
        <v>1.46751504746094</v>
      </c>
      <c r="S33" s="10">
        <v>31.4738231393368</v>
      </c>
      <c r="T33" s="11">
        <v>29.1839775479694</v>
      </c>
      <c r="U33" s="10">
        <v>29.1849099230988</v>
      </c>
      <c r="V33" s="12">
        <f t="shared" si="20"/>
        <v>29.9475702034683</v>
      </c>
      <c r="W33" s="13">
        <f t="shared" si="21"/>
        <v>1.32177389727449</v>
      </c>
      <c r="X33" s="10">
        <v>32.0496548706014</v>
      </c>
      <c r="Y33" s="11">
        <v>29.7861706114874</v>
      </c>
      <c r="Z33" s="10">
        <v>31.1989317504496</v>
      </c>
      <c r="AA33" s="12">
        <f t="shared" si="22"/>
        <v>31.0115857441795</v>
      </c>
      <c r="AB33" s="13">
        <f t="shared" si="23"/>
        <v>1.14331279288008</v>
      </c>
    </row>
    <row r="34" ht="16.25" spans="1:28">
      <c r="A34" s="29"/>
      <c r="B34" s="14"/>
      <c r="C34" s="15" t="s">
        <v>32</v>
      </c>
      <c r="D34" s="16">
        <v>20.0169616838694</v>
      </c>
      <c r="E34" s="17">
        <v>17.3959711771046</v>
      </c>
      <c r="F34" s="16">
        <v>17.944362939756</v>
      </c>
      <c r="G34" s="18">
        <f t="shared" si="14"/>
        <v>18.4524319335767</v>
      </c>
      <c r="H34" s="19">
        <f t="shared" si="15"/>
        <v>1.38238865229691</v>
      </c>
      <c r="I34" s="16">
        <v>20.9594918619261</v>
      </c>
      <c r="J34" s="17">
        <v>18.5028706406155</v>
      </c>
      <c r="K34" s="16">
        <v>20.6912526029335</v>
      </c>
      <c r="L34" s="18">
        <f t="shared" si="16"/>
        <v>20.0512050351584</v>
      </c>
      <c r="M34" s="19">
        <f t="shared" si="17"/>
        <v>1.34758770512703</v>
      </c>
      <c r="N34" s="16">
        <v>23.1343946226415</v>
      </c>
      <c r="O34" s="17">
        <v>20.9148271855346</v>
      </c>
      <c r="P34" s="16">
        <v>22.478455848227</v>
      </c>
      <c r="Q34" s="18">
        <f t="shared" si="18"/>
        <v>22.1758925521344</v>
      </c>
      <c r="R34" s="19">
        <f t="shared" si="19"/>
        <v>1.14029746692394</v>
      </c>
      <c r="S34" s="16">
        <v>26.8635867397311</v>
      </c>
      <c r="T34" s="17">
        <v>24.0524390830466</v>
      </c>
      <c r="U34" s="16">
        <v>24.6604801394322</v>
      </c>
      <c r="V34" s="18">
        <f t="shared" si="20"/>
        <v>25.19216865407</v>
      </c>
      <c r="W34" s="19">
        <f t="shared" si="21"/>
        <v>1.47907312002111</v>
      </c>
      <c r="X34" s="16">
        <v>30.6045814551488</v>
      </c>
      <c r="Y34" s="17">
        <v>29.6945095129354</v>
      </c>
      <c r="Z34" s="16">
        <v>29.0657799011008</v>
      </c>
      <c r="AA34" s="18">
        <f t="shared" si="22"/>
        <v>29.7882902897283</v>
      </c>
      <c r="AB34" s="19">
        <f t="shared" si="23"/>
        <v>0.773675436638032</v>
      </c>
    </row>
    <row r="35" ht="16.25" spans="1:28">
      <c r="A35" s="29"/>
      <c r="B35" s="14"/>
      <c r="C35" s="15" t="s">
        <v>33</v>
      </c>
      <c r="D35" s="10">
        <v>20.2138606752431</v>
      </c>
      <c r="E35" s="11">
        <v>17.2483186224105</v>
      </c>
      <c r="F35" s="10">
        <v>17.986605341133</v>
      </c>
      <c r="G35" s="12">
        <f t="shared" si="14"/>
        <v>18.4829282129289</v>
      </c>
      <c r="H35" s="13">
        <f t="shared" si="15"/>
        <v>1.54381417650584</v>
      </c>
      <c r="I35" s="10">
        <v>21.4605356861955</v>
      </c>
      <c r="J35" s="11">
        <v>18.2629926299121</v>
      </c>
      <c r="K35" s="10">
        <v>20.7910537095206</v>
      </c>
      <c r="L35" s="12">
        <f t="shared" si="16"/>
        <v>20.1715273418761</v>
      </c>
      <c r="M35" s="13">
        <f t="shared" si="17"/>
        <v>1.6863955910022</v>
      </c>
      <c r="N35" s="10">
        <v>23.1991789743794</v>
      </c>
      <c r="O35" s="11">
        <v>21.1139399367755</v>
      </c>
      <c r="P35" s="10">
        <v>23.1726760980234</v>
      </c>
      <c r="Q35" s="12">
        <f t="shared" si="18"/>
        <v>22.4952650030594</v>
      </c>
      <c r="R35" s="13">
        <f t="shared" si="19"/>
        <v>1.19633599154753</v>
      </c>
      <c r="S35" s="10">
        <v>28.7201472824975</v>
      </c>
      <c r="T35" s="11">
        <v>25.9838273012689</v>
      </c>
      <c r="U35" s="10">
        <v>27.3331880576124</v>
      </c>
      <c r="V35" s="12">
        <f t="shared" si="20"/>
        <v>27.3457208804596</v>
      </c>
      <c r="W35" s="13">
        <f t="shared" si="21"/>
        <v>1.36820304182315</v>
      </c>
      <c r="X35" s="10">
        <v>32.2152047555232</v>
      </c>
      <c r="Y35" s="11">
        <v>29.4007893580962</v>
      </c>
      <c r="Z35" s="10">
        <v>29.9278274093178</v>
      </c>
      <c r="AA35" s="12">
        <f t="shared" si="22"/>
        <v>30.5146071743124</v>
      </c>
      <c r="AB35" s="13">
        <f t="shared" si="23"/>
        <v>1.49615051942439</v>
      </c>
    </row>
    <row r="36" ht="16.25" spans="1:28">
      <c r="A36" s="29"/>
      <c r="B36" s="20"/>
      <c r="C36" s="21" t="s">
        <v>34</v>
      </c>
      <c r="D36" s="16">
        <v>18.3924581063219</v>
      </c>
      <c r="E36" s="17">
        <v>16.0727383198842</v>
      </c>
      <c r="F36" s="16">
        <v>18.4158116128334</v>
      </c>
      <c r="G36" s="18">
        <f t="shared" si="14"/>
        <v>17.6270026796798</v>
      </c>
      <c r="H36" s="19">
        <f t="shared" si="15"/>
        <v>1.34608306640593</v>
      </c>
      <c r="I36" s="16">
        <v>21.2316500316659</v>
      </c>
      <c r="J36" s="17">
        <v>18.581690779268</v>
      </c>
      <c r="K36" s="16">
        <v>18.7982864396606</v>
      </c>
      <c r="L36" s="18">
        <f t="shared" si="16"/>
        <v>19.5372090835315</v>
      </c>
      <c r="M36" s="19">
        <f t="shared" si="17"/>
        <v>1.47141972769879</v>
      </c>
      <c r="N36" s="16">
        <v>22.5154283692328</v>
      </c>
      <c r="O36" s="17">
        <v>20.6201492700066</v>
      </c>
      <c r="P36" s="16">
        <v>22.2971132221252</v>
      </c>
      <c r="Q36" s="18">
        <f t="shared" si="18"/>
        <v>21.8108969537882</v>
      </c>
      <c r="R36" s="19">
        <f t="shared" si="19"/>
        <v>1.03697898276078</v>
      </c>
      <c r="S36" s="16">
        <v>25.0021267488424</v>
      </c>
      <c r="T36" s="17">
        <v>23.3109332685084</v>
      </c>
      <c r="U36" s="16">
        <v>24.5322979014741</v>
      </c>
      <c r="V36" s="18">
        <f t="shared" si="20"/>
        <v>24.2817859729416</v>
      </c>
      <c r="W36" s="19">
        <f t="shared" si="21"/>
        <v>0.872983972781774</v>
      </c>
      <c r="X36" s="16">
        <v>29.8656079219086</v>
      </c>
      <c r="Y36" s="17">
        <v>27.0403879112426</v>
      </c>
      <c r="Z36" s="16">
        <v>29.7228791392544</v>
      </c>
      <c r="AA36" s="18">
        <f t="shared" si="22"/>
        <v>28.8762916574685</v>
      </c>
      <c r="AB36" s="19">
        <f t="shared" si="23"/>
        <v>1.59154007188141</v>
      </c>
    </row>
    <row r="37" ht="16.25" spans="1:28">
      <c r="A37" s="29"/>
      <c r="B37" s="8" t="s">
        <v>53</v>
      </c>
      <c r="C37" s="23" t="s">
        <v>29</v>
      </c>
      <c r="D37" s="10">
        <v>17.4205924819125</v>
      </c>
      <c r="E37" s="11">
        <v>17.6227769958682</v>
      </c>
      <c r="F37" s="10">
        <v>16.1398074423967</v>
      </c>
      <c r="G37" s="12">
        <f t="shared" si="14"/>
        <v>17.0610589733925</v>
      </c>
      <c r="H37" s="13">
        <f t="shared" si="15"/>
        <v>0.80420639884448</v>
      </c>
      <c r="I37" s="10">
        <v>19.3582649042273</v>
      </c>
      <c r="J37" s="11">
        <v>19.7227378489967</v>
      </c>
      <c r="K37" s="10">
        <v>17.7273147215356</v>
      </c>
      <c r="L37" s="12">
        <f t="shared" si="16"/>
        <v>18.9361058249199</v>
      </c>
      <c r="M37" s="13">
        <f t="shared" si="17"/>
        <v>1.06258744608759</v>
      </c>
      <c r="N37" s="10">
        <v>21.991605871252</v>
      </c>
      <c r="O37" s="11">
        <v>21.7807265921017</v>
      </c>
      <c r="P37" s="10">
        <v>19.4883190960542</v>
      </c>
      <c r="Q37" s="12">
        <f t="shared" si="18"/>
        <v>21.086883853136</v>
      </c>
      <c r="R37" s="13">
        <f t="shared" si="19"/>
        <v>1.38840717353795</v>
      </c>
      <c r="S37" s="10">
        <v>21.918866307054</v>
      </c>
      <c r="T37" s="11">
        <v>24.2722885666972</v>
      </c>
      <c r="U37" s="10">
        <v>22.2696048354741</v>
      </c>
      <c r="V37" s="12">
        <f t="shared" si="20"/>
        <v>22.8202532364084</v>
      </c>
      <c r="W37" s="13">
        <f t="shared" si="21"/>
        <v>1.26966898407998</v>
      </c>
      <c r="X37" s="10">
        <v>27.4353426975786</v>
      </c>
      <c r="Y37" s="11">
        <v>27.0793487521436</v>
      </c>
      <c r="Z37" s="10">
        <v>25.3647941296488</v>
      </c>
      <c r="AA37" s="12">
        <f t="shared" si="22"/>
        <v>26.6264951931237</v>
      </c>
      <c r="AB37" s="13">
        <f t="shared" si="23"/>
        <v>1.10706824653081</v>
      </c>
    </row>
    <row r="38" ht="16.25" spans="1:28">
      <c r="A38" s="29"/>
      <c r="B38" s="14"/>
      <c r="C38" s="15" t="s">
        <v>30</v>
      </c>
      <c r="D38" s="16">
        <v>16.6186998391337</v>
      </c>
      <c r="E38" s="17">
        <v>15.9792646626424</v>
      </c>
      <c r="F38" s="16">
        <v>15.9161484893593</v>
      </c>
      <c r="G38" s="18">
        <f t="shared" si="14"/>
        <v>16.1713709970451</v>
      </c>
      <c r="H38" s="19">
        <f t="shared" si="15"/>
        <v>0.388681402379506</v>
      </c>
      <c r="I38" s="16">
        <v>17.0049633805005</v>
      </c>
      <c r="J38" s="17">
        <v>16.7963079105177</v>
      </c>
      <c r="K38" s="16">
        <v>14.898741662385</v>
      </c>
      <c r="L38" s="18">
        <f t="shared" si="16"/>
        <v>16.2333376511344</v>
      </c>
      <c r="M38" s="19">
        <f t="shared" si="17"/>
        <v>1.16049304874175</v>
      </c>
      <c r="N38" s="16">
        <v>20.073985038961</v>
      </c>
      <c r="O38" s="17">
        <v>19.2196697072218</v>
      </c>
      <c r="P38" s="16">
        <v>18.4344115834044</v>
      </c>
      <c r="Q38" s="18">
        <f t="shared" si="18"/>
        <v>19.2426887765291</v>
      </c>
      <c r="R38" s="19">
        <f t="shared" si="19"/>
        <v>0.820029077048662</v>
      </c>
      <c r="S38" s="16">
        <v>20.8663010344079</v>
      </c>
      <c r="T38" s="17">
        <v>20.7791915858649</v>
      </c>
      <c r="U38" s="16">
        <v>18.7015131966174</v>
      </c>
      <c r="V38" s="18">
        <f t="shared" si="20"/>
        <v>20.1156686056301</v>
      </c>
      <c r="W38" s="19">
        <f t="shared" si="21"/>
        <v>1.22546874894311</v>
      </c>
      <c r="X38" s="16">
        <v>21.1564526048771</v>
      </c>
      <c r="Y38" s="17">
        <v>23.0445939862911</v>
      </c>
      <c r="Z38" s="16">
        <v>21.0717327569554</v>
      </c>
      <c r="AA38" s="18">
        <f t="shared" si="22"/>
        <v>21.7575931160412</v>
      </c>
      <c r="AB38" s="19">
        <f t="shared" si="23"/>
        <v>1.11538011152072</v>
      </c>
    </row>
    <row r="39" ht="16.25" spans="1:28">
      <c r="A39" s="29"/>
      <c r="B39" s="14"/>
      <c r="C39" s="15" t="s">
        <v>31</v>
      </c>
      <c r="D39" s="10">
        <v>17.9112753408817</v>
      </c>
      <c r="E39" s="11">
        <v>17.5939405540704</v>
      </c>
      <c r="F39" s="10">
        <v>15.683586405374</v>
      </c>
      <c r="G39" s="12">
        <f t="shared" si="14"/>
        <v>17.0629341001087</v>
      </c>
      <c r="H39" s="13">
        <f t="shared" si="15"/>
        <v>1.20504165444917</v>
      </c>
      <c r="I39" s="10">
        <v>17.9567874172247</v>
      </c>
      <c r="J39" s="11">
        <v>17.8157936049909</v>
      </c>
      <c r="K39" s="10">
        <v>16.6490699270588</v>
      </c>
      <c r="L39" s="12">
        <f t="shared" si="16"/>
        <v>17.4738836497581</v>
      </c>
      <c r="M39" s="13">
        <f t="shared" si="17"/>
        <v>0.717779960459265</v>
      </c>
      <c r="N39" s="10">
        <v>19.1792934496027</v>
      </c>
      <c r="O39" s="11">
        <v>21.4287760050054</v>
      </c>
      <c r="P39" s="10">
        <v>18.4199432024965</v>
      </c>
      <c r="Q39" s="12">
        <f t="shared" si="18"/>
        <v>19.6760042190349</v>
      </c>
      <c r="R39" s="13">
        <f t="shared" si="19"/>
        <v>1.56470760837794</v>
      </c>
      <c r="S39" s="10">
        <v>21.6436841848158</v>
      </c>
      <c r="T39" s="11">
        <v>21.2256398227391</v>
      </c>
      <c r="U39" s="10">
        <v>19.7847106945003</v>
      </c>
      <c r="V39" s="12">
        <f t="shared" si="20"/>
        <v>20.8846782340184</v>
      </c>
      <c r="W39" s="13">
        <f t="shared" si="21"/>
        <v>0.975262381701025</v>
      </c>
      <c r="X39" s="10">
        <v>26.6048458503655</v>
      </c>
      <c r="Y39" s="11">
        <v>26.6073342582269</v>
      </c>
      <c r="Z39" s="10">
        <v>24.6196787546052</v>
      </c>
      <c r="AA39" s="12">
        <f t="shared" si="22"/>
        <v>25.9439529543992</v>
      </c>
      <c r="AB39" s="13">
        <f t="shared" si="23"/>
        <v>1.14685577350574</v>
      </c>
    </row>
    <row r="40" ht="16.25" spans="1:28">
      <c r="A40" s="29"/>
      <c r="B40" s="14"/>
      <c r="C40" s="15" t="s">
        <v>32</v>
      </c>
      <c r="D40" s="16">
        <v>16.7797684219164</v>
      </c>
      <c r="E40" s="17">
        <v>16.4462282075176</v>
      </c>
      <c r="F40" s="16">
        <v>15.1134901989127</v>
      </c>
      <c r="G40" s="18">
        <f t="shared" si="14"/>
        <v>16.1131622761156</v>
      </c>
      <c r="H40" s="19">
        <f t="shared" si="15"/>
        <v>0.881657793653309</v>
      </c>
      <c r="I40" s="16">
        <v>18.2419467686174</v>
      </c>
      <c r="J40" s="17">
        <v>18.3798814271752</v>
      </c>
      <c r="K40" s="16">
        <v>16.9657739925723</v>
      </c>
      <c r="L40" s="18">
        <f t="shared" si="16"/>
        <v>17.8625340627883</v>
      </c>
      <c r="M40" s="19">
        <f t="shared" si="17"/>
        <v>0.779673303479232</v>
      </c>
      <c r="N40" s="16">
        <v>18.3820983878365</v>
      </c>
      <c r="O40" s="17">
        <v>19.1374409029566</v>
      </c>
      <c r="P40" s="16">
        <v>17.9985011795905</v>
      </c>
      <c r="Q40" s="18">
        <f t="shared" si="18"/>
        <v>18.5060134901279</v>
      </c>
      <c r="R40" s="19">
        <f t="shared" si="19"/>
        <v>0.579493000645584</v>
      </c>
      <c r="S40" s="16">
        <v>21.4711045528756</v>
      </c>
      <c r="T40" s="17">
        <v>21.3948635643836</v>
      </c>
      <c r="U40" s="16">
        <v>19.7467034221261</v>
      </c>
      <c r="V40" s="18">
        <f t="shared" si="20"/>
        <v>20.8708905131284</v>
      </c>
      <c r="W40" s="19">
        <f t="shared" si="21"/>
        <v>0.974320601118429</v>
      </c>
      <c r="X40" s="16">
        <v>25.8876742353915</v>
      </c>
      <c r="Y40" s="17">
        <v>26.9910558393873</v>
      </c>
      <c r="Z40" s="16">
        <v>24.6164462831984</v>
      </c>
      <c r="AA40" s="18">
        <f t="shared" si="22"/>
        <v>25.8317254526591</v>
      </c>
      <c r="AB40" s="19">
        <f t="shared" si="23"/>
        <v>1.18829303448385</v>
      </c>
    </row>
    <row r="41" ht="16.25" spans="1:28">
      <c r="A41" s="29"/>
      <c r="B41" s="14"/>
      <c r="C41" s="15" t="s">
        <v>33</v>
      </c>
      <c r="D41" s="10">
        <v>16.653070050654</v>
      </c>
      <c r="E41" s="11">
        <v>16.231340254361</v>
      </c>
      <c r="F41" s="10">
        <v>15.5493178990926</v>
      </c>
      <c r="G41" s="12">
        <f t="shared" si="14"/>
        <v>16.1445760680359</v>
      </c>
      <c r="H41" s="13">
        <f t="shared" si="15"/>
        <v>0.556967881516163</v>
      </c>
      <c r="I41" s="10">
        <v>18.1151794524024</v>
      </c>
      <c r="J41" s="11">
        <v>18.7743667814729</v>
      </c>
      <c r="K41" s="10">
        <v>17.4181942520921</v>
      </c>
      <c r="L41" s="12">
        <f t="shared" si="16"/>
        <v>18.1025801619891</v>
      </c>
      <c r="M41" s="13">
        <f t="shared" si="17"/>
        <v>0.678174047683165</v>
      </c>
      <c r="N41" s="10">
        <v>19.7873958939935</v>
      </c>
      <c r="O41" s="11">
        <v>19.4449305602843</v>
      </c>
      <c r="P41" s="10">
        <v>17.8437585097558</v>
      </c>
      <c r="Q41" s="12">
        <f t="shared" si="18"/>
        <v>19.0253616546779</v>
      </c>
      <c r="R41" s="13">
        <f t="shared" si="19"/>
        <v>1.03752596124889</v>
      </c>
      <c r="S41" s="10">
        <v>20.3594130110034</v>
      </c>
      <c r="T41" s="11">
        <v>22.2836296599693</v>
      </c>
      <c r="U41" s="10">
        <v>20.0456438880674</v>
      </c>
      <c r="V41" s="12">
        <f t="shared" si="20"/>
        <v>20.8962288530134</v>
      </c>
      <c r="W41" s="13">
        <f t="shared" si="21"/>
        <v>1.21172336570006</v>
      </c>
      <c r="X41" s="10">
        <v>22.7115234204263</v>
      </c>
      <c r="Y41" s="11">
        <v>25.2299283870968</v>
      </c>
      <c r="Z41" s="10">
        <v>23.0857826460942</v>
      </c>
      <c r="AA41" s="12">
        <f t="shared" si="22"/>
        <v>23.6757448178724</v>
      </c>
      <c r="AB41" s="13">
        <f t="shared" si="23"/>
        <v>1.35890853891446</v>
      </c>
    </row>
    <row r="42" ht="16.25" spans="1:28">
      <c r="A42" s="30"/>
      <c r="B42" s="20"/>
      <c r="C42" s="21" t="s">
        <v>34</v>
      </c>
      <c r="D42" s="24">
        <v>14.758904749609</v>
      </c>
      <c r="E42" s="25">
        <v>15.9189382070676</v>
      </c>
      <c r="F42" s="24">
        <v>13.8463339513853</v>
      </c>
      <c r="G42" s="26">
        <f t="shared" si="14"/>
        <v>14.8413923026873</v>
      </c>
      <c r="H42" s="27">
        <f t="shared" si="15"/>
        <v>1.03876140064874</v>
      </c>
      <c r="I42" s="24">
        <v>15.5311807124135</v>
      </c>
      <c r="J42" s="25">
        <v>15.0676633116463</v>
      </c>
      <c r="K42" s="24">
        <v>14.2942069958118</v>
      </c>
      <c r="L42" s="26">
        <f t="shared" si="16"/>
        <v>14.9643503399572</v>
      </c>
      <c r="M42" s="27">
        <f t="shared" si="17"/>
        <v>0.624924932676141</v>
      </c>
      <c r="N42" s="24">
        <v>18.0246411382521</v>
      </c>
      <c r="O42" s="25">
        <v>19.4454679677393</v>
      </c>
      <c r="P42" s="24">
        <v>17.1043490808797</v>
      </c>
      <c r="Q42" s="26">
        <f t="shared" si="18"/>
        <v>18.1914860622904</v>
      </c>
      <c r="R42" s="27">
        <f t="shared" si="19"/>
        <v>1.17944365363958</v>
      </c>
      <c r="S42" s="24">
        <v>19.1330152205326</v>
      </c>
      <c r="T42" s="25">
        <v>21.3816180966144</v>
      </c>
      <c r="U42" s="24">
        <v>18.6304667258821</v>
      </c>
      <c r="V42" s="26">
        <f t="shared" si="20"/>
        <v>19.7150333476764</v>
      </c>
      <c r="W42" s="27">
        <f t="shared" si="21"/>
        <v>1.46501443385842</v>
      </c>
      <c r="X42" s="24">
        <v>19.8467679255044</v>
      </c>
      <c r="Y42" s="25">
        <v>20.0072336256687</v>
      </c>
      <c r="Z42" s="24">
        <v>18.7978994313616</v>
      </c>
      <c r="AA42" s="26">
        <f t="shared" si="22"/>
        <v>19.5506336608449</v>
      </c>
      <c r="AB42" s="27">
        <f t="shared" si="23"/>
        <v>0.656805850620385</v>
      </c>
    </row>
  </sheetData>
  <mergeCells count="23">
    <mergeCell ref="A1:B1"/>
    <mergeCell ref="C1:E1"/>
    <mergeCell ref="H1:J1"/>
    <mergeCell ref="B16:C16"/>
    <mergeCell ref="D16:F16"/>
    <mergeCell ref="I16:K16"/>
    <mergeCell ref="N16:P16"/>
    <mergeCell ref="S16:U16"/>
    <mergeCell ref="X16:Z16"/>
    <mergeCell ref="B30:C30"/>
    <mergeCell ref="D30:F30"/>
    <mergeCell ref="I30:K30"/>
    <mergeCell ref="N30:P30"/>
    <mergeCell ref="S30:U30"/>
    <mergeCell ref="X30:Z30"/>
    <mergeCell ref="A2:A7"/>
    <mergeCell ref="A8:A13"/>
    <mergeCell ref="A16:A28"/>
    <mergeCell ref="A30:A42"/>
    <mergeCell ref="B17:B22"/>
    <mergeCell ref="B23:B28"/>
    <mergeCell ref="B31:B36"/>
    <mergeCell ref="B37:B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Experimental site conditions</vt:lpstr>
      <vt:lpstr>Crop growth indicators</vt:lpstr>
      <vt:lpstr>Grain yield,NUE</vt:lpstr>
      <vt:lpstr>SWS,ET,WUE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房艳菲</dc:creator>
  <cp:lastModifiedBy>房彦飞</cp:lastModifiedBy>
  <dcterms:created xsi:type="dcterms:W3CDTF">2023-05-12T11:15:00Z</dcterms:created>
  <dcterms:modified xsi:type="dcterms:W3CDTF">2025-03-20T09:11:47Z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EF47CD8D43404B3C972A55917178EA45_12</vt:lpwstr>
  </property>
</Properties>
</file>