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D:\HuaweiMoveData\Users\Xiaojing Huang\Desktop\投稿\大唐\PEER J投稿\"/>
    </mc:Choice>
  </mc:AlternateContent>
  <xr:revisionPtr revIDLastSave="0" documentId="13_ncr:1_{59550367-5EB2-4961-B0E6-A080CA5D3B4F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GROUP Non-apnea" sheetId="1" r:id="rId1"/>
    <sheet name="GROUP control" sheetId="2" r:id="rId2"/>
    <sheet name="Group Drawing Results" sheetId="3" r:id="rId3"/>
    <sheet name="DOPS Assessment" sheetId="4" r:id="rId4"/>
    <sheet name="Satisfaction Ques" sheetId="5" r:id="rId5"/>
  </sheets>
  <calcPr calcId="191029"/>
</workbook>
</file>

<file path=xl/calcChain.xml><?xml version="1.0" encoding="utf-8"?>
<calcChain xmlns="http://schemas.openxmlformats.org/spreadsheetml/2006/main">
  <c r="AD21" i="2" l="1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AD17" i="2"/>
  <c r="S17" i="2"/>
  <c r="AD16" i="2"/>
  <c r="S16" i="2"/>
  <c r="AD15" i="2"/>
  <c r="S15" i="2"/>
  <c r="AD14" i="2"/>
  <c r="S14" i="2"/>
  <c r="AD13" i="2"/>
  <c r="S13" i="2"/>
  <c r="AD12" i="2"/>
  <c r="S12" i="2"/>
  <c r="AD11" i="2"/>
  <c r="S11" i="2"/>
  <c r="AD10" i="2"/>
  <c r="S10" i="2"/>
  <c r="AD9" i="2"/>
  <c r="S9" i="2"/>
  <c r="AD8" i="2"/>
  <c r="S8" i="2"/>
  <c r="AD7" i="2"/>
  <c r="S7" i="2"/>
  <c r="AD6" i="2"/>
  <c r="S6" i="2"/>
  <c r="AD5" i="2"/>
  <c r="S5" i="2"/>
  <c r="AD4" i="2"/>
  <c r="S4" i="2"/>
  <c r="AD3" i="2"/>
  <c r="S3" i="2"/>
  <c r="AD21" i="1"/>
  <c r="AC21" i="1"/>
  <c r="AB21" i="1"/>
  <c r="AA21" i="1"/>
  <c r="Z21" i="1"/>
  <c r="Y21" i="1"/>
  <c r="X21" i="1"/>
  <c r="W21" i="1"/>
  <c r="V21" i="1"/>
  <c r="U21" i="1"/>
  <c r="T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AD20" i="1"/>
  <c r="AC20" i="1"/>
  <c r="AB20" i="1"/>
  <c r="AA20" i="1"/>
  <c r="Z20" i="1"/>
  <c r="Y20" i="1"/>
  <c r="X20" i="1"/>
  <c r="W20" i="1"/>
  <c r="V20" i="1"/>
  <c r="U20" i="1"/>
  <c r="T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AD19" i="1"/>
  <c r="AC19" i="1"/>
  <c r="AB19" i="1"/>
  <c r="AA19" i="1"/>
  <c r="Z19" i="1"/>
  <c r="Y19" i="1"/>
  <c r="X19" i="1"/>
  <c r="W19" i="1"/>
  <c r="V19" i="1"/>
  <c r="U19" i="1"/>
  <c r="T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AD17" i="1"/>
  <c r="S17" i="1"/>
  <c r="AD16" i="1"/>
  <c r="S16" i="1"/>
  <c r="AD15" i="1"/>
  <c r="S15" i="1"/>
  <c r="AD14" i="1"/>
  <c r="S14" i="1"/>
  <c r="AD13" i="1"/>
  <c r="S13" i="1"/>
  <c r="AD12" i="1"/>
  <c r="S12" i="1"/>
  <c r="AD11" i="1"/>
  <c r="S11" i="1"/>
  <c r="AD10" i="1"/>
  <c r="S10" i="1"/>
  <c r="AD9" i="1"/>
  <c r="S9" i="1"/>
  <c r="AD8" i="1"/>
  <c r="S8" i="1"/>
  <c r="AD7" i="1"/>
  <c r="S7" i="1"/>
  <c r="AD6" i="1"/>
  <c r="S6" i="1"/>
  <c r="AD5" i="1"/>
  <c r="S5" i="1"/>
  <c r="AD4" i="1"/>
  <c r="S4" i="1"/>
  <c r="S21" i="1" s="1"/>
  <c r="AD3" i="1"/>
  <c r="S3" i="1"/>
  <c r="S19" i="1" l="1"/>
  <c r="S20" i="1"/>
</calcChain>
</file>

<file path=xl/sharedStrings.xml><?xml version="1.0" encoding="utf-8"?>
<sst xmlns="http://schemas.openxmlformats.org/spreadsheetml/2006/main" count="166" uniqueCount="121">
  <si>
    <t>基线资料</t>
  </si>
  <si>
    <t>DOPS评分</t>
  </si>
  <si>
    <t>日期</t>
  </si>
  <si>
    <t>性别（男=1/女=2）</t>
  </si>
  <si>
    <t>年龄（岁）</t>
  </si>
  <si>
    <t>全身麻醉实习例数</t>
  </si>
  <si>
    <t>困难气道被带教例数</t>
  </si>
  <si>
    <t>第一阶段操作考试成绩</t>
  </si>
  <si>
    <t>第一阶段理论考试成绩</t>
  </si>
  <si>
    <t>掌握操作的适应证及解剖学理论</t>
  </si>
  <si>
    <t>麻醉前访视与知情同意</t>
  </si>
  <si>
    <t>麻醉前的准备</t>
  </si>
  <si>
    <t>无菌操作技术</t>
  </si>
  <si>
    <t>预给氧技术</t>
  </si>
  <si>
    <t>困难气道处理</t>
  </si>
  <si>
    <t>及时寻求帮助</t>
  </si>
  <si>
    <t>危机应对能力</t>
  </si>
  <si>
    <t>团队合作意识</t>
  </si>
  <si>
    <t>综合表现</t>
  </si>
  <si>
    <t>合计</t>
  </si>
  <si>
    <t>5男10女</t>
  </si>
  <si>
    <t>Baseline Characteristics</t>
    <phoneticPr fontId="10" type="noConversion"/>
  </si>
  <si>
    <t>No.</t>
    <phoneticPr fontId="10" type="noConversion"/>
  </si>
  <si>
    <t>Date</t>
    <phoneticPr fontId="10" type="noConversion"/>
  </si>
  <si>
    <t>Gender (1=Male/2=Female)</t>
    <phoneticPr fontId="10" type="noConversion"/>
  </si>
  <si>
    <t>Age (years)</t>
  </si>
  <si>
    <t>Age (years)</t>
    <phoneticPr fontId="10" type="noConversion"/>
  </si>
  <si>
    <t>General Anesthesia Practice Cases</t>
    <phoneticPr fontId="10" type="noConversion"/>
  </si>
  <si>
    <t>Difficult Airway Assisted Cases</t>
    <phoneticPr fontId="10" type="noConversion"/>
  </si>
  <si>
    <t>First Stage Operational Exam Score</t>
    <phoneticPr fontId="10" type="noConversion"/>
  </si>
  <si>
    <t>First Stage Theoretical Exam Score</t>
    <phoneticPr fontId="10" type="noConversion"/>
  </si>
  <si>
    <t>DOPS Assessment</t>
    <phoneticPr fontId="10" type="noConversion"/>
  </si>
  <si>
    <t>Mastery of Procedure Indications and Anatomical Theory</t>
    <phoneticPr fontId="10" type="noConversion"/>
  </si>
  <si>
    <t>Pre-Anesthesia Preparation</t>
  </si>
  <si>
    <t>Pre-Anesthesia Preparation</t>
    <phoneticPr fontId="10" type="noConversion"/>
  </si>
  <si>
    <t>Aseptic Technique</t>
  </si>
  <si>
    <t>Aseptic Technique</t>
    <phoneticPr fontId="10" type="noConversion"/>
  </si>
  <si>
    <t>Pre-Oxygenation Technique</t>
  </si>
  <si>
    <t>Pre-Oxygenation Technique</t>
    <phoneticPr fontId="10" type="noConversion"/>
  </si>
  <si>
    <t>Difficult Airway Management</t>
  </si>
  <si>
    <t>Difficult Airway Management</t>
    <phoneticPr fontId="10" type="noConversion"/>
  </si>
  <si>
    <t>Timely Help-Seeking</t>
  </si>
  <si>
    <t>Timely Help-Seeking</t>
    <phoneticPr fontId="10" type="noConversion"/>
  </si>
  <si>
    <t>Crisis Management Capability</t>
    <phoneticPr fontId="10" type="noConversion"/>
  </si>
  <si>
    <t>Team Cooperation Awareness</t>
  </si>
  <si>
    <t>Team Cooperation Awareness</t>
    <phoneticPr fontId="10" type="noConversion"/>
  </si>
  <si>
    <t>Comprehensive Performance</t>
    <phoneticPr fontId="10" type="noConversion"/>
  </si>
  <si>
    <t>Total Score</t>
    <phoneticPr fontId="10" type="noConversion"/>
  </si>
  <si>
    <t>Pre-Anesthesia Visit and Informed Consent</t>
  </si>
  <si>
    <t>Pre-Anesthesia Visit and Informed Consent</t>
    <phoneticPr fontId="10" type="noConversion"/>
  </si>
  <si>
    <t>Satisfaction Questionnaire</t>
    <phoneticPr fontId="10" type="noConversion"/>
  </si>
  <si>
    <t>Sparked Learning Interest</t>
    <phoneticPr fontId="10" type="noConversion"/>
  </si>
  <si>
    <t>Helped Understand Theoretical Knowledge</t>
    <phoneticPr fontId="10" type="noConversion"/>
  </si>
  <si>
    <t>Improved Patient Communication Skills</t>
    <phoneticPr fontId="10" type="noConversion"/>
  </si>
  <si>
    <t>Improved Difficult Airway Handling Capability</t>
    <phoneticPr fontId="10" type="noConversion"/>
  </si>
  <si>
    <t>Improved Operational Skill Level</t>
    <phoneticPr fontId="10" type="noConversion"/>
  </si>
  <si>
    <t>Improved Crisis Management Capability</t>
    <phoneticPr fontId="10" type="noConversion"/>
  </si>
  <si>
    <t>Improved Team Cooperation Awareness</t>
    <phoneticPr fontId="10" type="noConversion"/>
  </si>
  <si>
    <t>Helpful for Future Clinical Work</t>
    <phoneticPr fontId="10" type="noConversion"/>
  </si>
  <si>
    <t>Simulation Realism Comparison</t>
    <phoneticPr fontId="10" type="noConversion"/>
  </si>
  <si>
    <t>Overall Satisfaction with Simulation Teaching Design</t>
    <phoneticPr fontId="10" type="noConversion"/>
  </si>
  <si>
    <t>7MALE8FEMALE</t>
    <phoneticPr fontId="10" type="noConversion"/>
  </si>
  <si>
    <t xml:space="preserve"> No.</t>
    <phoneticPr fontId="10" type="noConversion"/>
  </si>
  <si>
    <t>Direct Observation of Procedural Skills (DOPS) Assessment</t>
    <phoneticPr fontId="10" type="noConversion"/>
  </si>
  <si>
    <t>NO.：</t>
    <phoneticPr fontId="10" type="noConversion"/>
  </si>
  <si>
    <t>DOPS Scoring Categories</t>
    <phoneticPr fontId="10" type="noConversion"/>
  </si>
  <si>
    <t>Mastery of Indications and Anatomical Theory</t>
  </si>
  <si>
    <t>Crisis Management Ability</t>
  </si>
  <si>
    <t>Overall Performance</t>
  </si>
  <si>
    <t>Performance below expected level</t>
    <phoneticPr fontId="10" type="noConversion"/>
  </si>
  <si>
    <t>Performance at expected level</t>
    <phoneticPr fontId="10" type="noConversion"/>
  </si>
  <si>
    <t>Performance exceeding expected level</t>
    <phoneticPr fontId="10" type="noConversion"/>
  </si>
  <si>
    <t>Signature：</t>
    <phoneticPr fontId="10" type="noConversion"/>
  </si>
  <si>
    <t>NO.：</t>
    <phoneticPr fontId="10" type="noConversion"/>
  </si>
  <si>
    <t>Signature:</t>
    <phoneticPr fontId="10" type="noConversion"/>
  </si>
  <si>
    <t>1 point</t>
    <phoneticPr fontId="10" type="noConversion"/>
  </si>
  <si>
    <t>2 points</t>
    <phoneticPr fontId="10" type="noConversion"/>
  </si>
  <si>
    <t>3 points</t>
    <phoneticPr fontId="10" type="noConversion"/>
  </si>
  <si>
    <t>4 points</t>
    <phoneticPr fontId="10" type="noConversion"/>
  </si>
  <si>
    <t>5 points</t>
    <phoneticPr fontId="10" type="noConversion"/>
  </si>
  <si>
    <t>6 points</t>
    <phoneticPr fontId="10" type="noConversion"/>
  </si>
  <si>
    <t>7 points</t>
    <phoneticPr fontId="10" type="noConversion"/>
  </si>
  <si>
    <t>8 points</t>
    <phoneticPr fontId="10" type="noConversion"/>
  </si>
  <si>
    <t>9 points</t>
    <phoneticPr fontId="10" type="noConversion"/>
  </si>
  <si>
    <t>Total Score（99 points）</t>
    <phoneticPr fontId="10" type="noConversion"/>
  </si>
  <si>
    <t>1 point</t>
    <phoneticPr fontId="10" type="noConversion"/>
  </si>
  <si>
    <t>2 points</t>
    <phoneticPr fontId="10" type="noConversion"/>
  </si>
  <si>
    <t>3 points</t>
    <phoneticPr fontId="10" type="noConversion"/>
  </si>
  <si>
    <t>4 points</t>
    <phoneticPr fontId="10" type="noConversion"/>
  </si>
  <si>
    <t>5 points</t>
    <phoneticPr fontId="10" type="noConversion"/>
  </si>
  <si>
    <t>Sparked learning interest</t>
  </si>
  <si>
    <t>Helped understand theoretical knowledge</t>
  </si>
  <si>
    <t>Improved patient communication skills</t>
  </si>
  <si>
    <t>Improved difficult airway management skills</t>
  </si>
  <si>
    <t>Improved operational level</t>
  </si>
  <si>
    <t>Improved crisis management skills</t>
  </si>
  <si>
    <t>Improved team cooperation awareness</t>
  </si>
  <si>
    <t>Helpful for future clinical work</t>
  </si>
  <si>
    <t>Simulation realism</t>
  </si>
  <si>
    <t>Overall satisfaction with simulation design</t>
  </si>
  <si>
    <t>Total Score（50 points）</t>
    <phoneticPr fontId="10" type="noConversion"/>
  </si>
  <si>
    <t>Strongly Disagree</t>
    <phoneticPr fontId="10" type="noConversion"/>
  </si>
  <si>
    <t>Disagree</t>
    <phoneticPr fontId="10" type="noConversion"/>
  </si>
  <si>
    <t>Uncertain</t>
    <phoneticPr fontId="10" type="noConversion"/>
  </si>
  <si>
    <t>Agree</t>
    <phoneticPr fontId="10" type="noConversion"/>
  </si>
  <si>
    <t>Strongly Agree</t>
    <phoneticPr fontId="10" type="noConversion"/>
  </si>
  <si>
    <t>Median (Q2)</t>
    <phoneticPr fontId="10" type="noConversion"/>
  </si>
  <si>
    <t>Q3 (75th Percentile)</t>
    <phoneticPr fontId="10" type="noConversion"/>
  </si>
  <si>
    <t>Q1 (25th Percentile)</t>
    <phoneticPr fontId="10" type="noConversion"/>
  </si>
  <si>
    <t>ID</t>
  </si>
  <si>
    <t>Group</t>
  </si>
  <si>
    <t>Gender (Male=1/Female=2)</t>
  </si>
  <si>
    <t>Total Anesthesia Internship Cases</t>
  </si>
  <si>
    <t>Difficult Airway Cases Taught</t>
  </si>
  <si>
    <t>First Stage Operation Exam Score</t>
  </si>
  <si>
    <t>First Stage Theory Exam Score</t>
  </si>
  <si>
    <t>Simulation Training Date</t>
  </si>
  <si>
    <t>Predictive</t>
  </si>
  <si>
    <t>Control</t>
  </si>
  <si>
    <t>Group Drawing Results and Basic Information of Trainees</t>
    <phoneticPr fontId="10" type="noConversion"/>
  </si>
  <si>
    <t>Items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</si>
</sst>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0.5"/>
      <color theme="1"/>
      <name val="等线"/>
      <family val="3"/>
      <charset val="134"/>
      <scheme val="minor"/>
    </font>
    <font>
      <sz val="11"/>
      <color theme="4"/>
      <name val="等线"/>
      <family val="3"/>
      <charset val="134"/>
      <scheme val="minor"/>
    </font>
    <font>
      <sz val="11"/>
      <color theme="4"/>
      <name val="等线"/>
      <family val="3"/>
      <charset val="134"/>
      <scheme val="minor"/>
    </font>
    <font>
      <sz val="10.5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0" fillId="0" borderId="3" xfId="0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14" fontId="0" fillId="0" borderId="0" xfId="0" applyNumberFormat="1">
      <alignment vertical="center"/>
    </xf>
    <xf numFmtId="0" fontId="8" fillId="0" borderId="0" xfId="0" applyFo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11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workbookViewId="0">
      <selection activeCell="A20" sqref="A20"/>
    </sheetView>
  </sheetViews>
  <sheetFormatPr defaultColWidth="9" defaultRowHeight="13.8" x14ac:dyDescent="0.25"/>
  <cols>
    <col min="2" max="2" width="9.109375" customWidth="1"/>
    <col min="3" max="7" width="8.88671875" customWidth="1"/>
    <col min="8" max="8" width="18.21875" customWidth="1"/>
    <col min="9" max="19" width="8.88671875" customWidth="1"/>
    <col min="23" max="23" width="8.88671875"/>
  </cols>
  <sheetData>
    <row r="1" spans="1:30" ht="14.4" thickBot="1" x14ac:dyDescent="0.3">
      <c r="C1" s="23" t="s">
        <v>21</v>
      </c>
      <c r="D1" s="24"/>
      <c r="E1" s="24"/>
      <c r="F1" s="24"/>
      <c r="G1" s="24"/>
      <c r="H1" s="24"/>
      <c r="I1" s="25" t="s">
        <v>31</v>
      </c>
      <c r="J1" s="25"/>
      <c r="K1" s="25"/>
      <c r="L1" s="25"/>
      <c r="M1" s="25"/>
      <c r="N1" s="25"/>
      <c r="O1" s="25"/>
      <c r="P1" s="25"/>
      <c r="Q1" s="25"/>
      <c r="R1" s="25"/>
      <c r="S1" s="25"/>
      <c r="T1" s="23" t="s">
        <v>50</v>
      </c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30" ht="130.80000000000001" thickTop="1" thickBot="1" x14ac:dyDescent="0.3">
      <c r="A2" s="17" t="s">
        <v>22</v>
      </c>
      <c r="B2" s="17" t="s">
        <v>23</v>
      </c>
      <c r="C2" s="11" t="s">
        <v>24</v>
      </c>
      <c r="D2" s="11" t="s">
        <v>26</v>
      </c>
      <c r="E2" s="11" t="s">
        <v>27</v>
      </c>
      <c r="F2" s="11" t="s">
        <v>28</v>
      </c>
      <c r="G2" s="11" t="s">
        <v>29</v>
      </c>
      <c r="H2" s="11" t="s">
        <v>30</v>
      </c>
      <c r="I2" s="14" t="s">
        <v>32</v>
      </c>
      <c r="J2" s="14" t="s">
        <v>49</v>
      </c>
      <c r="K2" s="14" t="s">
        <v>34</v>
      </c>
      <c r="L2" s="14" t="s">
        <v>36</v>
      </c>
      <c r="M2" s="14" t="s">
        <v>38</v>
      </c>
      <c r="N2" s="14" t="s">
        <v>40</v>
      </c>
      <c r="O2" s="14" t="s">
        <v>42</v>
      </c>
      <c r="P2" s="14" t="s">
        <v>43</v>
      </c>
      <c r="Q2" s="14" t="s">
        <v>45</v>
      </c>
      <c r="R2" s="14" t="s">
        <v>46</v>
      </c>
      <c r="S2" s="14" t="s">
        <v>47</v>
      </c>
      <c r="T2" s="15" t="s">
        <v>51</v>
      </c>
      <c r="U2" s="15" t="s">
        <v>52</v>
      </c>
      <c r="V2" s="15" t="s">
        <v>53</v>
      </c>
      <c r="W2" s="15" t="s">
        <v>54</v>
      </c>
      <c r="X2" s="15" t="s">
        <v>55</v>
      </c>
      <c r="Y2" s="15" t="s">
        <v>56</v>
      </c>
      <c r="Z2" s="15" t="s">
        <v>57</v>
      </c>
      <c r="AA2" s="15" t="s">
        <v>58</v>
      </c>
      <c r="AB2" s="15" t="s">
        <v>59</v>
      </c>
      <c r="AC2" s="15" t="s">
        <v>60</v>
      </c>
      <c r="AD2" s="15" t="s">
        <v>47</v>
      </c>
    </row>
    <row r="3" spans="1:30" x14ac:dyDescent="0.25">
      <c r="A3">
        <v>1</v>
      </c>
      <c r="B3" s="12">
        <v>44322</v>
      </c>
      <c r="C3">
        <v>2</v>
      </c>
      <c r="D3">
        <v>22</v>
      </c>
      <c r="E3">
        <v>56</v>
      </c>
      <c r="F3">
        <v>2</v>
      </c>
      <c r="G3">
        <v>87</v>
      </c>
      <c r="H3">
        <v>85</v>
      </c>
      <c r="I3">
        <v>6</v>
      </c>
      <c r="J3">
        <v>5</v>
      </c>
      <c r="K3">
        <v>5</v>
      </c>
      <c r="L3">
        <v>5</v>
      </c>
      <c r="M3">
        <v>4</v>
      </c>
      <c r="N3">
        <v>4</v>
      </c>
      <c r="O3">
        <v>6</v>
      </c>
      <c r="P3">
        <v>5</v>
      </c>
      <c r="Q3">
        <v>3</v>
      </c>
      <c r="R3">
        <v>5</v>
      </c>
      <c r="S3">
        <f>SUM(I3:R3)</f>
        <v>48</v>
      </c>
      <c r="T3">
        <v>5</v>
      </c>
      <c r="U3">
        <v>5</v>
      </c>
      <c r="V3">
        <v>3</v>
      </c>
      <c r="W3">
        <v>5</v>
      </c>
      <c r="X3">
        <v>5</v>
      </c>
      <c r="Y3">
        <v>4</v>
      </c>
      <c r="Z3">
        <v>4</v>
      </c>
      <c r="AA3">
        <v>5</v>
      </c>
      <c r="AB3">
        <v>5</v>
      </c>
      <c r="AC3">
        <v>5</v>
      </c>
      <c r="AD3">
        <f>SUM(T3:AC3)</f>
        <v>46</v>
      </c>
    </row>
    <row r="4" spans="1:30" x14ac:dyDescent="0.25">
      <c r="A4">
        <v>3</v>
      </c>
      <c r="B4" s="12">
        <v>44322</v>
      </c>
      <c r="C4">
        <v>2</v>
      </c>
      <c r="D4">
        <v>22</v>
      </c>
      <c r="E4">
        <v>63</v>
      </c>
      <c r="F4">
        <v>1</v>
      </c>
      <c r="G4">
        <v>88</v>
      </c>
      <c r="H4">
        <v>82</v>
      </c>
      <c r="I4">
        <v>5</v>
      </c>
      <c r="J4">
        <v>6</v>
      </c>
      <c r="K4">
        <v>7</v>
      </c>
      <c r="L4">
        <v>5</v>
      </c>
      <c r="M4">
        <v>6</v>
      </c>
      <c r="N4">
        <v>5</v>
      </c>
      <c r="O4">
        <v>7</v>
      </c>
      <c r="P4">
        <v>5</v>
      </c>
      <c r="Q4">
        <v>4</v>
      </c>
      <c r="R4">
        <v>6</v>
      </c>
      <c r="S4">
        <f t="shared" ref="S4:S17" si="0">SUM(I4:R4)</f>
        <v>56</v>
      </c>
      <c r="T4">
        <v>4</v>
      </c>
      <c r="U4">
        <v>5</v>
      </c>
      <c r="V4">
        <v>4</v>
      </c>
      <c r="W4">
        <v>5</v>
      </c>
      <c r="X4">
        <v>4</v>
      </c>
      <c r="Y4">
        <v>5</v>
      </c>
      <c r="Z4">
        <v>4</v>
      </c>
      <c r="AA4">
        <v>5</v>
      </c>
      <c r="AB4">
        <v>4</v>
      </c>
      <c r="AC4">
        <v>5</v>
      </c>
      <c r="AD4">
        <f t="shared" ref="AD4:AD17" si="1">SUM(T4:AC4)</f>
        <v>45</v>
      </c>
    </row>
    <row r="5" spans="1:30" x14ac:dyDescent="0.25">
      <c r="A5">
        <v>6</v>
      </c>
      <c r="B5" s="12">
        <v>44379</v>
      </c>
      <c r="C5">
        <v>1</v>
      </c>
      <c r="D5">
        <v>23</v>
      </c>
      <c r="E5">
        <v>52</v>
      </c>
      <c r="F5">
        <v>2</v>
      </c>
      <c r="G5">
        <v>83</v>
      </c>
      <c r="H5">
        <v>78</v>
      </c>
      <c r="I5">
        <v>4</v>
      </c>
      <c r="J5">
        <v>5</v>
      </c>
      <c r="K5">
        <v>5</v>
      </c>
      <c r="L5">
        <v>6</v>
      </c>
      <c r="M5">
        <v>5</v>
      </c>
      <c r="N5">
        <v>5</v>
      </c>
      <c r="O5">
        <v>6</v>
      </c>
      <c r="P5">
        <v>3</v>
      </c>
      <c r="Q5">
        <v>3</v>
      </c>
      <c r="R5">
        <v>5</v>
      </c>
      <c r="S5">
        <f t="shared" si="0"/>
        <v>47</v>
      </c>
      <c r="T5">
        <v>5</v>
      </c>
      <c r="U5">
        <v>5</v>
      </c>
      <c r="V5">
        <v>4</v>
      </c>
      <c r="W5">
        <v>4</v>
      </c>
      <c r="X5">
        <v>4</v>
      </c>
      <c r="Y5">
        <v>5</v>
      </c>
      <c r="Z5">
        <v>5</v>
      </c>
      <c r="AA5">
        <v>5</v>
      </c>
      <c r="AB5">
        <v>4</v>
      </c>
      <c r="AC5">
        <v>5</v>
      </c>
      <c r="AD5">
        <f t="shared" si="1"/>
        <v>46</v>
      </c>
    </row>
    <row r="6" spans="1:30" x14ac:dyDescent="0.25">
      <c r="A6">
        <v>7</v>
      </c>
      <c r="B6" s="12">
        <v>44379</v>
      </c>
      <c r="C6">
        <v>1</v>
      </c>
      <c r="D6">
        <v>22</v>
      </c>
      <c r="E6">
        <v>55</v>
      </c>
      <c r="F6">
        <v>2</v>
      </c>
      <c r="G6">
        <v>89</v>
      </c>
      <c r="H6">
        <v>85</v>
      </c>
      <c r="I6">
        <v>5</v>
      </c>
      <c r="J6">
        <v>6</v>
      </c>
      <c r="K6">
        <v>5</v>
      </c>
      <c r="L6">
        <v>6</v>
      </c>
      <c r="M6">
        <v>7</v>
      </c>
      <c r="N6">
        <v>6</v>
      </c>
      <c r="O6">
        <v>7</v>
      </c>
      <c r="P6">
        <v>4</v>
      </c>
      <c r="Q6">
        <v>3</v>
      </c>
      <c r="R6">
        <v>6</v>
      </c>
      <c r="S6">
        <f t="shared" si="0"/>
        <v>55</v>
      </c>
      <c r="T6">
        <v>4</v>
      </c>
      <c r="U6">
        <v>5</v>
      </c>
      <c r="V6">
        <v>3</v>
      </c>
      <c r="W6">
        <v>5</v>
      </c>
      <c r="X6">
        <v>5</v>
      </c>
      <c r="Y6">
        <v>5</v>
      </c>
      <c r="Z6">
        <v>4</v>
      </c>
      <c r="AA6">
        <v>5</v>
      </c>
      <c r="AB6">
        <v>5</v>
      </c>
      <c r="AC6">
        <v>5</v>
      </c>
      <c r="AD6">
        <f t="shared" si="1"/>
        <v>46</v>
      </c>
    </row>
    <row r="7" spans="1:30" x14ac:dyDescent="0.25">
      <c r="A7">
        <v>10</v>
      </c>
      <c r="B7" s="12">
        <v>44379</v>
      </c>
      <c r="C7">
        <v>2</v>
      </c>
      <c r="D7">
        <v>22</v>
      </c>
      <c r="E7">
        <v>59</v>
      </c>
      <c r="F7">
        <v>2</v>
      </c>
      <c r="G7">
        <v>91</v>
      </c>
      <c r="H7">
        <v>87</v>
      </c>
      <c r="I7">
        <v>5</v>
      </c>
      <c r="J7">
        <v>5</v>
      </c>
      <c r="K7">
        <v>3</v>
      </c>
      <c r="L7">
        <v>6</v>
      </c>
      <c r="M7">
        <v>5</v>
      </c>
      <c r="N7">
        <v>5</v>
      </c>
      <c r="O7">
        <v>6</v>
      </c>
      <c r="P7">
        <v>3</v>
      </c>
      <c r="Q7">
        <v>3</v>
      </c>
      <c r="R7">
        <v>5</v>
      </c>
      <c r="S7">
        <f t="shared" si="0"/>
        <v>46</v>
      </c>
      <c r="T7">
        <v>5</v>
      </c>
      <c r="U7">
        <v>5</v>
      </c>
      <c r="V7">
        <v>4</v>
      </c>
      <c r="W7">
        <v>5</v>
      </c>
      <c r="X7">
        <v>4</v>
      </c>
      <c r="Y7">
        <v>4</v>
      </c>
      <c r="Z7">
        <v>4</v>
      </c>
      <c r="AA7">
        <v>5</v>
      </c>
      <c r="AB7">
        <v>4</v>
      </c>
      <c r="AC7">
        <v>5</v>
      </c>
      <c r="AD7">
        <f t="shared" si="1"/>
        <v>45</v>
      </c>
    </row>
    <row r="8" spans="1:30" x14ac:dyDescent="0.25">
      <c r="A8">
        <v>12</v>
      </c>
      <c r="B8" s="12">
        <v>44442</v>
      </c>
      <c r="C8">
        <v>2</v>
      </c>
      <c r="D8">
        <v>22</v>
      </c>
      <c r="E8">
        <v>63</v>
      </c>
      <c r="F8">
        <v>2</v>
      </c>
      <c r="G8">
        <v>85</v>
      </c>
      <c r="H8">
        <v>91</v>
      </c>
      <c r="I8">
        <v>6</v>
      </c>
      <c r="J8">
        <v>6</v>
      </c>
      <c r="K8">
        <v>5</v>
      </c>
      <c r="L8">
        <v>6</v>
      </c>
      <c r="M8">
        <v>7</v>
      </c>
      <c r="N8">
        <v>6</v>
      </c>
      <c r="O8">
        <v>6</v>
      </c>
      <c r="P8">
        <v>4</v>
      </c>
      <c r="Q8">
        <v>5</v>
      </c>
      <c r="R8">
        <v>6</v>
      </c>
      <c r="S8">
        <f t="shared" si="0"/>
        <v>57</v>
      </c>
      <c r="T8">
        <v>5</v>
      </c>
      <c r="U8">
        <v>5</v>
      </c>
      <c r="V8">
        <v>3</v>
      </c>
      <c r="W8">
        <v>5</v>
      </c>
      <c r="X8">
        <v>5</v>
      </c>
      <c r="Y8">
        <v>5</v>
      </c>
      <c r="Z8">
        <v>3</v>
      </c>
      <c r="AA8">
        <v>5</v>
      </c>
      <c r="AB8">
        <v>3</v>
      </c>
      <c r="AC8">
        <v>5</v>
      </c>
      <c r="AD8">
        <f t="shared" si="1"/>
        <v>44</v>
      </c>
    </row>
    <row r="9" spans="1:30" x14ac:dyDescent="0.25">
      <c r="A9">
        <v>13</v>
      </c>
      <c r="B9" s="12">
        <v>44442</v>
      </c>
      <c r="C9">
        <v>1</v>
      </c>
      <c r="D9">
        <v>22</v>
      </c>
      <c r="E9">
        <v>66</v>
      </c>
      <c r="F9">
        <v>3</v>
      </c>
      <c r="G9">
        <v>86</v>
      </c>
      <c r="H9">
        <v>83</v>
      </c>
      <c r="I9">
        <v>5</v>
      </c>
      <c r="J9">
        <v>5</v>
      </c>
      <c r="K9">
        <v>6</v>
      </c>
      <c r="L9">
        <v>5</v>
      </c>
      <c r="M9">
        <v>5</v>
      </c>
      <c r="N9">
        <v>5</v>
      </c>
      <c r="O9">
        <v>5</v>
      </c>
      <c r="P9">
        <v>3</v>
      </c>
      <c r="Q9">
        <v>3</v>
      </c>
      <c r="R9">
        <v>5</v>
      </c>
      <c r="S9">
        <f t="shared" si="0"/>
        <v>47</v>
      </c>
      <c r="T9">
        <v>4</v>
      </c>
      <c r="U9">
        <v>5</v>
      </c>
      <c r="V9">
        <v>3</v>
      </c>
      <c r="W9">
        <v>5</v>
      </c>
      <c r="X9">
        <v>4</v>
      </c>
      <c r="Y9">
        <v>4</v>
      </c>
      <c r="Z9">
        <v>4</v>
      </c>
      <c r="AA9">
        <v>5</v>
      </c>
      <c r="AB9">
        <v>4</v>
      </c>
      <c r="AC9">
        <v>5</v>
      </c>
      <c r="AD9">
        <f t="shared" si="1"/>
        <v>43</v>
      </c>
    </row>
    <row r="10" spans="1:30" x14ac:dyDescent="0.25">
      <c r="A10">
        <v>16</v>
      </c>
      <c r="B10" s="12">
        <v>44442</v>
      </c>
      <c r="C10">
        <v>2</v>
      </c>
      <c r="D10">
        <v>21</v>
      </c>
      <c r="E10">
        <v>59</v>
      </c>
      <c r="F10">
        <v>2</v>
      </c>
      <c r="G10">
        <v>82</v>
      </c>
      <c r="H10">
        <v>86</v>
      </c>
      <c r="I10">
        <v>5</v>
      </c>
      <c r="J10">
        <v>5</v>
      </c>
      <c r="K10">
        <v>5</v>
      </c>
      <c r="L10">
        <v>5</v>
      </c>
      <c r="M10">
        <v>6</v>
      </c>
      <c r="N10">
        <v>5</v>
      </c>
      <c r="O10">
        <v>6</v>
      </c>
      <c r="P10">
        <v>4</v>
      </c>
      <c r="Q10">
        <v>5</v>
      </c>
      <c r="R10">
        <v>6</v>
      </c>
      <c r="S10">
        <f t="shared" si="0"/>
        <v>52</v>
      </c>
      <c r="T10">
        <v>5</v>
      </c>
      <c r="U10">
        <v>5</v>
      </c>
      <c r="V10">
        <v>4</v>
      </c>
      <c r="W10">
        <v>5</v>
      </c>
      <c r="X10">
        <v>5</v>
      </c>
      <c r="Y10">
        <v>5</v>
      </c>
      <c r="Z10">
        <v>4</v>
      </c>
      <c r="AA10">
        <v>4</v>
      </c>
      <c r="AB10">
        <v>4</v>
      </c>
      <c r="AC10">
        <v>4</v>
      </c>
      <c r="AD10">
        <f t="shared" si="1"/>
        <v>45</v>
      </c>
    </row>
    <row r="11" spans="1:30" x14ac:dyDescent="0.25">
      <c r="A11">
        <v>17</v>
      </c>
      <c r="B11" s="12">
        <v>44564</v>
      </c>
      <c r="C11">
        <v>1</v>
      </c>
      <c r="D11">
        <v>22</v>
      </c>
      <c r="E11">
        <v>68</v>
      </c>
      <c r="F11">
        <v>4</v>
      </c>
      <c r="G11">
        <v>85</v>
      </c>
      <c r="H11">
        <v>87</v>
      </c>
      <c r="I11">
        <v>6</v>
      </c>
      <c r="J11">
        <v>7</v>
      </c>
      <c r="K11">
        <v>8</v>
      </c>
      <c r="L11">
        <v>5</v>
      </c>
      <c r="M11">
        <v>5</v>
      </c>
      <c r="N11">
        <v>6</v>
      </c>
      <c r="O11">
        <v>7</v>
      </c>
      <c r="P11">
        <v>3</v>
      </c>
      <c r="Q11">
        <v>3</v>
      </c>
      <c r="R11">
        <v>6</v>
      </c>
      <c r="S11">
        <f t="shared" si="0"/>
        <v>56</v>
      </c>
      <c r="T11">
        <v>4</v>
      </c>
      <c r="U11">
        <v>4</v>
      </c>
      <c r="V11">
        <v>4</v>
      </c>
      <c r="W11">
        <v>4</v>
      </c>
      <c r="X11">
        <v>5</v>
      </c>
      <c r="Y11">
        <v>5</v>
      </c>
      <c r="Z11">
        <v>5</v>
      </c>
      <c r="AA11">
        <v>5</v>
      </c>
      <c r="AB11">
        <v>4</v>
      </c>
      <c r="AC11">
        <v>5</v>
      </c>
      <c r="AD11">
        <f t="shared" si="1"/>
        <v>45</v>
      </c>
    </row>
    <row r="12" spans="1:30" x14ac:dyDescent="0.25">
      <c r="A12">
        <v>20</v>
      </c>
      <c r="B12" s="12">
        <v>44564</v>
      </c>
      <c r="C12">
        <v>2</v>
      </c>
      <c r="D12">
        <v>22</v>
      </c>
      <c r="E12">
        <v>66</v>
      </c>
      <c r="F12">
        <v>2</v>
      </c>
      <c r="G12">
        <v>87</v>
      </c>
      <c r="H12">
        <v>76</v>
      </c>
      <c r="I12">
        <v>5</v>
      </c>
      <c r="J12">
        <v>5</v>
      </c>
      <c r="K12">
        <v>5</v>
      </c>
      <c r="L12">
        <v>6</v>
      </c>
      <c r="M12">
        <v>6</v>
      </c>
      <c r="N12">
        <v>5</v>
      </c>
      <c r="O12">
        <v>6</v>
      </c>
      <c r="P12">
        <v>5</v>
      </c>
      <c r="Q12">
        <v>4</v>
      </c>
      <c r="R12">
        <v>6</v>
      </c>
      <c r="S12">
        <f t="shared" si="0"/>
        <v>53</v>
      </c>
      <c r="T12">
        <v>5</v>
      </c>
      <c r="U12">
        <v>5</v>
      </c>
      <c r="V12">
        <v>3</v>
      </c>
      <c r="W12">
        <v>5</v>
      </c>
      <c r="X12">
        <v>4</v>
      </c>
      <c r="Y12">
        <v>4</v>
      </c>
      <c r="Z12">
        <v>4</v>
      </c>
      <c r="AA12">
        <v>5</v>
      </c>
      <c r="AB12">
        <v>3</v>
      </c>
      <c r="AC12">
        <v>5</v>
      </c>
      <c r="AD12">
        <f t="shared" si="1"/>
        <v>43</v>
      </c>
    </row>
    <row r="13" spans="1:30" x14ac:dyDescent="0.25">
      <c r="A13">
        <v>21</v>
      </c>
      <c r="B13" s="12">
        <v>44564</v>
      </c>
      <c r="C13">
        <v>2</v>
      </c>
      <c r="D13">
        <v>22</v>
      </c>
      <c r="E13">
        <v>67</v>
      </c>
      <c r="F13">
        <v>2</v>
      </c>
      <c r="G13">
        <v>88</v>
      </c>
      <c r="H13">
        <v>79</v>
      </c>
      <c r="I13">
        <v>4</v>
      </c>
      <c r="J13">
        <v>5</v>
      </c>
      <c r="K13">
        <v>7</v>
      </c>
      <c r="L13">
        <v>5</v>
      </c>
      <c r="M13">
        <v>5</v>
      </c>
      <c r="N13">
        <v>5</v>
      </c>
      <c r="O13">
        <v>6</v>
      </c>
      <c r="P13">
        <v>3</v>
      </c>
      <c r="Q13">
        <v>3</v>
      </c>
      <c r="R13">
        <v>6</v>
      </c>
      <c r="S13">
        <f t="shared" si="0"/>
        <v>49</v>
      </c>
      <c r="T13">
        <v>5</v>
      </c>
      <c r="U13">
        <v>5</v>
      </c>
      <c r="V13">
        <v>4</v>
      </c>
      <c r="W13">
        <v>5</v>
      </c>
      <c r="X13">
        <v>5</v>
      </c>
      <c r="Y13">
        <v>5</v>
      </c>
      <c r="Z13">
        <v>3</v>
      </c>
      <c r="AA13">
        <v>5</v>
      </c>
      <c r="AB13">
        <v>4</v>
      </c>
      <c r="AC13">
        <v>5</v>
      </c>
      <c r="AD13">
        <f t="shared" si="1"/>
        <v>46</v>
      </c>
    </row>
    <row r="14" spans="1:30" x14ac:dyDescent="0.25">
      <c r="A14">
        <v>23</v>
      </c>
      <c r="B14" s="12">
        <v>44564</v>
      </c>
      <c r="C14">
        <v>1</v>
      </c>
      <c r="D14">
        <v>23</v>
      </c>
      <c r="E14">
        <v>69</v>
      </c>
      <c r="F14">
        <v>3</v>
      </c>
      <c r="G14">
        <v>90</v>
      </c>
      <c r="H14">
        <v>95</v>
      </c>
      <c r="I14">
        <v>5</v>
      </c>
      <c r="J14">
        <v>7</v>
      </c>
      <c r="K14">
        <v>5</v>
      </c>
      <c r="L14">
        <v>6</v>
      </c>
      <c r="M14">
        <v>7</v>
      </c>
      <c r="N14">
        <v>7</v>
      </c>
      <c r="O14">
        <v>5</v>
      </c>
      <c r="P14">
        <v>4</v>
      </c>
      <c r="Q14">
        <v>5</v>
      </c>
      <c r="R14">
        <v>7</v>
      </c>
      <c r="S14">
        <f t="shared" si="0"/>
        <v>58</v>
      </c>
      <c r="T14">
        <v>4</v>
      </c>
      <c r="U14">
        <v>5</v>
      </c>
      <c r="V14">
        <v>3</v>
      </c>
      <c r="W14">
        <v>5</v>
      </c>
      <c r="X14">
        <v>4</v>
      </c>
      <c r="Y14">
        <v>4</v>
      </c>
      <c r="Z14">
        <v>4</v>
      </c>
      <c r="AA14">
        <v>4</v>
      </c>
      <c r="AB14">
        <v>5</v>
      </c>
      <c r="AC14">
        <v>5</v>
      </c>
      <c r="AD14">
        <f t="shared" si="1"/>
        <v>43</v>
      </c>
    </row>
    <row r="15" spans="1:30" x14ac:dyDescent="0.25">
      <c r="A15">
        <v>26</v>
      </c>
      <c r="B15" s="12">
        <v>44621</v>
      </c>
      <c r="C15">
        <v>1</v>
      </c>
      <c r="D15">
        <v>22</v>
      </c>
      <c r="E15">
        <v>57</v>
      </c>
      <c r="F15">
        <v>2</v>
      </c>
      <c r="G15">
        <v>91</v>
      </c>
      <c r="H15">
        <v>83</v>
      </c>
      <c r="I15">
        <v>5</v>
      </c>
      <c r="J15">
        <v>5</v>
      </c>
      <c r="K15">
        <v>5</v>
      </c>
      <c r="L15">
        <v>5</v>
      </c>
      <c r="M15">
        <v>4</v>
      </c>
      <c r="N15">
        <v>4</v>
      </c>
      <c r="O15">
        <v>6</v>
      </c>
      <c r="P15">
        <v>3</v>
      </c>
      <c r="Q15">
        <v>3</v>
      </c>
      <c r="R15">
        <v>5</v>
      </c>
      <c r="S15">
        <f t="shared" si="0"/>
        <v>45</v>
      </c>
      <c r="T15">
        <v>5</v>
      </c>
      <c r="U15">
        <v>5</v>
      </c>
      <c r="V15">
        <v>4</v>
      </c>
      <c r="W15">
        <v>5</v>
      </c>
      <c r="X15">
        <v>5</v>
      </c>
      <c r="Y15">
        <v>5</v>
      </c>
      <c r="Z15">
        <v>4</v>
      </c>
      <c r="AA15">
        <v>5</v>
      </c>
      <c r="AB15">
        <v>4</v>
      </c>
      <c r="AC15">
        <v>5</v>
      </c>
      <c r="AD15">
        <f t="shared" si="1"/>
        <v>47</v>
      </c>
    </row>
    <row r="16" spans="1:30" x14ac:dyDescent="0.25">
      <c r="A16">
        <v>27</v>
      </c>
      <c r="B16" s="12">
        <v>44621</v>
      </c>
      <c r="C16">
        <v>2</v>
      </c>
      <c r="D16">
        <v>22</v>
      </c>
      <c r="E16">
        <v>55</v>
      </c>
      <c r="F16">
        <v>3</v>
      </c>
      <c r="G16">
        <v>86</v>
      </c>
      <c r="H16">
        <v>80</v>
      </c>
      <c r="I16">
        <v>6</v>
      </c>
      <c r="J16">
        <v>6</v>
      </c>
      <c r="K16">
        <v>7</v>
      </c>
      <c r="L16">
        <v>6</v>
      </c>
      <c r="M16">
        <v>5</v>
      </c>
      <c r="N16">
        <v>5</v>
      </c>
      <c r="O16">
        <v>5</v>
      </c>
      <c r="P16">
        <v>4</v>
      </c>
      <c r="Q16">
        <v>4</v>
      </c>
      <c r="R16">
        <v>5</v>
      </c>
      <c r="S16">
        <f t="shared" si="0"/>
        <v>53</v>
      </c>
      <c r="T16">
        <v>5</v>
      </c>
      <c r="U16">
        <v>5</v>
      </c>
      <c r="V16">
        <v>3</v>
      </c>
      <c r="W16">
        <v>5</v>
      </c>
      <c r="X16">
        <v>4</v>
      </c>
      <c r="Y16">
        <v>4</v>
      </c>
      <c r="Z16">
        <v>3</v>
      </c>
      <c r="AA16">
        <v>5</v>
      </c>
      <c r="AB16">
        <v>5</v>
      </c>
      <c r="AC16">
        <v>5</v>
      </c>
      <c r="AD16">
        <f t="shared" si="1"/>
        <v>44</v>
      </c>
    </row>
    <row r="17" spans="1:30" x14ac:dyDescent="0.25">
      <c r="A17">
        <v>30</v>
      </c>
      <c r="B17" s="12">
        <v>44621</v>
      </c>
      <c r="C17">
        <v>1</v>
      </c>
      <c r="D17">
        <v>22</v>
      </c>
      <c r="E17">
        <v>62</v>
      </c>
      <c r="F17">
        <v>2</v>
      </c>
      <c r="G17">
        <v>87</v>
      </c>
      <c r="H17">
        <v>83</v>
      </c>
      <c r="I17">
        <v>5</v>
      </c>
      <c r="J17">
        <v>5</v>
      </c>
      <c r="K17">
        <v>5</v>
      </c>
      <c r="L17">
        <v>6</v>
      </c>
      <c r="M17">
        <v>5</v>
      </c>
      <c r="N17">
        <v>6</v>
      </c>
      <c r="O17">
        <v>6</v>
      </c>
      <c r="P17">
        <v>3</v>
      </c>
      <c r="Q17">
        <v>3</v>
      </c>
      <c r="R17">
        <v>5</v>
      </c>
      <c r="S17">
        <f t="shared" si="0"/>
        <v>49</v>
      </c>
      <c r="T17">
        <v>5</v>
      </c>
      <c r="U17">
        <v>5</v>
      </c>
      <c r="V17">
        <v>3</v>
      </c>
      <c r="W17">
        <v>5</v>
      </c>
      <c r="X17">
        <v>5</v>
      </c>
      <c r="Y17">
        <v>5</v>
      </c>
      <c r="Z17">
        <v>4</v>
      </c>
      <c r="AA17">
        <v>5</v>
      </c>
      <c r="AB17">
        <v>5</v>
      </c>
      <c r="AC17">
        <v>5</v>
      </c>
      <c r="AD17">
        <f t="shared" si="1"/>
        <v>47</v>
      </c>
    </row>
    <row r="18" spans="1:30" x14ac:dyDescent="0.25">
      <c r="C18" s="10" t="s">
        <v>61</v>
      </c>
    </row>
    <row r="19" spans="1:30" s="13" customFormat="1" x14ac:dyDescent="0.25">
      <c r="A19" s="10" t="s">
        <v>108</v>
      </c>
      <c r="D19" s="13">
        <f>QUARTILE(D3:D17,1)</f>
        <v>22</v>
      </c>
      <c r="E19" s="13">
        <f t="shared" ref="E19:AD19" si="2">QUARTILE(E3:E17,1)</f>
        <v>56.5</v>
      </c>
      <c r="F19" s="13">
        <f t="shared" si="2"/>
        <v>2</v>
      </c>
      <c r="G19" s="13">
        <f t="shared" si="2"/>
        <v>85.5</v>
      </c>
      <c r="H19" s="13">
        <f t="shared" si="2"/>
        <v>81</v>
      </c>
      <c r="I19" s="13">
        <f t="shared" si="2"/>
        <v>5</v>
      </c>
      <c r="J19" s="13">
        <f t="shared" si="2"/>
        <v>5</v>
      </c>
      <c r="K19" s="13">
        <f t="shared" si="2"/>
        <v>5</v>
      </c>
      <c r="L19" s="13">
        <f t="shared" si="2"/>
        <v>5</v>
      </c>
      <c r="M19" s="13">
        <f t="shared" si="2"/>
        <v>5</v>
      </c>
      <c r="N19" s="13">
        <f t="shared" si="2"/>
        <v>5</v>
      </c>
      <c r="O19" s="13">
        <f t="shared" si="2"/>
        <v>6</v>
      </c>
      <c r="P19" s="13">
        <f t="shared" si="2"/>
        <v>3</v>
      </c>
      <c r="Q19" s="13">
        <f t="shared" si="2"/>
        <v>3</v>
      </c>
      <c r="R19" s="13">
        <f t="shared" si="2"/>
        <v>5</v>
      </c>
      <c r="S19" s="13">
        <f t="shared" si="2"/>
        <v>47.5</v>
      </c>
      <c r="T19" s="13">
        <f t="shared" si="2"/>
        <v>4</v>
      </c>
      <c r="U19" s="13">
        <f t="shared" si="2"/>
        <v>5</v>
      </c>
      <c r="V19" s="13">
        <f t="shared" si="2"/>
        <v>3</v>
      </c>
      <c r="W19" s="13">
        <f t="shared" si="2"/>
        <v>5</v>
      </c>
      <c r="X19" s="13">
        <f t="shared" si="2"/>
        <v>4</v>
      </c>
      <c r="Y19" s="13">
        <f t="shared" si="2"/>
        <v>4</v>
      </c>
      <c r="Z19" s="13">
        <f t="shared" si="2"/>
        <v>4</v>
      </c>
      <c r="AA19" s="13">
        <f t="shared" si="2"/>
        <v>5</v>
      </c>
      <c r="AB19" s="13">
        <f t="shared" si="2"/>
        <v>4</v>
      </c>
      <c r="AC19" s="13">
        <f t="shared" si="2"/>
        <v>5</v>
      </c>
      <c r="AD19" s="13">
        <f t="shared" si="2"/>
        <v>44</v>
      </c>
    </row>
    <row r="20" spans="1:30" s="13" customFormat="1" x14ac:dyDescent="0.25">
      <c r="A20" s="10" t="s">
        <v>106</v>
      </c>
      <c r="D20" s="13">
        <f>QUARTILE(D3:D17,2)</f>
        <v>22</v>
      </c>
      <c r="E20" s="13">
        <f t="shared" ref="E20:AD20" si="3">QUARTILE(E3:E17,2)</f>
        <v>62</v>
      </c>
      <c r="F20" s="13">
        <f t="shared" si="3"/>
        <v>2</v>
      </c>
      <c r="G20" s="13">
        <f t="shared" si="3"/>
        <v>87</v>
      </c>
      <c r="H20" s="13">
        <f t="shared" si="3"/>
        <v>83</v>
      </c>
      <c r="I20" s="13">
        <f t="shared" si="3"/>
        <v>5</v>
      </c>
      <c r="J20" s="13">
        <f t="shared" si="3"/>
        <v>5</v>
      </c>
      <c r="K20" s="13">
        <f t="shared" si="3"/>
        <v>5</v>
      </c>
      <c r="L20" s="13">
        <f t="shared" si="3"/>
        <v>6</v>
      </c>
      <c r="M20" s="13">
        <f t="shared" si="3"/>
        <v>5</v>
      </c>
      <c r="N20" s="13">
        <f t="shared" si="3"/>
        <v>5</v>
      </c>
      <c r="O20" s="13">
        <f t="shared" si="3"/>
        <v>6</v>
      </c>
      <c r="P20" s="13">
        <f t="shared" si="3"/>
        <v>4</v>
      </c>
      <c r="Q20" s="13">
        <f t="shared" si="3"/>
        <v>3</v>
      </c>
      <c r="R20" s="13">
        <f t="shared" si="3"/>
        <v>6</v>
      </c>
      <c r="S20" s="13">
        <f t="shared" si="3"/>
        <v>52</v>
      </c>
      <c r="T20" s="13">
        <f t="shared" si="3"/>
        <v>5</v>
      </c>
      <c r="U20" s="13">
        <f t="shared" si="3"/>
        <v>5</v>
      </c>
      <c r="V20" s="13">
        <f t="shared" si="3"/>
        <v>3</v>
      </c>
      <c r="W20" s="13">
        <f t="shared" si="3"/>
        <v>5</v>
      </c>
      <c r="X20" s="13">
        <f t="shared" si="3"/>
        <v>5</v>
      </c>
      <c r="Y20" s="13">
        <f t="shared" si="3"/>
        <v>5</v>
      </c>
      <c r="Z20" s="13">
        <f t="shared" si="3"/>
        <v>4</v>
      </c>
      <c r="AA20" s="13">
        <f t="shared" si="3"/>
        <v>5</v>
      </c>
      <c r="AB20" s="13">
        <f t="shared" si="3"/>
        <v>4</v>
      </c>
      <c r="AC20" s="13">
        <f t="shared" si="3"/>
        <v>5</v>
      </c>
      <c r="AD20" s="13">
        <f t="shared" si="3"/>
        <v>45</v>
      </c>
    </row>
    <row r="21" spans="1:30" s="13" customFormat="1" x14ac:dyDescent="0.25">
      <c r="A21" s="10" t="s">
        <v>107</v>
      </c>
      <c r="D21" s="13">
        <f>QUARTILE(D3:D17,3)</f>
        <v>22</v>
      </c>
      <c r="E21" s="13">
        <f t="shared" ref="E21:AD21" si="4">QUARTILE(E3:E17,3)</f>
        <v>66</v>
      </c>
      <c r="F21" s="13">
        <f t="shared" si="4"/>
        <v>2.5</v>
      </c>
      <c r="G21" s="13">
        <f t="shared" si="4"/>
        <v>88.5</v>
      </c>
      <c r="H21" s="13">
        <f t="shared" si="4"/>
        <v>86.5</v>
      </c>
      <c r="I21" s="13">
        <f t="shared" si="4"/>
        <v>5.5</v>
      </c>
      <c r="J21" s="13">
        <f t="shared" si="4"/>
        <v>6</v>
      </c>
      <c r="K21" s="13">
        <f t="shared" si="4"/>
        <v>6.5</v>
      </c>
      <c r="L21" s="13">
        <f t="shared" si="4"/>
        <v>6</v>
      </c>
      <c r="M21" s="13">
        <f t="shared" si="4"/>
        <v>6</v>
      </c>
      <c r="N21" s="13">
        <f t="shared" si="4"/>
        <v>6</v>
      </c>
      <c r="O21" s="13">
        <f t="shared" si="4"/>
        <v>6</v>
      </c>
      <c r="P21" s="13">
        <f t="shared" si="4"/>
        <v>4</v>
      </c>
      <c r="Q21" s="13">
        <f t="shared" si="4"/>
        <v>4</v>
      </c>
      <c r="R21" s="13">
        <f t="shared" si="4"/>
        <v>6</v>
      </c>
      <c r="S21" s="13">
        <f t="shared" si="4"/>
        <v>55.5</v>
      </c>
      <c r="T21" s="13">
        <f t="shared" si="4"/>
        <v>5</v>
      </c>
      <c r="U21" s="13">
        <f t="shared" si="4"/>
        <v>5</v>
      </c>
      <c r="V21" s="13">
        <f t="shared" si="4"/>
        <v>4</v>
      </c>
      <c r="W21" s="13">
        <f t="shared" si="4"/>
        <v>5</v>
      </c>
      <c r="X21" s="13" t="e">
        <f>A19:A21+'GROUP control'!A19</f>
        <v>#VALUE!</v>
      </c>
      <c r="Y21" s="13">
        <f t="shared" si="4"/>
        <v>5</v>
      </c>
      <c r="Z21" s="13">
        <f t="shared" si="4"/>
        <v>4</v>
      </c>
      <c r="AA21" s="13">
        <f t="shared" si="4"/>
        <v>5</v>
      </c>
      <c r="AB21" s="13">
        <f t="shared" si="4"/>
        <v>5</v>
      </c>
      <c r="AC21" s="13">
        <f t="shared" si="4"/>
        <v>5</v>
      </c>
      <c r="AD21" s="13">
        <f t="shared" si="4"/>
        <v>46</v>
      </c>
    </row>
    <row r="23" spans="1:30" x14ac:dyDescent="0.25">
      <c r="J23" s="18"/>
    </row>
  </sheetData>
  <mergeCells count="3">
    <mergeCell ref="C1:H1"/>
    <mergeCell ref="I1:S1"/>
    <mergeCell ref="T1:AD1"/>
  </mergeCells>
  <phoneticPr fontId="1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1"/>
  <sheetViews>
    <sheetView workbookViewId="0">
      <selection activeCell="AH7" sqref="AH7"/>
    </sheetView>
  </sheetViews>
  <sheetFormatPr defaultColWidth="9" defaultRowHeight="13.8" x14ac:dyDescent="0.25"/>
  <cols>
    <col min="1" max="1" width="17.44140625" customWidth="1"/>
    <col min="2" max="2" width="9.109375" hidden="1" customWidth="1"/>
    <col min="3" max="19" width="9" hidden="1" customWidth="1"/>
    <col min="20" max="23" width="8.88671875"/>
  </cols>
  <sheetData>
    <row r="1" spans="1:30" x14ac:dyDescent="0.25">
      <c r="C1" s="24" t="s">
        <v>0</v>
      </c>
      <c r="D1" s="24"/>
      <c r="E1" s="24"/>
      <c r="F1" s="24"/>
      <c r="G1" s="24"/>
      <c r="H1" s="24"/>
      <c r="I1" s="25" t="s">
        <v>1</v>
      </c>
      <c r="J1" s="25"/>
      <c r="K1" s="25"/>
      <c r="L1" s="25"/>
      <c r="M1" s="25"/>
      <c r="N1" s="25"/>
      <c r="O1" s="25"/>
      <c r="P1" s="25"/>
      <c r="Q1" s="25"/>
      <c r="R1" s="25"/>
      <c r="S1" s="25"/>
      <c r="T1" s="23" t="s">
        <v>50</v>
      </c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1:30" ht="115.2" x14ac:dyDescent="0.25">
      <c r="A2" s="17" t="s">
        <v>62</v>
      </c>
      <c r="B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4" t="s">
        <v>18</v>
      </c>
      <c r="S2" s="14" t="s">
        <v>19</v>
      </c>
      <c r="T2" s="15" t="s">
        <v>51</v>
      </c>
      <c r="U2" s="15" t="s">
        <v>52</v>
      </c>
      <c r="V2" s="15" t="s">
        <v>53</v>
      </c>
      <c r="W2" s="15" t="s">
        <v>54</v>
      </c>
      <c r="X2" s="15" t="s">
        <v>55</v>
      </c>
      <c r="Y2" s="15" t="s">
        <v>56</v>
      </c>
      <c r="Z2" s="15" t="s">
        <v>57</v>
      </c>
      <c r="AA2" s="15" t="s">
        <v>58</v>
      </c>
      <c r="AB2" s="15" t="s">
        <v>59</v>
      </c>
      <c r="AC2" s="15" t="s">
        <v>60</v>
      </c>
      <c r="AD2" s="15" t="s">
        <v>47</v>
      </c>
    </row>
    <row r="3" spans="1:30" x14ac:dyDescent="0.25">
      <c r="A3">
        <v>2</v>
      </c>
      <c r="B3" s="12">
        <v>44322</v>
      </c>
      <c r="C3">
        <v>1</v>
      </c>
      <c r="D3">
        <v>22</v>
      </c>
      <c r="E3">
        <v>62</v>
      </c>
      <c r="F3">
        <v>2</v>
      </c>
      <c r="G3">
        <v>87</v>
      </c>
      <c r="H3">
        <v>79</v>
      </c>
      <c r="I3">
        <v>5</v>
      </c>
      <c r="J3">
        <v>3</v>
      </c>
      <c r="K3">
        <v>3</v>
      </c>
      <c r="L3">
        <v>6</v>
      </c>
      <c r="M3">
        <v>3</v>
      </c>
      <c r="N3">
        <v>3</v>
      </c>
      <c r="O3">
        <v>3</v>
      </c>
      <c r="P3">
        <v>2</v>
      </c>
      <c r="Q3">
        <v>3</v>
      </c>
      <c r="R3">
        <v>4</v>
      </c>
      <c r="S3">
        <f>SUM(I3:R3)</f>
        <v>35</v>
      </c>
      <c r="T3">
        <v>5</v>
      </c>
      <c r="U3">
        <v>4</v>
      </c>
      <c r="V3">
        <v>4</v>
      </c>
      <c r="W3">
        <v>5</v>
      </c>
      <c r="X3">
        <v>4</v>
      </c>
      <c r="Y3">
        <v>5</v>
      </c>
      <c r="Z3">
        <v>3</v>
      </c>
      <c r="AA3">
        <v>5</v>
      </c>
      <c r="AB3">
        <v>5</v>
      </c>
      <c r="AC3">
        <v>5</v>
      </c>
      <c r="AD3">
        <f>SUM(T3:AC3)</f>
        <v>45</v>
      </c>
    </row>
    <row r="4" spans="1:30" x14ac:dyDescent="0.25">
      <c r="A4">
        <v>4</v>
      </c>
      <c r="B4" s="12">
        <v>44322</v>
      </c>
      <c r="C4">
        <v>2</v>
      </c>
      <c r="D4">
        <v>23</v>
      </c>
      <c r="E4">
        <v>61</v>
      </c>
      <c r="F4">
        <v>3</v>
      </c>
      <c r="G4">
        <v>88</v>
      </c>
      <c r="H4">
        <v>83</v>
      </c>
      <c r="I4">
        <v>6</v>
      </c>
      <c r="J4">
        <v>4</v>
      </c>
      <c r="K4">
        <v>5</v>
      </c>
      <c r="L4">
        <v>5</v>
      </c>
      <c r="M4">
        <v>4</v>
      </c>
      <c r="N4">
        <v>3</v>
      </c>
      <c r="O4">
        <v>2</v>
      </c>
      <c r="P4">
        <v>3</v>
      </c>
      <c r="Q4">
        <v>4</v>
      </c>
      <c r="R4">
        <v>4</v>
      </c>
      <c r="S4">
        <f t="shared" ref="S4:S17" si="0">SUM(I4:R4)</f>
        <v>40</v>
      </c>
      <c r="T4">
        <v>5</v>
      </c>
      <c r="U4">
        <v>4</v>
      </c>
      <c r="V4">
        <v>3</v>
      </c>
      <c r="W4">
        <v>4</v>
      </c>
      <c r="X4">
        <v>5</v>
      </c>
      <c r="Y4">
        <v>4</v>
      </c>
      <c r="Z4">
        <v>4</v>
      </c>
      <c r="AA4">
        <v>5</v>
      </c>
      <c r="AB4">
        <v>3</v>
      </c>
      <c r="AC4">
        <v>5</v>
      </c>
      <c r="AD4">
        <f t="shared" ref="AD4:AD17" si="1">SUM(T4:AC4)</f>
        <v>42</v>
      </c>
    </row>
    <row r="5" spans="1:30" x14ac:dyDescent="0.25">
      <c r="A5">
        <v>5</v>
      </c>
      <c r="B5" s="12">
        <v>44379</v>
      </c>
      <c r="C5">
        <v>2</v>
      </c>
      <c r="D5">
        <v>22</v>
      </c>
      <c r="E5">
        <v>58</v>
      </c>
      <c r="F5">
        <v>3</v>
      </c>
      <c r="G5">
        <v>89</v>
      </c>
      <c r="H5">
        <v>84</v>
      </c>
      <c r="I5">
        <v>6</v>
      </c>
      <c r="J5">
        <v>4</v>
      </c>
      <c r="K5">
        <v>4</v>
      </c>
      <c r="L5">
        <v>5</v>
      </c>
      <c r="M5">
        <v>3</v>
      </c>
      <c r="N5">
        <v>2</v>
      </c>
      <c r="O5">
        <v>4</v>
      </c>
      <c r="P5">
        <v>3</v>
      </c>
      <c r="Q5">
        <v>4</v>
      </c>
      <c r="R5">
        <v>5</v>
      </c>
      <c r="S5">
        <f t="shared" si="0"/>
        <v>40</v>
      </c>
      <c r="T5">
        <v>5</v>
      </c>
      <c r="U5">
        <v>5</v>
      </c>
      <c r="V5">
        <v>4</v>
      </c>
      <c r="W5">
        <v>4</v>
      </c>
      <c r="X5">
        <v>4</v>
      </c>
      <c r="Y5">
        <v>5</v>
      </c>
      <c r="Z5">
        <v>3</v>
      </c>
      <c r="AA5">
        <v>4</v>
      </c>
      <c r="AB5">
        <v>4</v>
      </c>
      <c r="AC5">
        <v>5</v>
      </c>
      <c r="AD5">
        <f t="shared" si="1"/>
        <v>43</v>
      </c>
    </row>
    <row r="6" spans="1:30" x14ac:dyDescent="0.25">
      <c r="A6">
        <v>8</v>
      </c>
      <c r="B6" s="12">
        <v>44379</v>
      </c>
      <c r="C6">
        <v>1</v>
      </c>
      <c r="D6">
        <v>22</v>
      </c>
      <c r="E6">
        <v>59</v>
      </c>
      <c r="F6">
        <v>1</v>
      </c>
      <c r="G6">
        <v>85</v>
      </c>
      <c r="H6">
        <v>87</v>
      </c>
      <c r="I6">
        <v>5</v>
      </c>
      <c r="J6">
        <v>5</v>
      </c>
      <c r="K6">
        <v>7</v>
      </c>
      <c r="L6">
        <v>5</v>
      </c>
      <c r="M6">
        <v>3</v>
      </c>
      <c r="N6">
        <v>4</v>
      </c>
      <c r="O6">
        <v>3</v>
      </c>
      <c r="P6">
        <v>4</v>
      </c>
      <c r="Q6">
        <v>3</v>
      </c>
      <c r="R6">
        <v>4</v>
      </c>
      <c r="S6">
        <f t="shared" si="0"/>
        <v>43</v>
      </c>
      <c r="T6">
        <v>5</v>
      </c>
      <c r="U6">
        <v>5</v>
      </c>
      <c r="V6">
        <v>3</v>
      </c>
      <c r="W6">
        <v>4</v>
      </c>
      <c r="X6">
        <v>5</v>
      </c>
      <c r="Y6">
        <v>4</v>
      </c>
      <c r="Z6">
        <v>4</v>
      </c>
      <c r="AA6">
        <v>5</v>
      </c>
      <c r="AB6">
        <v>5</v>
      </c>
      <c r="AC6">
        <v>5</v>
      </c>
      <c r="AD6">
        <f t="shared" si="1"/>
        <v>45</v>
      </c>
    </row>
    <row r="7" spans="1:30" x14ac:dyDescent="0.25">
      <c r="A7">
        <v>9</v>
      </c>
      <c r="B7" s="12">
        <v>44442</v>
      </c>
      <c r="C7">
        <v>1</v>
      </c>
      <c r="D7">
        <v>22</v>
      </c>
      <c r="E7">
        <v>60</v>
      </c>
      <c r="F7">
        <v>2</v>
      </c>
      <c r="G7">
        <v>91</v>
      </c>
      <c r="H7">
        <v>89</v>
      </c>
      <c r="I7">
        <v>5</v>
      </c>
      <c r="J7">
        <v>3</v>
      </c>
      <c r="K7">
        <v>4</v>
      </c>
      <c r="L7">
        <v>6</v>
      </c>
      <c r="M7">
        <v>4</v>
      </c>
      <c r="N7">
        <v>3</v>
      </c>
      <c r="O7">
        <v>3</v>
      </c>
      <c r="P7">
        <v>4</v>
      </c>
      <c r="Q7">
        <v>3</v>
      </c>
      <c r="R7">
        <v>4</v>
      </c>
      <c r="S7">
        <f t="shared" si="0"/>
        <v>39</v>
      </c>
      <c r="T7">
        <v>4</v>
      </c>
      <c r="U7">
        <v>4</v>
      </c>
      <c r="V7">
        <v>4</v>
      </c>
      <c r="W7">
        <v>4</v>
      </c>
      <c r="X7">
        <v>4</v>
      </c>
      <c r="Y7">
        <v>4</v>
      </c>
      <c r="Z7">
        <v>4</v>
      </c>
      <c r="AA7">
        <v>4</v>
      </c>
      <c r="AB7">
        <v>4</v>
      </c>
      <c r="AC7">
        <v>5</v>
      </c>
      <c r="AD7">
        <f t="shared" si="1"/>
        <v>41</v>
      </c>
    </row>
    <row r="8" spans="1:30" x14ac:dyDescent="0.25">
      <c r="A8">
        <v>11</v>
      </c>
      <c r="B8" s="12">
        <v>44442</v>
      </c>
      <c r="C8">
        <v>2</v>
      </c>
      <c r="D8">
        <v>23</v>
      </c>
      <c r="E8">
        <v>54</v>
      </c>
      <c r="F8">
        <v>3</v>
      </c>
      <c r="G8">
        <v>86</v>
      </c>
      <c r="H8">
        <v>83</v>
      </c>
      <c r="I8">
        <v>5</v>
      </c>
      <c r="J8">
        <v>3</v>
      </c>
      <c r="K8">
        <v>5</v>
      </c>
      <c r="L8">
        <v>6</v>
      </c>
      <c r="M8">
        <v>5</v>
      </c>
      <c r="N8">
        <v>5</v>
      </c>
      <c r="O8">
        <v>3</v>
      </c>
      <c r="P8">
        <v>3</v>
      </c>
      <c r="Q8">
        <v>3</v>
      </c>
      <c r="R8">
        <v>5</v>
      </c>
      <c r="S8">
        <f t="shared" si="0"/>
        <v>43</v>
      </c>
      <c r="T8">
        <v>5</v>
      </c>
      <c r="U8">
        <v>4</v>
      </c>
      <c r="V8">
        <v>3</v>
      </c>
      <c r="W8">
        <v>4</v>
      </c>
      <c r="X8">
        <v>5</v>
      </c>
      <c r="Y8">
        <v>5</v>
      </c>
      <c r="Z8">
        <v>3</v>
      </c>
      <c r="AA8">
        <v>5</v>
      </c>
      <c r="AB8">
        <v>5</v>
      </c>
      <c r="AC8">
        <v>5</v>
      </c>
      <c r="AD8">
        <f t="shared" si="1"/>
        <v>44</v>
      </c>
    </row>
    <row r="9" spans="1:30" x14ac:dyDescent="0.25">
      <c r="A9">
        <v>14</v>
      </c>
      <c r="B9" s="12">
        <v>44442</v>
      </c>
      <c r="C9">
        <v>2</v>
      </c>
      <c r="D9">
        <v>22</v>
      </c>
      <c r="E9">
        <v>57</v>
      </c>
      <c r="F9">
        <v>3</v>
      </c>
      <c r="G9">
        <v>89</v>
      </c>
      <c r="H9">
        <v>89</v>
      </c>
      <c r="I9">
        <v>5</v>
      </c>
      <c r="J9">
        <v>3</v>
      </c>
      <c r="K9">
        <v>4</v>
      </c>
      <c r="L9">
        <v>5</v>
      </c>
      <c r="M9">
        <v>4</v>
      </c>
      <c r="N9">
        <v>4</v>
      </c>
      <c r="O9">
        <v>4</v>
      </c>
      <c r="P9">
        <v>4</v>
      </c>
      <c r="Q9">
        <v>4</v>
      </c>
      <c r="R9">
        <v>5</v>
      </c>
      <c r="S9">
        <f t="shared" si="0"/>
        <v>42</v>
      </c>
      <c r="T9">
        <v>5</v>
      </c>
      <c r="U9">
        <v>5</v>
      </c>
      <c r="V9">
        <v>4</v>
      </c>
      <c r="W9">
        <v>5</v>
      </c>
      <c r="X9">
        <v>4</v>
      </c>
      <c r="Y9">
        <v>4</v>
      </c>
      <c r="Z9">
        <v>4</v>
      </c>
      <c r="AA9">
        <v>5</v>
      </c>
      <c r="AB9">
        <v>5</v>
      </c>
      <c r="AC9">
        <v>5</v>
      </c>
      <c r="AD9">
        <f t="shared" si="1"/>
        <v>46</v>
      </c>
    </row>
    <row r="10" spans="1:30" x14ac:dyDescent="0.25">
      <c r="A10">
        <v>15</v>
      </c>
      <c r="B10" s="12">
        <v>44564</v>
      </c>
      <c r="C10">
        <v>2</v>
      </c>
      <c r="D10">
        <v>23</v>
      </c>
      <c r="E10">
        <v>55</v>
      </c>
      <c r="F10">
        <v>2</v>
      </c>
      <c r="G10">
        <v>85</v>
      </c>
      <c r="H10">
        <v>93</v>
      </c>
      <c r="I10">
        <v>7</v>
      </c>
      <c r="J10">
        <v>4</v>
      </c>
      <c r="K10">
        <v>8</v>
      </c>
      <c r="L10">
        <v>6</v>
      </c>
      <c r="M10">
        <v>6</v>
      </c>
      <c r="N10">
        <v>6</v>
      </c>
      <c r="O10">
        <v>4</v>
      </c>
      <c r="P10">
        <v>5</v>
      </c>
      <c r="Q10">
        <v>5</v>
      </c>
      <c r="R10">
        <v>6</v>
      </c>
      <c r="S10">
        <f t="shared" si="0"/>
        <v>57</v>
      </c>
      <c r="T10">
        <v>4</v>
      </c>
      <c r="U10">
        <v>4</v>
      </c>
      <c r="V10">
        <v>3</v>
      </c>
      <c r="W10">
        <v>4</v>
      </c>
      <c r="X10">
        <v>5</v>
      </c>
      <c r="Y10">
        <v>5</v>
      </c>
      <c r="Z10">
        <v>3</v>
      </c>
      <c r="AA10">
        <v>4</v>
      </c>
      <c r="AB10">
        <v>3</v>
      </c>
      <c r="AC10">
        <v>4</v>
      </c>
      <c r="AD10">
        <f t="shared" si="1"/>
        <v>39</v>
      </c>
    </row>
    <row r="11" spans="1:30" x14ac:dyDescent="0.25">
      <c r="A11">
        <v>18</v>
      </c>
      <c r="B11" s="12">
        <v>44564</v>
      </c>
      <c r="C11">
        <v>2</v>
      </c>
      <c r="D11">
        <v>21</v>
      </c>
      <c r="E11">
        <v>64</v>
      </c>
      <c r="F11">
        <v>2</v>
      </c>
      <c r="G11">
        <v>83</v>
      </c>
      <c r="H11">
        <v>90</v>
      </c>
      <c r="I11">
        <v>5</v>
      </c>
      <c r="J11">
        <v>4</v>
      </c>
      <c r="K11">
        <v>3</v>
      </c>
      <c r="L11">
        <v>6</v>
      </c>
      <c r="M11">
        <v>4</v>
      </c>
      <c r="N11">
        <v>4</v>
      </c>
      <c r="O11">
        <v>6</v>
      </c>
      <c r="P11">
        <v>5</v>
      </c>
      <c r="Q11">
        <v>3</v>
      </c>
      <c r="R11">
        <v>5</v>
      </c>
      <c r="S11">
        <f t="shared" si="0"/>
        <v>45</v>
      </c>
      <c r="T11">
        <v>5</v>
      </c>
      <c r="U11">
        <v>4</v>
      </c>
      <c r="V11">
        <v>3</v>
      </c>
      <c r="W11">
        <v>4</v>
      </c>
      <c r="X11">
        <v>4</v>
      </c>
      <c r="Y11">
        <v>4</v>
      </c>
      <c r="Z11">
        <v>4</v>
      </c>
      <c r="AA11">
        <v>5</v>
      </c>
      <c r="AB11">
        <v>4</v>
      </c>
      <c r="AC11">
        <v>5</v>
      </c>
      <c r="AD11">
        <f t="shared" si="1"/>
        <v>42</v>
      </c>
    </row>
    <row r="12" spans="1:30" x14ac:dyDescent="0.25">
      <c r="A12">
        <v>19</v>
      </c>
      <c r="B12" s="12">
        <v>44564</v>
      </c>
      <c r="C12">
        <v>1</v>
      </c>
      <c r="D12">
        <v>22</v>
      </c>
      <c r="E12">
        <v>65</v>
      </c>
      <c r="F12">
        <v>3</v>
      </c>
      <c r="G12">
        <v>87</v>
      </c>
      <c r="H12">
        <v>89</v>
      </c>
      <c r="I12">
        <v>6</v>
      </c>
      <c r="J12">
        <v>3</v>
      </c>
      <c r="K12">
        <v>4</v>
      </c>
      <c r="L12">
        <v>5</v>
      </c>
      <c r="M12">
        <v>3</v>
      </c>
      <c r="N12">
        <v>3</v>
      </c>
      <c r="O12">
        <v>5</v>
      </c>
      <c r="P12">
        <v>4</v>
      </c>
      <c r="Q12">
        <v>4</v>
      </c>
      <c r="R12">
        <v>4</v>
      </c>
      <c r="S12">
        <f t="shared" si="0"/>
        <v>41</v>
      </c>
      <c r="T12">
        <v>4</v>
      </c>
      <c r="U12">
        <v>4</v>
      </c>
      <c r="V12">
        <v>4</v>
      </c>
      <c r="W12">
        <v>5</v>
      </c>
      <c r="X12">
        <v>4</v>
      </c>
      <c r="Y12">
        <v>4</v>
      </c>
      <c r="Z12">
        <v>5</v>
      </c>
      <c r="AA12">
        <v>5</v>
      </c>
      <c r="AB12">
        <v>5</v>
      </c>
      <c r="AC12">
        <v>5</v>
      </c>
      <c r="AD12">
        <f t="shared" si="1"/>
        <v>45</v>
      </c>
    </row>
    <row r="13" spans="1:30" x14ac:dyDescent="0.25">
      <c r="A13">
        <v>22</v>
      </c>
      <c r="B13" s="12">
        <v>44564</v>
      </c>
      <c r="C13">
        <v>2</v>
      </c>
      <c r="D13">
        <v>22</v>
      </c>
      <c r="E13">
        <v>66</v>
      </c>
      <c r="F13">
        <v>2</v>
      </c>
      <c r="G13">
        <v>89</v>
      </c>
      <c r="H13">
        <v>88</v>
      </c>
      <c r="I13">
        <v>6</v>
      </c>
      <c r="J13">
        <v>4</v>
      </c>
      <c r="K13">
        <v>6</v>
      </c>
      <c r="L13">
        <v>6</v>
      </c>
      <c r="M13">
        <v>6</v>
      </c>
      <c r="N13">
        <v>5</v>
      </c>
      <c r="O13">
        <v>4</v>
      </c>
      <c r="P13">
        <v>3</v>
      </c>
      <c r="Q13">
        <v>3</v>
      </c>
      <c r="R13">
        <v>6</v>
      </c>
      <c r="S13">
        <f t="shared" si="0"/>
        <v>49</v>
      </c>
      <c r="T13">
        <v>5</v>
      </c>
      <c r="U13">
        <v>4</v>
      </c>
      <c r="V13">
        <v>3</v>
      </c>
      <c r="W13">
        <v>4</v>
      </c>
      <c r="X13">
        <v>4</v>
      </c>
      <c r="Y13">
        <v>5</v>
      </c>
      <c r="Z13">
        <v>4</v>
      </c>
      <c r="AA13">
        <v>5</v>
      </c>
      <c r="AB13">
        <v>4</v>
      </c>
      <c r="AC13">
        <v>5</v>
      </c>
      <c r="AD13">
        <f t="shared" si="1"/>
        <v>43</v>
      </c>
    </row>
    <row r="14" spans="1:30" x14ac:dyDescent="0.25">
      <c r="A14">
        <v>24</v>
      </c>
      <c r="B14" s="12">
        <v>44621</v>
      </c>
      <c r="C14">
        <v>1</v>
      </c>
      <c r="D14">
        <v>22</v>
      </c>
      <c r="E14">
        <v>62</v>
      </c>
      <c r="F14">
        <v>3</v>
      </c>
      <c r="G14">
        <v>82</v>
      </c>
      <c r="H14">
        <v>86</v>
      </c>
      <c r="I14">
        <v>7</v>
      </c>
      <c r="J14">
        <v>4</v>
      </c>
      <c r="K14">
        <v>5</v>
      </c>
      <c r="L14">
        <v>6</v>
      </c>
      <c r="M14">
        <v>5</v>
      </c>
      <c r="N14">
        <v>4</v>
      </c>
      <c r="O14">
        <v>3</v>
      </c>
      <c r="P14">
        <v>2</v>
      </c>
      <c r="Q14">
        <v>3</v>
      </c>
      <c r="R14">
        <v>5</v>
      </c>
      <c r="S14">
        <f t="shared" si="0"/>
        <v>44</v>
      </c>
      <c r="T14">
        <v>5</v>
      </c>
      <c r="U14">
        <v>4</v>
      </c>
      <c r="V14">
        <v>4</v>
      </c>
      <c r="W14">
        <v>4</v>
      </c>
      <c r="X14">
        <v>4</v>
      </c>
      <c r="Y14">
        <v>4</v>
      </c>
      <c r="Z14">
        <v>3</v>
      </c>
      <c r="AA14">
        <v>4</v>
      </c>
      <c r="AB14">
        <v>5</v>
      </c>
      <c r="AC14">
        <v>5</v>
      </c>
      <c r="AD14">
        <f t="shared" si="1"/>
        <v>42</v>
      </c>
    </row>
    <row r="15" spans="1:30" x14ac:dyDescent="0.25">
      <c r="A15">
        <v>25</v>
      </c>
      <c r="B15" s="12">
        <v>44621</v>
      </c>
      <c r="C15">
        <v>2</v>
      </c>
      <c r="D15">
        <v>22</v>
      </c>
      <c r="E15">
        <v>61</v>
      </c>
      <c r="F15">
        <v>2</v>
      </c>
      <c r="G15">
        <v>83</v>
      </c>
      <c r="H15">
        <v>85</v>
      </c>
      <c r="I15">
        <v>6</v>
      </c>
      <c r="J15">
        <v>4</v>
      </c>
      <c r="K15">
        <v>4</v>
      </c>
      <c r="L15">
        <v>6</v>
      </c>
      <c r="M15">
        <v>4</v>
      </c>
      <c r="N15">
        <v>3</v>
      </c>
      <c r="O15">
        <v>6</v>
      </c>
      <c r="P15">
        <v>5</v>
      </c>
      <c r="Q15">
        <v>5</v>
      </c>
      <c r="R15">
        <v>5</v>
      </c>
      <c r="S15">
        <f t="shared" si="0"/>
        <v>48</v>
      </c>
      <c r="T15">
        <v>5</v>
      </c>
      <c r="U15">
        <v>4</v>
      </c>
      <c r="V15">
        <v>4</v>
      </c>
      <c r="W15">
        <v>4</v>
      </c>
      <c r="X15">
        <v>5</v>
      </c>
      <c r="Y15">
        <v>5</v>
      </c>
      <c r="Z15">
        <v>4</v>
      </c>
      <c r="AA15">
        <v>5</v>
      </c>
      <c r="AB15">
        <v>4</v>
      </c>
      <c r="AC15">
        <v>5</v>
      </c>
      <c r="AD15">
        <f t="shared" si="1"/>
        <v>45</v>
      </c>
    </row>
    <row r="16" spans="1:30" x14ac:dyDescent="0.25">
      <c r="A16">
        <v>28</v>
      </c>
      <c r="B16" s="12">
        <v>44621</v>
      </c>
      <c r="C16">
        <v>2</v>
      </c>
      <c r="D16">
        <v>23</v>
      </c>
      <c r="E16">
        <v>56</v>
      </c>
      <c r="F16">
        <v>2</v>
      </c>
      <c r="G16">
        <v>85</v>
      </c>
      <c r="H16">
        <v>79</v>
      </c>
      <c r="I16">
        <v>5</v>
      </c>
      <c r="J16">
        <v>3</v>
      </c>
      <c r="K16">
        <v>3</v>
      </c>
      <c r="L16">
        <v>5</v>
      </c>
      <c r="M16">
        <v>4</v>
      </c>
      <c r="N16">
        <v>4</v>
      </c>
      <c r="O16">
        <v>3</v>
      </c>
      <c r="P16">
        <v>3</v>
      </c>
      <c r="Q16">
        <v>3</v>
      </c>
      <c r="R16">
        <v>4</v>
      </c>
      <c r="S16">
        <f t="shared" si="0"/>
        <v>37</v>
      </c>
      <c r="T16">
        <v>5</v>
      </c>
      <c r="U16">
        <v>4</v>
      </c>
      <c r="V16">
        <v>3</v>
      </c>
      <c r="W16">
        <v>4</v>
      </c>
      <c r="X16">
        <v>4</v>
      </c>
      <c r="Y16">
        <v>4</v>
      </c>
      <c r="Z16">
        <v>3</v>
      </c>
      <c r="AA16">
        <v>4</v>
      </c>
      <c r="AB16">
        <v>5</v>
      </c>
      <c r="AC16">
        <v>5</v>
      </c>
      <c r="AD16">
        <f t="shared" si="1"/>
        <v>41</v>
      </c>
    </row>
    <row r="17" spans="1:30" x14ac:dyDescent="0.25">
      <c r="A17">
        <v>29</v>
      </c>
      <c r="B17" s="12">
        <v>44621</v>
      </c>
      <c r="C17">
        <v>2</v>
      </c>
      <c r="D17">
        <v>22</v>
      </c>
      <c r="E17">
        <v>57</v>
      </c>
      <c r="F17">
        <v>2</v>
      </c>
      <c r="G17">
        <v>81</v>
      </c>
      <c r="H17">
        <v>78</v>
      </c>
      <c r="I17">
        <v>5</v>
      </c>
      <c r="J17">
        <v>4</v>
      </c>
      <c r="K17">
        <v>4</v>
      </c>
      <c r="L17">
        <v>6</v>
      </c>
      <c r="M17">
        <v>5</v>
      </c>
      <c r="N17">
        <v>4</v>
      </c>
      <c r="O17">
        <v>3</v>
      </c>
      <c r="P17">
        <v>3</v>
      </c>
      <c r="Q17">
        <v>3</v>
      </c>
      <c r="R17">
        <v>5</v>
      </c>
      <c r="S17">
        <f t="shared" si="0"/>
        <v>42</v>
      </c>
      <c r="T17">
        <v>5</v>
      </c>
      <c r="U17">
        <v>5</v>
      </c>
      <c r="V17">
        <v>4</v>
      </c>
      <c r="W17">
        <v>4</v>
      </c>
      <c r="X17">
        <v>4</v>
      </c>
      <c r="Y17">
        <v>4</v>
      </c>
      <c r="Z17">
        <v>4</v>
      </c>
      <c r="AA17">
        <v>5</v>
      </c>
      <c r="AB17">
        <v>4</v>
      </c>
      <c r="AC17">
        <v>5</v>
      </c>
      <c r="AD17">
        <f t="shared" si="1"/>
        <v>44</v>
      </c>
    </row>
    <row r="18" spans="1:30" x14ac:dyDescent="0.25">
      <c r="C18" s="13" t="s">
        <v>20</v>
      </c>
    </row>
    <row r="19" spans="1:30" s="10" customFormat="1" x14ac:dyDescent="0.25">
      <c r="A19" s="10" t="s">
        <v>108</v>
      </c>
      <c r="D19" s="10">
        <f>QUARTILE(D3:D17,1)</f>
        <v>22</v>
      </c>
      <c r="E19" s="10">
        <f t="shared" ref="E19:AD19" si="2">QUARTILE(E3:E17,1)</f>
        <v>57</v>
      </c>
      <c r="F19" s="10">
        <f t="shared" si="2"/>
        <v>2</v>
      </c>
      <c r="G19" s="10">
        <f t="shared" si="2"/>
        <v>84</v>
      </c>
      <c r="H19" s="10">
        <f t="shared" si="2"/>
        <v>83</v>
      </c>
      <c r="I19" s="10">
        <f t="shared" si="2"/>
        <v>5</v>
      </c>
      <c r="J19" s="10">
        <f t="shared" si="2"/>
        <v>3</v>
      </c>
      <c r="K19" s="10">
        <f t="shared" si="2"/>
        <v>4</v>
      </c>
      <c r="L19" s="10">
        <f t="shared" si="2"/>
        <v>5</v>
      </c>
      <c r="M19" s="10">
        <f t="shared" si="2"/>
        <v>3.5</v>
      </c>
      <c r="N19" s="10">
        <f t="shared" si="2"/>
        <v>3</v>
      </c>
      <c r="O19" s="10">
        <f t="shared" si="2"/>
        <v>3</v>
      </c>
      <c r="P19" s="10">
        <f t="shared" si="2"/>
        <v>3</v>
      </c>
      <c r="Q19" s="10">
        <f t="shared" si="2"/>
        <v>3</v>
      </c>
      <c r="R19" s="10">
        <f t="shared" si="2"/>
        <v>4</v>
      </c>
      <c r="S19" s="10">
        <f t="shared" si="2"/>
        <v>40</v>
      </c>
      <c r="T19" s="10">
        <f t="shared" si="2"/>
        <v>5</v>
      </c>
      <c r="U19" s="10">
        <f t="shared" si="2"/>
        <v>4</v>
      </c>
      <c r="V19" s="10">
        <f t="shared" si="2"/>
        <v>3</v>
      </c>
      <c r="W19" s="10">
        <f t="shared" si="2"/>
        <v>4</v>
      </c>
      <c r="X19" s="10">
        <f t="shared" si="2"/>
        <v>4</v>
      </c>
      <c r="Y19" s="10">
        <f t="shared" si="2"/>
        <v>4</v>
      </c>
      <c r="Z19" s="10">
        <f t="shared" si="2"/>
        <v>3</v>
      </c>
      <c r="AA19" s="10">
        <f t="shared" si="2"/>
        <v>4</v>
      </c>
      <c r="AB19" s="10">
        <f t="shared" si="2"/>
        <v>4</v>
      </c>
      <c r="AC19" s="10">
        <f t="shared" si="2"/>
        <v>5</v>
      </c>
      <c r="AD19" s="10">
        <f t="shared" si="2"/>
        <v>42</v>
      </c>
    </row>
    <row r="20" spans="1:30" s="10" customFormat="1" x14ac:dyDescent="0.25">
      <c r="A20" s="10" t="s">
        <v>106</v>
      </c>
      <c r="D20" s="10">
        <f>QUARTILE(D3:D17,2)</f>
        <v>22</v>
      </c>
      <c r="E20" s="10">
        <f t="shared" ref="E20:AD20" si="3">QUARTILE(E3:E17,2)</f>
        <v>60</v>
      </c>
      <c r="F20" s="10">
        <f t="shared" si="3"/>
        <v>2</v>
      </c>
      <c r="G20" s="10">
        <f t="shared" si="3"/>
        <v>86</v>
      </c>
      <c r="H20" s="10">
        <f t="shared" si="3"/>
        <v>86</v>
      </c>
      <c r="I20" s="10">
        <f t="shared" si="3"/>
        <v>5</v>
      </c>
      <c r="J20" s="10">
        <f t="shared" si="3"/>
        <v>4</v>
      </c>
      <c r="K20" s="10">
        <f t="shared" si="3"/>
        <v>4</v>
      </c>
      <c r="L20" s="10">
        <f t="shared" si="3"/>
        <v>6</v>
      </c>
      <c r="M20" s="10">
        <f t="shared" si="3"/>
        <v>4</v>
      </c>
      <c r="N20" s="10">
        <f t="shared" si="3"/>
        <v>4</v>
      </c>
      <c r="O20" s="10">
        <f t="shared" si="3"/>
        <v>3</v>
      </c>
      <c r="P20" s="10">
        <f t="shared" si="3"/>
        <v>3</v>
      </c>
      <c r="Q20" s="10">
        <f t="shared" si="3"/>
        <v>3</v>
      </c>
      <c r="R20" s="10">
        <f t="shared" si="3"/>
        <v>5</v>
      </c>
      <c r="S20" s="10">
        <f t="shared" si="3"/>
        <v>42</v>
      </c>
      <c r="T20" s="10">
        <f t="shared" si="3"/>
        <v>5</v>
      </c>
      <c r="U20" s="10">
        <f t="shared" si="3"/>
        <v>4</v>
      </c>
      <c r="V20" s="10">
        <f t="shared" si="3"/>
        <v>4</v>
      </c>
      <c r="W20" s="10">
        <f t="shared" si="3"/>
        <v>4</v>
      </c>
      <c r="X20" s="10">
        <f t="shared" si="3"/>
        <v>4</v>
      </c>
      <c r="Y20" s="10">
        <f t="shared" si="3"/>
        <v>4</v>
      </c>
      <c r="Z20" s="10">
        <f t="shared" si="3"/>
        <v>4</v>
      </c>
      <c r="AA20" s="10">
        <f t="shared" si="3"/>
        <v>5</v>
      </c>
      <c r="AB20" s="10">
        <f t="shared" si="3"/>
        <v>4</v>
      </c>
      <c r="AC20" s="10">
        <f t="shared" si="3"/>
        <v>5</v>
      </c>
      <c r="AD20" s="10">
        <f t="shared" si="3"/>
        <v>43</v>
      </c>
    </row>
    <row r="21" spans="1:30" s="10" customFormat="1" x14ac:dyDescent="0.25">
      <c r="A21" s="10" t="s">
        <v>107</v>
      </c>
      <c r="D21" s="10">
        <f>QUARTILE(D3:D17,3)</f>
        <v>22.5</v>
      </c>
      <c r="E21" s="10">
        <f t="shared" ref="E21:AD21" si="4">QUARTILE(E3:E17,3)</f>
        <v>62</v>
      </c>
      <c r="F21" s="10">
        <f t="shared" si="4"/>
        <v>3</v>
      </c>
      <c r="G21" s="10">
        <f t="shared" si="4"/>
        <v>88.5</v>
      </c>
      <c r="H21" s="10">
        <f t="shared" si="4"/>
        <v>89</v>
      </c>
      <c r="I21" s="10">
        <f t="shared" si="4"/>
        <v>6</v>
      </c>
      <c r="J21" s="10">
        <f t="shared" si="4"/>
        <v>4</v>
      </c>
      <c r="K21" s="10">
        <f t="shared" si="4"/>
        <v>5</v>
      </c>
      <c r="L21" s="10">
        <f t="shared" si="4"/>
        <v>6</v>
      </c>
      <c r="M21" s="10">
        <f t="shared" si="4"/>
        <v>5</v>
      </c>
      <c r="N21" s="10">
        <f t="shared" si="4"/>
        <v>4</v>
      </c>
      <c r="O21" s="10">
        <f t="shared" si="4"/>
        <v>4</v>
      </c>
      <c r="P21" s="10">
        <f t="shared" si="4"/>
        <v>4</v>
      </c>
      <c r="Q21" s="10">
        <f t="shared" si="4"/>
        <v>4</v>
      </c>
      <c r="R21" s="10">
        <f t="shared" si="4"/>
        <v>5</v>
      </c>
      <c r="S21" s="10">
        <f t="shared" si="4"/>
        <v>44.5</v>
      </c>
      <c r="T21" s="10">
        <f t="shared" si="4"/>
        <v>5</v>
      </c>
      <c r="U21" s="10">
        <f t="shared" si="4"/>
        <v>4.5</v>
      </c>
      <c r="V21" s="10">
        <f t="shared" si="4"/>
        <v>4</v>
      </c>
      <c r="W21" s="10">
        <f t="shared" si="4"/>
        <v>4</v>
      </c>
      <c r="X21" s="10">
        <f t="shared" si="4"/>
        <v>5</v>
      </c>
      <c r="Y21" s="10">
        <f t="shared" si="4"/>
        <v>5</v>
      </c>
      <c r="Z21" s="10">
        <f t="shared" si="4"/>
        <v>4</v>
      </c>
      <c r="AA21" s="10">
        <f t="shared" si="4"/>
        <v>5</v>
      </c>
      <c r="AB21" s="10">
        <f t="shared" si="4"/>
        <v>5</v>
      </c>
      <c r="AC21" s="10">
        <f t="shared" si="4"/>
        <v>5</v>
      </c>
      <c r="AD21" s="10">
        <f t="shared" si="4"/>
        <v>45</v>
      </c>
    </row>
  </sheetData>
  <mergeCells count="3">
    <mergeCell ref="C1:H1"/>
    <mergeCell ref="I1:S1"/>
    <mergeCell ref="T1:AD1"/>
  </mergeCells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topLeftCell="A49" workbookViewId="0">
      <selection sqref="A1:H1"/>
    </sheetView>
  </sheetViews>
  <sheetFormatPr defaultColWidth="9" defaultRowHeight="13.8" x14ac:dyDescent="0.25"/>
  <cols>
    <col min="1" max="1" width="5.5546875" customWidth="1"/>
    <col min="2" max="2" width="12.77734375" customWidth="1"/>
    <col min="3" max="3" width="11.5546875" customWidth="1"/>
    <col min="4" max="4" width="7.21875" customWidth="1"/>
    <col min="5" max="5" width="14.21875" customWidth="1"/>
    <col min="6" max="6" width="15.6640625" customWidth="1"/>
    <col min="7" max="7" width="16.44140625" customWidth="1"/>
    <col min="8" max="8" width="17.44140625" customWidth="1"/>
    <col min="9" max="9" width="16.88671875" customWidth="1"/>
  </cols>
  <sheetData>
    <row r="1" spans="1:9" ht="65.400000000000006" customHeight="1" x14ac:dyDescent="0.25">
      <c r="A1" s="26" t="s">
        <v>119</v>
      </c>
      <c r="B1" s="26"/>
      <c r="C1" s="26"/>
      <c r="D1" s="26"/>
      <c r="E1" s="26"/>
      <c r="F1" s="26"/>
      <c r="G1" s="26"/>
      <c r="H1" s="26"/>
    </row>
    <row r="2" spans="1:9" ht="51" customHeight="1" x14ac:dyDescent="0.25">
      <c r="A2" s="6" t="s">
        <v>109</v>
      </c>
      <c r="B2" s="6" t="s">
        <v>110</v>
      </c>
      <c r="C2" s="7" t="s">
        <v>111</v>
      </c>
      <c r="D2" s="7" t="s">
        <v>25</v>
      </c>
      <c r="E2" s="7" t="s">
        <v>112</v>
      </c>
      <c r="F2" s="7" t="s">
        <v>113</v>
      </c>
      <c r="G2" s="7" t="s">
        <v>114</v>
      </c>
      <c r="H2" s="7" t="s">
        <v>115</v>
      </c>
      <c r="I2" s="7" t="s">
        <v>116</v>
      </c>
    </row>
    <row r="3" spans="1:9" ht="19.95" customHeight="1" x14ac:dyDescent="0.25">
      <c r="A3" s="6">
        <v>1</v>
      </c>
      <c r="B3" s="6" t="s">
        <v>117</v>
      </c>
      <c r="C3" s="8">
        <v>2</v>
      </c>
      <c r="D3" s="8">
        <v>22</v>
      </c>
      <c r="E3" s="8">
        <v>56</v>
      </c>
      <c r="F3" s="8">
        <v>2</v>
      </c>
      <c r="G3" s="8">
        <v>87</v>
      </c>
      <c r="H3" s="8">
        <v>85</v>
      </c>
      <c r="I3" s="9">
        <v>44322</v>
      </c>
    </row>
    <row r="4" spans="1:9" ht="19.95" customHeight="1" x14ac:dyDescent="0.25">
      <c r="A4" s="6">
        <v>2</v>
      </c>
      <c r="B4" s="6" t="s">
        <v>118</v>
      </c>
      <c r="C4" s="8">
        <v>1</v>
      </c>
      <c r="D4" s="8">
        <v>22</v>
      </c>
      <c r="E4" s="8">
        <v>62</v>
      </c>
      <c r="F4" s="8">
        <v>2</v>
      </c>
      <c r="G4" s="8">
        <v>87</v>
      </c>
      <c r="H4" s="8">
        <v>79</v>
      </c>
      <c r="I4" s="9">
        <v>44322</v>
      </c>
    </row>
    <row r="5" spans="1:9" ht="19.95" customHeight="1" x14ac:dyDescent="0.25">
      <c r="A5" s="6">
        <v>3</v>
      </c>
      <c r="B5" s="6" t="s">
        <v>117</v>
      </c>
      <c r="C5" s="8">
        <v>2</v>
      </c>
      <c r="D5" s="8">
        <v>22</v>
      </c>
      <c r="E5" s="8">
        <v>63</v>
      </c>
      <c r="F5" s="8">
        <v>1</v>
      </c>
      <c r="G5" s="8">
        <v>88</v>
      </c>
      <c r="H5" s="8">
        <v>82</v>
      </c>
      <c r="I5" s="9">
        <v>44322</v>
      </c>
    </row>
    <row r="6" spans="1:9" ht="19.95" customHeight="1" x14ac:dyDescent="0.25">
      <c r="A6" s="6">
        <v>4</v>
      </c>
      <c r="B6" s="6" t="s">
        <v>118</v>
      </c>
      <c r="C6" s="8">
        <v>2</v>
      </c>
      <c r="D6" s="8">
        <v>23</v>
      </c>
      <c r="E6" s="8">
        <v>61</v>
      </c>
      <c r="F6" s="8">
        <v>3</v>
      </c>
      <c r="G6" s="8">
        <v>88</v>
      </c>
      <c r="H6" s="8">
        <v>83</v>
      </c>
      <c r="I6" s="9">
        <v>44322</v>
      </c>
    </row>
    <row r="7" spans="1:9" ht="19.95" customHeight="1" x14ac:dyDescent="0.25">
      <c r="A7" s="6">
        <v>5</v>
      </c>
      <c r="B7" s="6" t="s">
        <v>118</v>
      </c>
      <c r="C7" s="8">
        <v>2</v>
      </c>
      <c r="D7" s="8">
        <v>22</v>
      </c>
      <c r="E7" s="8">
        <v>58</v>
      </c>
      <c r="F7" s="8">
        <v>3</v>
      </c>
      <c r="G7" s="8">
        <v>89</v>
      </c>
      <c r="H7" s="8">
        <v>84</v>
      </c>
      <c r="I7" s="9">
        <v>44379</v>
      </c>
    </row>
    <row r="8" spans="1:9" ht="19.95" customHeight="1" x14ac:dyDescent="0.25">
      <c r="A8" s="6">
        <v>6</v>
      </c>
      <c r="B8" s="6" t="s">
        <v>117</v>
      </c>
      <c r="C8" s="8">
        <v>1</v>
      </c>
      <c r="D8" s="8">
        <v>23</v>
      </c>
      <c r="E8" s="8">
        <v>52</v>
      </c>
      <c r="F8" s="8">
        <v>2</v>
      </c>
      <c r="G8" s="8">
        <v>83</v>
      </c>
      <c r="H8" s="8">
        <v>78</v>
      </c>
      <c r="I8" s="9">
        <v>44379</v>
      </c>
    </row>
    <row r="9" spans="1:9" ht="19.95" customHeight="1" x14ac:dyDescent="0.25">
      <c r="A9" s="6">
        <v>7</v>
      </c>
      <c r="B9" s="6" t="s">
        <v>117</v>
      </c>
      <c r="C9" s="8">
        <v>1</v>
      </c>
      <c r="D9" s="8">
        <v>22</v>
      </c>
      <c r="E9" s="8">
        <v>55</v>
      </c>
      <c r="F9" s="8">
        <v>2</v>
      </c>
      <c r="G9" s="8">
        <v>89</v>
      </c>
      <c r="H9" s="8">
        <v>85</v>
      </c>
      <c r="I9" s="9">
        <v>44379</v>
      </c>
    </row>
    <row r="10" spans="1:9" ht="19.95" customHeight="1" x14ac:dyDescent="0.25">
      <c r="A10" s="6">
        <v>8</v>
      </c>
      <c r="B10" s="6" t="s">
        <v>118</v>
      </c>
      <c r="C10" s="8">
        <v>1</v>
      </c>
      <c r="D10" s="8">
        <v>22</v>
      </c>
      <c r="E10" s="8">
        <v>59</v>
      </c>
      <c r="F10" s="8">
        <v>1</v>
      </c>
      <c r="G10" s="8">
        <v>85</v>
      </c>
      <c r="H10" s="8">
        <v>87</v>
      </c>
      <c r="I10" s="9">
        <v>44379</v>
      </c>
    </row>
    <row r="11" spans="1:9" ht="19.95" customHeight="1" x14ac:dyDescent="0.25">
      <c r="A11" s="6">
        <v>9</v>
      </c>
      <c r="B11" s="6" t="s">
        <v>118</v>
      </c>
      <c r="C11" s="8">
        <v>1</v>
      </c>
      <c r="D11" s="8">
        <v>22</v>
      </c>
      <c r="E11" s="8">
        <v>60</v>
      </c>
      <c r="F11" s="8">
        <v>2</v>
      </c>
      <c r="G11" s="8">
        <v>91</v>
      </c>
      <c r="H11" s="8">
        <v>89</v>
      </c>
      <c r="I11" s="9">
        <v>44442</v>
      </c>
    </row>
    <row r="12" spans="1:9" ht="19.95" customHeight="1" x14ac:dyDescent="0.25">
      <c r="A12" s="6">
        <v>10</v>
      </c>
      <c r="B12" s="6" t="s">
        <v>117</v>
      </c>
      <c r="C12" s="8">
        <v>2</v>
      </c>
      <c r="D12" s="8">
        <v>22</v>
      </c>
      <c r="E12" s="8">
        <v>59</v>
      </c>
      <c r="F12" s="8">
        <v>2</v>
      </c>
      <c r="G12" s="8">
        <v>91</v>
      </c>
      <c r="H12" s="8">
        <v>87</v>
      </c>
      <c r="I12" s="9">
        <v>44379</v>
      </c>
    </row>
    <row r="13" spans="1:9" ht="19.95" customHeight="1" x14ac:dyDescent="0.25">
      <c r="A13" s="6">
        <v>11</v>
      </c>
      <c r="B13" s="6" t="s">
        <v>118</v>
      </c>
      <c r="C13" s="8">
        <v>2</v>
      </c>
      <c r="D13" s="8">
        <v>23</v>
      </c>
      <c r="E13" s="8">
        <v>54</v>
      </c>
      <c r="F13" s="8">
        <v>3</v>
      </c>
      <c r="G13" s="8">
        <v>86</v>
      </c>
      <c r="H13" s="8">
        <v>83</v>
      </c>
      <c r="I13" s="9">
        <v>44442</v>
      </c>
    </row>
    <row r="14" spans="1:9" ht="19.95" customHeight="1" x14ac:dyDescent="0.25">
      <c r="A14" s="6">
        <v>12</v>
      </c>
      <c r="B14" s="6" t="s">
        <v>117</v>
      </c>
      <c r="C14" s="8">
        <v>2</v>
      </c>
      <c r="D14" s="8">
        <v>22</v>
      </c>
      <c r="E14" s="8">
        <v>63</v>
      </c>
      <c r="F14" s="8">
        <v>2</v>
      </c>
      <c r="G14" s="8">
        <v>85</v>
      </c>
      <c r="H14" s="8">
        <v>91</v>
      </c>
      <c r="I14" s="9">
        <v>44442</v>
      </c>
    </row>
    <row r="15" spans="1:9" ht="19.95" customHeight="1" x14ac:dyDescent="0.25">
      <c r="A15" s="6">
        <v>13</v>
      </c>
      <c r="B15" s="6" t="s">
        <v>117</v>
      </c>
      <c r="C15" s="8">
        <v>1</v>
      </c>
      <c r="D15" s="8">
        <v>22</v>
      </c>
      <c r="E15" s="8">
        <v>66</v>
      </c>
      <c r="F15" s="8">
        <v>3</v>
      </c>
      <c r="G15" s="8">
        <v>86</v>
      </c>
      <c r="H15" s="8">
        <v>83</v>
      </c>
      <c r="I15" s="9">
        <v>44442</v>
      </c>
    </row>
    <row r="16" spans="1:9" ht="19.95" customHeight="1" x14ac:dyDescent="0.25">
      <c r="A16" s="6">
        <v>14</v>
      </c>
      <c r="B16" s="6" t="s">
        <v>118</v>
      </c>
      <c r="C16" s="8">
        <v>2</v>
      </c>
      <c r="D16" s="8">
        <v>22</v>
      </c>
      <c r="E16" s="8">
        <v>57</v>
      </c>
      <c r="F16" s="8">
        <v>3</v>
      </c>
      <c r="G16" s="8">
        <v>89</v>
      </c>
      <c r="H16" s="8">
        <v>89</v>
      </c>
      <c r="I16" s="9">
        <v>44442</v>
      </c>
    </row>
    <row r="17" spans="1:9" ht="19.95" customHeight="1" x14ac:dyDescent="0.25">
      <c r="A17" s="6">
        <v>15</v>
      </c>
      <c r="B17" s="6" t="s">
        <v>118</v>
      </c>
      <c r="C17" s="8">
        <v>2</v>
      </c>
      <c r="D17" s="8">
        <v>23</v>
      </c>
      <c r="E17" s="8">
        <v>55</v>
      </c>
      <c r="F17" s="8">
        <v>2</v>
      </c>
      <c r="G17" s="8">
        <v>85</v>
      </c>
      <c r="H17" s="8">
        <v>93</v>
      </c>
      <c r="I17" s="9">
        <v>44564</v>
      </c>
    </row>
    <row r="18" spans="1:9" ht="19.95" customHeight="1" x14ac:dyDescent="0.25">
      <c r="A18" s="6">
        <v>16</v>
      </c>
      <c r="B18" s="6" t="s">
        <v>117</v>
      </c>
      <c r="C18" s="8">
        <v>2</v>
      </c>
      <c r="D18" s="8">
        <v>21</v>
      </c>
      <c r="E18" s="8">
        <v>59</v>
      </c>
      <c r="F18" s="8">
        <v>2</v>
      </c>
      <c r="G18" s="8">
        <v>82</v>
      </c>
      <c r="H18" s="8">
        <v>86</v>
      </c>
      <c r="I18" s="9">
        <v>44442</v>
      </c>
    </row>
    <row r="19" spans="1:9" ht="19.95" customHeight="1" x14ac:dyDescent="0.25">
      <c r="A19" s="6">
        <v>17</v>
      </c>
      <c r="B19" s="6" t="s">
        <v>117</v>
      </c>
      <c r="C19" s="8">
        <v>1</v>
      </c>
      <c r="D19" s="8">
        <v>22</v>
      </c>
      <c r="E19" s="8">
        <v>68</v>
      </c>
      <c r="F19" s="8">
        <v>4</v>
      </c>
      <c r="G19" s="8">
        <v>85</v>
      </c>
      <c r="H19" s="8">
        <v>87</v>
      </c>
      <c r="I19" s="9">
        <v>44564</v>
      </c>
    </row>
    <row r="20" spans="1:9" ht="19.95" customHeight="1" x14ac:dyDescent="0.25">
      <c r="A20" s="6">
        <v>18</v>
      </c>
      <c r="B20" s="6" t="s">
        <v>118</v>
      </c>
      <c r="C20" s="8">
        <v>2</v>
      </c>
      <c r="D20" s="8">
        <v>21</v>
      </c>
      <c r="E20" s="8">
        <v>64</v>
      </c>
      <c r="F20" s="8">
        <v>2</v>
      </c>
      <c r="G20" s="8">
        <v>83</v>
      </c>
      <c r="H20" s="8">
        <v>90</v>
      </c>
      <c r="I20" s="9">
        <v>44564</v>
      </c>
    </row>
    <row r="21" spans="1:9" ht="19.95" customHeight="1" x14ac:dyDescent="0.25">
      <c r="A21" s="6">
        <v>19</v>
      </c>
      <c r="B21" s="6" t="s">
        <v>118</v>
      </c>
      <c r="C21" s="8">
        <v>1</v>
      </c>
      <c r="D21" s="8">
        <v>22</v>
      </c>
      <c r="E21" s="8">
        <v>65</v>
      </c>
      <c r="F21" s="8">
        <v>3</v>
      </c>
      <c r="G21" s="8">
        <v>87</v>
      </c>
      <c r="H21" s="8">
        <v>89</v>
      </c>
      <c r="I21" s="9">
        <v>44564</v>
      </c>
    </row>
    <row r="22" spans="1:9" ht="19.95" customHeight="1" x14ac:dyDescent="0.25">
      <c r="A22" s="6">
        <v>20</v>
      </c>
      <c r="B22" s="6" t="s">
        <v>117</v>
      </c>
      <c r="C22" s="8">
        <v>2</v>
      </c>
      <c r="D22" s="8">
        <v>22</v>
      </c>
      <c r="E22" s="8">
        <v>66</v>
      </c>
      <c r="F22" s="8">
        <v>2</v>
      </c>
      <c r="G22" s="8">
        <v>87</v>
      </c>
      <c r="H22" s="8">
        <v>76</v>
      </c>
      <c r="I22" s="9">
        <v>44564</v>
      </c>
    </row>
    <row r="23" spans="1:9" ht="19.95" customHeight="1" x14ac:dyDescent="0.25">
      <c r="A23" s="6">
        <v>21</v>
      </c>
      <c r="B23" s="6" t="s">
        <v>117</v>
      </c>
      <c r="C23" s="8">
        <v>2</v>
      </c>
      <c r="D23" s="8">
        <v>22</v>
      </c>
      <c r="E23" s="8">
        <v>67</v>
      </c>
      <c r="F23" s="8">
        <v>2</v>
      </c>
      <c r="G23" s="8">
        <v>88</v>
      </c>
      <c r="H23" s="8">
        <v>79</v>
      </c>
      <c r="I23" s="9">
        <v>44564</v>
      </c>
    </row>
    <row r="24" spans="1:9" ht="19.95" customHeight="1" x14ac:dyDescent="0.25">
      <c r="A24" s="6">
        <v>22</v>
      </c>
      <c r="B24" s="6" t="s">
        <v>118</v>
      </c>
      <c r="C24" s="8">
        <v>2</v>
      </c>
      <c r="D24" s="8">
        <v>22</v>
      </c>
      <c r="E24" s="8">
        <v>66</v>
      </c>
      <c r="F24" s="8">
        <v>2</v>
      </c>
      <c r="G24" s="8">
        <v>89</v>
      </c>
      <c r="H24" s="8">
        <v>88</v>
      </c>
      <c r="I24" s="9">
        <v>44564</v>
      </c>
    </row>
    <row r="25" spans="1:9" ht="19.95" customHeight="1" x14ac:dyDescent="0.25">
      <c r="A25" s="6">
        <v>23</v>
      </c>
      <c r="B25" s="6" t="s">
        <v>117</v>
      </c>
      <c r="C25" s="8">
        <v>1</v>
      </c>
      <c r="D25" s="8">
        <v>23</v>
      </c>
      <c r="E25" s="8">
        <v>69</v>
      </c>
      <c r="F25" s="8">
        <v>3</v>
      </c>
      <c r="G25" s="8">
        <v>90</v>
      </c>
      <c r="H25" s="8">
        <v>95</v>
      </c>
      <c r="I25" s="9">
        <v>44564</v>
      </c>
    </row>
    <row r="26" spans="1:9" ht="19.95" customHeight="1" x14ac:dyDescent="0.25">
      <c r="A26" s="6">
        <v>24</v>
      </c>
      <c r="B26" s="6" t="s">
        <v>118</v>
      </c>
      <c r="C26" s="8">
        <v>1</v>
      </c>
      <c r="D26" s="8">
        <v>22</v>
      </c>
      <c r="E26" s="8">
        <v>62</v>
      </c>
      <c r="F26" s="8">
        <v>3</v>
      </c>
      <c r="G26" s="8">
        <v>82</v>
      </c>
      <c r="H26" s="8">
        <v>86</v>
      </c>
      <c r="I26" s="9">
        <v>44621</v>
      </c>
    </row>
    <row r="27" spans="1:9" ht="19.95" customHeight="1" x14ac:dyDescent="0.25">
      <c r="A27" s="6">
        <v>25</v>
      </c>
      <c r="B27" s="6" t="s">
        <v>118</v>
      </c>
      <c r="C27" s="8">
        <v>2</v>
      </c>
      <c r="D27" s="8">
        <v>22</v>
      </c>
      <c r="E27" s="8">
        <v>61</v>
      </c>
      <c r="F27" s="8">
        <v>2</v>
      </c>
      <c r="G27" s="8">
        <v>83</v>
      </c>
      <c r="H27" s="8">
        <v>85</v>
      </c>
      <c r="I27" s="9">
        <v>44621</v>
      </c>
    </row>
    <row r="28" spans="1:9" ht="19.95" customHeight="1" x14ac:dyDescent="0.25">
      <c r="A28" s="6">
        <v>26</v>
      </c>
      <c r="B28" s="6" t="s">
        <v>117</v>
      </c>
      <c r="C28" s="8">
        <v>1</v>
      </c>
      <c r="D28" s="8">
        <v>22</v>
      </c>
      <c r="E28" s="8">
        <v>57</v>
      </c>
      <c r="F28" s="8">
        <v>2</v>
      </c>
      <c r="G28" s="8">
        <v>91</v>
      </c>
      <c r="H28" s="8">
        <v>83</v>
      </c>
      <c r="I28" s="9">
        <v>44621</v>
      </c>
    </row>
    <row r="29" spans="1:9" ht="19.95" customHeight="1" x14ac:dyDescent="0.25">
      <c r="A29" s="6">
        <v>27</v>
      </c>
      <c r="B29" s="6" t="s">
        <v>117</v>
      </c>
      <c r="C29" s="8">
        <v>2</v>
      </c>
      <c r="D29" s="8">
        <v>22</v>
      </c>
      <c r="E29" s="8">
        <v>55</v>
      </c>
      <c r="F29" s="8">
        <v>3</v>
      </c>
      <c r="G29" s="8">
        <v>86</v>
      </c>
      <c r="H29" s="8">
        <v>80</v>
      </c>
      <c r="I29" s="9">
        <v>44621</v>
      </c>
    </row>
    <row r="30" spans="1:9" ht="19.95" customHeight="1" x14ac:dyDescent="0.25">
      <c r="A30" s="6">
        <v>28</v>
      </c>
      <c r="B30" s="6" t="s">
        <v>118</v>
      </c>
      <c r="C30" s="8">
        <v>2</v>
      </c>
      <c r="D30" s="8">
        <v>23</v>
      </c>
      <c r="E30" s="8">
        <v>56</v>
      </c>
      <c r="F30" s="8">
        <v>2</v>
      </c>
      <c r="G30" s="8">
        <v>85</v>
      </c>
      <c r="H30" s="8">
        <v>79</v>
      </c>
      <c r="I30" s="9">
        <v>44621</v>
      </c>
    </row>
    <row r="31" spans="1:9" ht="19.95" customHeight="1" x14ac:dyDescent="0.25">
      <c r="A31" s="6">
        <v>29</v>
      </c>
      <c r="B31" s="6" t="s">
        <v>118</v>
      </c>
      <c r="C31" s="8">
        <v>2</v>
      </c>
      <c r="D31" s="8">
        <v>22</v>
      </c>
      <c r="E31" s="8">
        <v>57</v>
      </c>
      <c r="F31" s="8">
        <v>2</v>
      </c>
      <c r="G31" s="8">
        <v>81</v>
      </c>
      <c r="H31" s="8">
        <v>78</v>
      </c>
      <c r="I31" s="9">
        <v>44621</v>
      </c>
    </row>
    <row r="32" spans="1:9" ht="19.95" customHeight="1" x14ac:dyDescent="0.25">
      <c r="A32" s="6">
        <v>30</v>
      </c>
      <c r="B32" s="6" t="s">
        <v>117</v>
      </c>
      <c r="C32" s="8">
        <v>1</v>
      </c>
      <c r="D32" s="8">
        <v>22</v>
      </c>
      <c r="E32" s="8">
        <v>62</v>
      </c>
      <c r="F32" s="8">
        <v>2</v>
      </c>
      <c r="G32" s="8">
        <v>87</v>
      </c>
      <c r="H32" s="8">
        <v>83</v>
      </c>
      <c r="I32" s="9">
        <v>44621</v>
      </c>
    </row>
  </sheetData>
  <mergeCells count="1">
    <mergeCell ref="A1:H1"/>
  </mergeCells>
  <phoneticPr fontId="10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workbookViewId="0">
      <selection activeCell="A2" sqref="A2:J2"/>
    </sheetView>
  </sheetViews>
  <sheetFormatPr defaultColWidth="9" defaultRowHeight="13.8" x14ac:dyDescent="0.25"/>
  <cols>
    <col min="1" max="1" width="43.109375" customWidth="1"/>
    <col min="9" max="9" width="9" customWidth="1"/>
    <col min="10" max="10" width="8.88671875" customWidth="1"/>
  </cols>
  <sheetData>
    <row r="1" spans="1:10" ht="30" customHeight="1" x14ac:dyDescent="0.25">
      <c r="H1" s="34" t="s">
        <v>64</v>
      </c>
      <c r="I1" s="34"/>
      <c r="J1" s="2"/>
    </row>
    <row r="2" spans="1:10" ht="49.95" customHeight="1" x14ac:dyDescent="0.25">
      <c r="A2" s="35" t="s">
        <v>63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28.05" customHeight="1" x14ac:dyDescent="0.25">
      <c r="A3" s="32" t="s">
        <v>65</v>
      </c>
      <c r="B3" s="36" t="s">
        <v>69</v>
      </c>
      <c r="C3" s="37"/>
      <c r="D3" s="37"/>
      <c r="E3" s="36" t="s">
        <v>70</v>
      </c>
      <c r="F3" s="37"/>
      <c r="G3" s="37"/>
      <c r="H3" s="36" t="s">
        <v>71</v>
      </c>
      <c r="I3" s="37"/>
      <c r="J3" s="37"/>
    </row>
    <row r="4" spans="1:10" ht="28.05" customHeight="1" x14ac:dyDescent="0.25">
      <c r="A4" s="33"/>
      <c r="B4" s="20" t="s">
        <v>75</v>
      </c>
      <c r="C4" s="20" t="s">
        <v>76</v>
      </c>
      <c r="D4" s="20" t="s">
        <v>77</v>
      </c>
      <c r="E4" s="21" t="s">
        <v>78</v>
      </c>
      <c r="F4" s="21" t="s">
        <v>79</v>
      </c>
      <c r="G4" s="21" t="s">
        <v>80</v>
      </c>
      <c r="H4" s="21" t="s">
        <v>81</v>
      </c>
      <c r="I4" s="21" t="s">
        <v>82</v>
      </c>
      <c r="J4" s="21" t="s">
        <v>83</v>
      </c>
    </row>
    <row r="5" spans="1:10" ht="28.05" customHeight="1" x14ac:dyDescent="0.25">
      <c r="A5" s="16" t="s">
        <v>66</v>
      </c>
      <c r="B5" s="5"/>
      <c r="C5" s="5"/>
      <c r="D5" s="5"/>
      <c r="E5" s="5"/>
      <c r="F5" s="5"/>
      <c r="G5" s="5"/>
      <c r="H5" s="5"/>
      <c r="I5" s="5"/>
      <c r="J5" s="5"/>
    </row>
    <row r="6" spans="1:10" ht="28.05" customHeight="1" x14ac:dyDescent="0.25">
      <c r="A6" s="16" t="s">
        <v>48</v>
      </c>
      <c r="B6" s="4"/>
      <c r="C6" s="4"/>
      <c r="D6" s="4"/>
      <c r="E6" s="4"/>
      <c r="F6" s="4"/>
      <c r="G6" s="4"/>
      <c r="H6" s="4"/>
      <c r="I6" s="4"/>
      <c r="J6" s="4"/>
    </row>
    <row r="7" spans="1:10" ht="28.05" customHeight="1" x14ac:dyDescent="0.25">
      <c r="A7" s="16" t="s">
        <v>33</v>
      </c>
      <c r="B7" s="4"/>
      <c r="C7" s="4"/>
      <c r="D7" s="4"/>
      <c r="E7" s="4"/>
      <c r="F7" s="4"/>
      <c r="G7" s="4"/>
      <c r="H7" s="4"/>
      <c r="I7" s="4"/>
      <c r="J7" s="4"/>
    </row>
    <row r="8" spans="1:10" ht="28.05" customHeight="1" x14ac:dyDescent="0.25">
      <c r="A8" s="16" t="s">
        <v>35</v>
      </c>
      <c r="B8" s="4"/>
      <c r="C8" s="4"/>
      <c r="D8" s="4"/>
      <c r="E8" s="4"/>
      <c r="F8" s="4"/>
      <c r="G8" s="4"/>
      <c r="H8" s="4"/>
      <c r="I8" s="4"/>
      <c r="J8" s="4"/>
    </row>
    <row r="9" spans="1:10" ht="28.05" customHeight="1" x14ac:dyDescent="0.25">
      <c r="A9" s="16" t="s">
        <v>37</v>
      </c>
      <c r="B9" s="4"/>
      <c r="C9" s="4"/>
      <c r="D9" s="4"/>
      <c r="E9" s="4"/>
      <c r="F9" s="4"/>
      <c r="G9" s="4"/>
      <c r="H9" s="4"/>
      <c r="I9" s="4"/>
      <c r="J9" s="4"/>
    </row>
    <row r="10" spans="1:10" ht="28.05" customHeight="1" x14ac:dyDescent="0.25">
      <c r="A10" s="16" t="s">
        <v>39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ht="28.05" customHeight="1" x14ac:dyDescent="0.25">
      <c r="A11" s="16" t="s">
        <v>41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ht="28.05" customHeight="1" x14ac:dyDescent="0.25">
      <c r="A12" s="16" t="s">
        <v>67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ht="28.05" customHeight="1" x14ac:dyDescent="0.25">
      <c r="A13" s="16" t="s">
        <v>44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ht="28.05" customHeight="1" x14ac:dyDescent="0.25">
      <c r="A14" s="16" t="s">
        <v>68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ht="49.95" customHeight="1" x14ac:dyDescent="0.25">
      <c r="A15" s="4" t="s">
        <v>84</v>
      </c>
      <c r="B15" s="27"/>
      <c r="C15" s="28"/>
      <c r="D15" s="28"/>
      <c r="E15" s="28"/>
      <c r="F15" s="28"/>
      <c r="G15" s="28"/>
      <c r="H15" s="28"/>
      <c r="I15" s="28"/>
      <c r="J15" s="29"/>
    </row>
    <row r="16" spans="1:10" ht="28.05" customHeight="1" x14ac:dyDescent="0.25"/>
    <row r="17" spans="7:10" ht="28.05" customHeight="1" x14ac:dyDescent="0.25">
      <c r="G17" s="30" t="s">
        <v>72</v>
      </c>
      <c r="H17" s="31"/>
      <c r="I17" s="2"/>
      <c r="J17" s="2"/>
    </row>
  </sheetData>
  <sortState xmlns:xlrd2="http://schemas.microsoft.com/office/spreadsheetml/2017/richdata2" ref="A5:G33">
    <sortCondition ref="A5:A33"/>
  </sortState>
  <mergeCells count="8">
    <mergeCell ref="B15:J15"/>
    <mergeCell ref="G17:H17"/>
    <mergeCell ref="A3:A4"/>
    <mergeCell ref="H1:I1"/>
    <mergeCell ref="A2:J2"/>
    <mergeCell ref="B3:D3"/>
    <mergeCell ref="E3:G3"/>
    <mergeCell ref="H3:J3"/>
  </mergeCells>
  <phoneticPr fontId="10" type="noConversion"/>
  <pageMargins left="0.7" right="0.7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abSelected="1" workbookViewId="0">
      <selection activeCell="I6" sqref="I6"/>
    </sheetView>
  </sheetViews>
  <sheetFormatPr defaultColWidth="9" defaultRowHeight="13.8" x14ac:dyDescent="0.25"/>
  <cols>
    <col min="1" max="1" width="43.77734375" customWidth="1"/>
    <col min="2" max="2" width="17.77734375" customWidth="1"/>
    <col min="3" max="3" width="14.6640625" customWidth="1"/>
    <col min="4" max="4" width="13.5546875" customWidth="1"/>
    <col min="5" max="5" width="13.33203125" customWidth="1"/>
    <col min="6" max="6" width="18.33203125" customWidth="1"/>
  </cols>
  <sheetData>
    <row r="1" spans="1:6" ht="30" customHeight="1" x14ac:dyDescent="0.25">
      <c r="E1" s="1" t="s">
        <v>73</v>
      </c>
      <c r="F1" s="2"/>
    </row>
    <row r="2" spans="1:6" ht="49.95" customHeight="1" x14ac:dyDescent="0.25">
      <c r="A2" s="35" t="s">
        <v>50</v>
      </c>
      <c r="B2" s="35"/>
      <c r="C2" s="35"/>
      <c r="D2" s="35"/>
      <c r="E2" s="35"/>
      <c r="F2" s="35"/>
    </row>
    <row r="3" spans="1:6" ht="30" customHeight="1" x14ac:dyDescent="0.25">
      <c r="A3" s="32" t="s">
        <v>120</v>
      </c>
      <c r="B3" s="3" t="s">
        <v>85</v>
      </c>
      <c r="C3" s="3" t="s">
        <v>86</v>
      </c>
      <c r="D3" s="3" t="s">
        <v>87</v>
      </c>
      <c r="E3" s="3" t="s">
        <v>88</v>
      </c>
      <c r="F3" s="3" t="s">
        <v>89</v>
      </c>
    </row>
    <row r="4" spans="1:6" ht="30" customHeight="1" x14ac:dyDescent="0.25">
      <c r="A4" s="33"/>
      <c r="B4" s="22" t="s">
        <v>101</v>
      </c>
      <c r="C4" s="22" t="s">
        <v>102</v>
      </c>
      <c r="D4" s="22" t="s">
        <v>103</v>
      </c>
      <c r="E4" s="22" t="s">
        <v>104</v>
      </c>
      <c r="F4" s="22" t="s">
        <v>105</v>
      </c>
    </row>
    <row r="5" spans="1:6" ht="30" customHeight="1" x14ac:dyDescent="0.25">
      <c r="A5" s="16" t="s">
        <v>90</v>
      </c>
      <c r="B5" s="4"/>
      <c r="C5" s="4"/>
      <c r="D5" s="4"/>
      <c r="E5" s="4"/>
      <c r="F5" s="4"/>
    </row>
    <row r="6" spans="1:6" ht="30" customHeight="1" x14ac:dyDescent="0.25">
      <c r="A6" s="16" t="s">
        <v>91</v>
      </c>
      <c r="B6" s="4"/>
      <c r="C6" s="4"/>
      <c r="D6" s="4"/>
      <c r="E6" s="4"/>
      <c r="F6" s="4"/>
    </row>
    <row r="7" spans="1:6" ht="30" customHeight="1" x14ac:dyDescent="0.25">
      <c r="A7" s="16" t="s">
        <v>92</v>
      </c>
      <c r="B7" s="4"/>
      <c r="C7" s="4"/>
      <c r="D7" s="4"/>
      <c r="E7" s="4"/>
      <c r="F7" s="4"/>
    </row>
    <row r="8" spans="1:6" ht="30" customHeight="1" x14ac:dyDescent="0.25">
      <c r="A8" s="16" t="s">
        <v>93</v>
      </c>
      <c r="B8" s="4"/>
      <c r="C8" s="4"/>
      <c r="D8" s="4"/>
      <c r="E8" s="4"/>
      <c r="F8" s="4"/>
    </row>
    <row r="9" spans="1:6" ht="30" customHeight="1" x14ac:dyDescent="0.25">
      <c r="A9" s="16" t="s">
        <v>94</v>
      </c>
      <c r="B9" s="4"/>
      <c r="C9" s="4"/>
      <c r="D9" s="4"/>
      <c r="E9" s="4"/>
      <c r="F9" s="4"/>
    </row>
    <row r="10" spans="1:6" ht="30" customHeight="1" x14ac:dyDescent="0.25">
      <c r="A10" s="16" t="s">
        <v>95</v>
      </c>
      <c r="B10" s="4"/>
      <c r="C10" s="4"/>
      <c r="D10" s="4"/>
      <c r="E10" s="4"/>
      <c r="F10" s="4"/>
    </row>
    <row r="11" spans="1:6" ht="30" customHeight="1" x14ac:dyDescent="0.25">
      <c r="A11" s="16" t="s">
        <v>96</v>
      </c>
      <c r="B11" s="4"/>
      <c r="C11" s="4"/>
      <c r="D11" s="4"/>
      <c r="E11" s="4"/>
      <c r="F11" s="4"/>
    </row>
    <row r="12" spans="1:6" ht="30" customHeight="1" x14ac:dyDescent="0.25">
      <c r="A12" s="16" t="s">
        <v>97</v>
      </c>
      <c r="B12" s="4"/>
      <c r="C12" s="4"/>
      <c r="D12" s="4"/>
      <c r="E12" s="4"/>
      <c r="F12" s="4"/>
    </row>
    <row r="13" spans="1:6" ht="30" customHeight="1" x14ac:dyDescent="0.25">
      <c r="A13" s="16" t="s">
        <v>98</v>
      </c>
      <c r="B13" s="4"/>
      <c r="C13" s="4"/>
      <c r="D13" s="4"/>
      <c r="E13" s="4"/>
      <c r="F13" s="4"/>
    </row>
    <row r="14" spans="1:6" ht="30" customHeight="1" x14ac:dyDescent="0.25">
      <c r="A14" s="16" t="s">
        <v>99</v>
      </c>
      <c r="B14" s="4"/>
      <c r="C14" s="4"/>
      <c r="D14" s="4"/>
      <c r="E14" s="4"/>
      <c r="F14" s="4"/>
    </row>
    <row r="15" spans="1:6" ht="49.95" customHeight="1" x14ac:dyDescent="0.25">
      <c r="A15" s="4" t="s">
        <v>100</v>
      </c>
      <c r="B15" s="27"/>
      <c r="C15" s="28"/>
      <c r="D15" s="28"/>
      <c r="E15" s="28"/>
      <c r="F15" s="29"/>
    </row>
    <row r="18" spans="4:4" ht="20.399999999999999" x14ac:dyDescent="0.25">
      <c r="D18" s="19" t="s">
        <v>74</v>
      </c>
    </row>
  </sheetData>
  <mergeCells count="3">
    <mergeCell ref="A2:F2"/>
    <mergeCell ref="B15:F15"/>
    <mergeCell ref="A3:A4"/>
  </mergeCells>
  <phoneticPr fontId="10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GROUP Non-apnea</vt:lpstr>
      <vt:lpstr>GROUP control</vt:lpstr>
      <vt:lpstr>Group Drawing Results</vt:lpstr>
      <vt:lpstr>DOPS Assessment</vt:lpstr>
      <vt:lpstr>Satisfaction 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au995</dc:creator>
  <cp:lastModifiedBy>xiaojing huang</cp:lastModifiedBy>
  <cp:lastPrinted>2022-02-27T10:35:00Z</cp:lastPrinted>
  <dcterms:created xsi:type="dcterms:W3CDTF">2022-02-19T13:40:00Z</dcterms:created>
  <dcterms:modified xsi:type="dcterms:W3CDTF">2025-04-20T09:40:41Z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9EEA67411F054DCBBA422C4D400523D3</vt:lpwstr>
  </property>
  <property fmtid="{D5CDD505-2E9C-101B-9397-08002B2CF9AE}" pid="3" name="KSOProductBuildVer">
    <vt:lpwstr>2052-11.1.0.11365</vt:lpwstr>
  </property>
</Properties>
</file>