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nuscript\PeerJ-5\Raw data for MS\"/>
    </mc:Choice>
  </mc:AlternateContent>
  <xr:revisionPtr revIDLastSave="0" documentId="8_{5B73593E-B3A0-4869-BB2E-951FA963A44D}" xr6:coauthVersionLast="47" xr6:coauthVersionMax="47" xr10:uidLastSave="{00000000-0000-0000-0000-000000000000}"/>
  <bookViews>
    <workbookView xWindow="-108" yWindow="-108" windowWidth="23256" windowHeight="12456" xr2:uid="{7559F5F0-5338-4432-8BC5-B82B5C5159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E25" i="1"/>
  <c r="D25" i="1"/>
  <c r="C25" i="1"/>
  <c r="G24" i="1"/>
  <c r="G26" i="1" s="1"/>
  <c r="F24" i="1"/>
  <c r="F26" i="1" s="1"/>
  <c r="E24" i="1"/>
  <c r="E26" i="1" s="1"/>
  <c r="D24" i="1"/>
  <c r="D26" i="1" s="1"/>
  <c r="C24" i="1"/>
  <c r="C26" i="1" s="1"/>
  <c r="G17" i="1"/>
  <c r="F17" i="1"/>
  <c r="E17" i="1"/>
  <c r="D17" i="1"/>
  <c r="C17" i="1"/>
  <c r="G16" i="1"/>
  <c r="G18" i="1" s="1"/>
  <c r="F16" i="1"/>
  <c r="F18" i="1" s="1"/>
  <c r="E16" i="1"/>
  <c r="D16" i="1"/>
  <c r="C16" i="1"/>
  <c r="D18" i="1" s="1"/>
  <c r="D10" i="1"/>
  <c r="C10" i="1"/>
  <c r="G9" i="1"/>
  <c r="F9" i="1"/>
  <c r="E9" i="1"/>
  <c r="D9" i="1"/>
  <c r="C9" i="1"/>
  <c r="G8" i="1"/>
  <c r="F8" i="1"/>
  <c r="E8" i="1"/>
  <c r="D8" i="1"/>
  <c r="C8" i="1"/>
  <c r="E10" i="1" s="1"/>
  <c r="G10" i="1" l="1"/>
  <c r="E18" i="1"/>
  <c r="F10" i="1"/>
  <c r="C18" i="1"/>
</calcChain>
</file>

<file path=xl/sharedStrings.xml><?xml version="1.0" encoding="utf-8"?>
<sst xmlns="http://schemas.openxmlformats.org/spreadsheetml/2006/main" count="28" uniqueCount="13">
  <si>
    <t>Basal</t>
  </si>
  <si>
    <t>Gallic acid</t>
  </si>
  <si>
    <t>Average</t>
  </si>
  <si>
    <t>SD</t>
  </si>
  <si>
    <t>%ROS</t>
  </si>
  <si>
    <t>Raw data of percentage of cytosolic oxidation, related to Figure 6</t>
  </si>
  <si>
    <r>
      <t>1</t>
    </r>
    <r>
      <rPr>
        <b/>
        <vertAlign val="superscript"/>
        <sz val="12"/>
        <color theme="1"/>
        <rFont val="Times "/>
      </rPr>
      <t>st</t>
    </r>
  </si>
  <si>
    <r>
      <t>10 mM H</t>
    </r>
    <r>
      <rPr>
        <b/>
        <vertAlign val="subscript"/>
        <sz val="12"/>
        <color theme="1"/>
        <rFont val="Times "/>
      </rPr>
      <t>2</t>
    </r>
    <r>
      <rPr>
        <b/>
        <sz val="12"/>
        <color theme="1"/>
        <rFont val="Times "/>
      </rPr>
      <t>O</t>
    </r>
    <r>
      <rPr>
        <b/>
        <vertAlign val="subscript"/>
        <sz val="12"/>
        <color theme="1"/>
        <rFont val="Times "/>
      </rPr>
      <t>2</t>
    </r>
  </si>
  <si>
    <r>
      <t>2</t>
    </r>
    <r>
      <rPr>
        <b/>
        <vertAlign val="superscript"/>
        <sz val="12"/>
        <color theme="1"/>
        <rFont val="Times "/>
      </rPr>
      <t>nd</t>
    </r>
  </si>
  <si>
    <r>
      <t>3</t>
    </r>
    <r>
      <rPr>
        <b/>
        <vertAlign val="superscript"/>
        <sz val="12"/>
        <color theme="1"/>
        <rFont val="Times "/>
      </rPr>
      <t>rd</t>
    </r>
  </si>
  <si>
    <t>27 °C, 2 min</t>
  </si>
  <si>
    <t>90 °C, 2 min</t>
  </si>
  <si>
    <t>27 °, 2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</si>
</sst>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Tahoma"/>
      <family val="2"/>
      <scheme val="minor"/>
    </font>
    <font>
      <b/>
      <sz val="12"/>
      <color theme="1"/>
      <name val="Times "/>
    </font>
    <font>
      <sz val="12"/>
      <color theme="1"/>
      <name val="Times "/>
    </font>
    <font>
      <b/>
      <vertAlign val="superscript"/>
      <sz val="12"/>
      <color theme="1"/>
      <name val="Times "/>
    </font>
    <font>
      <b/>
      <vertAlign val="subscript"/>
      <sz val="12"/>
      <color theme="1"/>
      <name val="Times 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7F45F-46E9-46D6-90C4-7C7969214F4E}">
  <dimension ref="B2:G26"/>
  <sheetViews>
    <sheetView tabSelected="1" workbookViewId="0">
      <selection activeCell="B2" sqref="B2"/>
    </sheetView>
  </sheetViews>
  <sheetFormatPr defaultRowHeight="15.6"/>
  <cols>
    <col min="1" max="2" width="8.796875" style="3"/>
    <col min="3" max="3" width="9.3984375" style="3" bestFit="1" customWidth="1"/>
    <col min="4" max="4" width="12.796875" style="3" customWidth="1"/>
    <col min="5" max="5" width="12.19921875" style="3" customWidth="1"/>
    <col min="6" max="6" width="13.19921875" style="3" customWidth="1"/>
    <col min="7" max="7" width="10.19921875" style="3" customWidth="1"/>
    <col min="8" max="16384" width="8.796875" style="3"/>
  </cols>
  <sheetData>
    <row r="2" spans="2:7">
      <c r="B2" s="1" t="s">
        <v>5</v>
      </c>
      <c r="C2" s="2"/>
      <c r="D2" s="2"/>
      <c r="E2" s="2"/>
      <c r="F2" s="2"/>
      <c r="G2" s="2"/>
    </row>
    <row r="4" spans="2:7" ht="19.2">
      <c r="B4" s="4" t="s">
        <v>6</v>
      </c>
      <c r="C4" s="4" t="s">
        <v>0</v>
      </c>
      <c r="D4" s="4" t="s">
        <v>7</v>
      </c>
      <c r="E4" s="4" t="s">
        <v>10</v>
      </c>
      <c r="F4" s="4" t="s">
        <v>11</v>
      </c>
      <c r="G4" s="4" t="s">
        <v>1</v>
      </c>
    </row>
    <row r="5" spans="2:7">
      <c r="B5" s="4">
        <v>1</v>
      </c>
      <c r="C5" s="5">
        <v>16201</v>
      </c>
      <c r="D5" s="5">
        <v>20791</v>
      </c>
      <c r="E5" s="5">
        <v>15717</v>
      </c>
      <c r="F5" s="5">
        <v>14234</v>
      </c>
      <c r="G5" s="5">
        <v>8375</v>
      </c>
    </row>
    <row r="6" spans="2:7">
      <c r="B6" s="4">
        <v>2</v>
      </c>
      <c r="C6" s="5">
        <v>15398</v>
      </c>
      <c r="D6" s="5">
        <v>20573</v>
      </c>
      <c r="E6" s="5">
        <v>15552</v>
      </c>
      <c r="F6" s="5">
        <v>14634</v>
      </c>
      <c r="G6" s="5">
        <v>9760</v>
      </c>
    </row>
    <row r="7" spans="2:7">
      <c r="B7" s="4">
        <v>3</v>
      </c>
      <c r="C7" s="5">
        <v>16868</v>
      </c>
      <c r="D7" s="5">
        <v>20901</v>
      </c>
      <c r="E7" s="5">
        <v>16368</v>
      </c>
      <c r="F7" s="5">
        <v>14265</v>
      </c>
      <c r="G7" s="5">
        <v>9828</v>
      </c>
    </row>
    <row r="8" spans="2:7">
      <c r="B8" s="4" t="s">
        <v>2</v>
      </c>
      <c r="C8" s="6">
        <f>AVERAGE(C5:C7)</f>
        <v>16155.666666666666</v>
      </c>
      <c r="D8" s="6">
        <f t="shared" ref="D8:G8" si="0">AVERAGE(D5:D7)</f>
        <v>20755</v>
      </c>
      <c r="E8" s="6">
        <f t="shared" si="0"/>
        <v>15879</v>
      </c>
      <c r="F8" s="6">
        <f t="shared" si="0"/>
        <v>14377.666666666666</v>
      </c>
      <c r="G8" s="6">
        <f t="shared" si="0"/>
        <v>9321</v>
      </c>
    </row>
    <row r="9" spans="2:7">
      <c r="B9" s="4" t="s">
        <v>3</v>
      </c>
      <c r="C9" s="6">
        <f>_xlfn.STDEV.S(C5:C7)</f>
        <v>736.04777924624784</v>
      </c>
      <c r="D9" s="6">
        <f t="shared" ref="D9:G9" si="1">_xlfn.STDEV.S(D5:D7)</f>
        <v>166.93711390820198</v>
      </c>
      <c r="E9" s="6">
        <f t="shared" si="1"/>
        <v>431.44756344195525</v>
      </c>
      <c r="F9" s="6">
        <f t="shared" si="1"/>
        <v>222.5316456896262</v>
      </c>
      <c r="G9" s="6">
        <f t="shared" si="1"/>
        <v>819.96524316583077</v>
      </c>
    </row>
    <row r="10" spans="2:7">
      <c r="B10" s="4" t="s">
        <v>4</v>
      </c>
      <c r="C10" s="6">
        <f>(C8*100)/$C$8</f>
        <v>100</v>
      </c>
      <c r="D10" s="6">
        <f t="shared" ref="D10:G10" si="2">(D8*100)/$C$8</f>
        <v>128.4688550972827</v>
      </c>
      <c r="E10" s="6">
        <f t="shared" si="2"/>
        <v>98.287494583943712</v>
      </c>
      <c r="F10" s="6">
        <f t="shared" si="2"/>
        <v>88.994573627416585</v>
      </c>
      <c r="G10" s="6">
        <f t="shared" si="2"/>
        <v>57.694926444797495</v>
      </c>
    </row>
    <row r="12" spans="2:7" ht="19.2">
      <c r="B12" s="4" t="s">
        <v>8</v>
      </c>
      <c r="C12" s="4" t="s">
        <v>0</v>
      </c>
      <c r="D12" s="4" t="s">
        <v>7</v>
      </c>
      <c r="E12" s="4" t="s">
        <v>12</v>
      </c>
      <c r="F12" s="4" t="s">
        <v>11</v>
      </c>
      <c r="G12" s="4" t="s">
        <v>1</v>
      </c>
    </row>
    <row r="13" spans="2:7">
      <c r="B13" s="4">
        <v>1</v>
      </c>
      <c r="C13" s="5">
        <v>14051</v>
      </c>
      <c r="D13" s="5">
        <v>20122</v>
      </c>
      <c r="E13" s="5">
        <v>14068</v>
      </c>
      <c r="F13" s="5">
        <v>14740</v>
      </c>
      <c r="G13" s="5">
        <v>7392</v>
      </c>
    </row>
    <row r="14" spans="2:7">
      <c r="B14" s="4">
        <v>2</v>
      </c>
      <c r="C14" s="5">
        <v>13759</v>
      </c>
      <c r="D14" s="5">
        <v>20572</v>
      </c>
      <c r="E14" s="5">
        <v>13016</v>
      </c>
      <c r="F14" s="5">
        <v>14621</v>
      </c>
      <c r="G14" s="5">
        <v>7333</v>
      </c>
    </row>
    <row r="15" spans="2:7">
      <c r="B15" s="4">
        <v>3</v>
      </c>
      <c r="C15" s="5">
        <v>14387</v>
      </c>
      <c r="D15" s="5">
        <v>20517</v>
      </c>
      <c r="E15" s="5">
        <v>13982</v>
      </c>
      <c r="F15" s="5">
        <v>14261</v>
      </c>
      <c r="G15" s="5">
        <v>7172</v>
      </c>
    </row>
    <row r="16" spans="2:7">
      <c r="B16" s="4" t="s">
        <v>2</v>
      </c>
      <c r="C16" s="6">
        <f>AVERAGE(C13:C15)</f>
        <v>14065.666666666666</v>
      </c>
      <c r="D16" s="6">
        <f t="shared" ref="D16:G16" si="3">AVERAGE(D13:D15)</f>
        <v>20403.666666666668</v>
      </c>
      <c r="E16" s="6">
        <f t="shared" si="3"/>
        <v>13688.666666666666</v>
      </c>
      <c r="F16" s="6">
        <f t="shared" si="3"/>
        <v>14540.666666666666</v>
      </c>
      <c r="G16" s="6">
        <f t="shared" si="3"/>
        <v>7299</v>
      </c>
    </row>
    <row r="17" spans="2:7">
      <c r="B17" s="4" t="s">
        <v>3</v>
      </c>
      <c r="C17" s="6">
        <f>_xlfn.STDEV.S(C13:C15)</f>
        <v>314.25679520629836</v>
      </c>
      <c r="D17" s="6">
        <f t="shared" ref="D17:G17" si="4">_xlfn.STDEV.S(D13:D15)</f>
        <v>245.47572860332511</v>
      </c>
      <c r="E17" s="6">
        <f t="shared" si="4"/>
        <v>584.13126378694483</v>
      </c>
      <c r="F17" s="6">
        <f t="shared" si="4"/>
        <v>249.39994653835299</v>
      </c>
      <c r="G17" s="6">
        <f t="shared" si="4"/>
        <v>113.87273598188462</v>
      </c>
    </row>
    <row r="18" spans="2:7">
      <c r="B18" s="4" t="s">
        <v>4</v>
      </c>
      <c r="C18" s="6">
        <f>(C16*100)/$C$16</f>
        <v>100</v>
      </c>
      <c r="D18" s="6">
        <f t="shared" ref="D18:G18" si="5">(D16*100)/$C$16</f>
        <v>145.06007536080764</v>
      </c>
      <c r="E18" s="6">
        <f t="shared" si="5"/>
        <v>97.319714671659113</v>
      </c>
      <c r="F18" s="6">
        <f t="shared" si="5"/>
        <v>103.37701732350641</v>
      </c>
      <c r="G18" s="6">
        <f t="shared" si="5"/>
        <v>51.892314619522715</v>
      </c>
    </row>
    <row r="20" spans="2:7" ht="19.2">
      <c r="B20" s="4" t="s">
        <v>9</v>
      </c>
      <c r="C20" s="4" t="s">
        <v>0</v>
      </c>
      <c r="D20" s="4" t="s">
        <v>7</v>
      </c>
      <c r="E20" s="4" t="s">
        <v>10</v>
      </c>
      <c r="F20" s="4" t="s">
        <v>11</v>
      </c>
      <c r="G20" s="4" t="s">
        <v>1</v>
      </c>
    </row>
    <row r="21" spans="2:7">
      <c r="B21" s="4">
        <v>1</v>
      </c>
      <c r="C21" s="5">
        <v>10859</v>
      </c>
      <c r="D21" s="5">
        <v>17112</v>
      </c>
      <c r="E21" s="5">
        <v>9976</v>
      </c>
      <c r="F21" s="5">
        <v>9887</v>
      </c>
      <c r="G21" s="5">
        <v>7517</v>
      </c>
    </row>
    <row r="22" spans="2:7">
      <c r="B22" s="4">
        <v>2</v>
      </c>
      <c r="C22" s="5">
        <v>11434</v>
      </c>
      <c r="D22" s="5">
        <v>15599</v>
      </c>
      <c r="E22" s="5">
        <v>11022</v>
      </c>
      <c r="F22" s="5">
        <v>9857</v>
      </c>
      <c r="G22" s="5">
        <v>7494</v>
      </c>
    </row>
    <row r="23" spans="2:7">
      <c r="B23" s="4">
        <v>3</v>
      </c>
      <c r="C23" s="5">
        <v>11948</v>
      </c>
      <c r="D23" s="5">
        <v>17914</v>
      </c>
      <c r="E23" s="5">
        <v>10918</v>
      </c>
      <c r="F23" s="5">
        <v>11293</v>
      </c>
      <c r="G23" s="5">
        <v>8969</v>
      </c>
    </row>
    <row r="24" spans="2:7">
      <c r="B24" s="4" t="s">
        <v>2</v>
      </c>
      <c r="C24" s="6">
        <f>AVERAGE(C21:C23)</f>
        <v>11413.666666666666</v>
      </c>
      <c r="D24" s="6">
        <f t="shared" ref="D24:G24" si="6">AVERAGE(D21:D23)</f>
        <v>16875</v>
      </c>
      <c r="E24" s="6">
        <f t="shared" si="6"/>
        <v>10638.666666666666</v>
      </c>
      <c r="F24" s="6">
        <f t="shared" si="6"/>
        <v>10345.666666666666</v>
      </c>
      <c r="G24" s="6">
        <f t="shared" si="6"/>
        <v>7993.333333333333</v>
      </c>
    </row>
    <row r="25" spans="2:7">
      <c r="B25" s="4" t="s">
        <v>3</v>
      </c>
      <c r="C25" s="6">
        <f>_xlfn.STDEV.S(C21:C23)</f>
        <v>544.7846669403732</v>
      </c>
      <c r="D25" s="6">
        <f t="shared" ref="D25:G25" si="7">_xlfn.STDEV.S(D21:D23)</f>
        <v>1175.5564639778049</v>
      </c>
      <c r="E25" s="6">
        <f t="shared" si="7"/>
        <v>576.23721967027905</v>
      </c>
      <c r="F25" s="6">
        <f t="shared" si="7"/>
        <v>820.55184682829963</v>
      </c>
      <c r="G25" s="6">
        <f t="shared" si="7"/>
        <v>845.03037420753901</v>
      </c>
    </row>
    <row r="26" spans="2:7">
      <c r="B26" s="4" t="s">
        <v>4</v>
      </c>
      <c r="C26" s="6">
        <f>(C24*100)/$C$24</f>
        <v>99.999999999999986</v>
      </c>
      <c r="D26" s="6">
        <f t="shared" ref="D26:G26" si="8">(D24*100)/$C$24</f>
        <v>147.8490698285681</v>
      </c>
      <c r="E26" s="6">
        <f t="shared" si="8"/>
        <v>93.209894570836127</v>
      </c>
      <c r="F26" s="6">
        <f t="shared" si="8"/>
        <v>90.642796647294176</v>
      </c>
      <c r="G26" s="6">
        <f t="shared" si="8"/>
        <v>70.03300137262346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Jirattiporn  Thanuma</dc:creator>
  <cp:lastModifiedBy>Jirattiporn  Thanuma</cp:lastModifiedBy>
  <dcterms:created xsi:type="dcterms:W3CDTF">2024-12-11T16:34:37Z</dcterms:created>
  <dcterms:modified xsi:type="dcterms:W3CDTF">2024-12-11T16:37:32Z</dcterms:modified>
</cp:coreProperties>
</file>