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c72kg\Documents\TIPAs CC s drive\CEPF\PROJECT EXECUTION\Risk register\risk register paper\"/>
    </mc:Choice>
  </mc:AlternateContent>
  <xr:revisionPtr revIDLastSave="0" documentId="13_ncr:1_{990EBD2D-056C-41A8-82F6-7D2CA91F5146}" xr6:coauthVersionLast="47" xr6:coauthVersionMax="47" xr10:uidLastSave="{00000000-0000-0000-0000-000000000000}"/>
  <bookViews>
    <workbookView xWindow="-120" yWindow="-16320" windowWidth="29040" windowHeight="15840" xr2:uid="{C36B2DA9-B762-423A-A71D-CFA2FF6F0779}"/>
  </bookViews>
  <sheets>
    <sheet name=" Bero" sheetId="7" r:id="rId1"/>
    <sheet name=" Diecke" sheetId="1" r:id="rId2"/>
    <sheet name=" Simandou South" sheetId="4" r:id="rId3"/>
    <sheet name=" Nimba" sheetId="3" r:id="rId4"/>
    <sheet name=" Ziama" sheetId="5" r:id="rId5"/>
  </sheets>
  <externalReferences>
    <externalReference r:id="rId6"/>
  </externalReferences>
  <definedNames>
    <definedName name="_xlnm.Print_Area" localSheetId="1">[1]Diecke!$A$1:$L$101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9" i="7" l="1"/>
  <c r="K164" i="7"/>
  <c r="K163" i="7"/>
  <c r="K162" i="7"/>
  <c r="K161" i="7"/>
  <c r="K160" i="7"/>
  <c r="K158" i="7"/>
  <c r="K157" i="7"/>
  <c r="K156" i="7"/>
  <c r="K154" i="7"/>
  <c r="K153" i="7"/>
  <c r="K152" i="7"/>
  <c r="K151" i="7"/>
  <c r="K150" i="7"/>
  <c r="K149" i="7"/>
  <c r="K147" i="7"/>
  <c r="K146" i="7"/>
  <c r="K145" i="7"/>
  <c r="K143" i="7"/>
  <c r="K142" i="7"/>
  <c r="K141" i="7"/>
  <c r="K140" i="7"/>
  <c r="K139" i="7"/>
  <c r="K138" i="7"/>
  <c r="K137" i="7"/>
  <c r="K136" i="7"/>
  <c r="K135" i="7"/>
  <c r="K134" i="7"/>
  <c r="K133" i="7"/>
  <c r="K132" i="7"/>
  <c r="K131" i="7"/>
  <c r="K130" i="7"/>
  <c r="K129" i="7"/>
  <c r="K128" i="7"/>
  <c r="K127" i="7"/>
  <c r="K125" i="7"/>
  <c r="K124" i="7"/>
  <c r="K123" i="7"/>
  <c r="K122" i="7"/>
  <c r="K120" i="7"/>
  <c r="K119" i="7"/>
  <c r="K118" i="7"/>
  <c r="K117" i="7"/>
  <c r="K116" i="7"/>
  <c r="K115" i="7"/>
  <c r="K113" i="7"/>
  <c r="K112" i="7"/>
  <c r="K111" i="7"/>
  <c r="K110" i="7"/>
  <c r="K109" i="7"/>
  <c r="K107" i="7"/>
  <c r="K106" i="7"/>
  <c r="K97" i="7"/>
  <c r="K96" i="7"/>
  <c r="K95" i="7"/>
  <c r="K94" i="7"/>
  <c r="K93" i="7"/>
  <c r="K92" i="7"/>
  <c r="K91" i="7"/>
  <c r="K90" i="7"/>
  <c r="K89" i="7"/>
  <c r="K88" i="7"/>
  <c r="K87" i="7"/>
  <c r="K86" i="7"/>
  <c r="K84" i="7"/>
  <c r="K83" i="7"/>
  <c r="K82" i="7"/>
  <c r="K80"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3" i="7" s="1"/>
  <c r="K17" i="7"/>
  <c r="K16" i="7"/>
  <c r="K15" i="7"/>
  <c r="K14" i="7"/>
  <c r="K13" i="7"/>
  <c r="K12" i="7"/>
  <c r="K11" i="7"/>
  <c r="K10" i="7"/>
  <c r="K8" i="7"/>
  <c r="K7" i="7"/>
  <c r="K6" i="7"/>
  <c r="K5" i="7"/>
  <c r="K171" i="7" s="1"/>
  <c r="K172" i="7" l="1"/>
  <c r="K177" i="7"/>
  <c r="K175" i="7"/>
  <c r="K176" i="7"/>
  <c r="K165" i="7"/>
  <c r="K169" i="7"/>
  <c r="K170" i="7"/>
  <c r="K174" i="7"/>
  <c r="K112" i="5" l="1"/>
  <c r="K111" i="5"/>
  <c r="K110" i="5"/>
  <c r="K109" i="5"/>
  <c r="K108" i="5"/>
  <c r="K106" i="5"/>
  <c r="K105" i="5"/>
  <c r="K104" i="5"/>
  <c r="K102" i="5"/>
  <c r="K101" i="5"/>
  <c r="K100" i="5"/>
  <c r="K99" i="5"/>
  <c r="K98" i="5"/>
  <c r="K97" i="5"/>
  <c r="K96" i="5"/>
  <c r="K95" i="5"/>
  <c r="K94" i="5"/>
  <c r="K93" i="5"/>
  <c r="K92" i="5"/>
  <c r="K91" i="5"/>
  <c r="K90" i="5"/>
  <c r="K88" i="5"/>
  <c r="K87" i="5"/>
  <c r="K86" i="5"/>
  <c r="K84" i="5"/>
  <c r="K83" i="5"/>
  <c r="K82" i="5"/>
  <c r="K81" i="5"/>
  <c r="K80" i="5"/>
  <c r="K79" i="5"/>
  <c r="K78" i="5"/>
  <c r="K77" i="5"/>
  <c r="K76" i="5"/>
  <c r="K74" i="5"/>
  <c r="K73" i="5"/>
  <c r="K72" i="5"/>
  <c r="K71" i="5"/>
  <c r="K69" i="5"/>
  <c r="K68" i="5"/>
  <c r="K67" i="5"/>
  <c r="K65" i="5"/>
  <c r="K64" i="5"/>
  <c r="K63" i="5"/>
  <c r="K62" i="5"/>
  <c r="K61" i="5"/>
  <c r="K60" i="5"/>
  <c r="K59" i="5"/>
  <c r="K58" i="5"/>
  <c r="K56" i="5"/>
  <c r="K55" i="5"/>
  <c r="K54" i="5"/>
  <c r="K53" i="5"/>
  <c r="K52" i="5"/>
  <c r="K51" i="5"/>
  <c r="K49" i="5"/>
  <c r="K48" i="5"/>
  <c r="K47" i="5"/>
  <c r="K46" i="5"/>
  <c r="K45" i="5"/>
  <c r="K44" i="5"/>
  <c r="K43" i="5"/>
  <c r="K42" i="5"/>
  <c r="K40" i="5"/>
  <c r="K39" i="5"/>
  <c r="K38" i="5"/>
  <c r="K37" i="5"/>
  <c r="K35" i="5"/>
  <c r="K33" i="5"/>
  <c r="K32" i="5"/>
  <c r="K30" i="5"/>
  <c r="K29" i="5"/>
  <c r="K28" i="5"/>
  <c r="K27" i="5"/>
  <c r="K26" i="5"/>
  <c r="K25" i="5"/>
  <c r="K24" i="5"/>
  <c r="K23" i="5"/>
  <c r="K22" i="5"/>
  <c r="K21" i="5"/>
  <c r="K20" i="5"/>
  <c r="K19" i="5"/>
  <c r="K18" i="5"/>
  <c r="K17" i="5"/>
  <c r="K16" i="5"/>
  <c r="K15" i="5"/>
  <c r="K14" i="5"/>
  <c r="K13" i="5"/>
  <c r="K12" i="5"/>
  <c r="K11" i="5"/>
  <c r="K10" i="5"/>
  <c r="K9" i="5"/>
  <c r="K7" i="5"/>
  <c r="K6" i="5"/>
  <c r="K5" i="5"/>
  <c r="K113" i="5" l="1"/>
  <c r="K148" i="4"/>
  <c r="K147" i="4"/>
  <c r="K146" i="4"/>
  <c r="K145" i="4"/>
  <c r="K144" i="4"/>
  <c r="K142" i="4"/>
  <c r="K141" i="4"/>
  <c r="K140" i="4"/>
  <c r="K138" i="4"/>
  <c r="K137" i="4"/>
  <c r="K136" i="4"/>
  <c r="K135" i="4"/>
  <c r="K134" i="4"/>
  <c r="K133" i="4"/>
  <c r="K131" i="4"/>
  <c r="K130" i="4"/>
  <c r="K129" i="4"/>
  <c r="K128" i="4"/>
  <c r="K127" i="4"/>
  <c r="K126" i="4"/>
  <c r="K125" i="4"/>
  <c r="K124" i="4"/>
  <c r="K123" i="4"/>
  <c r="K122" i="4"/>
  <c r="K121" i="4"/>
  <c r="K120" i="4"/>
  <c r="K119" i="4"/>
  <c r="K118" i="4"/>
  <c r="K117" i="4"/>
  <c r="K116" i="4"/>
  <c r="K115" i="4"/>
  <c r="K114" i="4"/>
  <c r="K112" i="4"/>
  <c r="K111" i="4"/>
  <c r="K110" i="4"/>
  <c r="K109" i="4"/>
  <c r="K108" i="4"/>
  <c r="K107" i="4"/>
  <c r="K106" i="4"/>
  <c r="K105" i="4"/>
  <c r="K103" i="4"/>
  <c r="K102" i="4"/>
  <c r="K101" i="4"/>
  <c r="K100" i="4"/>
  <c r="K98" i="4"/>
  <c r="K97" i="4"/>
  <c r="K96" i="4"/>
  <c r="K95" i="4"/>
  <c r="K94" i="4"/>
  <c r="K92" i="4"/>
  <c r="K91" i="4"/>
  <c r="K90" i="4"/>
  <c r="K88" i="4"/>
  <c r="K87" i="4"/>
  <c r="K86" i="4"/>
  <c r="K85" i="4"/>
  <c r="K84" i="4"/>
  <c r="K83" i="4"/>
  <c r="K82" i="4"/>
  <c r="K80" i="4"/>
  <c r="K79" i="4"/>
  <c r="K78" i="4"/>
  <c r="K77" i="4"/>
  <c r="K76" i="4"/>
  <c r="K75" i="4"/>
  <c r="K74" i="4"/>
  <c r="K73" i="4"/>
  <c r="K72" i="4"/>
  <c r="K71" i="4"/>
  <c r="K70" i="4"/>
  <c r="K69" i="4"/>
  <c r="K68" i="4"/>
  <c r="K66" i="4"/>
  <c r="K65" i="4"/>
  <c r="K64" i="4"/>
  <c r="K63" i="4"/>
  <c r="K62" i="4"/>
  <c r="K61" i="4"/>
  <c r="K60" i="4"/>
  <c r="K59" i="4"/>
  <c r="K58"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8" i="4"/>
  <c r="K7" i="4"/>
  <c r="K6" i="4"/>
  <c r="K5" i="4"/>
  <c r="K149" i="4" l="1"/>
  <c r="K122" i="3"/>
  <c r="K121" i="3"/>
  <c r="K120" i="3"/>
  <c r="K119" i="3"/>
  <c r="K118" i="3"/>
  <c r="K116" i="3"/>
  <c r="K115" i="3"/>
  <c r="K114" i="3"/>
  <c r="K112" i="3"/>
  <c r="K111" i="3"/>
  <c r="K110" i="3"/>
  <c r="K109" i="3"/>
  <c r="K108" i="3"/>
  <c r="K107" i="3"/>
  <c r="K105" i="3"/>
  <c r="K104" i="3"/>
  <c r="K102" i="3"/>
  <c r="K101" i="3"/>
  <c r="K100" i="3"/>
  <c r="K99" i="3"/>
  <c r="K98" i="3"/>
  <c r="K97" i="3"/>
  <c r="K96" i="3"/>
  <c r="K95" i="3"/>
  <c r="K94" i="3"/>
  <c r="K93" i="3"/>
  <c r="K91" i="3"/>
  <c r="K90" i="3"/>
  <c r="K89" i="3"/>
  <c r="K88" i="3"/>
  <c r="K87" i="3"/>
  <c r="K86" i="3"/>
  <c r="K85" i="3"/>
  <c r="K84" i="3"/>
  <c r="K83" i="3"/>
  <c r="K82" i="3"/>
  <c r="K81" i="3"/>
  <c r="K80" i="3"/>
  <c r="K79" i="3"/>
  <c r="K78" i="3"/>
  <c r="K77" i="3"/>
  <c r="K76" i="3"/>
  <c r="K75" i="3"/>
  <c r="K74" i="3"/>
  <c r="K73" i="3"/>
  <c r="K72" i="3"/>
  <c r="K71" i="3"/>
  <c r="K70" i="3"/>
  <c r="K69" i="3"/>
  <c r="K68" i="3"/>
  <c r="K67" i="3"/>
  <c r="K66" i="3"/>
  <c r="K65" i="3"/>
  <c r="K63" i="3"/>
  <c r="K62" i="3"/>
  <c r="K61" i="3"/>
  <c r="K60" i="3"/>
  <c r="K59" i="3"/>
  <c r="K58" i="3"/>
  <c r="K56" i="3"/>
  <c r="K55" i="3"/>
  <c r="K54" i="3"/>
  <c r="K53" i="3"/>
  <c r="K52" i="3"/>
  <c r="K50" i="3"/>
  <c r="K49" i="3"/>
  <c r="K48" i="3"/>
  <c r="K47" i="3"/>
  <c r="K46" i="3"/>
  <c r="K45" i="3"/>
  <c r="K44" i="3"/>
  <c r="K43" i="3"/>
  <c r="K42" i="3"/>
  <c r="K41" i="3"/>
  <c r="K40" i="3"/>
  <c r="K38" i="3"/>
  <c r="K37" i="3"/>
  <c r="K36" i="3"/>
  <c r="K35" i="3"/>
  <c r="K34" i="3"/>
  <c r="K33" i="3"/>
  <c r="K32" i="3"/>
  <c r="K30" i="3"/>
  <c r="K29" i="3"/>
  <c r="K28" i="3"/>
  <c r="K24" i="3"/>
  <c r="K23" i="3"/>
  <c r="K22" i="3"/>
  <c r="K20" i="3"/>
  <c r="K19" i="3"/>
  <c r="K18" i="3"/>
  <c r="K17" i="3"/>
  <c r="K16" i="3"/>
  <c r="K15" i="3"/>
  <c r="K14" i="3"/>
  <c r="K13" i="3"/>
  <c r="K12" i="3"/>
  <c r="K11" i="3"/>
  <c r="K10" i="3"/>
  <c r="K9" i="3"/>
  <c r="K7" i="3"/>
  <c r="K6" i="3"/>
  <c r="K5" i="3"/>
  <c r="K123" i="3" s="1"/>
  <c r="K100" i="1"/>
  <c r="K99" i="1"/>
  <c r="K98" i="1"/>
  <c r="K97" i="1"/>
  <c r="K96" i="1"/>
  <c r="K94" i="1"/>
  <c r="K93" i="1"/>
  <c r="K92" i="1"/>
  <c r="K90" i="1"/>
  <c r="K89" i="1"/>
  <c r="K88" i="1"/>
  <c r="K87" i="1"/>
  <c r="K86" i="1"/>
  <c r="K85" i="1"/>
  <c r="K83" i="1"/>
  <c r="K82" i="1"/>
  <c r="K81" i="1"/>
  <c r="K79" i="1"/>
  <c r="K78" i="1"/>
  <c r="K77" i="1"/>
  <c r="K76" i="1"/>
  <c r="K75" i="1"/>
  <c r="K74" i="1"/>
  <c r="K73" i="1"/>
  <c r="K72" i="1"/>
  <c r="K70" i="1"/>
  <c r="K69" i="1"/>
  <c r="K68" i="1"/>
  <c r="K67" i="1"/>
  <c r="K66" i="1"/>
  <c r="K65" i="1"/>
  <c r="K64" i="1"/>
  <c r="K63" i="1"/>
  <c r="K61" i="1"/>
  <c r="K60" i="1"/>
  <c r="K59" i="1"/>
  <c r="K58" i="1"/>
  <c r="K57" i="1"/>
  <c r="K56" i="1"/>
  <c r="K54" i="1"/>
  <c r="K53" i="1"/>
  <c r="K52" i="1"/>
  <c r="K51" i="1"/>
  <c r="K50" i="1"/>
  <c r="K48" i="1"/>
  <c r="K47" i="1"/>
  <c r="K46" i="1"/>
  <c r="K45" i="1"/>
  <c r="K44" i="1"/>
  <c r="K43" i="1"/>
  <c r="K42" i="1"/>
  <c r="K41" i="1"/>
  <c r="K39" i="1"/>
  <c r="K38" i="1"/>
  <c r="K37" i="1"/>
  <c r="K36" i="1"/>
  <c r="K35" i="1"/>
  <c r="K34" i="1"/>
  <c r="K33" i="1"/>
  <c r="K31" i="1"/>
  <c r="K30" i="1"/>
  <c r="K29" i="1"/>
  <c r="K28" i="1"/>
  <c r="K26" i="1"/>
  <c r="K25" i="1"/>
  <c r="K24" i="1"/>
  <c r="K22" i="1"/>
  <c r="K21" i="1"/>
  <c r="K20" i="1"/>
  <c r="K19" i="1"/>
  <c r="K18" i="1"/>
  <c r="K17" i="1"/>
  <c r="K16" i="1"/>
  <c r="K15" i="1"/>
  <c r="K14" i="1"/>
  <c r="K13" i="1"/>
  <c r="K12" i="1"/>
  <c r="K11" i="1"/>
  <c r="K10" i="1"/>
  <c r="K8" i="1"/>
  <c r="K7" i="1"/>
  <c r="K6" i="1"/>
  <c r="K5" i="1"/>
  <c r="K1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tc={831C1359-D8AC-4DD8-A435-D9C6CFB75192}</author>
    <author>tc={273A7739-65E6-468F-8C8F-7CF6538E7315}</author>
  </authors>
  <commentList>
    <comment ref="J41" authorId="0" shapeId="0" xr:uid="{831C1359-D8AC-4DD8-A435-D9C6CFB75192}">
      <text>
        <t>[Threaded comment]
Your version of Excel allows you to read this threaded comment; however, any edits to it will get removed if the file is opened in a newer version of Excel. Learn more: https://go.microsoft.com/fwlink/?linkid=870924
Comment:
    pour tous les prelevement d'ecorce si vous avez vu l'evidence, ce n'est pas une menace dans le futur, c'est en cours ou passe. verifier ou donner encore des information dans la description des activities</t>
      </text>
    </comment>
    <comment ref="J52" authorId="1" shapeId="0" xr:uid="{273A7739-65E6-468F-8C8F-7CF6538E7315}">
      <text>
        <t>[Threaded comment]
Your version of Excel allows you to read this threaded comment; however, any edits to it will get removed if the file is opened in a newer version of Excel. Learn more: https://go.microsoft.com/fwlink/?linkid=870924
Comment:
    Est-ce que ce n'est pas en cours ou dans le passe? Je ne crois pas que ce sera dans le futur si vous avez vu l'evidence.</t>
      </text>
    </comment>
  </commentList>
</comments>
</file>

<file path=xl/sharedStrings.xml><?xml version="1.0" encoding="utf-8"?>
<sst xmlns="http://schemas.openxmlformats.org/spreadsheetml/2006/main" count="2520" uniqueCount="1029">
  <si>
    <t>IUCN Threats to CEPF Project Risk Register</t>
  </si>
  <si>
    <t>Last Review Date: June 2022</t>
  </si>
  <si>
    <t>Threat level and description of activities</t>
  </si>
  <si>
    <t>Weak</t>
  </si>
  <si>
    <t>AVERAGE</t>
  </si>
  <si>
    <t>Pupil</t>
  </si>
  <si>
    <t>Very High</t>
  </si>
  <si>
    <t>Protected Area: DIECKE FORET CLASSIFIED</t>
  </si>
  <si>
    <t xml:space="preserve"> Evaluation date:</t>
  </si>
  <si>
    <t>Area/Location</t>
  </si>
  <si>
    <t>Date recorded</t>
  </si>
  <si>
    <t>Contact details</t>
  </si>
  <si>
    <t>Habitat</t>
  </si>
  <si>
    <t xml:space="preserve"> Description of activities</t>
  </si>
  <si>
    <t>Risk scores (3 = high), 1 = low)</t>
  </si>
  <si>
    <t>Calendar (Past = 2, Current = 3, Future = 1)</t>
  </si>
  <si>
    <t>Overall impact level</t>
  </si>
  <si>
    <t>Mitigation measures</t>
  </si>
  <si>
    <t>1-3</t>
  </si>
  <si>
    <t>4-6</t>
  </si>
  <si>
    <t>7-9</t>
  </si>
  <si>
    <t>10-12</t>
  </si>
  <si>
    <t>Threat Class</t>
  </si>
  <si>
    <t>Under Classification_1</t>
  </si>
  <si>
    <t>Under Classification_2</t>
  </si>
  <si>
    <t>1. Residential &amp; Commercial</t>
  </si>
  <si>
    <t>Total Score Overall Impact Level</t>
  </si>
  <si>
    <t>Habitat &amp; Urban Areas</t>
  </si>
  <si>
    <t>Lowi FC diecke</t>
  </si>
  <si>
    <t>05/30/2022</t>
  </si>
  <si>
    <t xml:space="preserve"> 7.4055152, -8.9372143</t>
  </si>
  <si>
    <t>Dense forests</t>
  </si>
  <si>
    <t>Human installation</t>
  </si>
  <si>
    <t>Arrangements to be made and eviction</t>
  </si>
  <si>
    <t>Lowi Diecke</t>
  </si>
  <si>
    <t>05/31/2022</t>
  </si>
  <si>
    <t>7.4287826, -8.9396827</t>
  </si>
  <si>
    <t>Lowland crops</t>
  </si>
  <si>
    <t>Human settlement (residence cabin)</t>
  </si>
  <si>
    <t>Patrol, awareness</t>
  </si>
  <si>
    <t>Commercial and industrial areas</t>
  </si>
  <si>
    <t>Tourism &amp; Recreational Spaces</t>
  </si>
  <si>
    <t>2. Agriculture &amp; Aquaculture</t>
  </si>
  <si>
    <t>Agriculture and non-woody perennial crops</t>
  </si>
  <si>
    <t>Shifting agriculture</t>
  </si>
  <si>
    <t>Saoro</t>
  </si>
  <si>
    <t>05/27/2022</t>
  </si>
  <si>
    <t>7.4939417 -9.0064625</t>
  </si>
  <si>
    <t>Plain exploitation</t>
  </si>
  <si>
    <t>Abandon</t>
  </si>
  <si>
    <t>Lowi Dieck</t>
  </si>
  <si>
    <t>7.405974 -8.941995</t>
  </si>
  <si>
    <t>use of chemicals</t>
  </si>
  <si>
    <t>Abandonment of the stockings</t>
  </si>
  <si>
    <t>Lowi/Diecke</t>
  </si>
  <si>
    <t>7.4059864 -8.9420398</t>
  </si>
  <si>
    <t>Gbamou FC Diecke</t>
  </si>
  <si>
    <t>03/06/2022</t>
  </si>
  <si>
    <t>7.4727617 -9.05415</t>
  </si>
  <si>
    <t>Rice cultivation use herbicides</t>
  </si>
  <si>
    <t>Patrol, awareness, relocation of occupants</t>
  </si>
  <si>
    <t>7.4168761 -8.9445966</t>
  </si>
  <si>
    <t>Use of herbicides</t>
  </si>
  <si>
    <t>Agro-industrial agriculture</t>
  </si>
  <si>
    <t>Guepa/FC Diecke</t>
  </si>
  <si>
    <t>01/06/2022</t>
  </si>
  <si>
    <t>7.38427 -8.8824547</t>
  </si>
  <si>
    <t>Degraded, secondary and transitional forests</t>
  </si>
  <si>
    <t>Cocoa plantation, use of herbicides</t>
  </si>
  <si>
    <t>Patrol, awareness and relocation of occupants</t>
  </si>
  <si>
    <t>Wood and pulp plantations</t>
  </si>
  <si>
    <t>Livestock breeding and raising</t>
  </si>
  <si>
    <t>Nomadic grazing</t>
  </si>
  <si>
    <t>Smallholder Grazing, ranching or farming</t>
  </si>
  <si>
    <t>Agro-industry pasture, livestock or agriculture</t>
  </si>
  <si>
    <t>Marine and freshwater aquaculture</t>
  </si>
  <si>
    <t>3. Energy production and mining</t>
  </si>
  <si>
    <t>Oil and gas drilling</t>
  </si>
  <si>
    <t>Renewable energy</t>
  </si>
  <si>
    <t>4. Transport and service corridors</t>
  </si>
  <si>
    <t>Roads and railways</t>
  </si>
  <si>
    <t>Public services and service lines</t>
  </si>
  <si>
    <t>Seaways</t>
  </si>
  <si>
    <t>Flight paths</t>
  </si>
  <si>
    <t>5. Use of biological resources</t>
  </si>
  <si>
    <t>Intentional use</t>
  </si>
  <si>
    <t>Saoro_forest classified diecke</t>
  </si>
  <si>
    <t>7.4955687, -9.0029333</t>
  </si>
  <si>
    <t>Poaching (luck)</t>
  </si>
  <si>
    <t>Awareness raising</t>
  </si>
  <si>
    <t>Unintended use</t>
  </si>
  <si>
    <t>7.4952602, -9.0026261</t>
  </si>
  <si>
    <t>line of traps</t>
  </si>
  <si>
    <t>Organization of patrols and awareness raising</t>
  </si>
  <si>
    <t>Guepa FC Diecke</t>
  </si>
  <si>
    <t>02/06/2022</t>
  </si>
  <si>
    <t>7.4079062, -8.8257423</t>
  </si>
  <si>
    <t>Traps</t>
  </si>
  <si>
    <t>Kolowi</t>
  </si>
  <si>
    <t>05/29/2022</t>
  </si>
  <si>
    <t>7.5015644, -8.9292353</t>
  </si>
  <si>
    <t>Case next to a hunting trail.</t>
  </si>
  <si>
    <t>Patrol and awareness</t>
  </si>
  <si>
    <t>7.4000691, -8.9323515</t>
  </si>
  <si>
    <t>Clear forests</t>
  </si>
  <si>
    <t>Naturally disturbed dense forest</t>
  </si>
  <si>
    <t>Awareness patrol</t>
  </si>
  <si>
    <t>7.407122, -8.8245574</t>
  </si>
  <si>
    <t>The hunt</t>
  </si>
  <si>
    <t>Patrol</t>
  </si>
  <si>
    <t>Oueta</t>
  </si>
  <si>
    <t>November 2021</t>
  </si>
  <si>
    <t>7.61882,-9.01873</t>
  </si>
  <si>
    <t xml:space="preserve"> Debarking of plant species (Parinari exelsa and Erythrophleum ivorense) for medicinal uses. Almost all of the bark on the foot of Parinari excelsa and 1/3 of the bark on the stem of Erythropleum ivorensis removed.</t>
  </si>
  <si>
    <t>North-east of the Gnei river at 900 m.</t>
  </si>
  <si>
    <t>7.64772,-9.00295</t>
  </si>
  <si>
    <t>Gallery forest</t>
  </si>
  <si>
    <t>Destruction of Raphia hookeri plants for the harvest of raffia wine. A few dozen plants destroyed.</t>
  </si>
  <si>
    <t>South-East side of the main road at 1.5 km</t>
  </si>
  <si>
    <t>7.46175,-8.86422</t>
  </si>
  <si>
    <t>roadside</t>
  </si>
  <si>
    <t>Collection and stripping of bark from species such as Annickia polycarpa, for medicinal use. 2/4 of the surface of the bark on the stem is removed.</t>
  </si>
  <si>
    <t>Inside the forest</t>
  </si>
  <si>
    <t>7.64774,-9.00296</t>
  </si>
  <si>
    <t>Forest</t>
  </si>
  <si>
    <t>Presence of empty cans under the feet of Raphia hookeri already exploited with destruction of the ecosystem. Three empty 20-liter cans and about ten dead feet on a surface area of 500 m².</t>
  </si>
  <si>
    <t>Northeast of the Mangué river</t>
  </si>
  <si>
    <t>7.63425,-9.03303</t>
  </si>
  <si>
    <t>Harvesting Raphia hookeri wine. About ten plants destroyed and a 700 m² space opened.</t>
  </si>
  <si>
    <t>On the edge of the Mangué river</t>
  </si>
  <si>
    <t>7.63406,-9.03371</t>
  </si>
  <si>
    <t>Harvesting Raphia hookeri wine from 8 already dead plants with clearing of an area of 1500 m².</t>
  </si>
  <si>
    <t>In the landlocked village of Lowi in the Diécké classified forest.</t>
  </si>
  <si>
    <t>7.40497,-8.93719</t>
  </si>
  <si>
    <t>Village</t>
  </si>
  <si>
    <t>Collection of sub-timber and woody forest products Laccosperma secundiflorum, Eremospatha macrocarpa and Calamus deerratus for crafts and construction. A total of about ten trees cut. In Lowi.</t>
  </si>
  <si>
    <t>Logging and wood harvesting</t>
  </si>
  <si>
    <t>Intentional use (small scale)</t>
  </si>
  <si>
    <t>Yonsono</t>
  </si>
  <si>
    <t>7.53934,-8.83218</t>
  </si>
  <si>
    <t>Cutting some Terminalia ivorensis wood for carbonization</t>
  </si>
  <si>
    <t>05/28/2022</t>
  </si>
  <si>
    <t>7.484315, -8.9354097</t>
  </si>
  <si>
    <t>Rattan cut</t>
  </si>
  <si>
    <t>Intentional (large-scale) use</t>
  </si>
  <si>
    <t>Unintentional use (small scale)</t>
  </si>
  <si>
    <t>Unintentional (large-scale) use</t>
  </si>
  <si>
    <t>Fishing &amp; Harvesting Aquatic Resources</t>
  </si>
  <si>
    <t>7.4841129, -8.9365503</t>
  </si>
  <si>
    <t>Gallery forests</t>
  </si>
  <si>
    <t>Artisanal fishing, the dam</t>
  </si>
  <si>
    <t>Patrol organization and awareness raising</t>
  </si>
  <si>
    <t>Kolowi FC Diecke</t>
  </si>
  <si>
    <t>05/24/2022</t>
  </si>
  <si>
    <t>7.4920128, -8.9333268</t>
  </si>
  <si>
    <t>Fishing in dense forest at low altitude</t>
  </si>
  <si>
    <t>Gbamou/FC Diecke</t>
  </si>
  <si>
    <t>7.4732004, -9.0512954</t>
  </si>
  <si>
    <t>Fishing (dam)</t>
  </si>
  <si>
    <t>Awareness</t>
  </si>
  <si>
    <t>6. Human intrusions and disturbances</t>
  </si>
  <si>
    <t>Recreational activities</t>
  </si>
  <si>
    <t>War and civil unrest/Military exercises</t>
  </si>
  <si>
    <t>Work &amp; other activities</t>
  </si>
  <si>
    <t>Nearly 2 km from the main Diécké road</t>
  </si>
  <si>
    <t>7.4634,-8.86549</t>
  </si>
  <si>
    <t>Installation of two poachers' homes with watchtowers for smoking meat, destroying the nearby ecosystem. 3,500 m² cleared. Nearly 2 km from the main Diécké road.</t>
  </si>
  <si>
    <t>Northwest of the Gnei river, about 2 km away.</t>
  </si>
  <si>
    <t>7.64538,-9.00208</t>
  </si>
  <si>
    <t>Camp of NWFP harvesters with watchtowers, fishing nets, cast net, and meat smoking equipment in a hut. 1000 m² cleared.</t>
  </si>
  <si>
    <t>West side of the main Diécké-Guèpa road near a backwater.</t>
  </si>
  <si>
    <t>7.45194,-8.86058</t>
  </si>
  <si>
    <t>Poachers' camp (wood cutting and clearing) Installation of a poachers' home.</t>
  </si>
  <si>
    <t>West side of the main road after the backwater.</t>
  </si>
  <si>
    <t>7.45245,-8.86108</t>
  </si>
  <si>
    <t>Installation of a home for poaching. 1000 m² are sown to install the poachers' camp</t>
  </si>
  <si>
    <t>On the poachers' trail (Dabema trail) next to a small stream.</t>
  </si>
  <si>
    <t>Setting up a poachers' camp. 800 m² cleared.</t>
  </si>
  <si>
    <t>7. Modifications of natural systems</t>
  </si>
  <si>
    <t>Fire and Fire Suppression</t>
  </si>
  <si>
    <t>Increase in frequency/intensity of fires</t>
  </si>
  <si>
    <t>Suppression of fire frequency/intensity</t>
  </si>
  <si>
    <t>Dams and water management/use</t>
  </si>
  <si>
    <t>Other ecosystem changes</t>
  </si>
  <si>
    <t>Small dams</t>
  </si>
  <si>
    <t>Large dams</t>
  </si>
  <si>
    <t>8. Invasive or problematic species, genes, diseases</t>
  </si>
  <si>
    <t>Invasive alien/non-native species</t>
  </si>
  <si>
    <t>Problematic native species</t>
  </si>
  <si>
    <t>9. Pollution</t>
  </si>
  <si>
    <t>Domestic and urban wastewater</t>
  </si>
  <si>
    <t>Industrial &amp; Military Effluents</t>
  </si>
  <si>
    <t>Oil spills</t>
  </si>
  <si>
    <t>Mining seepage</t>
  </si>
  <si>
    <t>Agricultural &amp; Forestry Effluents</t>
  </si>
  <si>
    <t>Garbage and solid waste</t>
  </si>
  <si>
    <t>Acid rain, smog, ozone</t>
  </si>
  <si>
    <t>10. Geological events</t>
  </si>
  <si>
    <t>Volcanoes</t>
  </si>
  <si>
    <t>Earthquakes</t>
  </si>
  <si>
    <t>Avalanches and landslides</t>
  </si>
  <si>
    <t>11. Climate change and severe weather events</t>
  </si>
  <si>
    <t>Drought</t>
  </si>
  <si>
    <t>Other</t>
  </si>
  <si>
    <t>TOTAL SCORE</t>
  </si>
  <si>
    <t>Risk scores (4 = very high), 1 = low)</t>
  </si>
  <si>
    <t>8.1339719, -8.6835943</t>
  </si>
  <si>
    <t>A lowland under agricultural exploitation within the classified forest of Mont Béro.</t>
  </si>
  <si>
    <t>The ban on lowlands in the classified forest of Mont Béro.</t>
  </si>
  <si>
    <t>Saadou</t>
  </si>
  <si>
    <t>8.2048429, -8.7081827</t>
  </si>
  <si>
    <t>Grassy savannas</t>
  </si>
  <si>
    <t>A field on a steep hillside in the classified forest of Mont Béro.</t>
  </si>
  <si>
    <t>Clear out and reforest the degraded area.</t>
  </si>
  <si>
    <t>8.1936489, -8.664287</t>
  </si>
  <si>
    <t>Field on a hillside in the classified forest of Mont Béro.</t>
  </si>
  <si>
    <t>The guy was summoned, he had made a commitment to drop out.</t>
  </si>
  <si>
    <t>Mangana</t>
  </si>
  <si>
    <t>04/06/2022</t>
  </si>
  <si>
    <t>8.2621844, -8.6984714</t>
  </si>
  <si>
    <t>Anilée the convention of exploitation of the lowlands within the classified forest.</t>
  </si>
  <si>
    <t>05/26/2022</t>
  </si>
  <si>
    <t>8.1970226, -8.7421401</t>
  </si>
  <si>
    <t>The exploitation of lowlands within the classified forest must be prohibited.</t>
  </si>
  <si>
    <t>8.1790762, -8.7409137</t>
  </si>
  <si>
    <t>Rainfed crops and fallow land</t>
  </si>
  <si>
    <t>yam field inside the classified forest of Mont Béro.</t>
  </si>
  <si>
    <t>To destroy.</t>
  </si>
  <si>
    <t>8.1774959, -8.7431661</t>
  </si>
  <si>
    <t>Palm groves</t>
  </si>
  <si>
    <t>A banana plantation inside the classified forest of Mont Béro.</t>
  </si>
  <si>
    <t>Prohibit maintenance and re-upholstery.</t>
  </si>
  <si>
    <t>8.123225, -8.676724</t>
  </si>
  <si>
    <t>Transitional shrub formation</t>
  </si>
  <si>
    <t>Lowland exploited in the classified forest of Mont Béro.</t>
  </si>
  <si>
    <t>To make them flee into the classified forest.</t>
  </si>
  <si>
    <t>8.1974338, -8.7457293</t>
  </si>
  <si>
    <t>It is a cassava field in the classified forest of Mont Béro.</t>
  </si>
  <si>
    <t>An activity prohibited inside the classified forest.</t>
  </si>
  <si>
    <t>8.2024662, -8.7148478</t>
  </si>
  <si>
    <t>A field of eggplants and combo in the classified forest.</t>
  </si>
  <si>
    <t>Drive out the residents in the lowlands.</t>
  </si>
  <si>
    <t>8.1265119, -8.6828508</t>
  </si>
  <si>
    <t>Lowland farmland within the classified forest of Mont Béro.</t>
  </si>
  <si>
    <t>Prohibit the exploitation of lowlands within the classified forest of Mont Béro.</t>
  </si>
  <si>
    <t>8.1272377, -8.6757214</t>
  </si>
  <si>
    <t>A lowland plowed by oxen in the classified forest of Mont Béro.</t>
  </si>
  <si>
    <t>Ban the exploitation of lowlands in the classified forest.</t>
  </si>
  <si>
    <t>8.1987235, -8.6938283</t>
  </si>
  <si>
    <t>A new banana plantation was created in the classified forest of Mont Béro after the bushfire.</t>
  </si>
  <si>
    <t>To be destroyed only.</t>
  </si>
  <si>
    <t>8.1980382, -8.745524</t>
  </si>
  <si>
    <t>Lowlands currently being exploited within the classified forest of Mont Béro.</t>
  </si>
  <si>
    <t>The exploitation of lowlands in the classified forest is an activity which causes the disappearance of amphibians due to the use of chemical products.</t>
  </si>
  <si>
    <t>8.2033327, -8.7088473</t>
  </si>
  <si>
    <t>A former banana plantation in the classified forest.</t>
  </si>
  <si>
    <t>Do everything to compensate local residents for abandoning the classified forest.</t>
  </si>
  <si>
    <t>8.1933228, -8.6961213</t>
  </si>
  <si>
    <t>A new banana plantation in the classified forest of Mont Béro.</t>
  </si>
  <si>
    <t>It's about chasing them away into the classy forest of Mont Béro</t>
  </si>
  <si>
    <t>8.1850707, -8.6946667</t>
  </si>
  <si>
    <t>A lowland exploited in the classified forest of Mont Béro.</t>
  </si>
  <si>
    <t>Eliminate the exploitation of lowlands in the classified forest.</t>
  </si>
  <si>
    <t>8.2006696, -8.6526555</t>
  </si>
  <si>
    <t>An old, unmaintained banana plantation in the classified forest of Mont Béro.</t>
  </si>
  <si>
    <t>Prohibit the maintenance of plantations in the classified forest.</t>
  </si>
  <si>
    <t>8.2052294, -8.649899</t>
  </si>
  <si>
    <t>Clear out the residents in the classified forest.</t>
  </si>
  <si>
    <t>8.2093638, -8.6726246</t>
  </si>
  <si>
    <t>A former banana plantation in the classified forest of Mont Béro.</t>
  </si>
  <si>
    <t>8.2126681, -8.6728916</t>
  </si>
  <si>
    <t>A new, unmaintained banana plantation in the classified forest of Mont Béro.</t>
  </si>
  <si>
    <t>8.2651905, -8.7032255</t>
  </si>
  <si>
    <t>An untended banana plantation.</t>
  </si>
  <si>
    <t>Prohibit maintenance of the plantation.</t>
  </si>
  <si>
    <t>8.1912386, -8.6956155</t>
  </si>
  <si>
    <t>Former banana plantation in the classified forest of Mont Béro</t>
  </si>
  <si>
    <t>To chase them away into the cool forest of Mont Béro.</t>
  </si>
  <si>
    <t>8.1992144, -8.6946463</t>
  </si>
  <si>
    <t>banana plantation in the classified forest of Mont Béro.</t>
  </si>
  <si>
    <t>Ban maintenance.</t>
  </si>
  <si>
    <t>8.2066937, -8.6490947</t>
  </si>
  <si>
    <t>A banana plantation inside the classified forest of Mont Béro.</t>
  </si>
  <si>
    <t>Ban the maintenance of plantations, create development projects for local residents.</t>
  </si>
  <si>
    <t>8.2220128, -8.6719602</t>
  </si>
  <si>
    <t>A banana plantation inside the classified forest of Mont Béro towards the source of the Oulé river.</t>
  </si>
  <si>
    <t>Ban the maintenance of plantations.</t>
  </si>
  <si>
    <t>8.2048791, -8.7089081</t>
  </si>
  <si>
    <t>A new banana and taro plantation in the classified forest.</t>
  </si>
  <si>
    <t>The only way is to drive them out into the classified forest.</t>
  </si>
  <si>
    <t>8.1695476, -8.7031109</t>
  </si>
  <si>
    <t>8.2145742, -8.6724898</t>
  </si>
  <si>
    <t>A new coffee and banana plantation inside the classified forest of Mont Béro.</t>
  </si>
  <si>
    <t>8.1946983, -8.7486067</t>
  </si>
  <si>
    <t>Agroforestry systems (association of perennial crops and forest species)</t>
  </si>
  <si>
    <t>former cocoa, coffee and banana plantation inside the classified forest of Mont Béro.</t>
  </si>
  <si>
    <t>We are asking for the support of partners and the State to compensate them for leaving the classified forest completely.</t>
  </si>
  <si>
    <t>8.2084619, -8.7186775</t>
  </si>
  <si>
    <t>An old, unmaintained coffee plantation in the classified forest.</t>
  </si>
  <si>
    <t>Get everyone out into the classified forest.</t>
  </si>
  <si>
    <t>8.2095196, -8.7238332</t>
  </si>
  <si>
    <t>Compensate local residents for abandoning plantations in the classified forest.</t>
  </si>
  <si>
    <t>8.1798202, -8.7403417</t>
  </si>
  <si>
    <t>An old, unmaintained coffee plantation inside the classified forest of Mont Béro.</t>
  </si>
  <si>
    <t>Ban the maintenance and get rid of them.</t>
  </si>
  <si>
    <t>8.1863529, -8.6969081</t>
  </si>
  <si>
    <t>A former coffee plantation inside the classified forest of Mont Béro.</t>
  </si>
  <si>
    <t>8.1927427, -8.6603276</t>
  </si>
  <si>
    <t>A coffee plantation maintained in the classified forest of Mont Béro.</t>
  </si>
  <si>
    <t>8.2653353, -8.708582</t>
  </si>
  <si>
    <t>A former coffee and banana plantation inside the classified forest of Mont Béro.</t>
  </si>
  <si>
    <t>Compensate the planters to free up the classified forest.</t>
  </si>
  <si>
    <t>8.1961564, -8.7437825</t>
  </si>
  <si>
    <t>We are asking for your intervention to find a solution to the problems of plantations in our classified forests.</t>
  </si>
  <si>
    <t>8.1918315, -8.7437877</t>
  </si>
  <si>
    <t>A cocoa plantation maintained inside the classified forest of Mont Béro.</t>
  </si>
  <si>
    <t>This is to compensate them so that they can abandon this plantation in the classified forest.</t>
  </si>
  <si>
    <t>8.2028764, -8.7133407</t>
  </si>
  <si>
    <t>Compensate the local population.</t>
  </si>
  <si>
    <t>8.2032815, -8.7103176</t>
  </si>
  <si>
    <t>A cocoa and coffee plantation in the classified forest of Mont Béro.</t>
  </si>
  <si>
    <t>Find projects for the population to leave the classified forest.</t>
  </si>
  <si>
    <t>8.2063756, -8.709798</t>
  </si>
  <si>
    <t>Make the population leave the classified forest.</t>
  </si>
  <si>
    <t>8.2079973, -8.710944</t>
  </si>
  <si>
    <t>A former cocoa plantation inside the classified forest of Mont Béro.</t>
  </si>
  <si>
    <t>Compensation to free the classified forest.</t>
  </si>
  <si>
    <t>8.2087486, -8.7138173</t>
  </si>
  <si>
    <t>Secondary forest</t>
  </si>
  <si>
    <t>A former coffee plantation maintained using chemicals in the classified forest.</t>
  </si>
  <si>
    <t>Compensate so that they can leave the classified forest.</t>
  </si>
  <si>
    <t>8.2096287, -8.7219689</t>
  </si>
  <si>
    <t>Shrubby savannas</t>
  </si>
  <si>
    <t>A new coffee plantation in the classified forest.</t>
  </si>
  <si>
    <t>Just get out.</t>
  </si>
  <si>
    <t>8.2106531, -8.731352</t>
  </si>
  <si>
    <t>A coffee plantation on the banks of the Loh river in the gallery of the Mont Béro classified forest.</t>
  </si>
  <si>
    <t>Compensate local residents.</t>
  </si>
  <si>
    <t>8.1810484, -8.7428719</t>
  </si>
  <si>
    <t>An old, unmaintained cocoa coffee plantation in the classified forest.</t>
  </si>
  <si>
    <t>Prohibit the maintenance of plantations and replanting.</t>
  </si>
  <si>
    <t>8.1808127, -8.7420485</t>
  </si>
  <si>
    <t>Make them run away into the classy forest of Mont Béro.</t>
  </si>
  <si>
    <t>8.1932605, -8.720673</t>
  </si>
  <si>
    <t>A former coffee plantation inside the classified forest of Mont Béro</t>
  </si>
  <si>
    <t>8.1958994, -8.7426029</t>
  </si>
  <si>
    <t>A former coffee plantation maintained in the classified forest of Mont Béro.</t>
  </si>
  <si>
    <t>The measure to be taken is to compensate them and prohibit them from entering the classified forest.</t>
  </si>
  <si>
    <t>8.1282486, -8.6825341</t>
  </si>
  <si>
    <t>Ban maintenance and compensate them for abandoning the classified forest.</t>
  </si>
  <si>
    <t>8.1232238, -8.672913</t>
  </si>
  <si>
    <t>An old plantation maintained in the classified forest of Mont Béro.</t>
  </si>
  <si>
    <t>8.1276617, -8.6776333</t>
  </si>
  <si>
    <t>An old, unmaintained coffee plantation in the classified forest of Mont Béro.</t>
  </si>
  <si>
    <t>8.1878266, -8.695524</t>
  </si>
  <si>
    <t>A former coffee, cocoa and kola plantation in the classified forest of Mont Béro.</t>
  </si>
  <si>
    <t>Compensate the planters and prohibit them from logging in the classified forest.</t>
  </si>
  <si>
    <t>8.1896767, -8.6624539</t>
  </si>
  <si>
    <t>An old cocoa plantation inside the classified forest of Mont Béro on the banks of the Oulé river towards the source.</t>
  </si>
  <si>
    <t>Compensate local residents for abandoning the classified forest.</t>
  </si>
  <si>
    <t>8.2037592, -8.6509485</t>
  </si>
  <si>
    <t>An unmaintained coffee and banana plantation in the classified forest of Mont Béro.</t>
  </si>
  <si>
    <t>8.1744804, -8.7098884</t>
  </si>
  <si>
    <t>A palm grove plantation in the classified forest of Mont Béro.</t>
  </si>
  <si>
    <t>Compensate the planters for abandoning the classified forest.</t>
  </si>
  <si>
    <t>8.2624213, -8.713777</t>
  </si>
  <si>
    <t>A former coffee plantation in the classified forest of Mont Béro.</t>
  </si>
  <si>
    <t>Compensate the planters and prohibit maintenance to abandon the classified forest.</t>
  </si>
  <si>
    <t>8.2684924, -8.7041324</t>
  </si>
  <si>
    <t>An old, unmaintained banana and coffee plantation in the classified forest of Mont Béro.</t>
  </si>
  <si>
    <t>Proposed solution: ban the maintenance of plantations.</t>
  </si>
  <si>
    <t>8.2712503, -8.7002892</t>
  </si>
  <si>
    <t>An unmaintained coffee plantation in the classified forest of Mont Béro.</t>
  </si>
  <si>
    <t>8.2662282, -8.7054877</t>
  </si>
  <si>
    <t>Prohibits the maintenance of the plantation.</t>
  </si>
  <si>
    <t>8.2599818, -8.682337</t>
  </si>
  <si>
    <t>A new, untended coffee plantation inside the classified forest of Mont Béro.</t>
  </si>
  <si>
    <t>New plantations are prohibited in the classified forest, but if the old plantations are removed, it's over.</t>
  </si>
  <si>
    <t>8.2088046, -8.7207824</t>
  </si>
  <si>
    <t>A cashew plantation in the classified forest.</t>
  </si>
  <si>
    <t>8.175726, -8.7083131</t>
  </si>
  <si>
    <t>An old, unmaintained coffee and petit cola plantation in the classified forest of Mont Béro.</t>
  </si>
  <si>
    <t>8.1957234, -8.7459568</t>
  </si>
  <si>
    <t>A new cocoa plantation in the classified forest of Mont Béro.</t>
  </si>
  <si>
    <t>The measure to be taken is to clear out into the classified forest.</t>
  </si>
  <si>
    <t>8.1914455, -8.7129399</t>
  </si>
  <si>
    <t>Give up for now.</t>
  </si>
  <si>
    <t>8.2017001, -8.7414197</t>
  </si>
  <si>
    <t>Road and rail networks and associated areas</t>
  </si>
  <si>
    <t>National road which passes inside the classified forest.</t>
  </si>
  <si>
    <t>National road which is inevitable.</t>
  </si>
  <si>
    <t>8.1885502,-8.7449451</t>
  </si>
  <si>
    <t>It is a road that crosses the classified forest.</t>
  </si>
  <si>
    <t>The roads facilitate access for agents controlling the classified forest.</t>
  </si>
  <si>
    <t>8.1949563,-8.7440594</t>
  </si>
  <si>
    <t>A motorcycle road inside the classified forest of Mont Béro.</t>
  </si>
  <si>
    <t>An unavoidable route because it allows us to visit the classified forest.</t>
  </si>
  <si>
    <t>8.1781133,-8.7433437</t>
  </si>
  <si>
    <t>A trail inside the classified forest of Mont Béro.</t>
  </si>
  <si>
    <t>An inevitable track.</t>
  </si>
  <si>
    <t>8.194351,-8.7208153</t>
  </si>
  <si>
    <t>A road that crosses the classified forest of Mont Béro.</t>
  </si>
  <si>
    <t>A road that allows forest control.</t>
  </si>
  <si>
    <t>8.1306776,-8.6813122</t>
  </si>
  <si>
    <t>A road inside the classified forest.</t>
  </si>
  <si>
    <t>Inevitable because the road allows us to patrol the classified forest of Mont Béro.</t>
  </si>
  <si>
    <t>8.1957898,-8.6572804</t>
  </si>
  <si>
    <t>The road is unavoidable in the classified forest.</t>
  </si>
  <si>
    <t>8.2083908,-8.6723967</t>
  </si>
  <si>
    <t>The road is unavoidable in the forest.</t>
  </si>
  <si>
    <t>8.2639061,-8.7118713</t>
  </si>
  <si>
    <t>A road that leads into the classified forest.</t>
  </si>
  <si>
    <t>8.2063634,-8.6726748</t>
  </si>
  <si>
    <t>A bushfire that ravaged a large part of the classified forest of Mont Béro.</t>
  </si>
  <si>
    <t>Awareness must be raised for bushfire management.</t>
  </si>
  <si>
    <t>8.1786148,-8.739928</t>
  </si>
  <si>
    <t>Forest plantations and reforestation</t>
  </si>
  <si>
    <t>After the bush fire, there is regeneration of vegetation.</t>
  </si>
  <si>
    <t>Bring out the breeders and set up a reforestation project in the areas degraded by the bush fire, in the classified forest of Mont Béro.</t>
  </si>
  <si>
    <t>8.17366,-8.7068467</t>
  </si>
  <si>
    <t>A bushfire that ravaged the classified forest of Mont Béro.</t>
  </si>
  <si>
    <t>8.1227821,-8.6688416</t>
  </si>
  <si>
    <t>After the bushfire, the vegetation recovers.</t>
  </si>
  <si>
    <t>Establish a system to combat bushfires in all villages bordering Mont Béro.</t>
  </si>
  <si>
    <t>8.1899383,-8.6950543</t>
  </si>
  <si>
    <t>Bushfire inside the Mont Béro forest.</t>
  </si>
  <si>
    <t>We are proposing a reforestation project in the Mont Royal forest.</t>
  </si>
  <si>
    <t>8.1977967,-8.695125</t>
  </si>
  <si>
    <t>The damage caused by the bush fires which destroyed the dambema in the classified forest of Mont Béro.</t>
  </si>
  <si>
    <t>Make fires and raise awareness among local residents in the fight against bush fires.</t>
  </si>
  <si>
    <t>8.2066797,-8.6374683</t>
  </si>
  <si>
    <t>After the bushfire, there is a reconstitution of vegetation.</t>
  </si>
  <si>
    <t>Clear out all the breeders in the classified forest.</t>
  </si>
  <si>
    <t>8.206115,-8.67084</t>
  </si>
  <si>
    <t>After the bushfire passed through the classified forest of Mont Béro, there is a reconstitution of the vegetation.</t>
  </si>
  <si>
    <t>We ask partners and the state for reforestation projects.</t>
  </si>
  <si>
    <t>8.1648468,-8.7040819</t>
  </si>
  <si>
    <t>bushfire in the classified forest of Mont Béro which ravaged a former banana plantation.</t>
  </si>
  <si>
    <t>Ban livestock breeding and agriculture in the classified forest.</t>
  </si>
  <si>
    <t>8.1609009,-8.7047805</t>
  </si>
  <si>
    <t>A fire that ravaged part of the vegetation of Mont Béro.</t>
  </si>
  <si>
    <t>Conduct an awareness session with the population, to be able to effectively fight against bush fires.</t>
  </si>
  <si>
    <t>8.123475,-8.6785215</t>
  </si>
  <si>
    <t>The use of chemicals in the lowlands within the classified forest of Mont Béro.</t>
  </si>
  <si>
    <t>Ban the use of chemicals that destroy aquatic species in the classified forest.</t>
  </si>
  <si>
    <t>Last Review Date: June 2022</t>
  </si>
  <si>
    <t>Protected Area: NIMBA MOUNTAINS</t>
  </si>
  <si>
    <t>Keoulenta</t>
  </si>
  <si>
    <t>7.7093273,-8.3348387</t>
  </si>
  <si>
    <t>Discontinuous urban fabric and villages</t>
  </si>
  <si>
    <t>Rice field</t>
  </si>
  <si>
    <t>Seringbara Nimba side</t>
  </si>
  <si>
    <t>7.6389531,-8.456942</t>
  </si>
  <si>
    <t>Rice field near the reserve</t>
  </si>
  <si>
    <t>Awareness and restoration</t>
  </si>
  <si>
    <t>7.6410824,-8.4522973</t>
  </si>
  <si>
    <t>Coffee plantation</t>
  </si>
  <si>
    <t>7.6409917,-8.451675</t>
  </si>
  <si>
    <t>Cocoa plantation</t>
  </si>
  <si>
    <t>7.6399685,-8.4550963</t>
  </si>
  <si>
    <t>7.6628076,-8.4510783</t>
  </si>
  <si>
    <t>Pastures</t>
  </si>
  <si>
    <t>Ziguepo nimba side</t>
  </si>
  <si>
    <t>05/31/2023</t>
  </si>
  <si>
    <t>7.7016884,-8.4110288</t>
  </si>
  <si>
    <t>Miners' Route</t>
  </si>
  <si>
    <t>Restoration</t>
  </si>
  <si>
    <t>Ziguepo</t>
  </si>
  <si>
    <t>7.702973,-8.4110787</t>
  </si>
  <si>
    <t>Restoration of the part</t>
  </si>
  <si>
    <t>7.6556706,-8.4567687</t>
  </si>
  <si>
    <t>Poaching (trap)</t>
  </si>
  <si>
    <t>7.655583,-8.4571146</t>
  </si>
  <si>
    <t>7.6557594,-8.4560303</t>
  </si>
  <si>
    <t>7.655955,-8.4561917</t>
  </si>
  <si>
    <t>7.6516062,-8.4462806</t>
  </si>
  <si>
    <t>Lowlands</t>
  </si>
  <si>
    <t>White Wine Harvest</t>
  </si>
  <si>
    <t>7.6971476,-8.4133369</t>
  </si>
  <si>
    <t>Bark sampling of (Fagara) Zanthoxylum</t>
  </si>
  <si>
    <t>Public awareness</t>
  </si>
  <si>
    <t>7.6971065,-8.4133675</t>
  </si>
  <si>
    <t>Bark sampling of Annickia polycarpa</t>
  </si>
  <si>
    <t>Foromota</t>
  </si>
  <si>
    <t>7.7083277,-8.3650036</t>
  </si>
  <si>
    <t>Garcinia kola bark collection</t>
  </si>
  <si>
    <t>Nimba/foromota</t>
  </si>
  <si>
    <t>7.7035727,-8.3663275</t>
  </si>
  <si>
    <t>Bark sampling Annickia polycarpa</t>
  </si>
  <si>
    <t>Nimba</t>
  </si>
  <si>
    <t>7.7142452,-8.3795017</t>
  </si>
  <si>
    <t>Bark sampling (undetermined species)</t>
  </si>
  <si>
    <t>Seringbara nimba side</t>
  </si>
  <si>
    <t>7.6565405,-8.4392722</t>
  </si>
  <si>
    <t>Bark sampling</t>
  </si>
  <si>
    <t>7.6393584,-8.4585415</t>
  </si>
  <si>
    <t>Bark extraction, the latex of which is used as fuel</t>
  </si>
  <si>
    <t>7.644944,-8.4569827</t>
  </si>
  <si>
    <t>Bark sampling of Terminalia ivorensis</t>
  </si>
  <si>
    <t>7.7114088,-8.3659037</t>
  </si>
  <si>
    <t>7.7039768,-8.3374586</t>
  </si>
  <si>
    <t>Sawing of Terminalia ivorensis</t>
  </si>
  <si>
    <t>7.7022283,-8.34485</t>
  </si>
  <si>
    <t>Poacher's trail</t>
  </si>
  <si>
    <t>7.7026217,-8.3401366</t>
  </si>
  <si>
    <t>Terminal removal</t>
  </si>
  <si>
    <t>Resume the boundary marking</t>
  </si>
  <si>
    <t>Foromota/Nimba</t>
  </si>
  <si>
    <t>7.7173667,-8.3656173</t>
  </si>
  <si>
    <t>Nimba/Foromota</t>
  </si>
  <si>
    <t>7.6978652,-8.3697293</t>
  </si>
  <si>
    <t>Poacher's Trace</t>
  </si>
  <si>
    <t>7.7168756,-8.3629273</t>
  </si>
  <si>
    <t>Nimba/Gouamo</t>
  </si>
  <si>
    <t>7.7172564,-8.3789077</t>
  </si>
  <si>
    <t>7.6989901,-8.4138099</t>
  </si>
  <si>
    <t>7.6975,-8.4135413</t>
  </si>
  <si>
    <t>Crossroads of poachers' tracks</t>
  </si>
  <si>
    <t>Gbakore</t>
  </si>
  <si>
    <t>7.7052734,-8.4034231</t>
  </si>
  <si>
    <t>7.7031455,-8.4066236</t>
  </si>
  <si>
    <t>7.7029923,-8.4078726</t>
  </si>
  <si>
    <t>7.66081,-8.4506996</t>
  </si>
  <si>
    <t>Home of the cattlemen</t>
  </si>
  <si>
    <t>Eviction</t>
  </si>
  <si>
    <t>7.659004,-8.4386813</t>
  </si>
  <si>
    <t>7.6507539,-8.4471575</t>
  </si>
  <si>
    <t>Crossroads of the poachers' trail</t>
  </si>
  <si>
    <t>7.6560266,-8.4533432</t>
  </si>
  <si>
    <t>Poachers' Trail</t>
  </si>
  <si>
    <t>7.652675,-8.4579503</t>
  </si>
  <si>
    <t>Poaching (c12 case)</t>
  </si>
  <si>
    <t>Gbyé village on the Nimba side</t>
  </si>
  <si>
    <t>7.6645109,-8.3219155</t>
  </si>
  <si>
    <t>7.662414,-8.3313172</t>
  </si>
  <si>
    <t>7.658862,-8.3341974</t>
  </si>
  <si>
    <t>Elaist cut in Délincis</t>
  </si>
  <si>
    <t>7.6571057,-8.3309915</t>
  </si>
  <si>
    <t>05/06/2022</t>
  </si>
  <si>
    <t>7.6698432,-8.3318976</t>
  </si>
  <si>
    <t>7.6676394,-8.3327208</t>
  </si>
  <si>
    <t>7.6653741,-8.3269961</t>
  </si>
  <si>
    <t>7.7014883 -8.4109879 622.9 4.82</t>
  </si>
  <si>
    <t>The appearance of Chromolaena odorata</t>
  </si>
  <si>
    <t>7.7024731 -8.4105292 634.0 4.56</t>
  </si>
  <si>
    <t>Chromolaena odorata</t>
  </si>
  <si>
    <t>Protected Area: PIC DE FON CLASSIFIED FOREST</t>
  </si>
  <si>
    <t>PDF/ Dandano (Boo Camp)</t>
  </si>
  <si>
    <t>8.432882,-8.9195285</t>
  </si>
  <si>
    <t>Ban on maintenance of perennial plantations until further notice, Identification of planters, Immediate eviction in the premises and creation of AGR outside Classified Forests.</t>
  </si>
  <si>
    <t>PDF / Moribadou (Trash)</t>
  </si>
  <si>
    <t>8.5820359,-8.8659695</t>
  </si>
  <si>
    <t>See the mining convention in a classified forest, the mining code and the environmental code.</t>
  </si>
  <si>
    <t>PDF/Dandano (Gnyalaou)</t>
  </si>
  <si>
    <t>8.4418143,-8.9306942</t>
  </si>
  <si>
    <t>Identification, disguise of the perpetrators (and accomplices) and their translation before the competent courts</t>
  </si>
  <si>
    <t>PDF Tourela</t>
  </si>
  <si>
    <t>8.5095353,-8.9633718</t>
  </si>
  <si>
    <t>Identification of the perpetrator and transfer to the competent authority. Immediate eviction. Widespread awareness-raising among the local population and capacity building of conservators and Village Forest Management Committees (COGEF/ACCM)</t>
  </si>
  <si>
    <t>PDF Dandano/Gnyalaou</t>
  </si>
  <si>
    <t>8.4400788,-8.9277785</t>
  </si>
  <si>
    <t>Rice and banana cultivation, plus camp installation.</t>
  </si>
  <si>
    <t>Identification, immediate disguise of the perpetrators and their translation before the competent courts.</t>
  </si>
  <si>
    <t>PDF Traorela</t>
  </si>
  <si>
    <t>8.643175,-8.9144651</t>
  </si>
  <si>
    <t>Rice on a hillside in a destroyed wooded savannah</t>
  </si>
  <si>
    <t>Identification of the perpetrator and his/her translation before the competent courts. Capacity building of conservators and Village Forest Management Committees. Immediate eviction in places after harvesting</t>
  </si>
  <si>
    <t>PDF /Traorela (Mamorodou)</t>
  </si>
  <si>
    <t>8.6348527,-8.9179693</t>
  </si>
  <si>
    <t>Rice on hillside associated with banana trees and corn in a disturbed secondary forest with closed canopy with tree felling.</t>
  </si>
  <si>
    <t>Identify forest operators, bring them before the competent courts. Immediate eviction immediately after harvesting. Capacity building of conservators and Village Forest Management Committees</t>
  </si>
  <si>
    <t>PDF Moribadou(Siatouro)</t>
  </si>
  <si>
    <t>8.6414629,-8.8677937</t>
  </si>
  <si>
    <t>Identify farmers, bring them before the competent courts. Proceed with their immediate eviction. Restore these areas with local species. Capacity building of conservators and Village Forest Management Committees</t>
  </si>
  <si>
    <t>PDF / Moribadou (Siatouro)</t>
  </si>
  <si>
    <t>8.63801,-8.86819</t>
  </si>
  <si>
    <t>I am buying cleared land, semi-in progress in a destroyed wooded savannah with felling of trees.</t>
  </si>
  <si>
    <t>Identify farmers and bring them before the competent courts. Proceed with their immediate eviction. Restore these areas with local species.</t>
  </si>
  <si>
    <t>PDF/ Dandano (Gnyalaou)</t>
  </si>
  <si>
    <t>8.4417767,-8.9294982</t>
  </si>
  <si>
    <t>I bought banana and corn plantations</t>
  </si>
  <si>
    <t>Identification, immediate disguise and translation of the perpetrators before the competent courts.</t>
  </si>
  <si>
    <t>PDF/Dandano (Boo)</t>
  </si>
  <si>
    <t>05/26/2023</t>
  </si>
  <si>
    <t>8.4220326,-8.9340634</t>
  </si>
  <si>
    <t>Rice, Banana, Taro, Cassava, Corn, Pepper</t>
  </si>
  <si>
    <t>Identify the operators and evict them. Propose income-generating activities in the villages.</t>
  </si>
  <si>
    <t>PDF/Dandano (Gnyalaou)</t>
  </si>
  <si>
    <t>8.431072,-8.9362635</t>
  </si>
  <si>
    <t>Rice and banana plantation in a j'achère</t>
  </si>
  <si>
    <t>Immediate disguise of the perpetrators and their translation before the competent courts</t>
  </si>
  <si>
    <t>PDF/ Dandano (Beaou)</t>
  </si>
  <si>
    <t>8.4357472,-8.9862017</t>
  </si>
  <si>
    <t>Clearing and felling trees for the field.</t>
  </si>
  <si>
    <t>Identification disguise of the perpetrators and their translation before the competent courts. This present field has been abandoned and the perpetrators arrested thanks to the efforts of the Dandano Conservative Agents</t>
  </si>
  <si>
    <t>PDF/Dandano (Beaou)</t>
  </si>
  <si>
    <t>8.4378285,-8.9814148</t>
  </si>
  <si>
    <t>Banana plantation, Manioc niebe and Taro associated in a secondary forest disturbed by human activities.</t>
  </si>
  <si>
    <t>Identification of the authors, stop the interview until further notice. Proposal of the AGN in the Villages and disguise in the future</t>
  </si>
  <si>
    <t>PDF/ Nawoinsou (Basayie)</t>
  </si>
  <si>
    <t>8.4816751,-8.9727852</t>
  </si>
  <si>
    <t>Unmaintained banana plantation in a secondary forest disturbed by human action.</t>
  </si>
  <si>
    <t>Raising awareness among local residents of the importance of the forest. Capacity building for conservators and COGEF/ACCM. Identification of perpetrators and their disguise in the future</t>
  </si>
  <si>
    <t>8.5086578,-8.9624633</t>
  </si>
  <si>
    <t>Clearing and felling of woods in a covered lowland and new near the abandoned boundary.</t>
  </si>
  <si>
    <t>Identification of the perpetrators and eviction from the premises. Capacity building of conservators and Village Forest Management Committees (COGEF/ACCM)</t>
  </si>
  <si>
    <t>8.5060132,-8.963629</t>
  </si>
  <si>
    <t>Unmaintained banana plantation in a secondary forest disturbed by human activity</t>
  </si>
  <si>
    <t>Identification of the author and stopping of maintenance until further notice. Reinforce surveillance</t>
  </si>
  <si>
    <t>8.499229,-8.9692594</t>
  </si>
  <si>
    <t>Banana plantation maintained in a secondary forest disturbed by human activities</t>
  </si>
  <si>
    <t>Identification of authors stop the interview until further notice.</t>
  </si>
  <si>
    <t>8.6504234,-8.9139791</t>
  </si>
  <si>
    <t>Vegetable garden of chilli pepper, eggplant and corn in a non-flooded plain (transit zone between savannah and gallery forest).</t>
  </si>
  <si>
    <t>Regular monitoring of conservation agents. Encourage market gardening activity outside Classified Forests.</t>
  </si>
  <si>
    <t>8.6462878,-8.9142071</t>
  </si>
  <si>
    <t>Market gardening in a formerly worked lowland</t>
  </si>
  <si>
    <t>Development and establishment of market gardening groups in riverside villages outside Classified Forests. Regular monitoring by conservators in these areas</t>
  </si>
  <si>
    <t>PDF Moribadou Ouleba</t>
  </si>
  <si>
    <t>8.6131688,-8.8775863</t>
  </si>
  <si>
    <t>Field on burnt hillside with felling of trees in a destroyed wooded savannah</t>
  </si>
  <si>
    <t>Identification of the perpetrators and stopping activities until further notice. Proceed with their immediate eviction. Wide awareness-raising among the local population on the boundary of the classified forest</t>
  </si>
  <si>
    <t>8.6096551,-8.8808044</t>
  </si>
  <si>
    <t>Field on a plowed hillside in a wooded savannah devastated by human activity.</t>
  </si>
  <si>
    <t>Identification of the perpetrators and their translation before the competent courts. Immediate eviction in the places. Capacity building of conservators and Village Forest Management Committees.</t>
  </si>
  <si>
    <t>PDF/Nawoinsou (Basayie)</t>
  </si>
  <si>
    <t>8.481486,-8.9757576</t>
  </si>
  <si>
    <t>Capacity building for conservators and Village Forest Management Committees. Broad awareness-raising among the local population on the importance of the forest.</t>
  </si>
  <si>
    <t>PDF/Nawoinsou (Basayie)</t>
  </si>
  <si>
    <t>8.4835784,-8.9782298</t>
  </si>
  <si>
    <t>Abandoned clearing in a secondary forest disturbed by human activity and dominated by Cromoina odorata.</t>
  </si>
  <si>
    <t>Awareness, Support and Capacity Building for Conservators and Village Forest Management Committees (COGEF ACCM)</t>
  </si>
  <si>
    <t>PDF /Nawoinsou (Basayie)</t>
  </si>
  <si>
    <t>8.4878228,-8.975286</t>
  </si>
  <si>
    <t>Clearing in dense forest abandoned thanks to the support of conservationists.</t>
  </si>
  <si>
    <t>Support and Strengthen the capacity of conservation agents and the Forest Management Committees and Hunters' Brotherhood (COGEF/ACCM). Broad awareness among the local population of the virtues of the classified forest.</t>
  </si>
  <si>
    <t>8.6471404,-8.9149159</t>
  </si>
  <si>
    <t>Rice on hillside with banana trees and cutting down trees in a destroyed wooded savannah</t>
  </si>
  <si>
    <t>Identify the owner, bring him before the competent courts. Proceed with his immediate eviction immediately after the harvest. Capacity building of conservators and Village Forest Management Committees</t>
  </si>
  <si>
    <t>PDF/Dandano(Boo</t>
  </si>
  <si>
    <t>8.4207257,-8.9338239</t>
  </si>
  <si>
    <t>Census all planters and compensate them outside Classified Forests in the future. Prohibit all maintenance of perennial plantations until further notice.</t>
  </si>
  <si>
    <t>8.4342802,-8.9885533</t>
  </si>
  <si>
    <t>Banana plantation in an unmaintained garden.</t>
  </si>
  <si>
    <t>Identify the perpetrators and stop maintenance until further notice. In the meantime, accept the cut without maintenance.</t>
  </si>
  <si>
    <t>PDF/ Dandano (Gnafreta 1)</t>
  </si>
  <si>
    <t>8.441461,-8.976036</t>
  </si>
  <si>
    <t>Banana plantation maintained in a secondary forest disturbed by human activities.</t>
  </si>
  <si>
    <t>Identification of the authors and stopping the interview until further notice. Proposal of AGR in the riverside villages outside the Classified Forest.</t>
  </si>
  <si>
    <t>8.4840426,-8.9718443</t>
  </si>
  <si>
    <t>Banana plantation with a tendency to abandonment in a garden dominated by Cromoina odorata</t>
  </si>
  <si>
    <t>Identification of the perpetrators and stopping the maintenance until further notice. Capacity building of the curators. Awareness raising among the local population</t>
  </si>
  <si>
    <t>PDF/Banko (Gambadou)</t>
  </si>
  <si>
    <t>8.5166332,-8.9510635</t>
  </si>
  <si>
    <t>Unmaintained banana plantation in a disturbed secondary forest with closed canopy</t>
  </si>
  <si>
    <t>Ban maintenance until further notice. Capacity building for conservators and Village Forest Management Committees.</t>
  </si>
  <si>
    <t>PDF/ Banko (Saadou)</t>
  </si>
  <si>
    <t>8.5157391,-8.9577519</t>
  </si>
  <si>
    <t>Associated coffee and banana plantation maintained in a disturbed secondary forest with a closed canopy</t>
  </si>
  <si>
    <t>Stop maintenance until further notice. Review the content of the development and co-management plan for classified forests in Forest Guinea. Capacity building for conservators and Village Forest Management Committees COGEF and ACCM</t>
  </si>
  <si>
    <t>8.4847687,-8.975168</t>
  </si>
  <si>
    <t>Abandoned banana plantation in a secondary forest in reconstitution with closed canopy, disturbed by human action</t>
  </si>
  <si>
    <t>Raising awareness among local residents about the importance of forests. Strengthening the capacities of conservators and Village Forest Management Committees (COGEF/ACCM)</t>
  </si>
  <si>
    <t>PDF/ Banko (Gambadou)</t>
  </si>
  <si>
    <t>8.5164824,-8.9490921</t>
  </si>
  <si>
    <t>Coffee plantation maintained in a dense closed canopy forest disturbed and with tree felling.</t>
  </si>
  <si>
    <t>Identification of the planter and his translation before the competent courts. Stop the maintenance until further notice. Capacity building of conservators and Village Forest Management Committees. Proposal of AGR in the riverside villages</t>
  </si>
  <si>
    <t>8.5167353,-8.9486058</t>
  </si>
  <si>
    <t>Associated food and industrial crops in a well-maintained dense disturbed forest (non-flooded plain).</t>
  </si>
  <si>
    <t>Stop maintenance until further notice. Proposal of AGR in the riverside villages. Capacity building of conservators and Village Forest Management Committees. Review the content of the development plan and co-management of classified forests in Forest Guinea</t>
  </si>
  <si>
    <t>Fon Peak / Dandano (Boo)</t>
  </si>
  <si>
    <t>8.4197108,-8.9336359</t>
  </si>
  <si>
    <t>Associated coffee and banana plantation</t>
  </si>
  <si>
    <t>Identify all planters and compensate them outside Classified Forests in the future</t>
  </si>
  <si>
    <t>8.4371402,-8.9839563</t>
  </si>
  <si>
    <t>Coffee plantation in a secondary forest disturbed by human action.</t>
  </si>
  <si>
    <t>Census of all planters in classified forests and make proposals for AGR in the dismayed villages. Stop the maintenance of plantations until further notice.</t>
  </si>
  <si>
    <t>8.5201881,-8.942347</t>
  </si>
  <si>
    <t>Coffee plantation and fruit trees in a dense forest disturbed by human activity, partially maintained</t>
  </si>
  <si>
    <t>After Identification of the planters, stop the maintenance until further notice. Creation of AGR in the riverside villages. Capacity building of the conservators and Village Forest Management Committees.</t>
  </si>
  <si>
    <t>PDF /Banko (Gambadou)</t>
  </si>
  <si>
    <t>8.5171229,-8.9435096</t>
  </si>
  <si>
    <t>Cocoa plantation maintained in a dense forest with a closed canopy disturbed by human anthropic actions.</t>
  </si>
  <si>
    <t>Identification of all planters and stop maintenance until further notice. Capacity building of conservators and Village Forest Management Committees. Creation of AGRs in neighboring villages to mitigate illegal activities in classified forests.</t>
  </si>
  <si>
    <t>PDF/Banko(Gambadou)</t>
  </si>
  <si>
    <t>8.5175944,-8.9490616</t>
  </si>
  <si>
    <t>Cocoa plantation maintained in a dense closed canopy forest</t>
  </si>
  <si>
    <t>Identification of the perpetrators and stopping the interview until further notice. Proposal of support measures for local residents for their eviction in the future.</t>
  </si>
  <si>
    <t>PDF/ Traorela</t>
  </si>
  <si>
    <t>8.6600954,-8.9111101</t>
  </si>
  <si>
    <t>Coffee plantation, associated with fruit trees maintained in a gallery forest disturbed by human activity.</t>
  </si>
  <si>
    <t>Identification of owners, stop maintenance until further notice. Review the convention of perennial plantations in the classified forest of Pic de Fon</t>
  </si>
  <si>
    <t>8.6486039,-8.9144039</t>
  </si>
  <si>
    <t>Coffee plantation associated with fruit trees in a gallery forest disturbed by human activity</t>
  </si>
  <si>
    <t>Identify forest operators, stop maintenance until further notice. Capacity building of conservators and Village Forest Management Committees, proposal of AGR in riverside villages.</t>
  </si>
  <si>
    <t>PDF/ Dandano (Gnyalaou)</t>
  </si>
  <si>
    <t>8.4330267,-8.9356275</t>
  </si>
  <si>
    <t>Cocoa plantation maintained in closed canopy secondary forest</t>
  </si>
  <si>
    <t>Identification and disguise of the perpetrators and their translation before the competent courts</t>
  </si>
  <si>
    <t>PDF Balladou</t>
  </si>
  <si>
    <t>8.4275671,-8.8674681</t>
  </si>
  <si>
    <t>Ndama Park in a degraded shrub savannah and ox installation with wood cutting for the hedge</t>
  </si>
  <si>
    <t>Review the convention for parking cattle in classified forests. Raising awareness among breeders about cutting down tree species for hedges or enclosures</t>
  </si>
  <si>
    <t>PDF/Dandano (Boo)</t>
  </si>
  <si>
    <t>8.4337244,-8.9213095</t>
  </si>
  <si>
    <t>Courses and waterways</t>
  </si>
  <si>
    <t>Illegal gold panning in a lowland</t>
  </si>
  <si>
    <t>Immediate and immediate disguise. Support and capacity building of conservators in anti-poaching.</t>
  </si>
  <si>
    <t>Pic de Fon /Dandano (Salawolozou)</t>
  </si>
  <si>
    <t>8.4128383,-8.9353381</t>
  </si>
  <si>
    <t>Awareness raising and immediate eviction in the premises</t>
  </si>
  <si>
    <t>Gold panning in a degraded lowland in a wooded savannah</t>
  </si>
  <si>
    <t>8.6089742,-8.8814892</t>
  </si>
  <si>
    <t>Immediate eviction of the premises. Widespread awareness-raising among the local population on illegal gold panning in classified forests.</t>
  </si>
  <si>
    <t>8.4306427,-8.8641425</t>
  </si>
  <si>
    <t>Illegal gold panning in a lowland covered with degraded mytragina stuloposa near the boundary of the classified forest</t>
  </si>
  <si>
    <t>Broad awareness of the local population. Proposal of AGR in local villages to reduce anthropogenic pressure in classified forests</t>
  </si>
  <si>
    <t>PDF/ Moribadou (Ouleba)</t>
  </si>
  <si>
    <t>8.6087165,-8.8785921</t>
  </si>
  <si>
    <t>Illegal gold panning in a degraded shrub savannah</t>
  </si>
  <si>
    <t>Regular monitoring, Capacity building of conservators and Village Forest Management Committees. Immediate eviction in the areas. Widespread awareness of the population on gold panning</t>
  </si>
  <si>
    <t>PDF /Fooma (wizie)</t>
  </si>
  <si>
    <t>8.4944259,-8.8836766</t>
  </si>
  <si>
    <t>Road and survey in a wooded savannah degraded by Rio Tinto exploitation</t>
  </si>
  <si>
    <t>See the mining agreement in a classified forest. The mining and environmental code and the development plan</t>
  </si>
  <si>
    <t>PDF Fooma board Kango</t>
  </si>
  <si>
    <t>8.4886456,-8.8721066</t>
  </si>
  <si>
    <t>Illegal gold panning along the Kango river in a covered lowland</t>
  </si>
  <si>
    <t>Broad awareness-raising among the local population on illegal gold mining in classified forests. Capacity building for conservators and Village Forest Management Committees. Support the local community in AGRs.</t>
  </si>
  <si>
    <t>Pic de Fon / Dandano (Salawolozou)</t>
  </si>
  <si>
    <t>8.4154078,-8.9357279</t>
  </si>
  <si>
    <t>Motorcycle and pedestrian track</t>
  </si>
  <si>
    <t>Slow down and prohibit the action of these users.</t>
  </si>
  <si>
    <t>PDF/Dandano (Gnafreta 1)</t>
  </si>
  <si>
    <t>8.4416786,-8.9723117</t>
  </si>
  <si>
    <t>Busy motorcycle and pedestrian track entering classified forest</t>
  </si>
  <si>
    <t>Slow down the action of these rolling machines which serve as means of transport for forest products. Identify all the operators in this area.</t>
  </si>
  <si>
    <t>PDF/ Dandano (Gnafreta 2 Carrefour)</t>
  </si>
  <si>
    <t>8.4377398,-8.965709</t>
  </si>
  <si>
    <t>Road passable by motorcycles, vehicles and farmers in classified forest</t>
  </si>
  <si>
    <t>Stop the action and use of these means of transport in classified forests. Identify farmers in this area and disguise them in the future. Stop the maintenance of perennial plantations until further notice.</t>
  </si>
  <si>
    <t>PDF/ Banko (Gambadou)</t>
  </si>
  <si>
    <t>8.518121,-8.942486</t>
  </si>
  <si>
    <t>Perennial plantation operator trail inside the dense closed canopy forest.</t>
  </si>
  <si>
    <t>Identification of all forest operators. Ban on plantation maintenance until further notice. Capacity building of conservators and Village Management Committees, Proposal of AGR in riverside villages.</t>
  </si>
  <si>
    <t>8.6587693,-8.9111578</t>
  </si>
  <si>
    <t>Motorcycle and pedestrian track passable in all seasons in a wooded savannah with open canopy connecting Traorela to Lamadou</t>
  </si>
  <si>
    <t>Identify all lowland operators and perennial plantations. Capacity building of conservators and Village Forest Management Committees COGEF/ACCM</t>
  </si>
  <si>
    <t>8.6762034,-8.8983052</t>
  </si>
  <si>
    <t>Reforestation with Gmerina arborea in a restored happy savannah</t>
  </si>
  <si>
    <t>Encourage the restoration of areas degraded by intense bushfires. Put out early fires in time and create firebreaks around forest plantations. Strengthen the capacities of conservators and village committees to combat bushfires and forest fires.</t>
  </si>
  <si>
    <t>PDF/ Nionsomoridou (Siatouro)</t>
  </si>
  <si>
    <t>8.6728135,-8.8679144</t>
  </si>
  <si>
    <t>Road passable by the Rio Tinto Company in a shrubby savannah degraded by the action of the bush fire.</t>
  </si>
  <si>
    <t>Review the mining convention, the mining code and the environmental code in a classified forest.</t>
  </si>
  <si>
    <t>PDF Nionsomoridou (Siatouro)</t>
  </si>
  <si>
    <t>8.6818148,-8.8716246</t>
  </si>
  <si>
    <t>Motorcycle and pedestrian track passable in a wooded savannah in progressive reconstruction</t>
  </si>
  <si>
    <t>Identify all users of this track, fix signs at the entrance and exit. Reinforce surveillance</t>
  </si>
  <si>
    <t>8.6315359,-8.8676261</t>
  </si>
  <si>
    <t>Road passable by the Rio Tinto Company in a shrub savannah under reconstruction</t>
  </si>
  <si>
    <t>See the mining companies' convention on classified forests, the mining and environmental code.</t>
  </si>
  <si>
    <t>PDF /Fooma (Farafina)</t>
  </si>
  <si>
    <t>8.5063049,-8.8654472</t>
  </si>
  <si>
    <t>Motorcycle and pedestrian track passable in a shrubby savannah in progressive reconstruction with open canopy</t>
  </si>
  <si>
    <t>Identify farmers. Raise awareness among the local population. Regular monitoring and capacity building for conservators and Village Forest Management Committees (COGEF ACCM)</t>
  </si>
  <si>
    <t>PDF/ Nawoinsou (Bassayie)</t>
  </si>
  <si>
    <t>8.4857579,-8.9775395</t>
  </si>
  <si>
    <t>Trap hunting in a dense forest with a closed canopy near the boundary.</t>
  </si>
  <si>
    <t>Identification of all residents along the boundary. Support and Strengthening the capacity of conservation agents to keep them in their posts.</t>
  </si>
  <si>
    <t>8.4816906,-8.9807562</t>
  </si>
  <si>
    <t>Trap line (2 traps) in a dense forest with a closed canopy</t>
  </si>
  <si>
    <t>Raising awareness among local residents about hunting and the harmful effects of traps in classified forests. Census of local residents around the forest. Support and capacity building for conservators and Village Forest Management Committees (COGEF ACCM)</t>
  </si>
  <si>
    <t>PDF/ Fooma (wizie)</t>
  </si>
  <si>
    <t>8.4977149,-8.8804705</t>
  </si>
  <si>
    <t>Wooded and tree-filled savannahs</t>
  </si>
  <si>
    <t>Animal hunting with a 12 gauge shotgun (1 case collected) in a wooded savannah between two grassy savannahs.</t>
  </si>
  <si>
    <t>Identification of all holders of 12-gauge rifles. Awareness raising on poaching in classified forests. Capacity building of conservators and Village Forest Management Committees</t>
  </si>
  <si>
    <t>PDF/ Fooma (Farafina)</t>
  </si>
  <si>
    <t>8.5081601,-8.8705887</t>
  </si>
  <si>
    <t>Cutting a Xylopia aethiopica plant for harvesting in a wooded savannah</t>
  </si>
  <si>
    <t>Broad awareness of the local population for the harvest of PNL and Lines. Capacity building of conservators and Village Forest Management Committees</t>
  </si>
  <si>
    <t>PDF /Fooma board (Kango)</t>
  </si>
  <si>
    <t>8.479067,-8.8676315</t>
  </si>
  <si>
    <t>Bushfire in a wooded savannah in progressive reconstruction along the Kango river devastated by the action of the intense bushfire</t>
  </si>
  <si>
    <t>Establishment of Village Committees to Combat Bush Fires. Putting Out Early Fires in Time. Supporting and Strengthening the Capacity of Conservation Agents and Village Committees for Forest Management (COGEF ACCM). Broad Awareness Raising of the Local Population on the Harmful Effects of Fires</t>
  </si>
  <si>
    <t>8.4958344,-8.9693918</t>
  </si>
  <si>
    <t>Intense bushfires in devastated dense forest with closed canopy</t>
  </si>
  <si>
    <t>Timely Control of Early Fires. Support and Capacity Building of Conservators and Village Forest Management Committees (COGEF ACCM)</t>
  </si>
  <si>
    <t>8.5072728,-8.8684907</t>
  </si>
  <si>
    <t>Bushfire in a wooded savannah in progressive reconstruction</t>
  </si>
  <si>
    <t>Early Fires Putting on Time. Setting up Village Committees to Fight Bush Fires and Forest Fires.</t>
  </si>
  <si>
    <t>8.4231763,-8.931694</t>
  </si>
  <si>
    <t>Bushfires</t>
  </si>
  <si>
    <t>Timing of Early Fires and Creation of Village Committees to Fight Bush Fires in Villages</t>
  </si>
  <si>
    <t>PDF/Dandano (Beaou)</t>
  </si>
  <si>
    <t>8.4391339,-8.9789009</t>
  </si>
  <si>
    <t>Persistent bushfires each year cause the growth of these invasive spaces</t>
  </si>
  <si>
    <t>Timely Control of Early Fires and Establishment of Village Committees to Combat Bush Fires in Riverside Villages. Capacity Building of Conservators to Keep Them in Position.</t>
  </si>
  <si>
    <t>PDF Fooma wizie</t>
  </si>
  <si>
    <t>8.5062949,-8.8838999</t>
  </si>
  <si>
    <t>Invasive spaces (Chromolaena odorata) in a shrub savannah degraded by the action of bushfire</t>
  </si>
  <si>
    <t>Early fires and establishment of Village Committees to combat bushfires and forest fires. Capacity building of conservators and Village Committees for forest management</t>
  </si>
  <si>
    <t>8.4251417,-8.9287429</t>
  </si>
  <si>
    <t>Degraded secondary forest, dominated by Chromolaena odorata and moukouna preinsis action caused by persistent bushfires (each year)</t>
  </si>
  <si>
    <t>Early Fires and Establishment of Village Committees to Fight Bush Fires in the Village.</t>
  </si>
  <si>
    <t>8.4821136,-8.9720616</t>
  </si>
  <si>
    <t>Invasive areas in a secondary transition forest dominated by Chromolaena odorata and Trema orientalis (guineensis) due to bushfires</t>
  </si>
  <si>
    <t>Fight against bushfires and timely suppression of early fires. Support and strengthening of conservators and COGEF/ACCM</t>
  </si>
  <si>
    <t>Protected Area: MAB/ FC ZIAMA</t>
  </si>
  <si>
    <t>Avilissou</t>
  </si>
  <si>
    <t>8.2404928,-9.1526724</t>
  </si>
  <si>
    <t>Village intrusion into the reserve</t>
  </si>
  <si>
    <t>Compensate the occupied part in the village territory</t>
  </si>
  <si>
    <t>Yomai</t>
  </si>
  <si>
    <t>8.4075106,-9.3905674</t>
  </si>
  <si>
    <t>Oil palm plantation installation</t>
  </si>
  <si>
    <t>Suspension of planting, community awareness raising and bringing perpetrators to court</t>
  </si>
  <si>
    <t>8.2275906,-9.159235</t>
  </si>
  <si>
    <t>Ban on the cultivation of market garden produce in lowlands, support for communities in AGR.</t>
  </si>
  <si>
    <t>8.2274864,-9.1610137</t>
  </si>
  <si>
    <t>Eviction of the authors and suspension of the low-income for two renewables</t>
  </si>
  <si>
    <t>8.2181553,-9.1690764</t>
  </si>
  <si>
    <t>Destruction of plants on the overflow, suspension of the lowland and eviction of the author</t>
  </si>
  <si>
    <t>8.2387121,-9.1621621</t>
  </si>
  <si>
    <t>Overflow on hillside planted with peppers</t>
  </si>
  <si>
    <t>Pulled out the pepper plants on the overflow.</t>
  </si>
  <si>
    <t>Massadou</t>
  </si>
  <si>
    <t>8.3621618,-9.4422682</t>
  </si>
  <si>
    <t>Rice cultivation in the lowlands</t>
  </si>
  <si>
    <t>Community support for AGRs</t>
  </si>
  <si>
    <t>Waleno</t>
  </si>
  <si>
    <t>8.3723659,-9.4682907</t>
  </si>
  <si>
    <t>Rice cultivation in the lowlands with a living hut next door</t>
  </si>
  <si>
    <t>Community support in AGR and regular patrol in the reserve, provision of the site with patrol rations for the guards</t>
  </si>
  <si>
    <t>8.3696347,-9.472038</t>
  </si>
  <si>
    <t>Gnébé cultivation in the lowlands</t>
  </si>
  <si>
    <t>Support from local communities in AGR.</t>
  </si>
  <si>
    <t>Lazaou</t>
  </si>
  <si>
    <t>8.3120396,-9.2814903</t>
  </si>
  <si>
    <t>Banana plantation with chilli and eggplant</t>
  </si>
  <si>
    <t>Eviction of the other and destruction of banana and eggplant plants</t>
  </si>
  <si>
    <t>8.2337493,-9.1500791</t>
  </si>
  <si>
    <t>Ban on maintenance and re-upholstery, perpetrators brought to court.</t>
  </si>
  <si>
    <t>8.2383595,-9.1687116</t>
  </si>
  <si>
    <t>Debarking of the reforested Terminalia superba trees under which the coffees are planted</t>
  </si>
  <si>
    <t>Translation of the authors before the courts and forcing them to reforest the destroyed forest plantation</t>
  </si>
  <si>
    <t>8.2375414,-9.1695402</t>
  </si>
  <si>
    <t>Coffee plantation extensions with tree girdling</t>
  </si>
  <si>
    <t>Destruction of young plants and bringing the perpetrators to court.</t>
  </si>
  <si>
    <t>8.2186345,-9.1748862</t>
  </si>
  <si>
    <t>Old cocoa plantation maintained with tree surrounds</t>
  </si>
  <si>
    <t>Maintenance and re-upholstery prohibited</t>
  </si>
  <si>
    <t>8.2205259,-9.1722767</t>
  </si>
  <si>
    <t>Debarking trees in coffee plantation</t>
  </si>
  <si>
    <t>Ban on maintenance, eviction of the author and suspension of planting</t>
  </si>
  <si>
    <t>8.2284112,-9.1603961</t>
  </si>
  <si>
    <t>Coffee plantation with tree bark stripping</t>
  </si>
  <si>
    <t>Ban on maintenance and re-upholstery and bringing the perpetrators to court.</t>
  </si>
  <si>
    <t>Zoboloma</t>
  </si>
  <si>
    <t>8.3933183,-9.3411605</t>
  </si>
  <si>
    <t>Extraction of sand from the bed of a watercourse</t>
  </si>
  <si>
    <t>Ban on sand extraction in the reserve, regular patrol by guards in the reserve and support of the site in patrol ration for the guards</t>
  </si>
  <si>
    <t>Seredou</t>
  </si>
  <si>
    <t>8.3867223,-9.2754036</t>
  </si>
  <si>
    <t>Hunting with cable traps</t>
  </si>
  <si>
    <t>Destruction of traps and bringing perpetrators to court</t>
  </si>
  <si>
    <t>8.3607999,-9.4402714</t>
  </si>
  <si>
    <t>Hunting with steel cable traps</t>
  </si>
  <si>
    <t>Destruction of traps community awareness</t>
  </si>
  <si>
    <t>8.3855009,-9.2771031</t>
  </si>
  <si>
    <t>Hunting the Gambian rat (Crisetomis gambianus) by destroying its burrow.</t>
  </si>
  <si>
    <t>Community awareness and bringing perpetrators to court</t>
  </si>
  <si>
    <t>8.3862613,-9.2761131</t>
  </si>
  <si>
    <t>12 Gauge Hunting</t>
  </si>
  <si>
    <t>Ban on carrying weapons in the reserve, translation of the perpetrators before the courts</t>
  </si>
  <si>
    <t>8.3863634,-9.2758142</t>
  </si>
  <si>
    <t>8.3144139,-9.2827095</t>
  </si>
  <si>
    <t>Community awareness</t>
  </si>
  <si>
    <t>Seredou</t>
  </si>
  <si>
    <t>8.3855083,-9.2766862</t>
  </si>
  <si>
    <t>Harvesting oil palm bunches</t>
  </si>
  <si>
    <t>Allow fruit to ripen well before harvesting</t>
  </si>
  <si>
    <t>8.2394106,-9.157628</t>
  </si>
  <si>
    <t>Milicia regia bark stripping for medicinal purposes</t>
  </si>
  <si>
    <t>Educating users of plants for disease treatment on proper harvesting methods</t>
  </si>
  <si>
    <t>8.3109946,-9.2830318</t>
  </si>
  <si>
    <t>Raffia wine harvest</t>
  </si>
  <si>
    <t>Community awareness on sustainable methods of using natural resources</t>
  </si>
  <si>
    <t>8.3109643,-9.2788966</t>
  </si>
  <si>
    <t>Harvesting raffia wine in a lowland under exploitation</t>
  </si>
  <si>
    <t>Community awareness and support in AGR</t>
  </si>
  <si>
    <t>8.361492,-9.441502</t>
  </si>
  <si>
    <t>Harvesting the bark of Massularia acuminata</t>
  </si>
  <si>
    <t>Community awareness of sustainable harvesting methods</t>
  </si>
  <si>
    <t>8.3918893,-9.3098716</t>
  </si>
  <si>
    <t>Search for firewood</t>
  </si>
  <si>
    <t>Community awareness and use of wood harvested by the family (right of use)</t>
  </si>
  <si>
    <t>8.3830998,-9.2785769</t>
  </si>
  <si>
    <t>Cutting wood to bake bricks</t>
  </si>
  <si>
    <t>8.3843752,-9.2787102</t>
  </si>
  <si>
    <t>Firewood harvesting</t>
  </si>
  <si>
    <t>8.386115,-9.302774</t>
  </si>
  <si>
    <t>Sawing wood near the residence of the technical advisor of the Sérédou agricultural research center.</t>
  </si>
  <si>
    <t>Informed the management of the Sérédou agricultural research center to no longer carry out sawing in the reserve</t>
  </si>
  <si>
    <t>8.4022695,-9.4020721</t>
  </si>
  <si>
    <t>Cutting small pieces of wood for fencing</t>
  </si>
  <si>
    <t>8.21776 -9.1705205 537.7 4.3</t>
  </si>
  <si>
    <t>Living cabin next to the shallows</t>
  </si>
  <si>
    <t>Destruction of the hut</t>
  </si>
  <si>
    <t>8.3870467,-9.2751818</t>
  </si>
  <si>
    <t>Trace of bushfire</t>
  </si>
  <si>
    <t>Provided the site with a forest fire management budget</t>
  </si>
  <si>
    <t>8.221146,-9.1607444</t>
  </si>
  <si>
    <t>Fire next to the low ground for extensions on hillside</t>
  </si>
  <si>
    <t>Eviction of the other and suspension of his slum for a period of two years, renewable</t>
  </si>
  <si>
    <t>8.2251555,-9.1522124</t>
  </si>
  <si>
    <t>Ban on the use of pesticides in the reserve, community awareness and bringing the perpetrators to court</t>
  </si>
  <si>
    <t>8.2380642,-9.1673545</t>
  </si>
  <si>
    <t>Pesticide use in okra fields</t>
  </si>
  <si>
    <t>Banning the use of pesticides in the reserve, raising awareness among the community and bringing the perpetrators to court</t>
  </si>
  <si>
    <t>8.2201576,-9.1646623</t>
  </si>
  <si>
    <t>Ban on the use of pesticides in the reserve, eviction of the perpetrators and suspension of the lowland</t>
  </si>
  <si>
    <t>8.3843318,-9.3040721</t>
  </si>
  <si>
    <t>Hospital waste dumping</t>
  </si>
  <si>
    <t>Awareness raising for medical care clinic owners.</t>
  </si>
  <si>
    <t>8.3857734,-9.3043201</t>
  </si>
  <si>
    <t>Dumping of hospital waste in the reserve along National Road No. 2.</t>
  </si>
  <si>
    <t>Raising awareness among clinic owners and bringing perpetrators to court.</t>
  </si>
  <si>
    <t>8.2405621,-9.1532253</t>
  </si>
  <si>
    <t>Solid waste dump</t>
  </si>
  <si>
    <t>Ban on dumping garbage in the reserve, community awareness</t>
  </si>
  <si>
    <t>8.3847339,-9.3035282</t>
  </si>
  <si>
    <t>Discharge of hospital waste (syringe, bottles, etc.)</t>
  </si>
  <si>
    <t>Raising awareness among medical clinic owners, transferring perpetrators to court.</t>
  </si>
  <si>
    <t>8.3843471,-9.3036172</t>
  </si>
  <si>
    <t>8.3849282,-9.3046332</t>
  </si>
  <si>
    <t>Hospital waste dumped in the reserve along National Road No. 2</t>
  </si>
  <si>
    <t>Raising awareness among medical clinic owners and bringing perpetrators to court.</t>
  </si>
  <si>
    <t>Protected Area: CLASSIFIED BERO FOREST</t>
  </si>
  <si>
    <t>8.1876285, -8.7500281</t>
  </si>
  <si>
    <t>Livestock breeding inside the classified forest of Mont Béro.</t>
  </si>
  <si>
    <t>8.1902833, -8.7606201</t>
  </si>
  <si>
    <t>Livestock breeding in the classified forest of Mont Béro.</t>
  </si>
  <si>
    <t>8.2064067, -8.6333043</t>
  </si>
  <si>
    <t>Breeding inside the classified forest of Mont Béro.</t>
  </si>
  <si>
    <t>Clear out the breeders in the classified forest of Mont Béro, because bush fires are often caused by them.</t>
  </si>
  <si>
    <t>Low</t>
  </si>
  <si>
    <t>med</t>
  </si>
  <si>
    <t>high</t>
  </si>
  <si>
    <t>v.high</t>
  </si>
  <si>
    <t>Raising awareness in the community and bringing recalcitrants to court.</t>
  </si>
  <si>
    <t>8.3890629 -9.305783</t>
  </si>
  <si>
    <t>8.1804074 -8.7414259</t>
  </si>
  <si>
    <t>A case collected in the plantation in a classified forest.</t>
  </si>
  <si>
    <t>Ban on hunting in the classified forest.</t>
  </si>
  <si>
    <t>8.1875819 -8.6966123</t>
  </si>
  <si>
    <t>Poaching, cable trap inside the classified forest of Mont Béro.</t>
  </si>
  <si>
    <t>Formally prohibited in the classified forest.</t>
  </si>
  <si>
    <t>8.1939717 -8.6956233</t>
  </si>
  <si>
    <t>Poaching, cable trap in the classified forest of Mont Béro.</t>
  </si>
  <si>
    <t>8.2047421 -8.6352935</t>
  </si>
  <si>
    <t>A 12 gauge case picked up inside the classified forest of Mont Béro (on Mont Rouge).</t>
  </si>
  <si>
    <t>Ban hunting in the classified forest of Mont Béro.</t>
  </si>
  <si>
    <t>8.1763369 -8.7100431</t>
  </si>
  <si>
    <t>A 12 gauge case picked up in the classified forest of Mont Béro.</t>
  </si>
  <si>
    <t>Hunting in the classified forest is prohibited.</t>
  </si>
  <si>
    <t>8.1739433 -8.7095233</t>
  </si>
  <si>
    <t>Cable trap inside the classified forest of Mont Béro.</t>
  </si>
  <si>
    <t>Hunting is prohibited in the classified forest.</t>
  </si>
  <si>
    <t>8.2600493 -8.6845743</t>
  </si>
  <si>
    <t>A case picked up on a hunting trail in the classified forest of Mont Béro.</t>
  </si>
  <si>
    <t>Hunting is prohibited inside the classified forest.</t>
  </si>
  <si>
    <t>Agriculture &amp; Perennial Non-Timber crops</t>
  </si>
  <si>
    <t>Livestock Farming  &amp; Ranching</t>
  </si>
  <si>
    <t>Small-holder farming</t>
  </si>
  <si>
    <t>Agro-industry farming</t>
  </si>
  <si>
    <t>A coffee plantation inside the  classified forest.</t>
  </si>
  <si>
    <t>New banana and taro plantation after the bushfires in the classified forest.</t>
  </si>
  <si>
    <t>A basin exploited within the classified forest of Mont Béro.</t>
  </si>
  <si>
    <t>Basin in exploitation with temporary hydromorphism in the classified forest of Mont Béro.</t>
  </si>
  <si>
    <t>Kabiéta</t>
  </si>
  <si>
    <t>Laminata</t>
  </si>
  <si>
    <t>Ouléouon</t>
  </si>
  <si>
    <t>Ban the maintainance so they give up.</t>
  </si>
  <si>
    <t>Oil &amp; Gas drilling</t>
  </si>
  <si>
    <t>Mining &amp; Quarrying</t>
  </si>
  <si>
    <t>Roads &amp; Railroads</t>
  </si>
  <si>
    <t>Utility &amp; Service Lines</t>
  </si>
  <si>
    <t>Shipping lanes</t>
  </si>
  <si>
    <t>Hunting &amp; Collecting Terrestrial animals</t>
  </si>
  <si>
    <t>Gathering Terrestrial Plants</t>
  </si>
  <si>
    <t>Fire &amp; Fire Suppression</t>
  </si>
  <si>
    <t>Abstraction of surface water</t>
  </si>
  <si>
    <t>Abstraction of ground water</t>
  </si>
  <si>
    <t>Small Dams</t>
  </si>
  <si>
    <t>Large Dams</t>
  </si>
  <si>
    <t>Invasive Non-Native/Alien Species</t>
  </si>
  <si>
    <t>Problematic Native Species</t>
  </si>
  <si>
    <t>Airborne pollutants</t>
  </si>
  <si>
    <t>Habitat shifting alteration</t>
  </si>
  <si>
    <t>Temperature extremes</t>
  </si>
  <si>
    <t>Storms &amp; Flooding</t>
  </si>
  <si>
    <t>Tourism &amp; Recreational areas</t>
  </si>
  <si>
    <t>Wood &amp; Pulp Plantations</t>
  </si>
  <si>
    <t>Marine &amp; freshwater aquaculture</t>
  </si>
  <si>
    <t>Renewable Energy</t>
  </si>
  <si>
    <t>Airbourne pollutants</t>
  </si>
  <si>
    <t>Increased Fire frequency/ intensity</t>
  </si>
  <si>
    <t>Logging and Wood Harvesting</t>
  </si>
  <si>
    <t>Roads and Railroads</t>
  </si>
  <si>
    <t>Mining and Quarrying</t>
  </si>
  <si>
    <t>Smallholder farming</t>
  </si>
  <si>
    <t>Roads and railroads</t>
  </si>
  <si>
    <t xml:space="preserve">Increased fire frequency/intensity </t>
  </si>
  <si>
    <t>Suppression of fire frequency/ intensity</t>
  </si>
  <si>
    <t>Okra cultivation in the river basin</t>
  </si>
  <si>
    <t>Pepper field on the edge of the river basin</t>
  </si>
  <si>
    <t>Overflow on hillside at the edge of the river floodplain on which peppers, eggplant are planted</t>
  </si>
  <si>
    <t>Cutting raffia trees to extract coconut worms</t>
  </si>
  <si>
    <t>Spraying herbicides in the floodplain</t>
  </si>
  <si>
    <t>Use of pesticides in floodplain</t>
  </si>
  <si>
    <t>Fallow plowed land, planted with banana trees.</t>
  </si>
  <si>
    <t>Rio Tinto trash camp installation in a grass savannah</t>
  </si>
  <si>
    <t xml:space="preserve">Temporary Agro-Forestry Camp </t>
  </si>
  <si>
    <t>Field on a hillside in a secondary forest disturbed by human activities. Burning for clearance completed and semi-in progress near the boundary (conflict zone).</t>
  </si>
  <si>
    <t>Fallow plowed field in a wooded savannah devastated last year with felling of trees</t>
  </si>
  <si>
    <t>Abandoned field in a secondary forest disturbed by human activity.</t>
  </si>
  <si>
    <t>Banana trees, Coffee trees and Cola tree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</si>
</sst>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Arial Nova"/>
      <family val="2"/>
    </font>
    <font>
      <sz val="10"/>
      <color theme="1"/>
      <name val="Calibri"/>
      <family val="2"/>
      <scheme val="minor"/>
    </font>
    <font>
      <b/>
      <sz val="10"/>
      <color theme="1"/>
      <name val="Calibri"/>
      <family val="2"/>
      <scheme val="minor"/>
    </font>
    <font>
      <b/>
      <sz val="10"/>
      <color theme="1"/>
      <name val="Arial Nova"/>
      <family val="2"/>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2"/>
        <bgColor indexed="64"/>
      </patternFill>
    </fill>
    <fill>
      <patternFill patternType="solid">
        <fgColor theme="7"/>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wrapText="1"/>
    </xf>
    <xf numFmtId="0" fontId="3" fillId="0" borderId="0" xfId="0" applyFont="1" applyAlignment="1">
      <alignment wrapText="1"/>
    </xf>
    <xf numFmtId="0" fontId="3" fillId="0" borderId="4" xfId="0" applyFont="1" applyBorder="1"/>
    <xf numFmtId="17" fontId="3" fillId="2" borderId="4" xfId="0" applyNumberFormat="1" applyFont="1" applyFill="1" applyBorder="1"/>
    <xf numFmtId="49" fontId="3" fillId="3" borderId="4" xfId="0" applyNumberFormat="1" applyFont="1" applyFill="1" applyBorder="1"/>
    <xf numFmtId="49" fontId="3" fillId="4" borderId="4" xfId="0" applyNumberFormat="1" applyFont="1" applyFill="1" applyBorder="1"/>
    <xf numFmtId="49" fontId="3" fillId="5" borderId="4" xfId="0" applyNumberFormat="1" applyFont="1" applyFill="1" applyBorder="1"/>
    <xf numFmtId="49" fontId="3" fillId="6" borderId="4" xfId="0" applyNumberFormat="1" applyFont="1" applyFill="1" applyBorder="1"/>
    <xf numFmtId="0" fontId="3" fillId="2" borderId="1" xfId="0" applyFont="1" applyFill="1" applyBorder="1"/>
    <xf numFmtId="0" fontId="3" fillId="2" borderId="3" xfId="0" applyFont="1" applyFill="1" applyBorder="1"/>
    <xf numFmtId="0" fontId="4" fillId="0" borderId="4" xfId="0" applyFont="1" applyBorder="1"/>
    <xf numFmtId="0" fontId="3" fillId="0" borderId="4" xfId="0" applyFont="1" applyBorder="1" applyAlignment="1">
      <alignment wrapText="1"/>
    </xf>
    <xf numFmtId="0" fontId="3" fillId="0" borderId="5" xfId="0" applyFont="1" applyBorder="1" applyAlignment="1">
      <alignment wrapText="1"/>
    </xf>
    <xf numFmtId="0" fontId="0" fillId="0" borderId="4" xfId="0" applyBorder="1"/>
    <xf numFmtId="0" fontId="0" fillId="0" borderId="4" xfId="0" applyBorder="1" applyAlignment="1">
      <alignment wrapText="1"/>
    </xf>
    <xf numFmtId="0" fontId="0" fillId="4" borderId="4" xfId="0" applyFill="1" applyBorder="1"/>
    <xf numFmtId="0" fontId="0" fillId="0" borderId="0" xfId="0" applyAlignment="1">
      <alignment wrapText="1"/>
    </xf>
    <xf numFmtId="0" fontId="0" fillId="3" borderId="4" xfId="0" applyFill="1" applyBorder="1"/>
    <xf numFmtId="0" fontId="3" fillId="0" borderId="6" xfId="0" applyFont="1" applyBorder="1" applyAlignment="1">
      <alignment wrapText="1"/>
    </xf>
    <xf numFmtId="0" fontId="1" fillId="0" borderId="4" xfId="0" applyFont="1" applyBorder="1"/>
    <xf numFmtId="0" fontId="4" fillId="0" borderId="4" xfId="0" applyFont="1" applyBorder="1" applyAlignment="1">
      <alignment wrapText="1"/>
    </xf>
    <xf numFmtId="0" fontId="4" fillId="0" borderId="0" xfId="0" applyFont="1"/>
    <xf numFmtId="0" fontId="3" fillId="0" borderId="3" xfId="0" applyFont="1" applyBorder="1" applyAlignment="1">
      <alignment wrapText="1"/>
    </xf>
    <xf numFmtId="0" fontId="0" fillId="0" borderId="3" xfId="0" applyBorder="1" applyAlignment="1">
      <alignment wrapText="1"/>
    </xf>
    <xf numFmtId="0" fontId="0" fillId="5" borderId="4" xfId="0" applyFill="1" applyBorder="1"/>
    <xf numFmtId="0" fontId="4" fillId="7" borderId="4" xfId="0" applyFont="1" applyFill="1" applyBorder="1"/>
    <xf numFmtId="0" fontId="4" fillId="7" borderId="4" xfId="0" applyFont="1" applyFill="1" applyBorder="1" applyAlignment="1">
      <alignment wrapText="1"/>
    </xf>
    <xf numFmtId="0" fontId="4" fillId="7" borderId="0" xfId="0" applyFont="1" applyFill="1"/>
    <xf numFmtId="0" fontId="1" fillId="0" borderId="0" xfId="0" applyFont="1" applyAlignment="1">
      <alignment vertical="center"/>
    </xf>
    <xf numFmtId="0" fontId="1" fillId="0" borderId="0" xfId="0" applyFont="1" applyAlignment="1">
      <alignment wrapText="1"/>
    </xf>
    <xf numFmtId="17" fontId="0" fillId="2" borderId="4" xfId="0" applyNumberFormat="1" applyFill="1" applyBorder="1"/>
    <xf numFmtId="49" fontId="0" fillId="3" borderId="4" xfId="0" applyNumberFormat="1" applyFill="1" applyBorder="1"/>
    <xf numFmtId="49" fontId="0" fillId="4" borderId="4" xfId="0" applyNumberFormat="1" applyFill="1" applyBorder="1"/>
    <xf numFmtId="49" fontId="0" fillId="5" borderId="4" xfId="0" applyNumberFormat="1" applyFill="1" applyBorder="1"/>
    <xf numFmtId="49" fontId="0" fillId="6" borderId="4" xfId="0" applyNumberFormat="1" applyFill="1" applyBorder="1"/>
    <xf numFmtId="0" fontId="0" fillId="2" borderId="1" xfId="0" applyFill="1" applyBorder="1"/>
    <xf numFmtId="0" fontId="0" fillId="2" borderId="3" xfId="0" applyFill="1" applyBorder="1"/>
    <xf numFmtId="0" fontId="0" fillId="0" borderId="5" xfId="0" applyBorder="1" applyAlignment="1">
      <alignment wrapText="1"/>
    </xf>
    <xf numFmtId="0" fontId="0" fillId="6" borderId="4" xfId="0" applyFill="1" applyBorder="1"/>
    <xf numFmtId="0" fontId="1" fillId="0" borderId="4" xfId="0" applyFont="1" applyBorder="1" applyAlignment="1">
      <alignment wrapText="1"/>
    </xf>
    <xf numFmtId="0" fontId="1" fillId="0" borderId="0" xfId="0" applyFont="1"/>
    <xf numFmtId="0" fontId="1" fillId="7" borderId="4" xfId="0" applyFont="1" applyFill="1" applyBorder="1"/>
    <xf numFmtId="0" fontId="1" fillId="7" borderId="4" xfId="0" applyFont="1" applyFill="1" applyBorder="1" applyAlignment="1">
      <alignment wrapText="1"/>
    </xf>
    <xf numFmtId="0" fontId="1" fillId="7" borderId="0" xfId="0" applyFont="1" applyFill="1"/>
    <xf numFmtId="0" fontId="0" fillId="2" borderId="5" xfId="0" applyFill="1" applyBorder="1" applyAlignment="1">
      <alignment wrapText="1"/>
    </xf>
    <xf numFmtId="17" fontId="0" fillId="2" borderId="5" xfId="0" applyNumberFormat="1" applyFill="1" applyBorder="1" applyAlignment="1">
      <alignment wrapText="1"/>
    </xf>
    <xf numFmtId="0" fontId="0" fillId="2" borderId="5" xfId="0" applyFill="1" applyBorder="1"/>
    <xf numFmtId="0" fontId="0" fillId="0" borderId="6" xfId="0" applyBorder="1"/>
    <xf numFmtId="0" fontId="3" fillId="0" borderId="5" xfId="0" applyFont="1" applyBorder="1"/>
    <xf numFmtId="0" fontId="3" fillId="3" borderId="4" xfId="0" applyFont="1" applyFill="1" applyBorder="1"/>
    <xf numFmtId="14" fontId="3" fillId="0" borderId="4" xfId="0" applyNumberFormat="1" applyFont="1" applyBorder="1" applyAlignment="1">
      <alignment horizontal="left" wrapText="1"/>
    </xf>
    <xf numFmtId="0" fontId="3" fillId="8" borderId="4" xfId="0" applyFont="1" applyFill="1" applyBorder="1"/>
    <xf numFmtId="14" fontId="3" fillId="0" borderId="4" xfId="0" applyNumberFormat="1" applyFont="1" applyBorder="1" applyAlignment="1">
      <alignment wrapText="1"/>
    </xf>
    <xf numFmtId="0" fontId="3" fillId="0" borderId="1" xfId="0" applyFont="1" applyBorder="1" applyAlignment="1">
      <alignment wrapText="1"/>
    </xf>
    <xf numFmtId="0" fontId="0" fillId="8" borderId="4" xfId="0" applyFill="1" applyBorder="1"/>
    <xf numFmtId="0" fontId="3" fillId="0" borderId="1" xfId="0" applyFont="1" applyBorder="1"/>
    <xf numFmtId="0" fontId="5" fillId="0" borderId="0" xfId="0" applyFont="1" applyAlignment="1">
      <alignment vertical="center"/>
    </xf>
    <xf numFmtId="0" fontId="4" fillId="2" borderId="0" xfId="0" applyFont="1" applyFill="1" applyAlignment="1">
      <alignment horizontal="center"/>
    </xf>
    <xf numFmtId="0" fontId="3" fillId="2" borderId="0" xfId="0" applyFont="1" applyFill="1" applyAlignment="1">
      <alignment wrapText="1"/>
    </xf>
    <xf numFmtId="0" fontId="3" fillId="4" borderId="4" xfId="0" applyFont="1" applyFill="1" applyBorder="1"/>
    <xf numFmtId="0" fontId="3" fillId="5" borderId="4" xfId="0" applyFont="1" applyFill="1" applyBorder="1"/>
    <xf numFmtId="14" fontId="3" fillId="0" borderId="4" xfId="0" applyNumberFormat="1" applyFont="1" applyBorder="1" applyAlignment="1">
      <alignment horizontal="left"/>
    </xf>
    <xf numFmtId="0" fontId="4" fillId="7" borderId="0" xfId="0" applyFont="1" applyFill="1" applyAlignment="1">
      <alignment wrapText="1"/>
    </xf>
    <xf numFmtId="14" fontId="0" fillId="0" borderId="6" xfId="0" applyNumberFormat="1" applyBorder="1" applyAlignment="1">
      <alignment wrapText="1"/>
    </xf>
    <xf numFmtId="0" fontId="6" fillId="6" borderId="4" xfId="0" applyFont="1" applyFill="1" applyBorder="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2" borderId="1" xfId="0" applyFill="1" applyBorder="1"/>
    <xf numFmtId="0" fontId="0" fillId="0" borderId="3" xfId="0" applyBorder="1"/>
    <xf numFmtId="0" fontId="3" fillId="2" borderId="5" xfId="0" applyFont="1" applyFill="1" applyBorder="1" applyAlignment="1">
      <alignment wrapText="1"/>
    </xf>
    <xf numFmtId="0" fontId="3" fillId="0" borderId="6" xfId="0" applyFont="1" applyBorder="1" applyAlignment="1">
      <alignment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2" borderId="1" xfId="0" applyFont="1" applyFill="1" applyBorder="1"/>
    <xf numFmtId="0" fontId="3" fillId="0" borderId="3" xfId="0" applyFont="1" applyBorder="1"/>
    <xf numFmtId="17" fontId="3" fillId="2" borderId="5" xfId="0" applyNumberFormat="1" applyFont="1" applyFill="1" applyBorder="1" applyAlignment="1">
      <alignment wrapText="1"/>
    </xf>
    <xf numFmtId="0" fontId="0" fillId="0" borderId="6" xfId="0" applyBorder="1" applyAlignment="1">
      <alignment wrapText="1"/>
    </xf>
    <xf numFmtId="0" fontId="3" fillId="2" borderId="5" xfId="0" applyFont="1" applyFill="1" applyBorder="1"/>
    <xf numFmtId="0" fontId="3" fillId="0" borderId="6" xfId="0" applyFont="1" applyBorder="1"/>
    <xf numFmtId="0" fontId="0" fillId="0" borderId="0" xfId="0" applyBorder="1"/>
    <xf numFmtId="0" fontId="0" fillId="0" borderId="0" xfId="0" applyBorder="1"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eck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eck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Charlotte Couch" id="{4E06366D-627A-4A09-B704-E11820FB9FB3}" userId="S::C.Couch@kew.org::f23fb26a-ee03-4098-94fc-0e2db0cd1e3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1" dT="2022-07-23T14:22:18.73" personId="{4E06366D-627A-4A09-B704-E11820FB9FB3}" id="{831C1359-D8AC-4DD8-A435-D9C6CFB75192}">
    <text>pour tous les prelevement d'ecorce si vous avez vu l'evidence, ce n'est pas une menace dans le futur, c'est en cours ou passe. verifier ou donner encore des information dans la description des activities</text>
  </threadedComment>
  <threadedComment ref="J52" dT="2022-07-23T14:18:52.43" personId="{4E06366D-627A-4A09-B704-E11820FB9FB3}" id="{273A7739-65E6-468F-8C8F-7CF6538E7315}">
    <text>Est-ce que ce n'est pas en cours ou dans le passe? Je ne crois pas que ce sera dans le futur si vous avez vu l'evidence.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6118-C0D6-4E2B-B027-A0F3739CAF08}">
  <dimension ref="A1:Q177"/>
  <sheetViews>
    <sheetView tabSelected="1" zoomScale="80" zoomScaleNormal="80" workbookViewId="0">
      <pane xSplit="3" ySplit="3" topLeftCell="D4" activePane="bottomRight" state="frozen"/>
      <selection pane="topRight" activeCell="D1" sqref="D1"/>
      <selection pane="bottomLeft" activeCell="A4" sqref="A4"/>
      <selection pane="bottomRight" activeCell="B11" sqref="B11:B44"/>
    </sheetView>
  </sheetViews>
  <sheetFormatPr defaultRowHeight="14.4" outlineLevelRow="1" x14ac:dyDescent="0.3"/>
  <cols>
    <col min="1" max="1" width="18.21875" style="43" customWidth="1"/>
    <col min="2" max="2" width="27.109375" customWidth="1"/>
    <col min="3" max="3" width="29.77734375" customWidth="1"/>
    <col min="4" max="5" width="20.5546875" style="19" customWidth="1"/>
    <col min="6" max="6" width="14.44140625" style="19" customWidth="1"/>
    <col min="7" max="7" width="17.6640625" style="19" bestFit="1" customWidth="1"/>
    <col min="8" max="8" width="33.6640625" customWidth="1"/>
    <col min="9" max="9" width="18.88671875" customWidth="1"/>
    <col min="10" max="10" width="22.21875" customWidth="1"/>
    <col min="11" max="11" width="18.88671875" customWidth="1"/>
    <col min="12" max="12" width="26.21875" style="19" customWidth="1"/>
    <col min="15" max="15" width="10.44140625" customWidth="1"/>
    <col min="17" max="17" width="9.5546875" bestFit="1" customWidth="1"/>
  </cols>
  <sheetData>
    <row r="1" spans="1:17" ht="28.8" x14ac:dyDescent="0.3">
      <c r="A1" s="31" t="s">
        <v>0</v>
      </c>
      <c r="D1" s="32" t="s">
        <v>1</v>
      </c>
      <c r="H1" s="68" t="s">
        <v>2</v>
      </c>
      <c r="I1" s="69"/>
      <c r="J1" s="69"/>
      <c r="K1" s="69"/>
      <c r="L1" s="70"/>
      <c r="N1" s="16" t="s">
        <v>3</v>
      </c>
      <c r="O1" s="16" t="s">
        <v>4</v>
      </c>
      <c r="P1" s="16" t="s">
        <v>5</v>
      </c>
      <c r="Q1" s="16" t="s">
        <v>6</v>
      </c>
    </row>
    <row r="2" spans="1:17" x14ac:dyDescent="0.3">
      <c r="A2" s="71" t="s">
        <v>939</v>
      </c>
      <c r="B2" s="72"/>
      <c r="C2" s="33"/>
      <c r="N2" s="34" t="s">
        <v>18</v>
      </c>
      <c r="O2" s="35" t="s">
        <v>19</v>
      </c>
      <c r="P2" s="36" t="s">
        <v>20</v>
      </c>
      <c r="Q2" s="37" t="s">
        <v>21</v>
      </c>
    </row>
    <row r="3" spans="1:17" ht="28.8" x14ac:dyDescent="0.3">
      <c r="A3" s="38" t="s">
        <v>22</v>
      </c>
      <c r="B3" s="39" t="s">
        <v>23</v>
      </c>
      <c r="C3" s="33" t="s">
        <v>24</v>
      </c>
      <c r="D3" s="48" t="s">
        <v>9</v>
      </c>
      <c r="E3" s="48" t="s">
        <v>10</v>
      </c>
      <c r="F3" s="48" t="s">
        <v>11</v>
      </c>
      <c r="G3" s="48" t="s">
        <v>12</v>
      </c>
      <c r="H3" s="49" t="s">
        <v>13</v>
      </c>
      <c r="I3" s="47" t="s">
        <v>205</v>
      </c>
      <c r="J3" s="47" t="s">
        <v>15</v>
      </c>
      <c r="K3" s="47" t="s">
        <v>16</v>
      </c>
      <c r="L3" s="47" t="s">
        <v>17</v>
      </c>
      <c r="O3" s="84"/>
    </row>
    <row r="4" spans="1:17" x14ac:dyDescent="0.3">
      <c r="A4" s="22" t="s">
        <v>25</v>
      </c>
      <c r="B4" s="16"/>
      <c r="C4" s="16"/>
      <c r="D4" s="17"/>
      <c r="E4" s="17"/>
      <c r="F4" s="17"/>
      <c r="G4" s="40"/>
      <c r="I4" s="16"/>
      <c r="J4" s="16"/>
      <c r="K4" s="16"/>
      <c r="L4" s="17"/>
      <c r="N4" t="s">
        <v>26</v>
      </c>
      <c r="O4" s="84"/>
    </row>
    <row r="5" spans="1:17" outlineLevel="1" x14ac:dyDescent="0.3">
      <c r="A5" s="22"/>
      <c r="B5" s="16" t="s">
        <v>27</v>
      </c>
      <c r="C5" s="16"/>
      <c r="D5" s="16"/>
      <c r="E5" s="16"/>
      <c r="F5" s="17"/>
      <c r="G5" s="16"/>
      <c r="H5" s="16"/>
      <c r="I5" s="16"/>
      <c r="J5" s="16"/>
      <c r="K5" s="16">
        <f>I5*J5</f>
        <v>0</v>
      </c>
      <c r="L5" s="17"/>
      <c r="O5" s="84"/>
    </row>
    <row r="6" spans="1:17" outlineLevel="1" x14ac:dyDescent="0.3">
      <c r="A6" s="22"/>
      <c r="B6" s="16" t="s">
        <v>27</v>
      </c>
      <c r="C6" s="16"/>
      <c r="D6" s="16"/>
      <c r="E6" s="16"/>
      <c r="F6" s="17"/>
      <c r="G6" s="16"/>
      <c r="H6" s="16"/>
      <c r="I6" s="16"/>
      <c r="J6" s="16"/>
      <c r="K6" s="16">
        <f>I6*J6</f>
        <v>0</v>
      </c>
      <c r="L6" s="17"/>
      <c r="O6" s="84"/>
    </row>
    <row r="7" spans="1:17" outlineLevel="1" x14ac:dyDescent="0.3">
      <c r="A7" s="22"/>
      <c r="B7" s="16" t="s">
        <v>40</v>
      </c>
      <c r="C7" s="16"/>
      <c r="D7" s="17"/>
      <c r="E7" s="16"/>
      <c r="F7" s="17"/>
      <c r="G7"/>
      <c r="I7" s="16"/>
      <c r="J7" s="16"/>
      <c r="K7" s="16">
        <f t="shared" ref="K7:K8" si="0">I7*J7</f>
        <v>0</v>
      </c>
      <c r="L7" s="17"/>
      <c r="O7" s="84"/>
    </row>
    <row r="8" spans="1:17" outlineLevel="1" x14ac:dyDescent="0.3">
      <c r="A8" s="22"/>
      <c r="B8" s="16" t="s">
        <v>41</v>
      </c>
      <c r="C8" s="16"/>
      <c r="D8" s="17"/>
      <c r="E8" s="17"/>
      <c r="F8" s="17"/>
      <c r="G8" s="17"/>
      <c r="H8" s="16"/>
      <c r="I8" s="16"/>
      <c r="J8" s="16"/>
      <c r="K8" s="16">
        <f t="shared" si="0"/>
        <v>0</v>
      </c>
      <c r="L8" s="17"/>
      <c r="O8" s="84"/>
    </row>
    <row r="9" spans="1:17" x14ac:dyDescent="0.3">
      <c r="A9" s="22" t="s">
        <v>42</v>
      </c>
      <c r="B9" s="16"/>
      <c r="C9" s="16"/>
      <c r="D9" s="17"/>
      <c r="E9" s="17"/>
      <c r="F9" s="17"/>
      <c r="G9" s="17"/>
      <c r="H9" s="16"/>
      <c r="I9" s="16"/>
      <c r="J9" s="16"/>
      <c r="K9" s="16"/>
      <c r="L9" s="17"/>
      <c r="N9" s="19"/>
      <c r="O9" s="85"/>
      <c r="P9" s="19"/>
    </row>
    <row r="10" spans="1:17" ht="43.2" outlineLevel="1" x14ac:dyDescent="0.3">
      <c r="A10" s="22"/>
      <c r="B10" s="16" t="s">
        <v>973</v>
      </c>
      <c r="C10" s="16" t="s">
        <v>63</v>
      </c>
      <c r="D10" s="16" t="s">
        <v>981</v>
      </c>
      <c r="E10" s="16" t="s">
        <v>95</v>
      </c>
      <c r="F10" s="17" t="s">
        <v>362</v>
      </c>
      <c r="G10" s="17" t="s">
        <v>229</v>
      </c>
      <c r="H10" s="17" t="s">
        <v>363</v>
      </c>
      <c r="I10" s="16">
        <v>3</v>
      </c>
      <c r="J10" s="16">
        <v>2</v>
      </c>
      <c r="K10" s="18">
        <f t="shared" ref="K10:K41" si="1">J10*I10</f>
        <v>6</v>
      </c>
      <c r="L10" s="17" t="s">
        <v>364</v>
      </c>
      <c r="O10" s="84"/>
    </row>
    <row r="11" spans="1:17" ht="72" outlineLevel="1" x14ac:dyDescent="0.3">
      <c r="A11" s="22"/>
      <c r="B11" s="16"/>
      <c r="C11" s="16" t="s">
        <v>63</v>
      </c>
      <c r="D11" s="16" t="s">
        <v>981</v>
      </c>
      <c r="E11" s="16" t="s">
        <v>95</v>
      </c>
      <c r="F11" s="17" t="s">
        <v>380</v>
      </c>
      <c r="G11" s="17" t="s">
        <v>294</v>
      </c>
      <c r="H11" s="17" t="s">
        <v>381</v>
      </c>
      <c r="I11" s="16">
        <v>2</v>
      </c>
      <c r="J11" s="16">
        <v>2</v>
      </c>
      <c r="K11" s="18">
        <f t="shared" si="1"/>
        <v>4</v>
      </c>
      <c r="L11" s="17" t="s">
        <v>265</v>
      </c>
      <c r="O11" s="84"/>
    </row>
    <row r="12" spans="1:17" ht="43.2" outlineLevel="1" x14ac:dyDescent="0.3">
      <c r="A12" s="22"/>
      <c r="B12" s="16"/>
      <c r="C12" s="16" t="s">
        <v>63</v>
      </c>
      <c r="D12" s="16" t="s">
        <v>982</v>
      </c>
      <c r="E12" s="16" t="s">
        <v>65</v>
      </c>
      <c r="F12" s="17" t="s">
        <v>291</v>
      </c>
      <c r="G12" s="17" t="s">
        <v>104</v>
      </c>
      <c r="H12" s="17" t="s">
        <v>292</v>
      </c>
      <c r="I12" s="16">
        <v>3</v>
      </c>
      <c r="J12" s="16">
        <v>3</v>
      </c>
      <c r="K12" s="27">
        <f t="shared" si="1"/>
        <v>9</v>
      </c>
      <c r="L12" s="17" t="s">
        <v>231</v>
      </c>
      <c r="O12" s="84"/>
    </row>
    <row r="13" spans="1:17" ht="28.8" outlineLevel="1" x14ac:dyDescent="0.3">
      <c r="A13" s="22"/>
      <c r="B13" s="16"/>
      <c r="C13" s="16" t="s">
        <v>63</v>
      </c>
      <c r="D13" s="16" t="s">
        <v>982</v>
      </c>
      <c r="E13" s="16" t="s">
        <v>29</v>
      </c>
      <c r="F13" s="17" t="s">
        <v>305</v>
      </c>
      <c r="G13" s="17" t="s">
        <v>104</v>
      </c>
      <c r="H13" s="17" t="s">
        <v>306</v>
      </c>
      <c r="I13" s="16">
        <v>4</v>
      </c>
      <c r="J13" s="16">
        <v>2</v>
      </c>
      <c r="K13" s="27">
        <f t="shared" si="1"/>
        <v>8</v>
      </c>
      <c r="L13" s="17" t="s">
        <v>984</v>
      </c>
      <c r="O13" s="84"/>
    </row>
    <row r="14" spans="1:17" ht="43.2" outlineLevel="1" x14ac:dyDescent="0.3">
      <c r="A14" s="22"/>
      <c r="B14" s="16"/>
      <c r="C14" s="16" t="s">
        <v>63</v>
      </c>
      <c r="D14" s="16" t="s">
        <v>982</v>
      </c>
      <c r="E14" s="16" t="s">
        <v>35</v>
      </c>
      <c r="F14" s="17" t="s">
        <v>307</v>
      </c>
      <c r="G14" s="17" t="s">
        <v>67</v>
      </c>
      <c r="H14" s="17" t="s">
        <v>308</v>
      </c>
      <c r="I14" s="16">
        <v>4</v>
      </c>
      <c r="J14" s="16">
        <v>2</v>
      </c>
      <c r="K14" s="27">
        <f t="shared" si="1"/>
        <v>8</v>
      </c>
      <c r="L14" s="17" t="s">
        <v>286</v>
      </c>
      <c r="O14" s="84"/>
    </row>
    <row r="15" spans="1:17" ht="43.2" outlineLevel="1" x14ac:dyDescent="0.3">
      <c r="A15" s="22"/>
      <c r="B15" s="16"/>
      <c r="C15" s="16" t="s">
        <v>63</v>
      </c>
      <c r="D15" s="16" t="s">
        <v>982</v>
      </c>
      <c r="E15" s="16" t="s">
        <v>29</v>
      </c>
      <c r="F15" s="17" t="s">
        <v>354</v>
      </c>
      <c r="G15" s="17" t="s">
        <v>149</v>
      </c>
      <c r="H15" s="17" t="s">
        <v>355</v>
      </c>
      <c r="I15" s="16">
        <v>3</v>
      </c>
      <c r="J15" s="16">
        <v>2</v>
      </c>
      <c r="K15" s="18">
        <f t="shared" si="1"/>
        <v>6</v>
      </c>
      <c r="L15" s="17" t="s">
        <v>356</v>
      </c>
      <c r="O15" s="84"/>
    </row>
    <row r="16" spans="1:17" ht="57.6" outlineLevel="1" x14ac:dyDescent="0.3">
      <c r="A16" s="22"/>
      <c r="B16" s="16"/>
      <c r="C16" s="16" t="s">
        <v>63</v>
      </c>
      <c r="D16" s="16" t="s">
        <v>982</v>
      </c>
      <c r="E16" s="16" t="s">
        <v>35</v>
      </c>
      <c r="F16" s="17" t="s">
        <v>357</v>
      </c>
      <c r="G16" s="17" t="s">
        <v>149</v>
      </c>
      <c r="H16" s="17" t="s">
        <v>358</v>
      </c>
      <c r="I16" s="16">
        <v>3</v>
      </c>
      <c r="J16" s="16">
        <v>2</v>
      </c>
      <c r="K16" s="18">
        <f t="shared" si="1"/>
        <v>6</v>
      </c>
      <c r="L16" s="17" t="s">
        <v>359</v>
      </c>
      <c r="O16" s="84"/>
    </row>
    <row r="17" spans="1:15" ht="43.2" outlineLevel="1" x14ac:dyDescent="0.3">
      <c r="A17" s="22"/>
      <c r="B17" s="16"/>
      <c r="C17" s="16" t="s">
        <v>63</v>
      </c>
      <c r="D17" s="16" t="s">
        <v>982</v>
      </c>
      <c r="E17" s="16" t="s">
        <v>35</v>
      </c>
      <c r="F17" s="17" t="s">
        <v>360</v>
      </c>
      <c r="G17" s="17" t="s">
        <v>31</v>
      </c>
      <c r="H17" s="17" t="s">
        <v>361</v>
      </c>
      <c r="I17" s="16">
        <v>3</v>
      </c>
      <c r="J17" s="16">
        <v>2</v>
      </c>
      <c r="K17" s="18">
        <f t="shared" si="1"/>
        <v>6</v>
      </c>
      <c r="L17" s="17" t="s">
        <v>265</v>
      </c>
      <c r="O17" s="84"/>
    </row>
    <row r="18" spans="1:15" ht="43.2" outlineLevel="1" x14ac:dyDescent="0.3">
      <c r="A18" s="22"/>
      <c r="B18" s="16"/>
      <c r="C18" s="16" t="s">
        <v>63</v>
      </c>
      <c r="D18" s="16" t="s">
        <v>217</v>
      </c>
      <c r="E18" s="16" t="s">
        <v>57</v>
      </c>
      <c r="F18" s="17" t="s">
        <v>309</v>
      </c>
      <c r="G18" s="17" t="s">
        <v>67</v>
      </c>
      <c r="H18" s="17" t="s">
        <v>310</v>
      </c>
      <c r="I18" s="16">
        <v>4</v>
      </c>
      <c r="J18" s="16">
        <v>2</v>
      </c>
      <c r="K18" s="18">
        <f t="shared" si="1"/>
        <v>8</v>
      </c>
      <c r="L18" s="17" t="s">
        <v>311</v>
      </c>
      <c r="O18" s="84"/>
    </row>
    <row r="19" spans="1:15" ht="58.2" customHeight="1" outlineLevel="1" x14ac:dyDescent="0.3">
      <c r="A19" s="22"/>
      <c r="B19" s="16"/>
      <c r="C19" s="16" t="s">
        <v>63</v>
      </c>
      <c r="D19" s="16" t="s">
        <v>217</v>
      </c>
      <c r="E19" s="16" t="s">
        <v>57</v>
      </c>
      <c r="F19" s="17" t="s">
        <v>365</v>
      </c>
      <c r="G19" s="17" t="s">
        <v>67</v>
      </c>
      <c r="H19" s="17" t="s">
        <v>366</v>
      </c>
      <c r="I19" s="16">
        <v>3</v>
      </c>
      <c r="J19" s="16">
        <v>2</v>
      </c>
      <c r="K19" s="18">
        <f t="shared" si="1"/>
        <v>6</v>
      </c>
      <c r="L19" s="17" t="s">
        <v>367</v>
      </c>
      <c r="O19" s="84"/>
    </row>
    <row r="20" spans="1:15" ht="43.2" outlineLevel="1" x14ac:dyDescent="0.3">
      <c r="A20" s="22"/>
      <c r="B20" s="16"/>
      <c r="C20" s="16" t="s">
        <v>63</v>
      </c>
      <c r="D20" s="16" t="s">
        <v>217</v>
      </c>
      <c r="E20" s="16" t="s">
        <v>57</v>
      </c>
      <c r="F20" s="17" t="s">
        <v>368</v>
      </c>
      <c r="G20" s="17" t="s">
        <v>104</v>
      </c>
      <c r="H20" s="17" t="s">
        <v>369</v>
      </c>
      <c r="I20" s="16">
        <v>3</v>
      </c>
      <c r="J20" s="16">
        <v>2</v>
      </c>
      <c r="K20" s="18">
        <f t="shared" si="1"/>
        <v>6</v>
      </c>
      <c r="L20" s="17" t="s">
        <v>370</v>
      </c>
      <c r="O20" s="84"/>
    </row>
    <row r="21" spans="1:15" ht="28.8" outlineLevel="1" x14ac:dyDescent="0.3">
      <c r="A21" s="22"/>
      <c r="B21" s="16"/>
      <c r="C21" s="16" t="s">
        <v>63</v>
      </c>
      <c r="D21" s="16" t="s">
        <v>217</v>
      </c>
      <c r="E21" s="16" t="s">
        <v>57</v>
      </c>
      <c r="F21" s="17" t="s">
        <v>371</v>
      </c>
      <c r="G21" s="17" t="s">
        <v>149</v>
      </c>
      <c r="H21" s="17" t="s">
        <v>372</v>
      </c>
      <c r="I21" s="16">
        <v>3</v>
      </c>
      <c r="J21" s="16">
        <v>2</v>
      </c>
      <c r="K21" s="18">
        <f t="shared" si="1"/>
        <v>6</v>
      </c>
      <c r="L21" s="17" t="s">
        <v>340</v>
      </c>
      <c r="O21" s="84"/>
    </row>
    <row r="22" spans="1:15" ht="43.2" outlineLevel="1" x14ac:dyDescent="0.3">
      <c r="A22" s="22"/>
      <c r="B22" s="16"/>
      <c r="C22" s="16" t="s">
        <v>63</v>
      </c>
      <c r="D22" s="16" t="s">
        <v>217</v>
      </c>
      <c r="E22" s="16" t="s">
        <v>218</v>
      </c>
      <c r="F22" s="17" t="s">
        <v>373</v>
      </c>
      <c r="G22" s="17" t="s">
        <v>67</v>
      </c>
      <c r="H22" s="17" t="s">
        <v>353</v>
      </c>
      <c r="I22" s="16">
        <v>3</v>
      </c>
      <c r="J22" s="16">
        <v>2</v>
      </c>
      <c r="K22" s="18">
        <f t="shared" si="1"/>
        <v>6</v>
      </c>
      <c r="L22" s="17" t="s">
        <v>374</v>
      </c>
      <c r="O22" s="84"/>
    </row>
    <row r="23" spans="1:15" ht="72" outlineLevel="1" x14ac:dyDescent="0.3">
      <c r="A23" s="22"/>
      <c r="B23" s="16"/>
      <c r="C23" s="16" t="s">
        <v>63</v>
      </c>
      <c r="D23" s="16" t="s">
        <v>217</v>
      </c>
      <c r="E23" s="16" t="s">
        <v>218</v>
      </c>
      <c r="F23" s="17" t="s">
        <v>375</v>
      </c>
      <c r="G23" s="17" t="s">
        <v>104</v>
      </c>
      <c r="H23" s="17" t="s">
        <v>376</v>
      </c>
      <c r="I23" s="16">
        <v>3</v>
      </c>
      <c r="J23" s="16">
        <v>2</v>
      </c>
      <c r="K23" s="18">
        <f t="shared" si="1"/>
        <v>6</v>
      </c>
      <c r="L23" s="17" t="s">
        <v>377</v>
      </c>
      <c r="O23" s="84"/>
    </row>
    <row r="24" spans="1:15" ht="57.6" outlineLevel="1" x14ac:dyDescent="0.3">
      <c r="A24" s="22"/>
      <c r="B24" s="16"/>
      <c r="C24" s="16" t="s">
        <v>63</v>
      </c>
      <c r="D24" s="16" t="s">
        <v>983</v>
      </c>
      <c r="E24" s="16" t="s">
        <v>99</v>
      </c>
      <c r="F24" s="17" t="s">
        <v>348</v>
      </c>
      <c r="G24" s="17" t="s">
        <v>328</v>
      </c>
      <c r="H24" s="17" t="s">
        <v>303</v>
      </c>
      <c r="I24" s="16">
        <v>3</v>
      </c>
      <c r="J24" s="16">
        <v>2</v>
      </c>
      <c r="K24" s="18">
        <f t="shared" si="1"/>
        <v>6</v>
      </c>
      <c r="L24" s="17" t="s">
        <v>349</v>
      </c>
      <c r="O24" s="84"/>
    </row>
    <row r="25" spans="1:15" ht="28.8" outlineLevel="1" x14ac:dyDescent="0.3">
      <c r="A25" s="22"/>
      <c r="B25" s="16"/>
      <c r="C25" s="16" t="s">
        <v>63</v>
      </c>
      <c r="D25" s="16" t="s">
        <v>983</v>
      </c>
      <c r="E25" s="16" t="s">
        <v>99</v>
      </c>
      <c r="F25" s="17" t="s">
        <v>350</v>
      </c>
      <c r="G25" s="17" t="s">
        <v>225</v>
      </c>
      <c r="H25" s="17" t="s">
        <v>351</v>
      </c>
      <c r="I25" s="16">
        <v>3</v>
      </c>
      <c r="J25" s="16">
        <v>2</v>
      </c>
      <c r="K25" s="18">
        <f t="shared" si="1"/>
        <v>6</v>
      </c>
      <c r="L25" s="17" t="s">
        <v>231</v>
      </c>
      <c r="O25" s="84"/>
    </row>
    <row r="26" spans="1:15" ht="28.8" outlineLevel="1" x14ac:dyDescent="0.3">
      <c r="A26" s="22"/>
      <c r="B26" s="16"/>
      <c r="C26" s="16" t="s">
        <v>63</v>
      </c>
      <c r="D26" s="16" t="s">
        <v>983</v>
      </c>
      <c r="E26" s="16" t="s">
        <v>99</v>
      </c>
      <c r="F26" s="17" t="s">
        <v>352</v>
      </c>
      <c r="G26" s="17" t="s">
        <v>328</v>
      </c>
      <c r="H26" s="17" t="s">
        <v>353</v>
      </c>
      <c r="I26" s="16">
        <v>3</v>
      </c>
      <c r="J26" s="16">
        <v>2</v>
      </c>
      <c r="K26" s="18">
        <f t="shared" si="1"/>
        <v>6</v>
      </c>
      <c r="L26" s="17" t="s">
        <v>235</v>
      </c>
      <c r="O26" s="84"/>
    </row>
    <row r="27" spans="1:15" ht="72" outlineLevel="1" x14ac:dyDescent="0.3">
      <c r="A27" s="22"/>
      <c r="B27" s="16"/>
      <c r="C27" s="16" t="s">
        <v>63</v>
      </c>
      <c r="D27" s="16" t="s">
        <v>209</v>
      </c>
      <c r="E27" s="16" t="s">
        <v>221</v>
      </c>
      <c r="F27" s="17" t="s">
        <v>293</v>
      </c>
      <c r="G27" s="17" t="s">
        <v>294</v>
      </c>
      <c r="H27" s="17" t="s">
        <v>295</v>
      </c>
      <c r="I27" s="16">
        <v>4</v>
      </c>
      <c r="J27" s="16">
        <v>2</v>
      </c>
      <c r="K27" s="27">
        <f t="shared" si="1"/>
        <v>8</v>
      </c>
      <c r="L27" s="17" t="s">
        <v>296</v>
      </c>
      <c r="O27" s="84"/>
    </row>
    <row r="28" spans="1:15" ht="28.8" outlineLevel="1" x14ac:dyDescent="0.3">
      <c r="A28" s="22"/>
      <c r="B28" s="16"/>
      <c r="C28" s="16" t="s">
        <v>63</v>
      </c>
      <c r="D28" s="16" t="s">
        <v>209</v>
      </c>
      <c r="E28" s="16" t="s">
        <v>46</v>
      </c>
      <c r="F28" s="17" t="s">
        <v>297</v>
      </c>
      <c r="G28" s="17" t="s">
        <v>104</v>
      </c>
      <c r="H28" s="17" t="s">
        <v>298</v>
      </c>
      <c r="I28" s="16">
        <v>4</v>
      </c>
      <c r="J28" s="16">
        <v>2</v>
      </c>
      <c r="K28" s="27">
        <f t="shared" si="1"/>
        <v>8</v>
      </c>
      <c r="L28" s="17" t="s">
        <v>299</v>
      </c>
      <c r="O28" s="84"/>
    </row>
    <row r="29" spans="1:15" ht="64.2" customHeight="1" outlineLevel="1" x14ac:dyDescent="0.3">
      <c r="A29" s="22"/>
      <c r="B29" s="16"/>
      <c r="C29" s="16" t="s">
        <v>63</v>
      </c>
      <c r="D29" s="16" t="s">
        <v>209</v>
      </c>
      <c r="E29" s="16" t="s">
        <v>46</v>
      </c>
      <c r="F29" s="17" t="s">
        <v>300</v>
      </c>
      <c r="G29" s="17" t="s">
        <v>104</v>
      </c>
      <c r="H29" s="17" t="s">
        <v>298</v>
      </c>
      <c r="I29" s="16">
        <v>4</v>
      </c>
      <c r="J29" s="16">
        <v>2</v>
      </c>
      <c r="K29" s="27">
        <f t="shared" si="1"/>
        <v>8</v>
      </c>
      <c r="L29" s="17" t="s">
        <v>301</v>
      </c>
      <c r="O29" s="84"/>
    </row>
    <row r="30" spans="1:15" ht="43.2" outlineLevel="1" x14ac:dyDescent="0.3">
      <c r="A30" s="22"/>
      <c r="B30" s="16"/>
      <c r="C30" s="16" t="s">
        <v>63</v>
      </c>
      <c r="D30" s="16" t="s">
        <v>209</v>
      </c>
      <c r="E30" s="16" t="s">
        <v>141</v>
      </c>
      <c r="F30" s="17" t="s">
        <v>302</v>
      </c>
      <c r="G30" s="17" t="s">
        <v>31</v>
      </c>
      <c r="H30" s="17" t="s">
        <v>303</v>
      </c>
      <c r="I30" s="16">
        <v>4</v>
      </c>
      <c r="J30" s="16">
        <v>2</v>
      </c>
      <c r="K30" s="27">
        <f t="shared" si="1"/>
        <v>8</v>
      </c>
      <c r="L30" s="17" t="s">
        <v>304</v>
      </c>
      <c r="O30" s="84"/>
    </row>
    <row r="31" spans="1:15" ht="57.6" outlineLevel="1" x14ac:dyDescent="0.3">
      <c r="A31" s="22"/>
      <c r="B31" s="16"/>
      <c r="C31" s="16" t="s">
        <v>63</v>
      </c>
      <c r="D31" s="16" t="s">
        <v>209</v>
      </c>
      <c r="E31" s="16" t="s">
        <v>221</v>
      </c>
      <c r="F31" s="17" t="s">
        <v>312</v>
      </c>
      <c r="G31" s="17" t="s">
        <v>104</v>
      </c>
      <c r="H31" s="17" t="s">
        <v>298</v>
      </c>
      <c r="I31" s="16">
        <v>3</v>
      </c>
      <c r="J31" s="16">
        <v>2</v>
      </c>
      <c r="K31" s="18">
        <f t="shared" si="1"/>
        <v>6</v>
      </c>
      <c r="L31" s="17" t="s">
        <v>313</v>
      </c>
      <c r="O31" s="84"/>
    </row>
    <row r="32" spans="1:15" ht="57.6" outlineLevel="1" x14ac:dyDescent="0.3">
      <c r="A32" s="22"/>
      <c r="B32" s="16"/>
      <c r="C32" s="16" t="s">
        <v>63</v>
      </c>
      <c r="D32" s="16" t="s">
        <v>209</v>
      </c>
      <c r="E32" s="16" t="s">
        <v>221</v>
      </c>
      <c r="F32" s="17" t="s">
        <v>314</v>
      </c>
      <c r="G32" s="17" t="s">
        <v>31</v>
      </c>
      <c r="H32" s="17" t="s">
        <v>315</v>
      </c>
      <c r="I32" s="16">
        <v>3</v>
      </c>
      <c r="J32" s="16">
        <v>2</v>
      </c>
      <c r="K32" s="18">
        <f t="shared" si="1"/>
        <v>6</v>
      </c>
      <c r="L32" s="17" t="s">
        <v>316</v>
      </c>
      <c r="O32" s="84"/>
    </row>
    <row r="33" spans="1:15" ht="28.8" outlineLevel="1" x14ac:dyDescent="0.3">
      <c r="A33" s="22"/>
      <c r="B33" s="16"/>
      <c r="C33" s="16" t="s">
        <v>63</v>
      </c>
      <c r="D33" s="16" t="s">
        <v>209</v>
      </c>
      <c r="E33" s="16" t="s">
        <v>46</v>
      </c>
      <c r="F33" s="17" t="s">
        <v>317</v>
      </c>
      <c r="G33" s="17" t="s">
        <v>104</v>
      </c>
      <c r="H33" s="17" t="s">
        <v>977</v>
      </c>
      <c r="I33" s="16">
        <v>2</v>
      </c>
      <c r="J33" s="16">
        <v>3</v>
      </c>
      <c r="K33" s="18">
        <f t="shared" si="1"/>
        <v>6</v>
      </c>
      <c r="L33" s="17" t="s">
        <v>318</v>
      </c>
      <c r="O33" s="84"/>
    </row>
    <row r="34" spans="1:15" ht="43.2" outlineLevel="1" x14ac:dyDescent="0.3">
      <c r="A34" s="22"/>
      <c r="B34" s="16"/>
      <c r="C34" s="16" t="s">
        <v>63</v>
      </c>
      <c r="D34" s="16" t="s">
        <v>209</v>
      </c>
      <c r="E34" s="16" t="s">
        <v>46</v>
      </c>
      <c r="F34" s="17" t="s">
        <v>319</v>
      </c>
      <c r="G34" s="17" t="s">
        <v>104</v>
      </c>
      <c r="H34" s="17" t="s">
        <v>320</v>
      </c>
      <c r="I34" s="16">
        <v>3</v>
      </c>
      <c r="J34" s="16">
        <v>2</v>
      </c>
      <c r="K34" s="18">
        <f t="shared" si="1"/>
        <v>6</v>
      </c>
      <c r="L34" s="17" t="s">
        <v>321</v>
      </c>
      <c r="O34" s="84"/>
    </row>
    <row r="35" spans="1:15" ht="28.8" outlineLevel="1" x14ac:dyDescent="0.3">
      <c r="A35" s="22"/>
      <c r="B35" s="16"/>
      <c r="C35" s="16" t="s">
        <v>63</v>
      </c>
      <c r="D35" s="16" t="s">
        <v>209</v>
      </c>
      <c r="E35" s="16" t="s">
        <v>46</v>
      </c>
      <c r="F35" s="17" t="s">
        <v>322</v>
      </c>
      <c r="G35" s="17" t="s">
        <v>225</v>
      </c>
      <c r="H35" s="17" t="s">
        <v>978</v>
      </c>
      <c r="I35" s="16">
        <v>2</v>
      </c>
      <c r="J35" s="16">
        <v>3</v>
      </c>
      <c r="K35" s="18">
        <f t="shared" si="1"/>
        <v>6</v>
      </c>
      <c r="L35" s="17" t="s">
        <v>323</v>
      </c>
      <c r="O35" s="84"/>
    </row>
    <row r="36" spans="1:15" ht="28.8" outlineLevel="1" x14ac:dyDescent="0.3">
      <c r="A36" s="22"/>
      <c r="B36" s="16"/>
      <c r="C36" s="16" t="s">
        <v>63</v>
      </c>
      <c r="D36" s="16" t="s">
        <v>209</v>
      </c>
      <c r="E36" s="16" t="s">
        <v>46</v>
      </c>
      <c r="F36" s="17" t="s">
        <v>324</v>
      </c>
      <c r="G36" s="17" t="s">
        <v>104</v>
      </c>
      <c r="H36" s="17" t="s">
        <v>325</v>
      </c>
      <c r="I36" s="16">
        <v>3</v>
      </c>
      <c r="J36" s="16">
        <v>2</v>
      </c>
      <c r="K36" s="18">
        <f t="shared" si="1"/>
        <v>6</v>
      </c>
      <c r="L36" s="17" t="s">
        <v>326</v>
      </c>
      <c r="O36" s="84"/>
    </row>
    <row r="37" spans="1:15" ht="28.8" outlineLevel="1" x14ac:dyDescent="0.3">
      <c r="A37" s="22"/>
      <c r="B37" s="16"/>
      <c r="C37" s="16" t="s">
        <v>63</v>
      </c>
      <c r="D37" s="16" t="s">
        <v>209</v>
      </c>
      <c r="E37" s="16" t="s">
        <v>46</v>
      </c>
      <c r="F37" s="17" t="s">
        <v>327</v>
      </c>
      <c r="G37" s="17" t="s">
        <v>328</v>
      </c>
      <c r="H37" s="17" t="s">
        <v>329</v>
      </c>
      <c r="I37" s="16">
        <v>3</v>
      </c>
      <c r="J37" s="16">
        <v>2</v>
      </c>
      <c r="K37" s="18">
        <f t="shared" si="1"/>
        <v>6</v>
      </c>
      <c r="L37" s="17" t="s">
        <v>330</v>
      </c>
      <c r="O37" s="84"/>
    </row>
    <row r="38" spans="1:15" ht="28.8" outlineLevel="1" x14ac:dyDescent="0.3">
      <c r="A38" s="22"/>
      <c r="B38" s="16"/>
      <c r="C38" s="16" t="s">
        <v>63</v>
      </c>
      <c r="D38" s="16" t="s">
        <v>209</v>
      </c>
      <c r="E38" s="16" t="s">
        <v>46</v>
      </c>
      <c r="F38" s="17" t="s">
        <v>331</v>
      </c>
      <c r="G38" s="17" t="s">
        <v>332</v>
      </c>
      <c r="H38" s="17" t="s">
        <v>333</v>
      </c>
      <c r="I38" s="16">
        <v>2</v>
      </c>
      <c r="J38" s="16">
        <v>3</v>
      </c>
      <c r="K38" s="18">
        <f t="shared" si="1"/>
        <v>6</v>
      </c>
      <c r="L38" s="17" t="s">
        <v>334</v>
      </c>
      <c r="O38" s="84"/>
    </row>
    <row r="39" spans="1:15" ht="43.2" outlineLevel="1" x14ac:dyDescent="0.3">
      <c r="A39" s="22"/>
      <c r="B39" s="16"/>
      <c r="C39" s="16" t="s">
        <v>63</v>
      </c>
      <c r="D39" s="16" t="s">
        <v>209</v>
      </c>
      <c r="E39" s="16" t="s">
        <v>46</v>
      </c>
      <c r="F39" s="17" t="s">
        <v>335</v>
      </c>
      <c r="G39" s="17" t="s">
        <v>149</v>
      </c>
      <c r="H39" s="17" t="s">
        <v>336</v>
      </c>
      <c r="I39" s="16">
        <v>3</v>
      </c>
      <c r="J39" s="16">
        <v>2</v>
      </c>
      <c r="K39" s="18">
        <f t="shared" si="1"/>
        <v>6</v>
      </c>
      <c r="L39" s="17" t="s">
        <v>337</v>
      </c>
      <c r="O39" s="84"/>
    </row>
    <row r="40" spans="1:15" ht="28.8" outlineLevel="1" x14ac:dyDescent="0.3">
      <c r="A40" s="22"/>
      <c r="B40" s="16"/>
      <c r="C40" s="16" t="s">
        <v>63</v>
      </c>
      <c r="D40" s="16" t="s">
        <v>209</v>
      </c>
      <c r="E40" s="16" t="s">
        <v>141</v>
      </c>
      <c r="F40" s="17" t="s">
        <v>338</v>
      </c>
      <c r="G40" s="17" t="s">
        <v>104</v>
      </c>
      <c r="H40" s="17" t="s">
        <v>339</v>
      </c>
      <c r="I40" s="16">
        <v>3</v>
      </c>
      <c r="J40" s="16">
        <v>2</v>
      </c>
      <c r="K40" s="18">
        <f t="shared" si="1"/>
        <v>6</v>
      </c>
      <c r="L40" s="17" t="s">
        <v>340</v>
      </c>
      <c r="O40" s="84"/>
    </row>
    <row r="41" spans="1:15" ht="28.8" outlineLevel="1" x14ac:dyDescent="0.3">
      <c r="A41" s="22"/>
      <c r="B41" s="16"/>
      <c r="C41" s="16" t="s">
        <v>63</v>
      </c>
      <c r="D41" s="16" t="s">
        <v>209</v>
      </c>
      <c r="E41" s="16" t="s">
        <v>141</v>
      </c>
      <c r="F41" s="17" t="s">
        <v>341</v>
      </c>
      <c r="G41" s="17" t="s">
        <v>104</v>
      </c>
      <c r="H41" s="17" t="s">
        <v>325</v>
      </c>
      <c r="I41" s="16">
        <v>3</v>
      </c>
      <c r="J41" s="16">
        <v>2</v>
      </c>
      <c r="K41" s="18">
        <f t="shared" si="1"/>
        <v>6</v>
      </c>
      <c r="L41" s="17" t="s">
        <v>342</v>
      </c>
      <c r="O41" s="84"/>
    </row>
    <row r="42" spans="1:15" ht="43.2" outlineLevel="1" x14ac:dyDescent="0.3">
      <c r="A42" s="22"/>
      <c r="B42" s="16"/>
      <c r="C42" s="16" t="s">
        <v>63</v>
      </c>
      <c r="D42" s="16" t="s">
        <v>209</v>
      </c>
      <c r="E42" s="16" t="s">
        <v>141</v>
      </c>
      <c r="F42" s="17" t="s">
        <v>343</v>
      </c>
      <c r="G42" s="17" t="s">
        <v>104</v>
      </c>
      <c r="H42" s="17" t="s">
        <v>344</v>
      </c>
      <c r="I42" s="16">
        <v>3</v>
      </c>
      <c r="J42" s="16">
        <v>2</v>
      </c>
      <c r="K42" s="18">
        <f t="shared" ref="K42:K73" si="2">J42*I42</f>
        <v>6</v>
      </c>
      <c r="L42" s="17" t="s">
        <v>265</v>
      </c>
      <c r="O42" s="84"/>
    </row>
    <row r="43" spans="1:15" ht="57.6" outlineLevel="1" x14ac:dyDescent="0.3">
      <c r="A43" s="22"/>
      <c r="B43" s="16"/>
      <c r="C43" s="16" t="s">
        <v>63</v>
      </c>
      <c r="D43" s="16" t="s">
        <v>209</v>
      </c>
      <c r="E43" s="16" t="s">
        <v>153</v>
      </c>
      <c r="F43" s="17" t="s">
        <v>345</v>
      </c>
      <c r="G43" s="17" t="s">
        <v>104</v>
      </c>
      <c r="H43" s="17" t="s">
        <v>346</v>
      </c>
      <c r="I43" s="16">
        <v>3</v>
      </c>
      <c r="J43" s="16">
        <v>2</v>
      </c>
      <c r="K43" s="18">
        <f t="shared" si="2"/>
        <v>6</v>
      </c>
      <c r="L43" s="17" t="s">
        <v>347</v>
      </c>
      <c r="O43" s="84"/>
    </row>
    <row r="44" spans="1:15" ht="28.8" outlineLevel="1" x14ac:dyDescent="0.3">
      <c r="A44" s="22"/>
      <c r="B44" s="16"/>
      <c r="C44" s="16" t="s">
        <v>63</v>
      </c>
      <c r="D44" s="16" t="s">
        <v>209</v>
      </c>
      <c r="E44" s="16" t="s">
        <v>46</v>
      </c>
      <c r="F44" s="17" t="s">
        <v>378</v>
      </c>
      <c r="G44" s="17" t="s">
        <v>332</v>
      </c>
      <c r="H44" s="17" t="s">
        <v>379</v>
      </c>
      <c r="I44" s="16">
        <v>2</v>
      </c>
      <c r="J44" s="16">
        <v>2</v>
      </c>
      <c r="K44" s="18">
        <f t="shared" si="2"/>
        <v>4</v>
      </c>
      <c r="L44" s="17" t="s">
        <v>235</v>
      </c>
      <c r="O44" s="84"/>
    </row>
    <row r="45" spans="1:15" ht="43.2" outlineLevel="1" x14ac:dyDescent="0.3">
      <c r="A45" s="22"/>
      <c r="B45" s="16"/>
      <c r="C45" s="16" t="s">
        <v>63</v>
      </c>
      <c r="D45" s="16" t="s">
        <v>209</v>
      </c>
      <c r="E45" s="16" t="s">
        <v>221</v>
      </c>
      <c r="F45" s="17" t="s">
        <v>382</v>
      </c>
      <c r="G45" s="17" t="s">
        <v>104</v>
      </c>
      <c r="H45" s="17" t="s">
        <v>383</v>
      </c>
      <c r="I45" s="16">
        <v>1</v>
      </c>
      <c r="J45" s="16">
        <v>3</v>
      </c>
      <c r="K45" s="20">
        <f t="shared" si="2"/>
        <v>3</v>
      </c>
      <c r="L45" s="17" t="s">
        <v>384</v>
      </c>
      <c r="O45" s="84"/>
    </row>
    <row r="46" spans="1:15" ht="28.8" outlineLevel="1" x14ac:dyDescent="0.3">
      <c r="A46" s="22"/>
      <c r="B46" s="16"/>
      <c r="C46" s="16" t="s">
        <v>976</v>
      </c>
      <c r="D46" s="16" t="s">
        <v>209</v>
      </c>
      <c r="E46" s="16" t="s">
        <v>46</v>
      </c>
      <c r="F46" s="17" t="s">
        <v>385</v>
      </c>
      <c r="G46" s="17" t="s">
        <v>104</v>
      </c>
      <c r="H46" s="17" t="s">
        <v>353</v>
      </c>
      <c r="I46" s="16">
        <v>1</v>
      </c>
      <c r="J46" s="16">
        <v>2</v>
      </c>
      <c r="K46" s="20">
        <f t="shared" si="2"/>
        <v>2</v>
      </c>
      <c r="L46" s="17" t="s">
        <v>386</v>
      </c>
      <c r="O46" s="84"/>
    </row>
    <row r="47" spans="1:15" ht="43.2" outlineLevel="1" x14ac:dyDescent="0.3">
      <c r="A47" s="22"/>
      <c r="B47" s="16"/>
      <c r="C47" s="16" t="s">
        <v>44</v>
      </c>
      <c r="D47" s="16" t="s">
        <v>982</v>
      </c>
      <c r="E47" s="16" t="s">
        <v>65</v>
      </c>
      <c r="F47" s="17" t="s">
        <v>214</v>
      </c>
      <c r="G47" s="17" t="s">
        <v>149</v>
      </c>
      <c r="H47" s="17" t="s">
        <v>215</v>
      </c>
      <c r="I47" s="16">
        <v>3</v>
      </c>
      <c r="J47" s="16">
        <v>3</v>
      </c>
      <c r="K47" s="27">
        <f t="shared" si="2"/>
        <v>9</v>
      </c>
      <c r="L47" s="17" t="s">
        <v>216</v>
      </c>
    </row>
    <row r="48" spans="1:15" ht="43.2" outlineLevel="1" x14ac:dyDescent="0.3">
      <c r="A48" s="22"/>
      <c r="B48" s="16"/>
      <c r="C48" s="16" t="s">
        <v>44</v>
      </c>
      <c r="D48" s="16" t="s">
        <v>217</v>
      </c>
      <c r="E48" s="16" t="s">
        <v>218</v>
      </c>
      <c r="F48" s="17" t="s">
        <v>219</v>
      </c>
      <c r="G48" s="17" t="s">
        <v>37</v>
      </c>
      <c r="H48" s="17" t="s">
        <v>979</v>
      </c>
      <c r="I48" s="16">
        <v>3</v>
      </c>
      <c r="J48" s="16">
        <v>3</v>
      </c>
      <c r="K48" s="27">
        <f t="shared" si="2"/>
        <v>9</v>
      </c>
      <c r="L48" s="17" t="s">
        <v>220</v>
      </c>
    </row>
    <row r="49" spans="1:12" ht="43.2" outlineLevel="1" x14ac:dyDescent="0.3">
      <c r="A49" s="22"/>
      <c r="B49" s="16"/>
      <c r="C49" s="16" t="s">
        <v>44</v>
      </c>
      <c r="D49" s="16" t="s">
        <v>983</v>
      </c>
      <c r="E49" s="16" t="s">
        <v>99</v>
      </c>
      <c r="F49" s="17" t="s">
        <v>206</v>
      </c>
      <c r="G49" s="17" t="s">
        <v>149</v>
      </c>
      <c r="H49" s="17" t="s">
        <v>207</v>
      </c>
      <c r="I49" s="16">
        <v>4</v>
      </c>
      <c r="J49" s="16">
        <v>3</v>
      </c>
      <c r="K49" s="41">
        <f t="shared" si="2"/>
        <v>12</v>
      </c>
      <c r="L49" s="17" t="s">
        <v>208</v>
      </c>
    </row>
    <row r="50" spans="1:12" ht="28.8" outlineLevel="1" x14ac:dyDescent="0.3">
      <c r="A50" s="22"/>
      <c r="B50" s="16"/>
      <c r="C50" s="16" t="s">
        <v>44</v>
      </c>
      <c r="D50" s="16" t="s">
        <v>209</v>
      </c>
      <c r="E50" s="16" t="s">
        <v>46</v>
      </c>
      <c r="F50" s="17" t="s">
        <v>210</v>
      </c>
      <c r="G50" s="17" t="s">
        <v>211</v>
      </c>
      <c r="H50" s="17" t="s">
        <v>212</v>
      </c>
      <c r="I50" s="16">
        <v>3</v>
      </c>
      <c r="J50" s="16">
        <v>3</v>
      </c>
      <c r="K50" s="27">
        <f t="shared" si="2"/>
        <v>9</v>
      </c>
      <c r="L50" s="17" t="s">
        <v>213</v>
      </c>
    </row>
    <row r="51" spans="1:12" ht="43.2" outlineLevel="1" x14ac:dyDescent="0.3">
      <c r="A51" s="22"/>
      <c r="B51" s="16"/>
      <c r="C51" s="16" t="s">
        <v>44</v>
      </c>
      <c r="D51" s="16" t="s">
        <v>209</v>
      </c>
      <c r="E51" s="16" t="s">
        <v>221</v>
      </c>
      <c r="F51" s="17" t="s">
        <v>222</v>
      </c>
      <c r="G51" s="17" t="s">
        <v>149</v>
      </c>
      <c r="H51" s="17" t="s">
        <v>980</v>
      </c>
      <c r="I51" s="16">
        <v>2</v>
      </c>
      <c r="J51" s="16">
        <v>3</v>
      </c>
      <c r="K51" s="18">
        <f t="shared" si="2"/>
        <v>6</v>
      </c>
      <c r="L51" s="17" t="s">
        <v>223</v>
      </c>
    </row>
    <row r="52" spans="1:12" ht="28.8" outlineLevel="1" x14ac:dyDescent="0.3">
      <c r="A52" s="22"/>
      <c r="B52" s="16"/>
      <c r="C52" s="16" t="s">
        <v>44</v>
      </c>
      <c r="D52" s="16" t="s">
        <v>209</v>
      </c>
      <c r="E52" s="16" t="s">
        <v>141</v>
      </c>
      <c r="F52" s="17" t="s">
        <v>224</v>
      </c>
      <c r="G52" s="17" t="s">
        <v>225</v>
      </c>
      <c r="H52" s="17" t="s">
        <v>226</v>
      </c>
      <c r="I52" s="16">
        <v>1</v>
      </c>
      <c r="J52" s="16">
        <v>3</v>
      </c>
      <c r="K52" s="20">
        <f t="shared" si="2"/>
        <v>3</v>
      </c>
      <c r="L52" s="17" t="s">
        <v>227</v>
      </c>
    </row>
    <row r="53" spans="1:12" ht="43.2" outlineLevel="1" x14ac:dyDescent="0.3">
      <c r="A53" s="22"/>
      <c r="B53" s="16"/>
      <c r="C53" s="16" t="s">
        <v>975</v>
      </c>
      <c r="D53" s="16" t="s">
        <v>981</v>
      </c>
      <c r="E53" s="16" t="s">
        <v>95</v>
      </c>
      <c r="F53" s="17" t="s">
        <v>290</v>
      </c>
      <c r="G53" s="17" t="s">
        <v>225</v>
      </c>
      <c r="H53" s="17" t="s">
        <v>264</v>
      </c>
      <c r="I53" s="16">
        <v>1</v>
      </c>
      <c r="J53" s="16">
        <v>2</v>
      </c>
      <c r="K53" s="20">
        <f t="shared" si="2"/>
        <v>2</v>
      </c>
      <c r="L53" s="17" t="s">
        <v>280</v>
      </c>
    </row>
    <row r="54" spans="1:12" ht="43.2" outlineLevel="1" x14ac:dyDescent="0.3">
      <c r="A54" s="22"/>
      <c r="B54" s="16"/>
      <c r="C54" s="16" t="s">
        <v>975</v>
      </c>
      <c r="D54" s="16" t="s">
        <v>982</v>
      </c>
      <c r="E54" s="16" t="s">
        <v>29</v>
      </c>
      <c r="F54" s="17" t="s">
        <v>248</v>
      </c>
      <c r="G54" s="17" t="s">
        <v>67</v>
      </c>
      <c r="H54" s="17" t="s">
        <v>249</v>
      </c>
      <c r="I54" s="16">
        <v>3</v>
      </c>
      <c r="J54" s="16">
        <v>3</v>
      </c>
      <c r="K54" s="27">
        <f t="shared" si="2"/>
        <v>9</v>
      </c>
      <c r="L54" s="17" t="s">
        <v>250</v>
      </c>
    </row>
    <row r="55" spans="1:12" ht="43.2" outlineLevel="1" x14ac:dyDescent="0.3">
      <c r="A55" s="22"/>
      <c r="B55" s="16"/>
      <c r="C55" s="16" t="s">
        <v>975</v>
      </c>
      <c r="D55" s="16" t="s">
        <v>982</v>
      </c>
      <c r="E55" s="16" t="s">
        <v>29</v>
      </c>
      <c r="F55" s="17" t="s">
        <v>257</v>
      </c>
      <c r="G55" s="17" t="s">
        <v>67</v>
      </c>
      <c r="H55" s="17" t="s">
        <v>258</v>
      </c>
      <c r="I55" s="16">
        <v>2</v>
      </c>
      <c r="J55" s="16">
        <v>3</v>
      </c>
      <c r="K55" s="18">
        <f t="shared" si="2"/>
        <v>6</v>
      </c>
      <c r="L55" s="17" t="s">
        <v>259</v>
      </c>
    </row>
    <row r="56" spans="1:12" ht="43.2" outlineLevel="1" x14ac:dyDescent="0.3">
      <c r="A56" s="22"/>
      <c r="B56" s="16"/>
      <c r="C56" s="16" t="s">
        <v>975</v>
      </c>
      <c r="D56" s="16" t="s">
        <v>982</v>
      </c>
      <c r="E56" s="16" t="s">
        <v>29</v>
      </c>
      <c r="F56" s="17" t="s">
        <v>260</v>
      </c>
      <c r="G56" s="17" t="s">
        <v>104</v>
      </c>
      <c r="H56" s="17" t="s">
        <v>261</v>
      </c>
      <c r="I56" s="16">
        <v>2</v>
      </c>
      <c r="J56" s="16">
        <v>3</v>
      </c>
      <c r="K56" s="18">
        <f t="shared" si="2"/>
        <v>6</v>
      </c>
      <c r="L56" s="17" t="s">
        <v>262</v>
      </c>
    </row>
    <row r="57" spans="1:12" ht="43.2" outlineLevel="1" x14ac:dyDescent="0.3">
      <c r="A57" s="22"/>
      <c r="B57" s="16"/>
      <c r="C57" s="16" t="s">
        <v>975</v>
      </c>
      <c r="D57" s="16" t="s">
        <v>982</v>
      </c>
      <c r="E57" s="16" t="s">
        <v>35</v>
      </c>
      <c r="F57" s="17" t="s">
        <v>263</v>
      </c>
      <c r="G57" s="17" t="s">
        <v>31</v>
      </c>
      <c r="H57" s="17" t="s">
        <v>264</v>
      </c>
      <c r="I57" s="16">
        <v>3</v>
      </c>
      <c r="J57" s="16">
        <v>2</v>
      </c>
      <c r="K57" s="18">
        <f t="shared" si="2"/>
        <v>6</v>
      </c>
      <c r="L57" s="17" t="s">
        <v>265</v>
      </c>
    </row>
    <row r="58" spans="1:12" ht="43.2" outlineLevel="1" x14ac:dyDescent="0.3">
      <c r="A58" s="22"/>
      <c r="B58" s="16"/>
      <c r="C58" s="16" t="s">
        <v>975</v>
      </c>
      <c r="D58" s="16" t="s">
        <v>982</v>
      </c>
      <c r="E58" s="16" t="s">
        <v>35</v>
      </c>
      <c r="F58" s="17" t="s">
        <v>266</v>
      </c>
      <c r="G58" s="17" t="s">
        <v>67</v>
      </c>
      <c r="H58" s="17" t="s">
        <v>230</v>
      </c>
      <c r="I58" s="16">
        <v>3</v>
      </c>
      <c r="J58" s="16">
        <v>2</v>
      </c>
      <c r="K58" s="18">
        <f t="shared" si="2"/>
        <v>6</v>
      </c>
      <c r="L58" s="17" t="s">
        <v>267</v>
      </c>
    </row>
    <row r="59" spans="1:12" ht="43.2" outlineLevel="1" x14ac:dyDescent="0.3">
      <c r="A59" s="22"/>
      <c r="B59" s="16"/>
      <c r="C59" s="16" t="s">
        <v>975</v>
      </c>
      <c r="D59" s="16" t="s">
        <v>982</v>
      </c>
      <c r="E59" s="16" t="s">
        <v>65</v>
      </c>
      <c r="F59" s="17" t="s">
        <v>268</v>
      </c>
      <c r="G59" s="17" t="s">
        <v>67</v>
      </c>
      <c r="H59" s="17" t="s">
        <v>269</v>
      </c>
      <c r="I59" s="16">
        <v>3</v>
      </c>
      <c r="J59" s="16">
        <v>2</v>
      </c>
      <c r="K59" s="18">
        <f t="shared" si="2"/>
        <v>6</v>
      </c>
      <c r="L59" s="17" t="s">
        <v>265</v>
      </c>
    </row>
    <row r="60" spans="1:12" ht="43.2" outlineLevel="1" x14ac:dyDescent="0.3">
      <c r="A60" s="22"/>
      <c r="B60" s="16"/>
      <c r="C60" s="16" t="s">
        <v>975</v>
      </c>
      <c r="D60" s="16" t="s">
        <v>982</v>
      </c>
      <c r="E60" s="16" t="s">
        <v>65</v>
      </c>
      <c r="F60" s="17" t="s">
        <v>270</v>
      </c>
      <c r="G60" s="17" t="s">
        <v>67</v>
      </c>
      <c r="H60" s="17" t="s">
        <v>271</v>
      </c>
      <c r="I60" s="16">
        <v>2</v>
      </c>
      <c r="J60" s="16">
        <v>3</v>
      </c>
      <c r="K60" s="18">
        <f t="shared" si="2"/>
        <v>6</v>
      </c>
      <c r="L60" s="17" t="s">
        <v>265</v>
      </c>
    </row>
    <row r="61" spans="1:12" ht="28.8" outlineLevel="1" x14ac:dyDescent="0.3">
      <c r="A61" s="22"/>
      <c r="B61" s="16"/>
      <c r="C61" s="16" t="s">
        <v>975</v>
      </c>
      <c r="D61" s="16" t="s">
        <v>982</v>
      </c>
      <c r="E61" s="16" t="s">
        <v>29</v>
      </c>
      <c r="F61" s="17" t="s">
        <v>275</v>
      </c>
      <c r="G61" s="17" t="s">
        <v>149</v>
      </c>
      <c r="H61" s="17" t="s">
        <v>276</v>
      </c>
      <c r="I61" s="16">
        <v>2</v>
      </c>
      <c r="J61" s="16">
        <v>2</v>
      </c>
      <c r="K61" s="18">
        <f t="shared" si="2"/>
        <v>4</v>
      </c>
      <c r="L61" s="17" t="s">
        <v>277</v>
      </c>
    </row>
    <row r="62" spans="1:12" ht="28.8" outlineLevel="1" x14ac:dyDescent="0.3">
      <c r="A62" s="22"/>
      <c r="B62" s="16"/>
      <c r="C62" s="16" t="s">
        <v>975</v>
      </c>
      <c r="D62" s="16" t="s">
        <v>982</v>
      </c>
      <c r="E62" s="16" t="s">
        <v>29</v>
      </c>
      <c r="F62" s="17" t="s">
        <v>278</v>
      </c>
      <c r="G62" s="17" t="s">
        <v>104</v>
      </c>
      <c r="H62" s="17" t="s">
        <v>279</v>
      </c>
      <c r="I62" s="16">
        <v>2</v>
      </c>
      <c r="J62" s="16">
        <v>2</v>
      </c>
      <c r="K62" s="18">
        <f t="shared" si="2"/>
        <v>4</v>
      </c>
      <c r="L62" s="17" t="s">
        <v>280</v>
      </c>
    </row>
    <row r="63" spans="1:12" ht="57.6" outlineLevel="1" x14ac:dyDescent="0.3">
      <c r="A63" s="22"/>
      <c r="B63" s="16"/>
      <c r="C63" s="16" t="s">
        <v>975</v>
      </c>
      <c r="D63" s="16" t="s">
        <v>982</v>
      </c>
      <c r="E63" s="16" t="s">
        <v>35</v>
      </c>
      <c r="F63" s="17" t="s">
        <v>281</v>
      </c>
      <c r="G63" s="17" t="s">
        <v>104</v>
      </c>
      <c r="H63" s="17" t="s">
        <v>282</v>
      </c>
      <c r="I63" s="16">
        <v>2</v>
      </c>
      <c r="J63" s="16">
        <v>2</v>
      </c>
      <c r="K63" s="18">
        <f t="shared" si="2"/>
        <v>4</v>
      </c>
      <c r="L63" s="17" t="s">
        <v>283</v>
      </c>
    </row>
    <row r="64" spans="1:12" ht="43.2" outlineLevel="1" x14ac:dyDescent="0.3">
      <c r="A64" s="22"/>
      <c r="B64" s="16"/>
      <c r="C64" s="16" t="s">
        <v>975</v>
      </c>
      <c r="D64" s="16" t="s">
        <v>982</v>
      </c>
      <c r="E64" s="16" t="s">
        <v>65</v>
      </c>
      <c r="F64" s="17" t="s">
        <v>284</v>
      </c>
      <c r="G64" s="17" t="s">
        <v>31</v>
      </c>
      <c r="H64" s="17" t="s">
        <v>285</v>
      </c>
      <c r="I64" s="16">
        <v>2</v>
      </c>
      <c r="J64" s="16">
        <v>2</v>
      </c>
      <c r="K64" s="18">
        <f t="shared" si="2"/>
        <v>4</v>
      </c>
      <c r="L64" s="17" t="s">
        <v>286</v>
      </c>
    </row>
    <row r="65" spans="1:12" ht="28.8" outlineLevel="1" x14ac:dyDescent="0.3">
      <c r="A65" s="22"/>
      <c r="B65" s="16"/>
      <c r="C65" s="16" t="s">
        <v>975</v>
      </c>
      <c r="D65" s="16" t="s">
        <v>217</v>
      </c>
      <c r="E65" s="16" t="s">
        <v>218</v>
      </c>
      <c r="F65" s="17" t="s">
        <v>272</v>
      </c>
      <c r="G65" s="17" t="s">
        <v>225</v>
      </c>
      <c r="H65" s="17" t="s">
        <v>273</v>
      </c>
      <c r="I65" s="16">
        <v>3</v>
      </c>
      <c r="J65" s="16">
        <v>2</v>
      </c>
      <c r="K65" s="18">
        <f t="shared" si="2"/>
        <v>6</v>
      </c>
      <c r="L65" s="17" t="s">
        <v>274</v>
      </c>
    </row>
    <row r="66" spans="1:12" ht="28.8" outlineLevel="1" x14ac:dyDescent="0.3">
      <c r="A66" s="22"/>
      <c r="B66" s="16"/>
      <c r="C66" s="16" t="s">
        <v>975</v>
      </c>
      <c r="D66" s="16" t="s">
        <v>983</v>
      </c>
      <c r="E66" s="16" t="s">
        <v>99</v>
      </c>
      <c r="F66" s="17" t="s">
        <v>232</v>
      </c>
      <c r="G66" s="17" t="s">
        <v>233</v>
      </c>
      <c r="H66" s="17" t="s">
        <v>234</v>
      </c>
      <c r="I66" s="16">
        <v>4</v>
      </c>
      <c r="J66" s="16">
        <v>3</v>
      </c>
      <c r="K66" s="41">
        <f t="shared" si="2"/>
        <v>12</v>
      </c>
      <c r="L66" s="17" t="s">
        <v>235</v>
      </c>
    </row>
    <row r="67" spans="1:12" ht="43.2" outlineLevel="1" x14ac:dyDescent="0.3">
      <c r="A67" s="22"/>
      <c r="B67" s="16"/>
      <c r="C67" s="16" t="s">
        <v>975</v>
      </c>
      <c r="D67" s="16" t="s">
        <v>983</v>
      </c>
      <c r="E67" s="16" t="s">
        <v>99</v>
      </c>
      <c r="F67" s="17" t="s">
        <v>242</v>
      </c>
      <c r="G67" s="17" t="s">
        <v>37</v>
      </c>
      <c r="H67" s="17" t="s">
        <v>243</v>
      </c>
      <c r="I67" s="16">
        <v>3</v>
      </c>
      <c r="J67" s="16">
        <v>3</v>
      </c>
      <c r="K67" s="27">
        <f t="shared" si="2"/>
        <v>9</v>
      </c>
      <c r="L67" s="17" t="s">
        <v>244</v>
      </c>
    </row>
    <row r="68" spans="1:12" ht="43.2" outlineLevel="1" x14ac:dyDescent="0.3">
      <c r="A68" s="22"/>
      <c r="B68" s="16"/>
      <c r="C68" s="16" t="s">
        <v>975</v>
      </c>
      <c r="D68" s="16" t="s">
        <v>983</v>
      </c>
      <c r="E68" s="16" t="s">
        <v>99</v>
      </c>
      <c r="F68" s="17" t="s">
        <v>245</v>
      </c>
      <c r="G68" s="17" t="s">
        <v>225</v>
      </c>
      <c r="H68" s="17" t="s">
        <v>246</v>
      </c>
      <c r="I68" s="16">
        <v>3</v>
      </c>
      <c r="J68" s="16">
        <v>3</v>
      </c>
      <c r="K68" s="27">
        <f t="shared" si="2"/>
        <v>9</v>
      </c>
      <c r="L68" s="17" t="s">
        <v>247</v>
      </c>
    </row>
    <row r="69" spans="1:12" ht="28.8" outlineLevel="1" x14ac:dyDescent="0.3">
      <c r="A69" s="22"/>
      <c r="B69" s="16"/>
      <c r="C69" s="16" t="s">
        <v>975</v>
      </c>
      <c r="D69" s="16" t="s">
        <v>209</v>
      </c>
      <c r="E69" s="16" t="s">
        <v>141</v>
      </c>
      <c r="F69" s="17" t="s">
        <v>228</v>
      </c>
      <c r="G69" s="17" t="s">
        <v>229</v>
      </c>
      <c r="H69" s="17" t="s">
        <v>230</v>
      </c>
      <c r="I69" s="16">
        <v>4</v>
      </c>
      <c r="J69" s="16">
        <v>3</v>
      </c>
      <c r="K69" s="41">
        <f t="shared" si="2"/>
        <v>12</v>
      </c>
      <c r="L69" s="17" t="s">
        <v>231</v>
      </c>
    </row>
    <row r="70" spans="1:12" ht="28.8" outlineLevel="1" x14ac:dyDescent="0.3">
      <c r="A70" s="22"/>
      <c r="B70" s="16"/>
      <c r="C70" s="16" t="s">
        <v>975</v>
      </c>
      <c r="D70" s="16" t="s">
        <v>209</v>
      </c>
      <c r="E70" s="16" t="s">
        <v>221</v>
      </c>
      <c r="F70" s="17" t="s">
        <v>236</v>
      </c>
      <c r="G70" s="17" t="s">
        <v>104</v>
      </c>
      <c r="H70" s="17" t="s">
        <v>237</v>
      </c>
      <c r="I70" s="16">
        <v>3</v>
      </c>
      <c r="J70" s="16">
        <v>3</v>
      </c>
      <c r="K70" s="27">
        <f t="shared" si="2"/>
        <v>9</v>
      </c>
      <c r="L70" s="17" t="s">
        <v>238</v>
      </c>
    </row>
    <row r="71" spans="1:12" ht="28.8" outlineLevel="1" x14ac:dyDescent="0.3">
      <c r="A71" s="22"/>
      <c r="B71" s="16"/>
      <c r="C71" s="16" t="s">
        <v>975</v>
      </c>
      <c r="D71" s="16" t="s">
        <v>209</v>
      </c>
      <c r="E71" s="16" t="s">
        <v>46</v>
      </c>
      <c r="F71" s="17" t="s">
        <v>239</v>
      </c>
      <c r="G71" s="17" t="s">
        <v>37</v>
      </c>
      <c r="H71" s="17" t="s">
        <v>240</v>
      </c>
      <c r="I71" s="16">
        <v>3</v>
      </c>
      <c r="J71" s="16">
        <v>3</v>
      </c>
      <c r="K71" s="27">
        <f t="shared" si="2"/>
        <v>9</v>
      </c>
      <c r="L71" s="17" t="s">
        <v>241</v>
      </c>
    </row>
    <row r="72" spans="1:12" ht="86.4" outlineLevel="1" x14ac:dyDescent="0.3">
      <c r="A72" s="22"/>
      <c r="B72" s="16"/>
      <c r="C72" s="16" t="s">
        <v>975</v>
      </c>
      <c r="D72" s="16" t="s">
        <v>209</v>
      </c>
      <c r="E72" s="16" t="s">
        <v>221</v>
      </c>
      <c r="F72" s="17" t="s">
        <v>251</v>
      </c>
      <c r="G72" s="17" t="s">
        <v>37</v>
      </c>
      <c r="H72" s="17" t="s">
        <v>252</v>
      </c>
      <c r="I72" s="16">
        <v>2</v>
      </c>
      <c r="J72" s="16">
        <v>3</v>
      </c>
      <c r="K72" s="18">
        <f t="shared" si="2"/>
        <v>6</v>
      </c>
      <c r="L72" s="17" t="s">
        <v>253</v>
      </c>
    </row>
    <row r="73" spans="1:12" ht="43.2" outlineLevel="1" x14ac:dyDescent="0.3">
      <c r="A73" s="22"/>
      <c r="B73" s="16"/>
      <c r="C73" s="16" t="s">
        <v>975</v>
      </c>
      <c r="D73" s="16" t="s">
        <v>209</v>
      </c>
      <c r="E73" s="16" t="s">
        <v>46</v>
      </c>
      <c r="F73" s="17" t="s">
        <v>254</v>
      </c>
      <c r="G73" s="17" t="s">
        <v>225</v>
      </c>
      <c r="H73" s="17" t="s">
        <v>255</v>
      </c>
      <c r="I73" s="16">
        <v>3</v>
      </c>
      <c r="J73" s="16">
        <v>2</v>
      </c>
      <c r="K73" s="18">
        <f t="shared" si="2"/>
        <v>6</v>
      </c>
      <c r="L73" s="17" t="s">
        <v>256</v>
      </c>
    </row>
    <row r="74" spans="1:12" ht="28.8" outlineLevel="1" x14ac:dyDescent="0.3">
      <c r="A74" s="22"/>
      <c r="B74" s="16"/>
      <c r="C74" s="16" t="s">
        <v>975</v>
      </c>
      <c r="D74" s="16" t="s">
        <v>209</v>
      </c>
      <c r="E74" t="s">
        <v>46</v>
      </c>
      <c r="F74" s="17" t="s">
        <v>287</v>
      </c>
      <c r="G74" s="17" t="s">
        <v>225</v>
      </c>
      <c r="H74" s="17" t="s">
        <v>288</v>
      </c>
      <c r="I74" s="16">
        <v>1</v>
      </c>
      <c r="J74" s="16">
        <v>3</v>
      </c>
      <c r="K74" s="20">
        <f t="shared" ref="K74" si="3">J74*I74</f>
        <v>3</v>
      </c>
      <c r="L74" s="17" t="s">
        <v>289</v>
      </c>
    </row>
    <row r="75" spans="1:12" x14ac:dyDescent="0.3">
      <c r="A75" s="22"/>
      <c r="B75" s="16" t="s">
        <v>70</v>
      </c>
      <c r="C75" s="16"/>
      <c r="D75" s="17"/>
      <c r="E75" s="17"/>
      <c r="F75" s="17"/>
      <c r="G75" s="17"/>
      <c r="H75" s="16"/>
      <c r="I75" s="16"/>
      <c r="J75" s="16"/>
      <c r="K75" s="16">
        <f t="shared" ref="K75:K80" si="4">J75*I75</f>
        <v>0</v>
      </c>
      <c r="L75" s="17"/>
    </row>
    <row r="76" spans="1:12" ht="28.8" outlineLevel="1" x14ac:dyDescent="0.3">
      <c r="A76" s="22"/>
      <c r="B76" s="16" t="s">
        <v>974</v>
      </c>
      <c r="C76" s="16" t="s">
        <v>72</v>
      </c>
      <c r="D76" s="16" t="s">
        <v>209</v>
      </c>
      <c r="E76" s="16" t="s">
        <v>141</v>
      </c>
      <c r="F76" s="17" t="s">
        <v>940</v>
      </c>
      <c r="G76" s="17" t="s">
        <v>332</v>
      </c>
      <c r="H76" s="17" t="s">
        <v>941</v>
      </c>
      <c r="I76" s="16">
        <v>3</v>
      </c>
      <c r="J76" s="16">
        <v>3</v>
      </c>
      <c r="K76" s="27">
        <f t="shared" si="4"/>
        <v>9</v>
      </c>
      <c r="L76" s="17"/>
    </row>
    <row r="77" spans="1:12" ht="28.8" outlineLevel="1" x14ac:dyDescent="0.3">
      <c r="A77" s="22"/>
      <c r="B77" s="16" t="s">
        <v>974</v>
      </c>
      <c r="C77" s="16" t="s">
        <v>72</v>
      </c>
      <c r="D77" s="16" t="s">
        <v>209</v>
      </c>
      <c r="E77" s="16" t="s">
        <v>141</v>
      </c>
      <c r="F77" s="17" t="s">
        <v>942</v>
      </c>
      <c r="G77" s="17" t="s">
        <v>332</v>
      </c>
      <c r="H77" s="17" t="s">
        <v>943</v>
      </c>
      <c r="I77" s="16">
        <v>4</v>
      </c>
      <c r="J77" s="16">
        <v>3</v>
      </c>
      <c r="K77" s="41">
        <f t="shared" si="4"/>
        <v>12</v>
      </c>
      <c r="L77" s="17"/>
    </row>
    <row r="78" spans="1:12" ht="57.6" outlineLevel="1" x14ac:dyDescent="0.3">
      <c r="A78" s="22"/>
      <c r="B78" s="16" t="s">
        <v>974</v>
      </c>
      <c r="C78" s="16" t="s">
        <v>73</v>
      </c>
      <c r="D78" s="17" t="s">
        <v>982</v>
      </c>
      <c r="E78" s="66">
        <v>44712</v>
      </c>
      <c r="F78" s="50" t="s">
        <v>944</v>
      </c>
      <c r="G78" s="50" t="s">
        <v>332</v>
      </c>
      <c r="H78" s="19" t="s">
        <v>945</v>
      </c>
      <c r="I78" s="50">
        <v>4</v>
      </c>
      <c r="J78">
        <v>3</v>
      </c>
      <c r="K78" s="67">
        <f>J78*I78</f>
        <v>12</v>
      </c>
      <c r="L78" s="17" t="s">
        <v>946</v>
      </c>
    </row>
    <row r="79" spans="1:12" outlineLevel="1" x14ac:dyDescent="0.3">
      <c r="A79" s="22"/>
      <c r="B79" t="s">
        <v>974</v>
      </c>
      <c r="C79" s="16" t="s">
        <v>74</v>
      </c>
      <c r="D79" s="17"/>
      <c r="E79" s="17"/>
      <c r="F79" s="17"/>
      <c r="G79" s="17"/>
      <c r="H79" s="16"/>
      <c r="I79" s="16"/>
      <c r="J79" s="16"/>
      <c r="K79" s="16">
        <f t="shared" si="4"/>
        <v>0</v>
      </c>
      <c r="L79" s="17"/>
    </row>
    <row r="80" spans="1:12" x14ac:dyDescent="0.3">
      <c r="A80" s="22"/>
      <c r="B80" s="16" t="s">
        <v>75</v>
      </c>
      <c r="C80" s="16"/>
      <c r="D80" s="17"/>
      <c r="E80" s="17"/>
      <c r="F80" s="17"/>
      <c r="G80" s="17"/>
      <c r="H80" s="16"/>
      <c r="I80" s="16"/>
      <c r="J80" s="16"/>
      <c r="K80" s="16">
        <f t="shared" si="4"/>
        <v>0</v>
      </c>
      <c r="L80" s="17"/>
    </row>
    <row r="81" spans="1:12" x14ac:dyDescent="0.3">
      <c r="A81" s="22" t="s">
        <v>76</v>
      </c>
      <c r="B81" s="16"/>
      <c r="C81" s="16"/>
      <c r="D81" s="17"/>
      <c r="E81" s="17"/>
      <c r="F81" s="17"/>
      <c r="G81" s="17"/>
      <c r="H81" s="16"/>
      <c r="I81" s="16"/>
      <c r="J81" s="16"/>
      <c r="K81" s="16"/>
      <c r="L81" s="17"/>
    </row>
    <row r="82" spans="1:12" outlineLevel="1" x14ac:dyDescent="0.3">
      <c r="A82" s="22"/>
      <c r="B82" t="s">
        <v>985</v>
      </c>
      <c r="C82" s="16"/>
      <c r="D82" s="17"/>
      <c r="E82" s="17"/>
      <c r="F82" s="17"/>
      <c r="G82" s="17"/>
      <c r="H82" s="16"/>
      <c r="I82" s="16"/>
      <c r="J82" s="16"/>
      <c r="K82" s="16">
        <f>J82*I82</f>
        <v>0</v>
      </c>
      <c r="L82" s="17"/>
    </row>
    <row r="83" spans="1:12" outlineLevel="1" x14ac:dyDescent="0.3">
      <c r="A83" s="22"/>
      <c r="B83" t="s">
        <v>986</v>
      </c>
      <c r="C83" s="16"/>
      <c r="D83" s="17"/>
      <c r="E83" s="17"/>
      <c r="F83" s="17"/>
      <c r="G83" s="17"/>
      <c r="H83" s="16"/>
      <c r="I83" s="16"/>
      <c r="J83" s="16"/>
      <c r="K83" s="16">
        <f t="shared" ref="K83:K84" si="5">J83*I83</f>
        <v>0</v>
      </c>
      <c r="L83" s="17"/>
    </row>
    <row r="84" spans="1:12" outlineLevel="1" x14ac:dyDescent="0.3">
      <c r="A84" s="22"/>
      <c r="B84" s="16" t="s">
        <v>78</v>
      </c>
      <c r="C84" s="16"/>
      <c r="D84" s="17"/>
      <c r="E84" s="17"/>
      <c r="F84" s="17"/>
      <c r="G84" s="17"/>
      <c r="H84" s="16"/>
      <c r="I84" s="16"/>
      <c r="J84" s="16"/>
      <c r="K84" s="16">
        <f t="shared" si="5"/>
        <v>0</v>
      </c>
      <c r="L84" s="17"/>
    </row>
    <row r="85" spans="1:12" x14ac:dyDescent="0.3">
      <c r="A85" s="22" t="s">
        <v>79</v>
      </c>
      <c r="B85" s="16"/>
      <c r="C85" s="16"/>
      <c r="D85" s="17"/>
      <c r="E85" s="17"/>
      <c r="F85" s="17"/>
      <c r="G85" s="17"/>
      <c r="H85" s="16"/>
      <c r="I85" s="16"/>
      <c r="J85" s="16"/>
      <c r="K85" s="16"/>
      <c r="L85" s="17"/>
    </row>
    <row r="86" spans="1:12" ht="43.2" outlineLevel="1" x14ac:dyDescent="0.3">
      <c r="A86" s="22"/>
      <c r="B86" s="16" t="s">
        <v>987</v>
      </c>
      <c r="C86" s="16"/>
      <c r="D86" s="16" t="s">
        <v>209</v>
      </c>
      <c r="E86" s="16" t="s">
        <v>221</v>
      </c>
      <c r="F86" s="17" t="s">
        <v>387</v>
      </c>
      <c r="G86" s="17" t="s">
        <v>388</v>
      </c>
      <c r="H86" s="16" t="s">
        <v>389</v>
      </c>
      <c r="I86" s="16">
        <v>3</v>
      </c>
      <c r="J86" s="16">
        <v>2</v>
      </c>
      <c r="K86" s="18">
        <f t="shared" ref="K86:K97" si="6">J86*I86</f>
        <v>6</v>
      </c>
      <c r="L86" s="17" t="s">
        <v>390</v>
      </c>
    </row>
    <row r="87" spans="1:12" ht="43.2" outlineLevel="1" x14ac:dyDescent="0.3">
      <c r="A87" s="22"/>
      <c r="B87" s="16" t="s">
        <v>987</v>
      </c>
      <c r="C87" s="16"/>
      <c r="D87" s="16" t="s">
        <v>209</v>
      </c>
      <c r="E87" s="16" t="s">
        <v>221</v>
      </c>
      <c r="F87" s="17" t="s">
        <v>391</v>
      </c>
      <c r="G87" s="17" t="s">
        <v>388</v>
      </c>
      <c r="H87" s="16" t="s">
        <v>392</v>
      </c>
      <c r="I87" s="16">
        <v>3</v>
      </c>
      <c r="J87" s="16">
        <v>2</v>
      </c>
      <c r="K87" s="18">
        <f t="shared" si="6"/>
        <v>6</v>
      </c>
      <c r="L87" s="17" t="s">
        <v>393</v>
      </c>
    </row>
    <row r="88" spans="1:12" ht="43.2" outlineLevel="1" x14ac:dyDescent="0.3">
      <c r="A88" s="22"/>
      <c r="B88" s="16" t="s">
        <v>987</v>
      </c>
      <c r="C88" s="16"/>
      <c r="D88" s="16" t="s">
        <v>209</v>
      </c>
      <c r="E88" s="16" t="s">
        <v>221</v>
      </c>
      <c r="F88" s="17" t="s">
        <v>394</v>
      </c>
      <c r="G88" s="17" t="s">
        <v>388</v>
      </c>
      <c r="H88" s="16" t="s">
        <v>395</v>
      </c>
      <c r="I88" s="16">
        <v>2</v>
      </c>
      <c r="J88" s="16">
        <v>2</v>
      </c>
      <c r="K88" s="18">
        <f t="shared" si="6"/>
        <v>4</v>
      </c>
      <c r="L88" s="17" t="s">
        <v>396</v>
      </c>
    </row>
    <row r="89" spans="1:12" ht="43.2" outlineLevel="1" x14ac:dyDescent="0.3">
      <c r="A89" s="22"/>
      <c r="B89" s="16" t="s">
        <v>987</v>
      </c>
      <c r="C89" s="16"/>
      <c r="D89" s="16" t="s">
        <v>209</v>
      </c>
      <c r="E89" s="16" t="s">
        <v>141</v>
      </c>
      <c r="F89" s="17" t="s">
        <v>397</v>
      </c>
      <c r="G89" s="17" t="s">
        <v>388</v>
      </c>
      <c r="H89" s="16" t="s">
        <v>398</v>
      </c>
      <c r="I89" s="16">
        <v>2</v>
      </c>
      <c r="J89" s="16">
        <v>2</v>
      </c>
      <c r="K89" s="18">
        <f t="shared" si="6"/>
        <v>4</v>
      </c>
      <c r="L89" s="17" t="s">
        <v>399</v>
      </c>
    </row>
    <row r="90" spans="1:12" ht="43.2" outlineLevel="1" x14ac:dyDescent="0.3">
      <c r="A90" s="22"/>
      <c r="B90" s="16" t="s">
        <v>987</v>
      </c>
      <c r="C90" s="16"/>
      <c r="D90" s="16" t="s">
        <v>209</v>
      </c>
      <c r="E90" s="16" t="s">
        <v>141</v>
      </c>
      <c r="F90" s="17" t="s">
        <v>400</v>
      </c>
      <c r="G90" s="17" t="s">
        <v>388</v>
      </c>
      <c r="H90" s="16" t="s">
        <v>401</v>
      </c>
      <c r="I90" s="16">
        <v>2</v>
      </c>
      <c r="J90" s="16">
        <v>2</v>
      </c>
      <c r="K90" s="18">
        <f t="shared" si="6"/>
        <v>4</v>
      </c>
      <c r="L90" s="17" t="s">
        <v>402</v>
      </c>
    </row>
    <row r="91" spans="1:12" ht="43.2" outlineLevel="1" x14ac:dyDescent="0.3">
      <c r="A91" s="22"/>
      <c r="B91" s="16" t="s">
        <v>987</v>
      </c>
      <c r="C91" s="16"/>
      <c r="D91" s="16" t="s">
        <v>983</v>
      </c>
      <c r="E91" s="16" t="s">
        <v>99</v>
      </c>
      <c r="F91" s="17" t="s">
        <v>403</v>
      </c>
      <c r="G91" s="17" t="s">
        <v>388</v>
      </c>
      <c r="H91" s="16" t="s">
        <v>404</v>
      </c>
      <c r="I91" s="16">
        <v>2</v>
      </c>
      <c r="J91" s="16">
        <v>2</v>
      </c>
      <c r="K91" s="18">
        <f t="shared" si="6"/>
        <v>4</v>
      </c>
      <c r="L91" s="17" t="s">
        <v>405</v>
      </c>
    </row>
    <row r="92" spans="1:12" ht="43.2" outlineLevel="1" x14ac:dyDescent="0.3">
      <c r="A92" s="22"/>
      <c r="B92" s="16" t="s">
        <v>987</v>
      </c>
      <c r="C92" s="16"/>
      <c r="D92" s="16" t="s">
        <v>982</v>
      </c>
      <c r="E92" s="16" t="s">
        <v>35</v>
      </c>
      <c r="F92" s="17" t="s">
        <v>406</v>
      </c>
      <c r="G92" s="17" t="s">
        <v>388</v>
      </c>
      <c r="H92" s="16" t="s">
        <v>401</v>
      </c>
      <c r="I92" s="16">
        <v>2</v>
      </c>
      <c r="J92" s="16">
        <v>2</v>
      </c>
      <c r="K92" s="18">
        <f t="shared" si="6"/>
        <v>4</v>
      </c>
      <c r="L92" s="17" t="s">
        <v>407</v>
      </c>
    </row>
    <row r="93" spans="1:12" ht="43.2" outlineLevel="1" x14ac:dyDescent="0.3">
      <c r="A93" s="22"/>
      <c r="B93" s="16" t="s">
        <v>987</v>
      </c>
      <c r="C93" s="16"/>
      <c r="D93" s="16" t="s">
        <v>982</v>
      </c>
      <c r="E93" s="16" t="s">
        <v>65</v>
      </c>
      <c r="F93" s="17" t="s">
        <v>408</v>
      </c>
      <c r="G93" s="17" t="s">
        <v>388</v>
      </c>
      <c r="H93" s="16" t="s">
        <v>401</v>
      </c>
      <c r="I93" s="16">
        <v>2</v>
      </c>
      <c r="J93" s="16">
        <v>2</v>
      </c>
      <c r="K93" s="18">
        <f t="shared" si="6"/>
        <v>4</v>
      </c>
      <c r="L93" s="17" t="s">
        <v>409</v>
      </c>
    </row>
    <row r="94" spans="1:12" ht="43.2" outlineLevel="1" x14ac:dyDescent="0.3">
      <c r="A94" s="22"/>
      <c r="B94" s="16" t="s">
        <v>987</v>
      </c>
      <c r="C94" s="16"/>
      <c r="D94" s="16" t="s">
        <v>217</v>
      </c>
      <c r="E94" s="16" t="s">
        <v>57</v>
      </c>
      <c r="F94" s="17" t="s">
        <v>410</v>
      </c>
      <c r="G94" s="17" t="s">
        <v>388</v>
      </c>
      <c r="H94" s="16" t="s">
        <v>411</v>
      </c>
      <c r="I94" s="16">
        <v>2</v>
      </c>
      <c r="J94" s="16">
        <v>2</v>
      </c>
      <c r="K94" s="18">
        <f t="shared" si="6"/>
        <v>4</v>
      </c>
      <c r="L94" s="17" t="s">
        <v>407</v>
      </c>
    </row>
    <row r="95" spans="1:12" outlineLevel="1" x14ac:dyDescent="0.3">
      <c r="A95" s="22"/>
      <c r="B95" s="16" t="s">
        <v>988</v>
      </c>
      <c r="C95" s="16"/>
      <c r="D95" s="17"/>
      <c r="E95" s="17"/>
      <c r="F95" s="17"/>
      <c r="G95" s="17"/>
      <c r="H95" s="16"/>
      <c r="I95" s="16"/>
      <c r="J95" s="16"/>
      <c r="K95" s="16">
        <f t="shared" si="6"/>
        <v>0</v>
      </c>
      <c r="L95" s="17"/>
    </row>
    <row r="96" spans="1:12" outlineLevel="1" x14ac:dyDescent="0.3">
      <c r="A96" s="22"/>
      <c r="B96" s="16" t="s">
        <v>989</v>
      </c>
      <c r="C96" s="16"/>
      <c r="D96" s="17"/>
      <c r="E96" s="17"/>
      <c r="F96" s="17"/>
      <c r="G96" s="17"/>
      <c r="H96" s="16"/>
      <c r="I96" s="16"/>
      <c r="J96" s="16"/>
      <c r="K96" s="16">
        <f t="shared" si="6"/>
        <v>0</v>
      </c>
      <c r="L96" s="17"/>
    </row>
    <row r="97" spans="1:12" outlineLevel="1" x14ac:dyDescent="0.3">
      <c r="A97" s="22"/>
      <c r="B97" s="16" t="s">
        <v>83</v>
      </c>
      <c r="C97" s="16"/>
      <c r="D97" s="17"/>
      <c r="E97" s="17"/>
      <c r="F97" s="17"/>
      <c r="G97" s="17"/>
      <c r="H97" s="16"/>
      <c r="I97" s="16"/>
      <c r="J97" s="16"/>
      <c r="K97" s="16">
        <f t="shared" si="6"/>
        <v>0</v>
      </c>
      <c r="L97" s="17"/>
    </row>
    <row r="98" spans="1:12" x14ac:dyDescent="0.3">
      <c r="A98" s="22" t="s">
        <v>84</v>
      </c>
      <c r="B98" s="16"/>
      <c r="C98" s="16"/>
      <c r="D98" s="17"/>
      <c r="E98" s="17"/>
      <c r="F98" s="17"/>
      <c r="G98" s="17"/>
      <c r="H98" s="16"/>
      <c r="I98" s="16"/>
      <c r="J98" s="16"/>
      <c r="K98" s="22"/>
      <c r="L98" s="17"/>
    </row>
    <row r="99" spans="1:12" ht="28.8" x14ac:dyDescent="0.3">
      <c r="A99" s="22"/>
      <c r="B99" s="16" t="s">
        <v>990</v>
      </c>
      <c r="C99" s="16" t="s">
        <v>85</v>
      </c>
      <c r="D99" s="16" t="s">
        <v>209</v>
      </c>
      <c r="E99" s="17" t="s">
        <v>141</v>
      </c>
      <c r="F99" t="s">
        <v>953</v>
      </c>
      <c r="G99" s="17" t="s">
        <v>416</v>
      </c>
      <c r="H99" s="17" t="s">
        <v>954</v>
      </c>
      <c r="I99" s="16">
        <v>1</v>
      </c>
      <c r="J99" s="16">
        <v>3</v>
      </c>
      <c r="K99" s="20">
        <v>3</v>
      </c>
      <c r="L99" s="17" t="s">
        <v>955</v>
      </c>
    </row>
    <row r="100" spans="1:12" ht="28.8" outlineLevel="1" x14ac:dyDescent="0.3">
      <c r="A100" s="22"/>
      <c r="B100" s="16"/>
      <c r="C100" s="16" t="s">
        <v>85</v>
      </c>
      <c r="D100" s="16" t="s">
        <v>982</v>
      </c>
      <c r="E100" s="16" t="s">
        <v>29</v>
      </c>
      <c r="F100" t="s">
        <v>956</v>
      </c>
      <c r="G100" s="16" t="s">
        <v>104</v>
      </c>
      <c r="H100" s="17" t="s">
        <v>957</v>
      </c>
      <c r="I100" s="16">
        <v>2</v>
      </c>
      <c r="J100" s="16">
        <v>3</v>
      </c>
      <c r="K100" s="18">
        <v>6</v>
      </c>
      <c r="L100" s="17" t="s">
        <v>958</v>
      </c>
    </row>
    <row r="101" spans="1:12" ht="28.8" outlineLevel="1" x14ac:dyDescent="0.3">
      <c r="A101" s="22"/>
      <c r="B101" s="16"/>
      <c r="C101" s="16" t="s">
        <v>85</v>
      </c>
      <c r="D101" s="16" t="s">
        <v>982</v>
      </c>
      <c r="E101" s="16" t="s">
        <v>29</v>
      </c>
      <c r="F101" t="s">
        <v>959</v>
      </c>
      <c r="G101" s="16" t="s">
        <v>67</v>
      </c>
      <c r="H101" s="17" t="s">
        <v>960</v>
      </c>
      <c r="I101" s="16">
        <v>1</v>
      </c>
      <c r="J101" s="16">
        <v>3</v>
      </c>
      <c r="K101" s="20">
        <v>3</v>
      </c>
      <c r="L101" s="17" t="s">
        <v>958</v>
      </c>
    </row>
    <row r="102" spans="1:12" ht="43.2" outlineLevel="1" x14ac:dyDescent="0.3">
      <c r="A102" s="22"/>
      <c r="B102" s="16"/>
      <c r="C102" s="16" t="s">
        <v>85</v>
      </c>
      <c r="D102" s="16" t="s">
        <v>982</v>
      </c>
      <c r="E102" s="16" t="s">
        <v>35</v>
      </c>
      <c r="F102" t="s">
        <v>961</v>
      </c>
      <c r="G102" s="16" t="s">
        <v>31</v>
      </c>
      <c r="H102" s="17" t="s">
        <v>962</v>
      </c>
      <c r="I102" s="16">
        <v>1</v>
      </c>
      <c r="J102" s="16">
        <v>2</v>
      </c>
      <c r="K102" s="20">
        <v>2</v>
      </c>
      <c r="L102" s="17" t="s">
        <v>963</v>
      </c>
    </row>
    <row r="103" spans="1:12" ht="28.8" outlineLevel="1" x14ac:dyDescent="0.3">
      <c r="A103" s="22"/>
      <c r="B103" s="16"/>
      <c r="C103" s="16" t="s">
        <v>85</v>
      </c>
      <c r="D103" s="16" t="s">
        <v>981</v>
      </c>
      <c r="E103" s="16" t="s">
        <v>95</v>
      </c>
      <c r="F103" t="s">
        <v>964</v>
      </c>
      <c r="G103" s="16" t="s">
        <v>67</v>
      </c>
      <c r="H103" s="17" t="s">
        <v>965</v>
      </c>
      <c r="I103" s="16">
        <v>2</v>
      </c>
      <c r="J103" s="16">
        <v>3</v>
      </c>
      <c r="K103" s="18">
        <v>6</v>
      </c>
      <c r="L103" s="17" t="s">
        <v>966</v>
      </c>
    </row>
    <row r="104" spans="1:12" ht="28.8" outlineLevel="1" x14ac:dyDescent="0.3">
      <c r="A104" s="22"/>
      <c r="B104" s="16"/>
      <c r="C104" s="16" t="s">
        <v>85</v>
      </c>
      <c r="D104" s="16" t="s">
        <v>981</v>
      </c>
      <c r="E104" s="16" t="s">
        <v>95</v>
      </c>
      <c r="F104" t="s">
        <v>967</v>
      </c>
      <c r="G104" s="16" t="s">
        <v>225</v>
      </c>
      <c r="H104" s="17" t="s">
        <v>968</v>
      </c>
      <c r="I104" s="16">
        <v>1</v>
      </c>
      <c r="J104" s="16">
        <v>3</v>
      </c>
      <c r="K104" s="20">
        <v>3</v>
      </c>
      <c r="L104" s="17" t="s">
        <v>969</v>
      </c>
    </row>
    <row r="105" spans="1:12" ht="28.8" outlineLevel="1" x14ac:dyDescent="0.3">
      <c r="A105" s="22"/>
      <c r="B105" s="16"/>
      <c r="C105" s="16" t="s">
        <v>85</v>
      </c>
      <c r="D105" s="16" t="s">
        <v>217</v>
      </c>
      <c r="E105" s="16" t="s">
        <v>218</v>
      </c>
      <c r="F105" t="s">
        <v>970</v>
      </c>
      <c r="G105" s="16" t="s">
        <v>31</v>
      </c>
      <c r="H105" s="17" t="s">
        <v>971</v>
      </c>
      <c r="I105" s="16">
        <v>1</v>
      </c>
      <c r="J105" s="16">
        <v>3</v>
      </c>
      <c r="K105" s="20">
        <v>3</v>
      </c>
      <c r="L105" s="17" t="s">
        <v>972</v>
      </c>
    </row>
    <row r="106" spans="1:12" s="43" customFormat="1" outlineLevel="1" x14ac:dyDescent="0.3">
      <c r="A106" s="22"/>
      <c r="B106" s="16" t="s">
        <v>991</v>
      </c>
      <c r="C106" s="16" t="s">
        <v>85</v>
      </c>
      <c r="D106" s="17"/>
      <c r="E106" s="17"/>
      <c r="F106" s="19"/>
      <c r="G106" s="17"/>
      <c r="H106" s="17"/>
      <c r="I106" s="16"/>
      <c r="J106" s="16"/>
      <c r="K106" s="16">
        <f>J106*I106</f>
        <v>0</v>
      </c>
      <c r="L106" s="42"/>
    </row>
    <row r="107" spans="1:12" outlineLevel="1" x14ac:dyDescent="0.3">
      <c r="A107" s="22"/>
      <c r="B107" s="16" t="s">
        <v>991</v>
      </c>
      <c r="C107" s="16" t="s">
        <v>90</v>
      </c>
      <c r="D107" s="17"/>
      <c r="E107" s="17"/>
      <c r="F107" s="17"/>
      <c r="G107" s="17"/>
      <c r="H107" s="16"/>
      <c r="I107" s="16"/>
      <c r="J107" s="16"/>
      <c r="K107" s="16">
        <f>J107*I107</f>
        <v>0</v>
      </c>
      <c r="L107" s="17"/>
    </row>
    <row r="108" spans="1:12" s="43" customFormat="1" x14ac:dyDescent="0.3">
      <c r="A108" s="22"/>
      <c r="B108" s="16" t="s">
        <v>136</v>
      </c>
      <c r="C108" s="22"/>
      <c r="D108" s="42"/>
      <c r="E108" s="42"/>
      <c r="F108" s="42"/>
      <c r="G108" s="42"/>
      <c r="H108" s="22"/>
      <c r="I108" s="22"/>
      <c r="J108" s="22"/>
      <c r="K108" s="16"/>
      <c r="L108" s="42"/>
    </row>
    <row r="109" spans="1:12" outlineLevel="1" x14ac:dyDescent="0.3">
      <c r="A109" s="22"/>
      <c r="B109" s="16" t="s">
        <v>136</v>
      </c>
      <c r="C109" s="16" t="s">
        <v>137</v>
      </c>
      <c r="D109" s="17"/>
      <c r="E109" s="17"/>
      <c r="F109" s="17"/>
      <c r="G109" s="17"/>
      <c r="H109" s="17"/>
      <c r="I109" s="16"/>
      <c r="J109" s="16"/>
      <c r="K109" s="16">
        <f t="shared" ref="K109:K110" si="7">J109*I109</f>
        <v>0</v>
      </c>
      <c r="L109" s="17"/>
    </row>
    <row r="110" spans="1:12" outlineLevel="1" x14ac:dyDescent="0.3">
      <c r="A110" s="22"/>
      <c r="B110" s="16" t="s">
        <v>136</v>
      </c>
      <c r="C110" s="16" t="s">
        <v>137</v>
      </c>
      <c r="D110" s="16"/>
      <c r="E110" s="16"/>
      <c r="F110" s="17"/>
      <c r="G110" s="16"/>
      <c r="H110" s="16"/>
      <c r="I110" s="16"/>
      <c r="J110" s="16"/>
      <c r="K110" s="16">
        <f t="shared" si="7"/>
        <v>0</v>
      </c>
      <c r="L110" s="17"/>
    </row>
    <row r="111" spans="1:12" outlineLevel="1" x14ac:dyDescent="0.3">
      <c r="A111" s="22"/>
      <c r="B111" s="16" t="s">
        <v>136</v>
      </c>
      <c r="C111" s="16" t="s">
        <v>144</v>
      </c>
      <c r="D111" s="17"/>
      <c r="E111" s="17"/>
      <c r="F111" s="17"/>
      <c r="G111" s="17"/>
      <c r="H111" s="16"/>
      <c r="I111" s="16"/>
      <c r="J111" s="16"/>
      <c r="K111" s="16">
        <f>J112*I112</f>
        <v>0</v>
      </c>
      <c r="L111" s="17"/>
    </row>
    <row r="112" spans="1:12" outlineLevel="1" x14ac:dyDescent="0.3">
      <c r="A112" s="22"/>
      <c r="B112" s="16" t="s">
        <v>136</v>
      </c>
      <c r="C112" s="16" t="s">
        <v>145</v>
      </c>
      <c r="D112" s="17"/>
      <c r="E112" s="17"/>
      <c r="F112" s="17"/>
      <c r="G112" s="17"/>
      <c r="H112" s="16"/>
      <c r="I112" s="16"/>
      <c r="J112" s="16"/>
      <c r="K112" s="16">
        <f>J113*I113</f>
        <v>0</v>
      </c>
      <c r="L112" s="17"/>
    </row>
    <row r="113" spans="1:12" outlineLevel="1" x14ac:dyDescent="0.3">
      <c r="A113" s="22"/>
      <c r="B113" s="16" t="s">
        <v>136</v>
      </c>
      <c r="C113" s="16" t="s">
        <v>146</v>
      </c>
      <c r="D113" s="17"/>
      <c r="E113" s="17"/>
      <c r="F113" s="17"/>
      <c r="G113" s="17"/>
      <c r="H113" s="16"/>
      <c r="I113" s="16"/>
      <c r="J113" s="16"/>
      <c r="K113" s="16">
        <f>J114*I114</f>
        <v>0</v>
      </c>
      <c r="L113" s="17"/>
    </row>
    <row r="114" spans="1:12" x14ac:dyDescent="0.3">
      <c r="A114" s="22"/>
      <c r="B114" s="16" t="s">
        <v>147</v>
      </c>
      <c r="C114" s="16"/>
      <c r="D114" s="17"/>
      <c r="E114" s="17"/>
      <c r="F114" s="17"/>
      <c r="G114" s="17"/>
      <c r="H114" s="16"/>
      <c r="I114" s="16"/>
      <c r="J114" s="16"/>
      <c r="L114" s="17"/>
    </row>
    <row r="115" spans="1:12" outlineLevel="1" x14ac:dyDescent="0.3">
      <c r="A115" s="22"/>
      <c r="B115" s="16" t="s">
        <v>147</v>
      </c>
      <c r="C115" s="16" t="s">
        <v>137</v>
      </c>
      <c r="D115" s="16"/>
      <c r="E115" s="16"/>
      <c r="F115" s="17"/>
      <c r="G115" s="16"/>
      <c r="H115" s="16"/>
      <c r="I115" s="16"/>
      <c r="J115" s="16"/>
      <c r="K115" s="16">
        <f t="shared" ref="K115:K118" si="8">J115*I115</f>
        <v>0</v>
      </c>
      <c r="L115" s="17"/>
    </row>
    <row r="116" spans="1:12" outlineLevel="1" x14ac:dyDescent="0.3">
      <c r="A116" s="22"/>
      <c r="B116" s="16" t="s">
        <v>147</v>
      </c>
      <c r="C116" s="16" t="s">
        <v>137</v>
      </c>
      <c r="D116" s="16"/>
      <c r="E116" s="16"/>
      <c r="F116" s="17"/>
      <c r="G116" s="16"/>
      <c r="H116" s="16"/>
      <c r="I116" s="16"/>
      <c r="J116" s="16"/>
      <c r="K116" s="16">
        <f t="shared" si="8"/>
        <v>0</v>
      </c>
      <c r="L116" s="17"/>
    </row>
    <row r="117" spans="1:12" outlineLevel="1" x14ac:dyDescent="0.3">
      <c r="A117" s="22"/>
      <c r="B117" s="16" t="s">
        <v>147</v>
      </c>
      <c r="C117" s="16" t="s">
        <v>137</v>
      </c>
      <c r="D117" s="16"/>
      <c r="E117" s="16"/>
      <c r="F117" s="17"/>
      <c r="G117" s="16"/>
      <c r="H117" s="16"/>
      <c r="I117" s="16"/>
      <c r="J117" s="16"/>
      <c r="K117" s="16">
        <f t="shared" si="8"/>
        <v>0</v>
      </c>
      <c r="L117" s="17"/>
    </row>
    <row r="118" spans="1:12" outlineLevel="1" x14ac:dyDescent="0.3">
      <c r="A118" s="22"/>
      <c r="B118" s="16" t="s">
        <v>147</v>
      </c>
      <c r="C118" s="16" t="s">
        <v>144</v>
      </c>
      <c r="D118" s="17"/>
      <c r="E118" s="17"/>
      <c r="F118" s="17"/>
      <c r="G118" s="17"/>
      <c r="H118" s="16"/>
      <c r="I118" s="16"/>
      <c r="J118" s="16"/>
      <c r="K118" s="16">
        <f t="shared" si="8"/>
        <v>0</v>
      </c>
      <c r="L118" s="17"/>
    </row>
    <row r="119" spans="1:12" outlineLevel="1" x14ac:dyDescent="0.3">
      <c r="A119" s="22"/>
      <c r="B119" s="16" t="s">
        <v>147</v>
      </c>
      <c r="C119" s="16" t="s">
        <v>145</v>
      </c>
      <c r="D119" s="17"/>
      <c r="E119" s="17"/>
      <c r="F119" s="17"/>
      <c r="G119" s="17"/>
      <c r="H119" s="16"/>
      <c r="I119" s="16"/>
      <c r="J119" s="16"/>
      <c r="K119" s="16">
        <f>J119*I119</f>
        <v>0</v>
      </c>
      <c r="L119" s="17"/>
    </row>
    <row r="120" spans="1:12" outlineLevel="1" x14ac:dyDescent="0.3">
      <c r="A120" s="22"/>
      <c r="B120" s="16" t="s">
        <v>147</v>
      </c>
      <c r="C120" s="16" t="s">
        <v>146</v>
      </c>
      <c r="D120" s="17"/>
      <c r="E120" s="17"/>
      <c r="F120" s="17"/>
      <c r="G120" s="17"/>
      <c r="H120" s="16"/>
      <c r="I120" s="16"/>
      <c r="J120" s="16"/>
      <c r="K120" s="16">
        <f>J120*I120</f>
        <v>0</v>
      </c>
      <c r="L120" s="17"/>
    </row>
    <row r="121" spans="1:12" s="43" customFormat="1" x14ac:dyDescent="0.3">
      <c r="A121" s="22" t="s">
        <v>160</v>
      </c>
      <c r="B121" s="22"/>
      <c r="C121" s="22"/>
      <c r="D121" s="42"/>
      <c r="E121" s="42"/>
      <c r="F121" s="42"/>
      <c r="G121" s="42"/>
      <c r="H121" s="22"/>
      <c r="I121" s="22"/>
      <c r="J121" s="22"/>
      <c r="K121" s="16"/>
      <c r="L121" s="42"/>
    </row>
    <row r="122" spans="1:12" outlineLevel="1" x14ac:dyDescent="0.3">
      <c r="A122" s="22"/>
      <c r="B122" s="16" t="s">
        <v>161</v>
      </c>
      <c r="C122" s="16"/>
      <c r="D122" s="17"/>
      <c r="E122" s="17"/>
      <c r="F122" s="17"/>
      <c r="G122" s="17"/>
      <c r="H122" s="16"/>
      <c r="I122" s="16"/>
      <c r="J122" s="16"/>
      <c r="K122" s="16">
        <f>J122*I122</f>
        <v>0</v>
      </c>
      <c r="L122" s="17"/>
    </row>
    <row r="123" spans="1:12" outlineLevel="1" x14ac:dyDescent="0.3">
      <c r="A123" s="22"/>
      <c r="B123" s="16" t="s">
        <v>162</v>
      </c>
      <c r="C123" s="16"/>
      <c r="D123" s="17"/>
      <c r="E123" s="17"/>
      <c r="F123" s="17"/>
      <c r="G123" s="17"/>
      <c r="H123" s="16"/>
      <c r="I123" s="16"/>
      <c r="J123" s="16"/>
      <c r="K123" s="16">
        <f t="shared" ref="K123:K124" si="9">J123*I123</f>
        <v>0</v>
      </c>
      <c r="L123" s="17"/>
    </row>
    <row r="124" spans="1:12" outlineLevel="1" x14ac:dyDescent="0.3">
      <c r="A124" s="22"/>
      <c r="B124" s="16" t="s">
        <v>163</v>
      </c>
      <c r="C124" s="16"/>
      <c r="D124" s="17"/>
      <c r="E124" s="17"/>
      <c r="F124" s="17"/>
      <c r="G124" s="17"/>
      <c r="H124" s="17"/>
      <c r="I124" s="16"/>
      <c r="J124" s="16"/>
      <c r="K124" s="16">
        <f t="shared" si="9"/>
        <v>0</v>
      </c>
      <c r="L124" s="17"/>
    </row>
    <row r="125" spans="1:12" x14ac:dyDescent="0.3">
      <c r="A125" s="22" t="s">
        <v>178</v>
      </c>
      <c r="B125" s="16"/>
      <c r="C125" s="16"/>
      <c r="D125" s="17"/>
      <c r="E125" s="17"/>
      <c r="F125" s="17"/>
      <c r="G125" s="17"/>
      <c r="H125" s="16"/>
      <c r="I125" s="16"/>
      <c r="J125" s="16"/>
      <c r="K125" s="16">
        <f>J125*I125</f>
        <v>0</v>
      </c>
      <c r="L125" s="17"/>
    </row>
    <row r="126" spans="1:12" x14ac:dyDescent="0.3">
      <c r="A126" s="22"/>
      <c r="B126" s="16" t="s">
        <v>992</v>
      </c>
      <c r="C126" s="16"/>
      <c r="D126" s="17"/>
      <c r="E126" s="17"/>
      <c r="F126" s="17"/>
      <c r="G126" s="17"/>
      <c r="H126" s="16"/>
      <c r="I126" s="16"/>
      <c r="J126" s="16"/>
      <c r="K126" s="16"/>
      <c r="L126" s="17"/>
    </row>
    <row r="127" spans="1:12" ht="43.2" outlineLevel="1" x14ac:dyDescent="0.3">
      <c r="A127" s="22"/>
      <c r="B127" s="16" t="s">
        <v>992</v>
      </c>
      <c r="C127" s="16" t="s">
        <v>180</v>
      </c>
      <c r="D127" s="17" t="s">
        <v>982</v>
      </c>
      <c r="E127" s="17" t="s">
        <v>65</v>
      </c>
      <c r="F127" s="17" t="s">
        <v>412</v>
      </c>
      <c r="G127" s="17" t="s">
        <v>67</v>
      </c>
      <c r="H127" s="17" t="s">
        <v>413</v>
      </c>
      <c r="I127" s="16">
        <v>4</v>
      </c>
      <c r="J127" s="16">
        <v>2</v>
      </c>
      <c r="K127" s="27">
        <f t="shared" ref="K127:K143" si="10">J127*I127</f>
        <v>8</v>
      </c>
      <c r="L127" s="17" t="s">
        <v>414</v>
      </c>
    </row>
    <row r="128" spans="1:12" ht="72" outlineLevel="1" x14ac:dyDescent="0.3">
      <c r="A128" s="22"/>
      <c r="B128" s="16"/>
      <c r="C128" s="16" t="s">
        <v>180</v>
      </c>
      <c r="D128" s="17" t="s">
        <v>209</v>
      </c>
      <c r="E128" s="17" t="s">
        <v>141</v>
      </c>
      <c r="F128" s="17" t="s">
        <v>415</v>
      </c>
      <c r="G128" s="17" t="s">
        <v>416</v>
      </c>
      <c r="H128" s="17" t="s">
        <v>417</v>
      </c>
      <c r="I128" s="16">
        <v>3</v>
      </c>
      <c r="J128" s="16">
        <v>2</v>
      </c>
      <c r="K128" s="18">
        <f t="shared" si="10"/>
        <v>6</v>
      </c>
      <c r="L128" s="17" t="s">
        <v>418</v>
      </c>
    </row>
    <row r="129" spans="1:12" ht="28.8" outlineLevel="1" x14ac:dyDescent="0.3">
      <c r="A129" s="22"/>
      <c r="B129" s="16"/>
      <c r="C129" s="16" t="s">
        <v>180</v>
      </c>
      <c r="D129" s="17" t="s">
        <v>209</v>
      </c>
      <c r="E129" s="17" t="s">
        <v>141</v>
      </c>
      <c r="F129" s="17" t="s">
        <v>419</v>
      </c>
      <c r="G129" s="17" t="s">
        <v>104</v>
      </c>
      <c r="H129" s="17" t="s">
        <v>420</v>
      </c>
      <c r="I129" s="16">
        <v>3</v>
      </c>
      <c r="J129" s="16">
        <v>2</v>
      </c>
      <c r="K129" s="18">
        <f t="shared" si="10"/>
        <v>6</v>
      </c>
      <c r="L129" s="17" t="s">
        <v>267</v>
      </c>
    </row>
    <row r="130" spans="1:12" ht="43.2" outlineLevel="1" x14ac:dyDescent="0.3">
      <c r="A130" s="22"/>
      <c r="B130" s="16"/>
      <c r="C130" s="16" t="s">
        <v>180</v>
      </c>
      <c r="D130" s="17" t="s">
        <v>983</v>
      </c>
      <c r="E130" s="17" t="s">
        <v>99</v>
      </c>
      <c r="F130" s="17" t="s">
        <v>421</v>
      </c>
      <c r="G130" s="17" t="s">
        <v>229</v>
      </c>
      <c r="H130" s="17" t="s">
        <v>422</v>
      </c>
      <c r="I130" s="16">
        <v>3</v>
      </c>
      <c r="J130" s="16">
        <v>2</v>
      </c>
      <c r="K130" s="18">
        <f t="shared" si="10"/>
        <v>6</v>
      </c>
      <c r="L130" s="17" t="s">
        <v>423</v>
      </c>
    </row>
    <row r="131" spans="1:12" ht="43.2" outlineLevel="1" x14ac:dyDescent="0.3">
      <c r="A131" s="22"/>
      <c r="B131" s="16"/>
      <c r="C131" s="16" t="s">
        <v>180</v>
      </c>
      <c r="D131" s="17" t="s">
        <v>982</v>
      </c>
      <c r="E131" s="17" t="s">
        <v>29</v>
      </c>
      <c r="F131" s="17" t="s">
        <v>424</v>
      </c>
      <c r="G131" s="17" t="s">
        <v>149</v>
      </c>
      <c r="H131" s="17" t="s">
        <v>425</v>
      </c>
      <c r="I131" s="16">
        <v>3</v>
      </c>
      <c r="J131" s="16">
        <v>2</v>
      </c>
      <c r="K131" s="18">
        <f t="shared" si="10"/>
        <v>6</v>
      </c>
      <c r="L131" s="17" t="s">
        <v>426</v>
      </c>
    </row>
    <row r="132" spans="1:12" ht="57.6" outlineLevel="1" x14ac:dyDescent="0.3">
      <c r="A132" s="22"/>
      <c r="B132" s="16"/>
      <c r="C132" s="16" t="s">
        <v>180</v>
      </c>
      <c r="D132" s="17" t="s">
        <v>982</v>
      </c>
      <c r="E132" s="17" t="s">
        <v>29</v>
      </c>
      <c r="F132" s="17" t="s">
        <v>427</v>
      </c>
      <c r="G132" s="17" t="s">
        <v>31</v>
      </c>
      <c r="H132" s="17" t="s">
        <v>428</v>
      </c>
      <c r="I132" s="16">
        <v>3</v>
      </c>
      <c r="J132" s="16">
        <v>2</v>
      </c>
      <c r="K132" s="18">
        <f t="shared" si="10"/>
        <v>6</v>
      </c>
      <c r="L132" s="17" t="s">
        <v>429</v>
      </c>
    </row>
    <row r="133" spans="1:12" ht="28.8" outlineLevel="1" x14ac:dyDescent="0.3">
      <c r="A133" s="22"/>
      <c r="B133" s="16"/>
      <c r="C133" s="16" t="s">
        <v>180</v>
      </c>
      <c r="D133" s="17" t="s">
        <v>982</v>
      </c>
      <c r="E133" s="17" t="s">
        <v>35</v>
      </c>
      <c r="F133" s="17" t="s">
        <v>430</v>
      </c>
      <c r="G133" s="17" t="s">
        <v>31</v>
      </c>
      <c r="H133" s="17" t="s">
        <v>431</v>
      </c>
      <c r="I133" s="16">
        <v>3</v>
      </c>
      <c r="J133" s="16">
        <v>2</v>
      </c>
      <c r="K133" s="18">
        <f t="shared" si="10"/>
        <v>6</v>
      </c>
      <c r="L133" s="17" t="s">
        <v>432</v>
      </c>
    </row>
    <row r="134" spans="1:12" ht="43.2" outlineLevel="1" x14ac:dyDescent="0.3">
      <c r="A134" s="22"/>
      <c r="B134" s="16"/>
      <c r="C134" s="16" t="s">
        <v>180</v>
      </c>
      <c r="D134" s="17" t="s">
        <v>982</v>
      </c>
      <c r="E134" s="17" t="s">
        <v>65</v>
      </c>
      <c r="F134" s="17" t="s">
        <v>433</v>
      </c>
      <c r="G134" s="17" t="s">
        <v>67</v>
      </c>
      <c r="H134" s="17" t="s">
        <v>434</v>
      </c>
      <c r="I134" s="16">
        <v>3</v>
      </c>
      <c r="J134" s="16">
        <v>2</v>
      </c>
      <c r="K134" s="18">
        <f t="shared" si="10"/>
        <v>6</v>
      </c>
      <c r="L134" s="17" t="s">
        <v>435</v>
      </c>
    </row>
    <row r="135" spans="1:12" ht="43.2" outlineLevel="1" x14ac:dyDescent="0.3">
      <c r="A135" s="22"/>
      <c r="B135" s="16"/>
      <c r="C135" s="16" t="s">
        <v>180</v>
      </c>
      <c r="D135" s="17" t="s">
        <v>981</v>
      </c>
      <c r="E135" s="17" t="s">
        <v>95</v>
      </c>
      <c r="F135" s="17" t="s">
        <v>436</v>
      </c>
      <c r="G135" s="17" t="s">
        <v>104</v>
      </c>
      <c r="H135" s="17" t="s">
        <v>437</v>
      </c>
      <c r="I135" s="16">
        <v>3</v>
      </c>
      <c r="J135" s="16">
        <v>2</v>
      </c>
      <c r="K135" s="18">
        <f t="shared" si="10"/>
        <v>6</v>
      </c>
      <c r="L135" s="17" t="s">
        <v>438</v>
      </c>
    </row>
    <row r="136" spans="1:12" ht="57.6" outlineLevel="1" x14ac:dyDescent="0.3">
      <c r="A136" s="22"/>
      <c r="B136" s="16"/>
      <c r="C136" s="16" t="s">
        <v>180</v>
      </c>
      <c r="D136" s="17" t="s">
        <v>981</v>
      </c>
      <c r="E136" s="17" t="s">
        <v>95</v>
      </c>
      <c r="F136" s="17" t="s">
        <v>439</v>
      </c>
      <c r="G136" s="17" t="s">
        <v>104</v>
      </c>
      <c r="H136" s="17" t="s">
        <v>440</v>
      </c>
      <c r="I136" s="16">
        <v>2</v>
      </c>
      <c r="J136" s="16">
        <v>2</v>
      </c>
      <c r="K136" s="18">
        <f t="shared" si="10"/>
        <v>4</v>
      </c>
      <c r="L136" s="17" t="s">
        <v>441</v>
      </c>
    </row>
    <row r="137" spans="1:12" outlineLevel="1" x14ac:dyDescent="0.3">
      <c r="A137" s="22"/>
      <c r="B137" s="16" t="s">
        <v>992</v>
      </c>
      <c r="C137" s="16" t="s">
        <v>181</v>
      </c>
      <c r="D137" s="17"/>
      <c r="E137" s="17"/>
      <c r="F137" s="17"/>
      <c r="G137" s="17"/>
      <c r="H137" s="16"/>
      <c r="I137" s="16"/>
      <c r="J137" s="16"/>
      <c r="K137" s="16">
        <f t="shared" si="10"/>
        <v>0</v>
      </c>
      <c r="L137" s="17"/>
    </row>
    <row r="138" spans="1:12" x14ac:dyDescent="0.3">
      <c r="A138" s="22"/>
      <c r="B138" s="16" t="s">
        <v>182</v>
      </c>
      <c r="C138" s="16"/>
      <c r="D138" s="17"/>
      <c r="E138" s="17"/>
      <c r="F138" s="17"/>
      <c r="G138" s="17"/>
      <c r="H138" s="16"/>
      <c r="I138" s="16"/>
      <c r="J138" s="16"/>
      <c r="K138" s="16">
        <f t="shared" si="10"/>
        <v>0</v>
      </c>
      <c r="L138" s="17"/>
    </row>
    <row r="139" spans="1:12" outlineLevel="1" x14ac:dyDescent="0.3">
      <c r="A139" s="22"/>
      <c r="B139" s="16" t="s">
        <v>183</v>
      </c>
      <c r="C139" s="16" t="s">
        <v>993</v>
      </c>
      <c r="D139" s="17"/>
      <c r="E139" s="17"/>
      <c r="F139" s="17"/>
      <c r="G139" s="17"/>
      <c r="H139" s="16"/>
      <c r="I139" s="16"/>
      <c r="J139" s="16"/>
      <c r="K139" s="16">
        <f t="shared" si="10"/>
        <v>0</v>
      </c>
      <c r="L139" s="17"/>
    </row>
    <row r="140" spans="1:12" outlineLevel="1" x14ac:dyDescent="0.3">
      <c r="A140" s="22"/>
      <c r="B140" s="16"/>
      <c r="C140" s="16" t="s">
        <v>994</v>
      </c>
      <c r="D140" s="17"/>
      <c r="E140" s="17"/>
      <c r="F140" s="17"/>
      <c r="G140" s="17"/>
      <c r="H140" s="16"/>
      <c r="I140" s="16"/>
      <c r="J140" s="16"/>
      <c r="K140" s="16">
        <f t="shared" si="10"/>
        <v>0</v>
      </c>
      <c r="L140" s="17"/>
    </row>
    <row r="141" spans="1:12" outlineLevel="1" x14ac:dyDescent="0.3">
      <c r="A141" s="22"/>
      <c r="B141" s="16"/>
      <c r="C141" s="16" t="s">
        <v>995</v>
      </c>
      <c r="D141" s="17"/>
      <c r="E141" s="17"/>
      <c r="F141" s="17"/>
      <c r="G141" s="17"/>
      <c r="H141" s="16"/>
      <c r="I141" s="16"/>
      <c r="J141" s="16"/>
      <c r="K141" s="16">
        <f t="shared" si="10"/>
        <v>0</v>
      </c>
      <c r="L141" s="17"/>
    </row>
    <row r="142" spans="1:12" outlineLevel="1" x14ac:dyDescent="0.3">
      <c r="A142" s="22"/>
      <c r="B142" s="16"/>
      <c r="C142" s="16" t="s">
        <v>996</v>
      </c>
      <c r="D142" s="17"/>
      <c r="E142" s="17"/>
      <c r="F142" s="17"/>
      <c r="G142" s="17"/>
      <c r="H142" s="16"/>
      <c r="I142" s="16"/>
      <c r="J142" s="16"/>
      <c r="K142" s="16">
        <f t="shared" si="10"/>
        <v>0</v>
      </c>
      <c r="L142" s="17"/>
    </row>
    <row r="143" spans="1:12" x14ac:dyDescent="0.3">
      <c r="A143" s="22" t="s">
        <v>186</v>
      </c>
      <c r="B143" s="16"/>
      <c r="C143" s="16"/>
      <c r="D143" s="17"/>
      <c r="E143" s="17"/>
      <c r="F143" s="17"/>
      <c r="G143" s="17"/>
      <c r="H143" s="16"/>
      <c r="I143" s="16"/>
      <c r="J143" s="16"/>
      <c r="K143" s="16">
        <f t="shared" si="10"/>
        <v>0</v>
      </c>
      <c r="L143" s="17"/>
    </row>
    <row r="144" spans="1:12" outlineLevel="1" x14ac:dyDescent="0.3">
      <c r="A144" s="22"/>
      <c r="B144" t="s">
        <v>997</v>
      </c>
      <c r="C144" s="16"/>
      <c r="D144" s="17"/>
      <c r="E144" s="17"/>
      <c r="F144" s="17"/>
      <c r="G144" s="17"/>
      <c r="H144" s="16"/>
      <c r="I144" s="16"/>
      <c r="J144" s="16"/>
      <c r="K144" s="16"/>
      <c r="L144" s="17"/>
    </row>
    <row r="145" spans="1:12" outlineLevel="1" x14ac:dyDescent="0.3">
      <c r="A145" s="22"/>
      <c r="B145" t="s">
        <v>998</v>
      </c>
      <c r="C145" s="16"/>
      <c r="D145" s="17"/>
      <c r="E145" s="17"/>
      <c r="F145" s="17"/>
      <c r="G145" s="17"/>
      <c r="H145" s="16"/>
      <c r="I145" s="16"/>
      <c r="J145" s="16"/>
      <c r="K145" s="16">
        <f>J145*I145</f>
        <v>0</v>
      </c>
      <c r="L145" s="17"/>
    </row>
    <row r="146" spans="1:12" x14ac:dyDescent="0.3">
      <c r="A146" s="22" t="s">
        <v>189</v>
      </c>
      <c r="B146" s="16"/>
      <c r="C146" s="16"/>
      <c r="D146" s="17"/>
      <c r="E146" s="17"/>
      <c r="F146" s="17"/>
      <c r="G146" s="17"/>
      <c r="H146" s="16"/>
      <c r="I146" s="16"/>
      <c r="J146" s="16"/>
      <c r="K146" s="16">
        <f t="shared" ref="K146:K147" si="11">J146*I146</f>
        <v>0</v>
      </c>
      <c r="L146" s="17"/>
    </row>
    <row r="147" spans="1:12" outlineLevel="1" x14ac:dyDescent="0.3">
      <c r="A147" s="22"/>
      <c r="B147" s="16" t="s">
        <v>190</v>
      </c>
      <c r="C147" s="16"/>
      <c r="D147" s="17"/>
      <c r="E147" s="17"/>
      <c r="F147" s="17"/>
      <c r="G147" s="17"/>
      <c r="H147" s="16"/>
      <c r="I147" s="16"/>
      <c r="J147" s="16"/>
      <c r="K147" s="16">
        <f t="shared" si="11"/>
        <v>0</v>
      </c>
      <c r="L147" s="17"/>
    </row>
    <row r="148" spans="1:12" outlineLevel="1" x14ac:dyDescent="0.3">
      <c r="A148" s="22"/>
      <c r="B148" s="16" t="s">
        <v>191</v>
      </c>
      <c r="C148" s="16"/>
      <c r="D148" s="17"/>
      <c r="E148" s="17"/>
      <c r="F148" s="17"/>
      <c r="G148" s="17"/>
      <c r="H148" s="16"/>
      <c r="I148" s="16"/>
      <c r="J148" s="16"/>
      <c r="K148" s="16"/>
      <c r="L148" s="17"/>
    </row>
    <row r="149" spans="1:12" outlineLevel="1" x14ac:dyDescent="0.3">
      <c r="A149" s="22"/>
      <c r="B149" s="16" t="s">
        <v>191</v>
      </c>
      <c r="C149" s="16" t="s">
        <v>192</v>
      </c>
      <c r="D149" s="17"/>
      <c r="E149" s="17"/>
      <c r="F149" s="17"/>
      <c r="G149" s="17"/>
      <c r="H149" s="16"/>
      <c r="I149" s="16"/>
      <c r="J149" s="16"/>
      <c r="K149" s="16">
        <f>J149*I149</f>
        <v>0</v>
      </c>
      <c r="L149" s="17"/>
    </row>
    <row r="150" spans="1:12" outlineLevel="1" x14ac:dyDescent="0.3">
      <c r="A150" s="22"/>
      <c r="B150" s="16" t="s">
        <v>191</v>
      </c>
      <c r="C150" s="16" t="s">
        <v>193</v>
      </c>
      <c r="D150" s="17"/>
      <c r="E150" s="17"/>
      <c r="F150" s="17"/>
      <c r="G150" s="17"/>
      <c r="H150" s="16"/>
      <c r="I150" s="16"/>
      <c r="J150" s="16"/>
      <c r="K150" s="16">
        <f t="shared" ref="K150:K164" si="12">J150*I150</f>
        <v>0</v>
      </c>
      <c r="L150" s="17"/>
    </row>
    <row r="151" spans="1:12" ht="43.2" outlineLevel="1" x14ac:dyDescent="0.3">
      <c r="A151" s="22"/>
      <c r="B151" s="16" t="s">
        <v>194</v>
      </c>
      <c r="C151" s="16"/>
      <c r="D151" s="17" t="s">
        <v>983</v>
      </c>
      <c r="E151" s="17" t="s">
        <v>99</v>
      </c>
      <c r="F151" s="17" t="s">
        <v>442</v>
      </c>
      <c r="G151" s="17" t="s">
        <v>328</v>
      </c>
      <c r="H151" s="17" t="s">
        <v>443</v>
      </c>
      <c r="I151" s="16">
        <v>4</v>
      </c>
      <c r="J151" s="16">
        <v>3</v>
      </c>
      <c r="K151" s="41">
        <f t="shared" si="12"/>
        <v>12</v>
      </c>
      <c r="L151" s="19" t="s">
        <v>444</v>
      </c>
    </row>
    <row r="152" spans="1:12" outlineLevel="1" x14ac:dyDescent="0.3">
      <c r="A152" s="22"/>
      <c r="B152" s="16" t="s">
        <v>195</v>
      </c>
      <c r="C152" s="16"/>
      <c r="D152" s="17"/>
      <c r="E152" s="17"/>
      <c r="F152" s="17"/>
      <c r="G152" s="17"/>
      <c r="H152" s="16"/>
      <c r="I152" s="16"/>
      <c r="J152" s="16"/>
      <c r="K152" s="16">
        <f t="shared" si="12"/>
        <v>0</v>
      </c>
      <c r="L152" s="17"/>
    </row>
    <row r="153" spans="1:12" outlineLevel="1" x14ac:dyDescent="0.3">
      <c r="A153" s="22"/>
      <c r="B153" t="s">
        <v>999</v>
      </c>
      <c r="C153" s="16"/>
      <c r="D153" s="17"/>
      <c r="E153" s="17"/>
      <c r="F153" s="17"/>
      <c r="G153" s="17"/>
      <c r="H153" s="16"/>
      <c r="I153" s="16"/>
      <c r="J153" s="16"/>
      <c r="K153" s="16">
        <f>J153*I153</f>
        <v>0</v>
      </c>
      <c r="L153" s="17"/>
    </row>
    <row r="154" spans="1:12" outlineLevel="1" x14ac:dyDescent="0.3">
      <c r="A154" s="22"/>
      <c r="C154" s="16" t="s">
        <v>196</v>
      </c>
      <c r="D154" s="17"/>
      <c r="E154" s="17"/>
      <c r="F154" s="17"/>
      <c r="G154" s="17"/>
      <c r="H154" s="16"/>
      <c r="I154" s="16"/>
      <c r="J154" s="16"/>
      <c r="K154" s="16">
        <f t="shared" si="12"/>
        <v>0</v>
      </c>
      <c r="L154" s="17"/>
    </row>
    <row r="155" spans="1:12" x14ac:dyDescent="0.3">
      <c r="A155" s="22" t="s">
        <v>197</v>
      </c>
      <c r="B155" s="16"/>
      <c r="C155" s="16"/>
      <c r="D155" s="17"/>
      <c r="E155" s="17"/>
      <c r="F155" s="17"/>
      <c r="G155" s="17"/>
      <c r="H155" s="16"/>
      <c r="I155" s="16"/>
      <c r="J155" s="16"/>
      <c r="K155" s="16"/>
      <c r="L155" s="17"/>
    </row>
    <row r="156" spans="1:12" outlineLevel="1" x14ac:dyDescent="0.3">
      <c r="A156" s="22"/>
      <c r="B156" s="16" t="s">
        <v>198</v>
      </c>
      <c r="C156" s="16"/>
      <c r="D156" s="17"/>
      <c r="E156" s="17"/>
      <c r="F156" s="17"/>
      <c r="G156" s="17"/>
      <c r="H156" s="16"/>
      <c r="I156" s="16"/>
      <c r="J156" s="16"/>
      <c r="K156" s="16">
        <f t="shared" si="12"/>
        <v>0</v>
      </c>
      <c r="L156" s="17"/>
    </row>
    <row r="157" spans="1:12" outlineLevel="1" x14ac:dyDescent="0.3">
      <c r="A157" s="22"/>
      <c r="B157" s="16" t="s">
        <v>199</v>
      </c>
      <c r="C157" s="16"/>
      <c r="D157" s="17"/>
      <c r="E157" s="17"/>
      <c r="F157" s="17"/>
      <c r="G157" s="17"/>
      <c r="H157" s="16"/>
      <c r="I157" s="16"/>
      <c r="J157" s="16"/>
      <c r="K157" s="16">
        <f t="shared" si="12"/>
        <v>0</v>
      </c>
      <c r="L157" s="17"/>
    </row>
    <row r="158" spans="1:12" outlineLevel="1" x14ac:dyDescent="0.3">
      <c r="A158" s="22"/>
      <c r="B158" s="16" t="s">
        <v>200</v>
      </c>
      <c r="C158" s="16"/>
      <c r="D158" s="17"/>
      <c r="E158" s="17"/>
      <c r="F158" s="17"/>
      <c r="G158" s="17"/>
      <c r="H158" s="16"/>
      <c r="I158" s="16"/>
      <c r="J158" s="16"/>
      <c r="K158" s="16">
        <f t="shared" si="12"/>
        <v>0</v>
      </c>
      <c r="L158" s="17"/>
    </row>
    <row r="159" spans="1:12" x14ac:dyDescent="0.3">
      <c r="A159" s="22" t="s">
        <v>201</v>
      </c>
      <c r="B159" s="16"/>
      <c r="C159" s="16"/>
      <c r="D159" s="17"/>
      <c r="E159" s="17"/>
      <c r="F159" s="17"/>
      <c r="G159" s="17"/>
      <c r="H159" s="16"/>
      <c r="I159" s="16"/>
      <c r="J159" s="16"/>
      <c r="K159" s="16"/>
      <c r="L159" s="17"/>
    </row>
    <row r="160" spans="1:12" outlineLevel="1" x14ac:dyDescent="0.3">
      <c r="A160" s="22"/>
      <c r="B160" s="16" t="s">
        <v>1000</v>
      </c>
      <c r="C160" s="16"/>
      <c r="D160" s="17"/>
      <c r="E160" s="17"/>
      <c r="F160" s="17"/>
      <c r="G160" s="17"/>
      <c r="H160" s="16"/>
      <c r="I160" s="16"/>
      <c r="J160" s="16"/>
      <c r="K160" s="16">
        <f t="shared" si="12"/>
        <v>0</v>
      </c>
      <c r="L160" s="17"/>
    </row>
    <row r="161" spans="1:12" outlineLevel="1" x14ac:dyDescent="0.3">
      <c r="A161" s="22"/>
      <c r="B161" s="16" t="s">
        <v>202</v>
      </c>
      <c r="C161" s="16"/>
      <c r="D161" s="17"/>
      <c r="E161" s="17"/>
      <c r="F161" s="17"/>
      <c r="G161" s="17"/>
      <c r="H161" s="16"/>
      <c r="I161" s="16"/>
      <c r="J161" s="16"/>
      <c r="K161" s="16">
        <f t="shared" si="12"/>
        <v>0</v>
      </c>
      <c r="L161" s="17"/>
    </row>
    <row r="162" spans="1:12" outlineLevel="1" x14ac:dyDescent="0.3">
      <c r="A162" s="22"/>
      <c r="B162" s="16" t="s">
        <v>1001</v>
      </c>
      <c r="C162" s="16"/>
      <c r="D162" s="17"/>
      <c r="E162" s="17"/>
      <c r="F162" s="17"/>
      <c r="G162" s="17"/>
      <c r="H162" s="16"/>
      <c r="I162" s="16"/>
      <c r="J162" s="16"/>
      <c r="K162" s="16">
        <f t="shared" si="12"/>
        <v>0</v>
      </c>
      <c r="L162" s="17"/>
    </row>
    <row r="163" spans="1:12" outlineLevel="1" x14ac:dyDescent="0.3">
      <c r="A163" s="22"/>
      <c r="B163" s="16" t="s">
        <v>1002</v>
      </c>
      <c r="C163" s="16"/>
      <c r="D163" s="17"/>
      <c r="E163" s="17"/>
      <c r="F163" s="17"/>
      <c r="G163" s="17"/>
      <c r="H163" s="16"/>
      <c r="I163" s="16"/>
      <c r="J163" s="16"/>
      <c r="K163" s="16">
        <f t="shared" si="12"/>
        <v>0</v>
      </c>
      <c r="L163" s="17"/>
    </row>
    <row r="164" spans="1:12" outlineLevel="1" x14ac:dyDescent="0.3">
      <c r="A164" s="22"/>
      <c r="B164" s="16" t="s">
        <v>203</v>
      </c>
      <c r="C164" s="16"/>
      <c r="D164" s="17"/>
      <c r="E164" s="17"/>
      <c r="F164" s="17"/>
      <c r="G164" s="17"/>
      <c r="H164" s="16"/>
      <c r="I164" s="16"/>
      <c r="J164" s="16"/>
      <c r="K164" s="16">
        <f t="shared" si="12"/>
        <v>0</v>
      </c>
      <c r="L164" s="17"/>
    </row>
    <row r="165" spans="1:12" s="46" customFormat="1" x14ac:dyDescent="0.3">
      <c r="A165" s="44" t="s">
        <v>204</v>
      </c>
      <c r="B165" s="44"/>
      <c r="C165" s="44"/>
      <c r="D165" s="45"/>
      <c r="E165" s="45"/>
      <c r="F165" s="45"/>
      <c r="G165" s="45"/>
      <c r="H165" s="44"/>
      <c r="I165" s="44"/>
      <c r="J165" s="44"/>
      <c r="K165" s="44">
        <f>SUM(K4:K164)</f>
        <v>591</v>
      </c>
      <c r="L165" s="45"/>
    </row>
    <row r="169" spans="1:12" x14ac:dyDescent="0.3">
      <c r="J169" t="s">
        <v>947</v>
      </c>
      <c r="K169">
        <f>COUNTIF(K3:K74,"2")</f>
        <v>2</v>
      </c>
    </row>
    <row r="170" spans="1:12" x14ac:dyDescent="0.3">
      <c r="J170" t="s">
        <v>947</v>
      </c>
      <c r="K170">
        <f>COUNTIF(K4:K74,"3")</f>
        <v>3</v>
      </c>
    </row>
    <row r="171" spans="1:12" x14ac:dyDescent="0.3">
      <c r="J171" t="s">
        <v>948</v>
      </c>
      <c r="K171">
        <f>COUNTIF(K5:K74,"4")</f>
        <v>6</v>
      </c>
    </row>
    <row r="172" spans="1:12" x14ac:dyDescent="0.3">
      <c r="J172" t="s">
        <v>948</v>
      </c>
      <c r="K172">
        <f>COUNTIF(K6:K74,"5")</f>
        <v>0</v>
      </c>
    </row>
    <row r="173" spans="1:12" x14ac:dyDescent="0.3">
      <c r="J173" t="s">
        <v>948</v>
      </c>
      <c r="K173">
        <f>COUNTIF(K8:K74,"6")</f>
        <v>35</v>
      </c>
    </row>
    <row r="174" spans="1:12" x14ac:dyDescent="0.3">
      <c r="J174" t="s">
        <v>949</v>
      </c>
      <c r="K174">
        <f>COUNTIF(K9:K74,"8")</f>
        <v>7</v>
      </c>
    </row>
    <row r="175" spans="1:12" x14ac:dyDescent="0.3">
      <c r="J175" t="s">
        <v>949</v>
      </c>
      <c r="K175">
        <f>COUNTIF(K9:K74,"9")</f>
        <v>9</v>
      </c>
    </row>
    <row r="176" spans="1:12" x14ac:dyDescent="0.3">
      <c r="J176" t="s">
        <v>950</v>
      </c>
      <c r="K176">
        <f>COUNTIF(K10:K74,"10")</f>
        <v>0</v>
      </c>
    </row>
    <row r="177" spans="10:11" x14ac:dyDescent="0.3">
      <c r="J177" t="s">
        <v>950</v>
      </c>
      <c r="K177">
        <f>COUNTIF(K10:K74,"12")</f>
        <v>3</v>
      </c>
    </row>
  </sheetData>
  <mergeCells count="2">
    <mergeCell ref="H1:L1"/>
    <mergeCell ref="A2:B2"/>
  </mergeCells>
  <conditionalFormatting sqref="H78">
    <cfRule type="duplicateValues" dxfId="3" priority="3"/>
  </conditionalFormatting>
  <conditionalFormatting sqref="N10:N27">
    <cfRule type="duplicateValues" dxfId="2" priority="4"/>
  </conditionalFormatting>
  <conditionalFormatting sqref="N10:N40">
    <cfRule type="duplicateValues" dxfId="1" priority="2"/>
  </conditionalFormatting>
  <conditionalFormatting sqref="N10:O46">
    <cfRule type="duplicateValues" dxfId="0" priority="1"/>
  </conditionalFormatting>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FB9A2-4F16-48F6-966B-4919BD7C0B33}">
  <dimension ref="A1:Q101"/>
  <sheetViews>
    <sheetView zoomScale="90" zoomScaleNormal="90" workbookViewId="0">
      <pane xSplit="3" ySplit="3" topLeftCell="D4" activePane="bottomRight" state="frozen"/>
      <selection pane="topRight" activeCell="D1" sqref="D1"/>
      <selection pane="bottomLeft" activeCell="A4" sqref="A4"/>
      <selection pane="bottomRight" activeCell="B98" sqref="B98:B99"/>
    </sheetView>
  </sheetViews>
  <sheetFormatPr defaultRowHeight="13.8" outlineLevelRow="1" x14ac:dyDescent="0.3"/>
  <cols>
    <col min="1" max="1" width="18.21875" style="24" customWidth="1"/>
    <col min="2" max="2" width="27.109375" style="2" customWidth="1"/>
    <col min="3" max="3" width="29.77734375" style="2" customWidth="1"/>
    <col min="4" max="5" width="20.5546875" style="4" customWidth="1"/>
    <col min="6" max="6" width="12.21875" style="4" bestFit="1" customWidth="1"/>
    <col min="7" max="7" width="17.6640625" style="4" bestFit="1" customWidth="1"/>
    <col min="8" max="8" width="33.6640625" style="2" customWidth="1"/>
    <col min="9" max="9" width="18.88671875" style="2" customWidth="1"/>
    <col min="10" max="10" width="22.21875" style="2" customWidth="1"/>
    <col min="11" max="11" width="18.88671875" style="2" customWidth="1"/>
    <col min="12" max="12" width="17.5546875" style="4" customWidth="1"/>
    <col min="13" max="14" width="8.88671875" style="2"/>
    <col min="15" max="15" width="10.44140625" style="2" customWidth="1"/>
    <col min="16" max="16" width="8.88671875" style="2"/>
    <col min="17" max="17" width="9.5546875" style="2" bestFit="1" customWidth="1"/>
    <col min="18" max="16384" width="8.88671875" style="2"/>
  </cols>
  <sheetData>
    <row r="1" spans="1:17" ht="27.6" customHeight="1" x14ac:dyDescent="0.3">
      <c r="A1" s="1" t="s">
        <v>0</v>
      </c>
      <c r="D1" s="3" t="s">
        <v>1</v>
      </c>
      <c r="H1" s="75" t="s">
        <v>2</v>
      </c>
      <c r="I1" s="76"/>
      <c r="J1" s="76"/>
      <c r="K1" s="76"/>
      <c r="L1" s="77"/>
      <c r="N1" s="5" t="s">
        <v>3</v>
      </c>
      <c r="O1" s="5" t="s">
        <v>4</v>
      </c>
      <c r="P1" s="5" t="s">
        <v>5</v>
      </c>
      <c r="Q1" s="5" t="s">
        <v>6</v>
      </c>
    </row>
    <row r="2" spans="1:17" x14ac:dyDescent="0.3">
      <c r="A2" s="78" t="s">
        <v>7</v>
      </c>
      <c r="B2" s="79"/>
      <c r="C2" s="6" t="s">
        <v>8</v>
      </c>
      <c r="D2" s="80" t="s">
        <v>9</v>
      </c>
      <c r="E2" s="80" t="s">
        <v>10</v>
      </c>
      <c r="F2" s="80" t="s">
        <v>11</v>
      </c>
      <c r="G2" s="80" t="s">
        <v>12</v>
      </c>
      <c r="H2" s="82" t="s">
        <v>13</v>
      </c>
      <c r="I2" s="73" t="s">
        <v>14</v>
      </c>
      <c r="J2" s="73" t="s">
        <v>15</v>
      </c>
      <c r="K2" s="73" t="s">
        <v>16</v>
      </c>
      <c r="L2" s="73" t="s">
        <v>17</v>
      </c>
      <c r="N2" s="7" t="s">
        <v>18</v>
      </c>
      <c r="O2" s="8" t="s">
        <v>19</v>
      </c>
      <c r="P2" s="9" t="s">
        <v>20</v>
      </c>
      <c r="Q2" s="10" t="s">
        <v>21</v>
      </c>
    </row>
    <row r="3" spans="1:17" x14ac:dyDescent="0.3">
      <c r="A3" s="11" t="s">
        <v>22</v>
      </c>
      <c r="B3" s="12" t="s">
        <v>23</v>
      </c>
      <c r="C3" s="6" t="s">
        <v>24</v>
      </c>
      <c r="D3" s="74"/>
      <c r="E3" s="81"/>
      <c r="F3" s="81"/>
      <c r="G3" s="74"/>
      <c r="H3" s="83"/>
      <c r="I3" s="74"/>
      <c r="J3" s="74"/>
      <c r="K3" s="74"/>
      <c r="L3" s="74"/>
    </row>
    <row r="4" spans="1:17" ht="14.4" x14ac:dyDescent="0.3">
      <c r="A4" s="13" t="s">
        <v>25</v>
      </c>
      <c r="B4" s="5"/>
      <c r="C4" s="5"/>
      <c r="D4" s="14"/>
      <c r="E4" s="14"/>
      <c r="F4" s="14"/>
      <c r="G4" s="15"/>
      <c r="I4" s="5"/>
      <c r="J4" s="5"/>
      <c r="K4" s="16"/>
      <c r="L4" s="14"/>
      <c r="N4" s="2" t="s">
        <v>26</v>
      </c>
    </row>
    <row r="5" spans="1:17" ht="43.2" outlineLevel="1" x14ac:dyDescent="0.3">
      <c r="A5" s="13"/>
      <c r="B5" s="5" t="s">
        <v>27</v>
      </c>
      <c r="C5" s="5"/>
      <c r="D5" s="16" t="s">
        <v>28</v>
      </c>
      <c r="E5" t="s">
        <v>29</v>
      </c>
      <c r="F5" s="17" t="s">
        <v>30</v>
      </c>
      <c r="G5" s="16" t="s">
        <v>31</v>
      </c>
      <c r="H5" s="16" t="s">
        <v>32</v>
      </c>
      <c r="I5" s="5">
        <v>3</v>
      </c>
      <c r="J5" s="5">
        <v>2</v>
      </c>
      <c r="K5" s="18">
        <f>I5*J5</f>
        <v>6</v>
      </c>
      <c r="L5" s="19" t="s">
        <v>33</v>
      </c>
    </row>
    <row r="6" spans="1:17" ht="28.8" outlineLevel="1" x14ac:dyDescent="0.3">
      <c r="A6" s="13"/>
      <c r="B6" s="5" t="s">
        <v>27</v>
      </c>
      <c r="C6" s="5"/>
      <c r="D6" s="16" t="s">
        <v>34</v>
      </c>
      <c r="E6" t="s">
        <v>35</v>
      </c>
      <c r="F6" s="17" t="s">
        <v>36</v>
      </c>
      <c r="G6" s="16" t="s">
        <v>37</v>
      </c>
      <c r="H6" s="16" t="s">
        <v>38</v>
      </c>
      <c r="I6" s="5">
        <v>1</v>
      </c>
      <c r="J6" s="5">
        <v>3</v>
      </c>
      <c r="K6" s="20">
        <f>I6*J6</f>
        <v>3</v>
      </c>
      <c r="L6" s="19" t="s">
        <v>39</v>
      </c>
    </row>
    <row r="7" spans="1:17" ht="14.4" outlineLevel="1" x14ac:dyDescent="0.3">
      <c r="A7" s="13"/>
      <c r="B7" s="5" t="s">
        <v>40</v>
      </c>
      <c r="C7" s="5"/>
      <c r="D7" s="14"/>
      <c r="E7" s="14"/>
      <c r="F7" s="14"/>
      <c r="G7" s="21"/>
      <c r="I7" s="5"/>
      <c r="J7" s="5"/>
      <c r="K7" s="16">
        <f t="shared" ref="K7:K8" si="0">I7*J7</f>
        <v>0</v>
      </c>
      <c r="L7" s="14"/>
    </row>
    <row r="8" spans="1:17" ht="14.4" outlineLevel="1" x14ac:dyDescent="0.3">
      <c r="A8" s="13"/>
      <c r="B8" s="5" t="s">
        <v>1003</v>
      </c>
      <c r="C8" s="5"/>
      <c r="D8" s="14"/>
      <c r="E8" s="14"/>
      <c r="F8" s="14"/>
      <c r="G8" s="14"/>
      <c r="H8" s="5"/>
      <c r="I8" s="5"/>
      <c r="J8" s="5"/>
      <c r="K8" s="16">
        <f t="shared" si="0"/>
        <v>0</v>
      </c>
      <c r="L8" s="14"/>
    </row>
    <row r="9" spans="1:17" ht="14.4" x14ac:dyDescent="0.3">
      <c r="A9" s="13" t="s">
        <v>42</v>
      </c>
      <c r="B9" s="5"/>
      <c r="C9" s="5"/>
      <c r="D9" s="14"/>
      <c r="E9" s="14"/>
      <c r="F9" s="14"/>
      <c r="G9" s="14"/>
      <c r="H9" s="5"/>
      <c r="I9" s="5"/>
      <c r="J9" s="5"/>
      <c r="K9" s="16"/>
      <c r="L9" s="14"/>
      <c r="N9" s="19"/>
      <c r="O9" s="19"/>
      <c r="P9" s="19"/>
    </row>
    <row r="10" spans="1:17" ht="14.4" x14ac:dyDescent="0.3">
      <c r="A10" s="13"/>
      <c r="B10" t="s">
        <v>973</v>
      </c>
      <c r="C10" s="5"/>
      <c r="D10" s="14"/>
      <c r="E10" s="14"/>
      <c r="F10" s="14"/>
      <c r="G10" s="14"/>
      <c r="H10" s="5"/>
      <c r="I10" s="5"/>
      <c r="J10" s="5"/>
      <c r="K10" s="16">
        <f>J10*I10</f>
        <v>0</v>
      </c>
      <c r="L10" s="14"/>
    </row>
    <row r="11" spans="1:17" ht="28.8" outlineLevel="1" x14ac:dyDescent="0.3">
      <c r="A11" s="13"/>
      <c r="B11" s="5"/>
      <c r="C11" s="5" t="s">
        <v>44</v>
      </c>
      <c r="D11" s="16" t="s">
        <v>45</v>
      </c>
      <c r="E11" s="16" t="s">
        <v>46</v>
      </c>
      <c r="F11" s="17" t="s">
        <v>47</v>
      </c>
      <c r="G11" s="17" t="s">
        <v>37</v>
      </c>
      <c r="H11" s="17" t="s">
        <v>48</v>
      </c>
      <c r="I11" s="5">
        <v>2</v>
      </c>
      <c r="J11" s="5">
        <v>3</v>
      </c>
      <c r="K11" s="18">
        <f t="shared" ref="K11:K22" si="1">J11*I11</f>
        <v>6</v>
      </c>
      <c r="L11" s="17" t="s">
        <v>49</v>
      </c>
    </row>
    <row r="12" spans="1:17" ht="28.8" outlineLevel="1" x14ac:dyDescent="0.3">
      <c r="A12" s="13"/>
      <c r="B12" s="5"/>
      <c r="C12" s="5" t="s">
        <v>44</v>
      </c>
      <c r="D12" s="16" t="s">
        <v>50</v>
      </c>
      <c r="E12" s="16" t="s">
        <v>29</v>
      </c>
      <c r="F12" s="17" t="s">
        <v>51</v>
      </c>
      <c r="G12" s="17" t="s">
        <v>37</v>
      </c>
      <c r="H12" s="17" t="s">
        <v>52</v>
      </c>
      <c r="I12" s="5">
        <v>2</v>
      </c>
      <c r="J12" s="5">
        <v>3</v>
      </c>
      <c r="K12" s="18">
        <f t="shared" si="1"/>
        <v>6</v>
      </c>
      <c r="L12" s="17" t="s">
        <v>53</v>
      </c>
    </row>
    <row r="13" spans="1:17" ht="28.8" outlineLevel="1" x14ac:dyDescent="0.3">
      <c r="A13" s="13"/>
      <c r="B13" s="5"/>
      <c r="C13" s="5" t="s">
        <v>44</v>
      </c>
      <c r="D13" s="16" t="s">
        <v>54</v>
      </c>
      <c r="E13" s="16" t="s">
        <v>29</v>
      </c>
      <c r="F13" s="17" t="s">
        <v>55</v>
      </c>
      <c r="G13" s="17" t="s">
        <v>37</v>
      </c>
      <c r="H13" s="17" t="s">
        <v>52</v>
      </c>
      <c r="I13" s="5">
        <v>2</v>
      </c>
      <c r="J13" s="5">
        <v>3</v>
      </c>
      <c r="K13" s="18">
        <f t="shared" si="1"/>
        <v>6</v>
      </c>
      <c r="L13" s="17" t="s">
        <v>39</v>
      </c>
    </row>
    <row r="14" spans="1:17" ht="57.6" outlineLevel="1" x14ac:dyDescent="0.3">
      <c r="A14" s="13"/>
      <c r="B14" s="5"/>
      <c r="C14" s="5" t="s">
        <v>44</v>
      </c>
      <c r="D14" s="16" t="s">
        <v>56</v>
      </c>
      <c r="E14" s="16" t="s">
        <v>57</v>
      </c>
      <c r="F14" s="17" t="s">
        <v>58</v>
      </c>
      <c r="G14" s="17" t="s">
        <v>37</v>
      </c>
      <c r="H14" s="17" t="s">
        <v>59</v>
      </c>
      <c r="I14" s="5">
        <v>2</v>
      </c>
      <c r="J14" s="5">
        <v>3</v>
      </c>
      <c r="K14" s="18">
        <f t="shared" si="1"/>
        <v>6</v>
      </c>
      <c r="L14" s="17" t="s">
        <v>60</v>
      </c>
    </row>
    <row r="15" spans="1:17" ht="28.8" outlineLevel="1" x14ac:dyDescent="0.3">
      <c r="A15" s="13"/>
      <c r="B15" s="5"/>
      <c r="C15" s="16" t="s">
        <v>975</v>
      </c>
      <c r="D15" s="16" t="s">
        <v>34</v>
      </c>
      <c r="E15" s="16" t="s">
        <v>35</v>
      </c>
      <c r="F15" s="17" t="s">
        <v>61</v>
      </c>
      <c r="G15" s="17" t="s">
        <v>37</v>
      </c>
      <c r="H15" s="17" t="s">
        <v>62</v>
      </c>
      <c r="I15" s="5">
        <v>2</v>
      </c>
      <c r="J15" s="5">
        <v>3</v>
      </c>
      <c r="K15" s="18">
        <f t="shared" si="1"/>
        <v>6</v>
      </c>
      <c r="L15" s="17" t="s">
        <v>39</v>
      </c>
    </row>
    <row r="16" spans="1:17" ht="43.2" outlineLevel="1" x14ac:dyDescent="0.3">
      <c r="A16" s="13"/>
      <c r="B16" s="5"/>
      <c r="C16" s="16" t="s">
        <v>976</v>
      </c>
      <c r="D16" s="16" t="s">
        <v>64</v>
      </c>
      <c r="E16" s="16" t="s">
        <v>65</v>
      </c>
      <c r="F16" s="17" t="s">
        <v>66</v>
      </c>
      <c r="G16" s="17" t="s">
        <v>67</v>
      </c>
      <c r="H16" s="17" t="s">
        <v>68</v>
      </c>
      <c r="I16" s="5">
        <v>1</v>
      </c>
      <c r="J16" s="5">
        <v>3</v>
      </c>
      <c r="K16" s="20">
        <f t="shared" si="1"/>
        <v>3</v>
      </c>
      <c r="L16" s="17" t="s">
        <v>69</v>
      </c>
    </row>
    <row r="17" spans="1:12" ht="14.4" x14ac:dyDescent="0.3">
      <c r="A17" s="13"/>
      <c r="B17" s="16" t="s">
        <v>1004</v>
      </c>
      <c r="C17" s="5"/>
      <c r="D17" s="14"/>
      <c r="E17" s="14"/>
      <c r="F17" s="14"/>
      <c r="G17" s="14"/>
      <c r="H17" s="5"/>
      <c r="I17" s="5"/>
      <c r="J17" s="5"/>
      <c r="K17" s="16">
        <f t="shared" si="1"/>
        <v>0</v>
      </c>
      <c r="L17" s="14"/>
    </row>
    <row r="18" spans="1:12" ht="14.4" x14ac:dyDescent="0.3">
      <c r="A18" s="13"/>
      <c r="B18" s="16" t="s">
        <v>974</v>
      </c>
      <c r="C18" s="5"/>
      <c r="D18" s="14"/>
      <c r="E18" s="14"/>
      <c r="F18" s="14"/>
      <c r="G18" s="14"/>
      <c r="H18" s="5"/>
      <c r="I18" s="5"/>
      <c r="J18" s="5"/>
      <c r="K18" s="16">
        <f t="shared" si="1"/>
        <v>0</v>
      </c>
      <c r="L18" s="14"/>
    </row>
    <row r="19" spans="1:12" ht="14.4" outlineLevel="1" x14ac:dyDescent="0.3">
      <c r="A19" s="13"/>
      <c r="B19" s="16"/>
      <c r="C19" s="5" t="s">
        <v>72</v>
      </c>
      <c r="D19" s="14"/>
      <c r="E19" s="14"/>
      <c r="F19" s="14"/>
      <c r="G19" s="14"/>
      <c r="H19" s="5"/>
      <c r="I19" s="5"/>
      <c r="J19" s="5"/>
      <c r="K19" s="16">
        <f t="shared" si="1"/>
        <v>0</v>
      </c>
      <c r="L19" s="14"/>
    </row>
    <row r="20" spans="1:12" ht="14.4" outlineLevel="1" x14ac:dyDescent="0.3">
      <c r="A20" s="13"/>
      <c r="B20" s="16"/>
      <c r="C20" s="5" t="s">
        <v>73</v>
      </c>
      <c r="D20" s="14"/>
      <c r="E20" s="14"/>
      <c r="F20" s="14"/>
      <c r="G20" s="14"/>
      <c r="H20" s="5"/>
      <c r="I20" s="5"/>
      <c r="J20" s="5"/>
      <c r="K20" s="16">
        <f t="shared" si="1"/>
        <v>0</v>
      </c>
      <c r="L20" s="14"/>
    </row>
    <row r="21" spans="1:12" ht="14.4" outlineLevel="1" x14ac:dyDescent="0.3">
      <c r="A21" s="13"/>
      <c r="B21" s="16"/>
      <c r="C21" s="5" t="s">
        <v>74</v>
      </c>
      <c r="D21" s="14"/>
      <c r="E21" s="14"/>
      <c r="F21" s="14"/>
      <c r="G21" s="14"/>
      <c r="H21" s="5"/>
      <c r="I21" s="5"/>
      <c r="J21" s="5"/>
      <c r="K21" s="16">
        <f t="shared" si="1"/>
        <v>0</v>
      </c>
      <c r="L21" s="14"/>
    </row>
    <row r="22" spans="1:12" ht="14.4" x14ac:dyDescent="0.3">
      <c r="A22" s="13"/>
      <c r="B22" s="16" t="s">
        <v>1005</v>
      </c>
      <c r="C22" s="5"/>
      <c r="D22" s="14"/>
      <c r="E22" s="14"/>
      <c r="F22" s="14"/>
      <c r="G22" s="14"/>
      <c r="H22" s="5"/>
      <c r="I22" s="5"/>
      <c r="J22" s="5"/>
      <c r="K22" s="16">
        <f t="shared" si="1"/>
        <v>0</v>
      </c>
      <c r="L22" s="14"/>
    </row>
    <row r="23" spans="1:12" ht="14.4" x14ac:dyDescent="0.3">
      <c r="A23" s="13" t="s">
        <v>76</v>
      </c>
      <c r="B23" s="5"/>
      <c r="C23" s="5"/>
      <c r="D23" s="14"/>
      <c r="E23" s="14"/>
      <c r="F23" s="14"/>
      <c r="G23" s="14"/>
      <c r="H23" s="5"/>
      <c r="I23" s="5"/>
      <c r="J23" s="5"/>
      <c r="K23" s="16"/>
      <c r="L23" s="14"/>
    </row>
    <row r="24" spans="1:12" ht="14.4" outlineLevel="1" x14ac:dyDescent="0.3">
      <c r="A24" s="13"/>
      <c r="B24" s="16" t="s">
        <v>985</v>
      </c>
      <c r="C24" s="5"/>
      <c r="D24" s="14"/>
      <c r="E24" s="14"/>
      <c r="F24" s="14"/>
      <c r="G24" s="14"/>
      <c r="H24" s="5"/>
      <c r="I24" s="5"/>
      <c r="J24" s="5"/>
      <c r="K24" s="16">
        <f>J24*I24</f>
        <v>0</v>
      </c>
      <c r="L24" s="14"/>
    </row>
    <row r="25" spans="1:12" ht="14.4" outlineLevel="1" x14ac:dyDescent="0.3">
      <c r="A25" s="13"/>
      <c r="B25" s="16" t="s">
        <v>986</v>
      </c>
      <c r="C25" s="5"/>
      <c r="D25" s="14"/>
      <c r="E25" s="14"/>
      <c r="F25" s="14"/>
      <c r="G25" s="14"/>
      <c r="H25" s="5"/>
      <c r="I25" s="5"/>
      <c r="J25" s="5"/>
      <c r="K25" s="16">
        <f t="shared" ref="K25:K26" si="2">J25*I25</f>
        <v>0</v>
      </c>
      <c r="L25" s="14"/>
    </row>
    <row r="26" spans="1:12" ht="14.4" outlineLevel="1" x14ac:dyDescent="0.3">
      <c r="A26" s="13"/>
      <c r="B26" s="16" t="s">
        <v>1006</v>
      </c>
      <c r="C26" s="5"/>
      <c r="D26" s="14"/>
      <c r="E26" s="14"/>
      <c r="F26" s="14"/>
      <c r="G26" s="14"/>
      <c r="H26" s="5"/>
      <c r="I26" s="5"/>
      <c r="J26" s="5"/>
      <c r="K26" s="16">
        <f t="shared" si="2"/>
        <v>0</v>
      </c>
      <c r="L26" s="14"/>
    </row>
    <row r="27" spans="1:12" ht="14.4" x14ac:dyDescent="0.3">
      <c r="A27" s="13" t="s">
        <v>79</v>
      </c>
      <c r="B27" s="5"/>
      <c r="C27" s="5"/>
      <c r="D27" s="14"/>
      <c r="E27" s="14"/>
      <c r="F27" s="14"/>
      <c r="G27" s="14"/>
      <c r="H27" s="5"/>
      <c r="I27" s="5"/>
      <c r="J27" s="5"/>
      <c r="K27" s="16"/>
      <c r="L27" s="14"/>
    </row>
    <row r="28" spans="1:12" ht="14.4" outlineLevel="1" x14ac:dyDescent="0.3">
      <c r="A28" s="13"/>
      <c r="B28" s="16" t="s">
        <v>987</v>
      </c>
      <c r="C28" s="5"/>
      <c r="D28" s="14"/>
      <c r="E28" s="14"/>
      <c r="F28" s="14"/>
      <c r="G28" s="14"/>
      <c r="H28" s="5"/>
      <c r="I28" s="5"/>
      <c r="J28" s="5"/>
      <c r="K28" s="16">
        <f>J28*I28</f>
        <v>0</v>
      </c>
      <c r="L28" s="14"/>
    </row>
    <row r="29" spans="1:12" ht="14.4" outlineLevel="1" x14ac:dyDescent="0.3">
      <c r="A29" s="13"/>
      <c r="B29" s="16" t="s">
        <v>988</v>
      </c>
      <c r="C29" s="5"/>
      <c r="D29" s="14"/>
      <c r="E29" s="14"/>
      <c r="F29" s="14"/>
      <c r="G29" s="14"/>
      <c r="H29" s="5"/>
      <c r="I29" s="5"/>
      <c r="J29" s="5"/>
      <c r="K29" s="16">
        <f t="shared" ref="K29:K31" si="3">J29*I29</f>
        <v>0</v>
      </c>
      <c r="L29" s="14"/>
    </row>
    <row r="30" spans="1:12" ht="14.4" outlineLevel="1" x14ac:dyDescent="0.3">
      <c r="A30" s="13"/>
      <c r="B30" s="16" t="s">
        <v>989</v>
      </c>
      <c r="C30" s="5"/>
      <c r="D30" s="14"/>
      <c r="E30" s="14"/>
      <c r="F30" s="14"/>
      <c r="G30" s="14"/>
      <c r="H30" s="5"/>
      <c r="I30" s="5"/>
      <c r="J30" s="5"/>
      <c r="K30" s="16">
        <f t="shared" si="3"/>
        <v>0</v>
      </c>
      <c r="L30" s="14"/>
    </row>
    <row r="31" spans="1:12" ht="14.4" outlineLevel="1" x14ac:dyDescent="0.3">
      <c r="A31" s="13"/>
      <c r="B31" s="16" t="s">
        <v>83</v>
      </c>
      <c r="C31" s="5"/>
      <c r="D31" s="14"/>
      <c r="E31" s="14"/>
      <c r="F31" s="14"/>
      <c r="G31" s="14"/>
      <c r="H31" s="5"/>
      <c r="I31" s="5"/>
      <c r="J31" s="5"/>
      <c r="K31" s="16">
        <f t="shared" si="3"/>
        <v>0</v>
      </c>
      <c r="L31" s="14"/>
    </row>
    <row r="32" spans="1:12" ht="14.4" x14ac:dyDescent="0.3">
      <c r="A32" s="13" t="s">
        <v>84</v>
      </c>
      <c r="B32" s="5"/>
      <c r="C32" s="5"/>
      <c r="D32" s="14"/>
      <c r="E32" s="14"/>
      <c r="F32" s="14"/>
      <c r="G32" s="14"/>
      <c r="H32" s="5"/>
      <c r="I32" s="5"/>
      <c r="J32" s="5"/>
      <c r="K32" s="22"/>
      <c r="L32" s="14"/>
    </row>
    <row r="33" spans="1:12" ht="14.4" x14ac:dyDescent="0.3">
      <c r="A33" s="13"/>
      <c r="B33" s="43" t="s">
        <v>990</v>
      </c>
      <c r="C33" s="5"/>
      <c r="D33" s="14"/>
      <c r="E33" s="14"/>
      <c r="F33" s="14"/>
      <c r="G33" s="14"/>
      <c r="H33" s="5"/>
      <c r="I33" s="5"/>
      <c r="J33" s="5"/>
      <c r="K33" s="16">
        <f>J33*I33</f>
        <v>0</v>
      </c>
      <c r="L33" s="14"/>
    </row>
    <row r="34" spans="1:12" ht="14.4" outlineLevel="1" x14ac:dyDescent="0.3">
      <c r="A34" s="13"/>
      <c r="B34" s="5"/>
      <c r="C34" s="5" t="s">
        <v>85</v>
      </c>
      <c r="D34" s="16" t="s">
        <v>86</v>
      </c>
      <c r="E34" s="16" t="s">
        <v>46</v>
      </c>
      <c r="F34" s="16" t="s">
        <v>87</v>
      </c>
      <c r="G34" s="16" t="s">
        <v>31</v>
      </c>
      <c r="H34" s="16" t="s">
        <v>88</v>
      </c>
      <c r="I34" s="5">
        <v>2</v>
      </c>
      <c r="J34" s="5">
        <v>3</v>
      </c>
      <c r="K34" s="18">
        <f t="shared" ref="K34:K39" si="4">J34*I34</f>
        <v>6</v>
      </c>
      <c r="L34" s="17" t="s">
        <v>89</v>
      </c>
    </row>
    <row r="35" spans="1:12" ht="43.2" outlineLevel="1" x14ac:dyDescent="0.3">
      <c r="A35" s="13"/>
      <c r="B35" s="5"/>
      <c r="C35" s="5" t="s">
        <v>85</v>
      </c>
      <c r="D35" s="16" t="s">
        <v>45</v>
      </c>
      <c r="E35" s="16" t="s">
        <v>46</v>
      </c>
      <c r="F35" s="16" t="s">
        <v>91</v>
      </c>
      <c r="G35" s="16" t="s">
        <v>31</v>
      </c>
      <c r="H35" s="16" t="s">
        <v>92</v>
      </c>
      <c r="I35" s="5">
        <v>2</v>
      </c>
      <c r="J35" s="5">
        <v>3</v>
      </c>
      <c r="K35" s="18">
        <f t="shared" si="4"/>
        <v>6</v>
      </c>
      <c r="L35" s="17" t="s">
        <v>93</v>
      </c>
    </row>
    <row r="36" spans="1:12" ht="28.8" outlineLevel="1" x14ac:dyDescent="0.3">
      <c r="A36" s="13"/>
      <c r="B36" s="5"/>
      <c r="C36" s="5" t="s">
        <v>85</v>
      </c>
      <c r="D36" s="16" t="s">
        <v>94</v>
      </c>
      <c r="E36" s="16" t="s">
        <v>95</v>
      </c>
      <c r="F36" s="16" t="s">
        <v>96</v>
      </c>
      <c r="G36" s="16" t="s">
        <v>31</v>
      </c>
      <c r="H36" s="16" t="s">
        <v>97</v>
      </c>
      <c r="I36" s="5">
        <v>1</v>
      </c>
      <c r="J36" s="5">
        <v>3</v>
      </c>
      <c r="K36" s="20">
        <f t="shared" si="4"/>
        <v>3</v>
      </c>
      <c r="L36" s="17" t="s">
        <v>39</v>
      </c>
    </row>
    <row r="37" spans="1:12" ht="28.8" outlineLevel="1" x14ac:dyDescent="0.3">
      <c r="A37" s="13"/>
      <c r="B37" s="5"/>
      <c r="C37" s="5" t="s">
        <v>90</v>
      </c>
      <c r="D37" s="16" t="s">
        <v>98</v>
      </c>
      <c r="E37" s="16" t="s">
        <v>99</v>
      </c>
      <c r="F37" s="16" t="s">
        <v>100</v>
      </c>
      <c r="G37" s="16" t="s">
        <v>31</v>
      </c>
      <c r="H37" s="16" t="s">
        <v>101</v>
      </c>
      <c r="I37" s="5">
        <v>1</v>
      </c>
      <c r="J37" s="5">
        <v>2</v>
      </c>
      <c r="K37" s="20">
        <f t="shared" si="4"/>
        <v>2</v>
      </c>
      <c r="L37" s="17" t="s">
        <v>102</v>
      </c>
    </row>
    <row r="38" spans="1:12" ht="28.8" outlineLevel="1" x14ac:dyDescent="0.3">
      <c r="A38" s="13"/>
      <c r="B38" s="5"/>
      <c r="C38" s="5" t="s">
        <v>90</v>
      </c>
      <c r="D38" s="16" t="s">
        <v>28</v>
      </c>
      <c r="E38" s="16" t="s">
        <v>29</v>
      </c>
      <c r="F38" s="16" t="s">
        <v>103</v>
      </c>
      <c r="G38" s="16" t="s">
        <v>104</v>
      </c>
      <c r="H38" s="16" t="s">
        <v>105</v>
      </c>
      <c r="I38" s="5">
        <v>1</v>
      </c>
      <c r="J38" s="5">
        <v>2</v>
      </c>
      <c r="K38" s="20">
        <f t="shared" si="4"/>
        <v>2</v>
      </c>
      <c r="L38" s="17" t="s">
        <v>106</v>
      </c>
    </row>
    <row r="39" spans="1:12" ht="14.4" outlineLevel="1" x14ac:dyDescent="0.3">
      <c r="A39" s="13"/>
      <c r="B39" s="5"/>
      <c r="C39" s="5" t="s">
        <v>85</v>
      </c>
      <c r="D39" s="16" t="s">
        <v>64</v>
      </c>
      <c r="E39" s="16" t="s">
        <v>95</v>
      </c>
      <c r="F39" s="16" t="s">
        <v>107</v>
      </c>
      <c r="G39" s="16" t="s">
        <v>31</v>
      </c>
      <c r="H39" s="16" t="s">
        <v>108</v>
      </c>
      <c r="I39" s="5">
        <v>1</v>
      </c>
      <c r="J39" s="5">
        <v>2</v>
      </c>
      <c r="K39" s="20">
        <f t="shared" si="4"/>
        <v>2</v>
      </c>
      <c r="L39" s="17" t="s">
        <v>109</v>
      </c>
    </row>
    <row r="40" spans="1:12" s="24" customFormat="1" ht="14.4" x14ac:dyDescent="0.3">
      <c r="A40" s="13"/>
      <c r="B40" s="13" t="s">
        <v>991</v>
      </c>
      <c r="C40" s="13"/>
      <c r="D40" s="23"/>
      <c r="E40" s="23"/>
      <c r="F40" s="23"/>
      <c r="G40" s="23"/>
      <c r="H40" s="13"/>
      <c r="I40" s="13"/>
      <c r="J40" s="13"/>
      <c r="K40" s="22"/>
      <c r="L40" s="23"/>
    </row>
    <row r="41" spans="1:12" s="24" customFormat="1" ht="82.8" outlineLevel="1" x14ac:dyDescent="0.3">
      <c r="A41" s="13"/>
      <c r="B41" s="13"/>
      <c r="C41" s="5" t="s">
        <v>85</v>
      </c>
      <c r="D41" s="14" t="s">
        <v>110</v>
      </c>
      <c r="E41" s="17" t="s">
        <v>111</v>
      </c>
      <c r="F41" s="4" t="s">
        <v>112</v>
      </c>
      <c r="G41" s="14"/>
      <c r="H41" s="14" t="s">
        <v>113</v>
      </c>
      <c r="I41" s="5">
        <v>2</v>
      </c>
      <c r="J41" s="5">
        <v>3</v>
      </c>
      <c r="K41" s="18">
        <f t="shared" ref="K41:K48" si="5">J41*I41</f>
        <v>6</v>
      </c>
      <c r="L41" s="14"/>
    </row>
    <row r="42" spans="1:12" ht="57.6" outlineLevel="1" x14ac:dyDescent="0.3">
      <c r="A42" s="13"/>
      <c r="B42" s="5"/>
      <c r="C42" s="5" t="s">
        <v>85</v>
      </c>
      <c r="D42" s="14" t="s">
        <v>114</v>
      </c>
      <c r="E42" s="17" t="s">
        <v>111</v>
      </c>
      <c r="F42" s="25" t="s">
        <v>115</v>
      </c>
      <c r="G42" s="14" t="s">
        <v>116</v>
      </c>
      <c r="H42" s="17" t="s">
        <v>117</v>
      </c>
      <c r="I42" s="5">
        <v>2</v>
      </c>
      <c r="J42" s="5">
        <v>3</v>
      </c>
      <c r="K42" s="18">
        <f t="shared" si="5"/>
        <v>6</v>
      </c>
      <c r="L42" s="14"/>
    </row>
    <row r="43" spans="1:12" ht="55.2" outlineLevel="1" x14ac:dyDescent="0.3">
      <c r="A43" s="13"/>
      <c r="B43" s="5"/>
      <c r="C43" s="5" t="s">
        <v>85</v>
      </c>
      <c r="D43" s="14" t="s">
        <v>118</v>
      </c>
      <c r="E43" s="17" t="s">
        <v>111</v>
      </c>
      <c r="F43" s="25" t="s">
        <v>119</v>
      </c>
      <c r="G43" s="14" t="s">
        <v>120</v>
      </c>
      <c r="H43" s="4" t="s">
        <v>121</v>
      </c>
      <c r="I43" s="5">
        <v>2</v>
      </c>
      <c r="J43" s="5">
        <v>3</v>
      </c>
      <c r="K43" s="18">
        <f t="shared" si="5"/>
        <v>6</v>
      </c>
      <c r="L43" s="14"/>
    </row>
    <row r="44" spans="1:12" ht="86.4" outlineLevel="1" x14ac:dyDescent="0.3">
      <c r="A44" s="13"/>
      <c r="B44" s="5"/>
      <c r="C44" s="5" t="s">
        <v>85</v>
      </c>
      <c r="D44" s="17" t="s">
        <v>122</v>
      </c>
      <c r="E44" s="17" t="s">
        <v>111</v>
      </c>
      <c r="F44" s="26" t="s">
        <v>123</v>
      </c>
      <c r="G44" s="16" t="s">
        <v>124</v>
      </c>
      <c r="H44" s="17" t="s">
        <v>125</v>
      </c>
      <c r="I44" s="5">
        <v>2</v>
      </c>
      <c r="J44" s="5">
        <v>3</v>
      </c>
      <c r="K44" s="18">
        <f t="shared" si="5"/>
        <v>6</v>
      </c>
      <c r="L44" s="14"/>
    </row>
    <row r="45" spans="1:12" ht="43.2" outlineLevel="1" x14ac:dyDescent="0.3">
      <c r="A45" s="13"/>
      <c r="B45" s="5"/>
      <c r="C45" s="5" t="s">
        <v>85</v>
      </c>
      <c r="D45" s="17" t="s">
        <v>126</v>
      </c>
      <c r="E45" s="17" t="s">
        <v>111</v>
      </c>
      <c r="F45" s="26" t="s">
        <v>127</v>
      </c>
      <c r="G45" s="14" t="s">
        <v>116</v>
      </c>
      <c r="H45" s="19" t="s">
        <v>128</v>
      </c>
      <c r="I45" s="5">
        <v>2</v>
      </c>
      <c r="J45" s="5">
        <v>3</v>
      </c>
      <c r="K45" s="18">
        <f t="shared" si="5"/>
        <v>6</v>
      </c>
      <c r="L45" s="14"/>
    </row>
    <row r="46" spans="1:12" ht="43.2" outlineLevel="1" x14ac:dyDescent="0.3">
      <c r="A46" s="13"/>
      <c r="B46" s="5"/>
      <c r="C46" s="5" t="s">
        <v>85</v>
      </c>
      <c r="D46" s="17" t="s">
        <v>129</v>
      </c>
      <c r="E46" s="17" t="s">
        <v>111</v>
      </c>
      <c r="F46" s="26" t="s">
        <v>130</v>
      </c>
      <c r="G46" s="14" t="s">
        <v>116</v>
      </c>
      <c r="H46" s="17" t="s">
        <v>131</v>
      </c>
      <c r="I46" s="5">
        <v>2</v>
      </c>
      <c r="J46" s="5">
        <v>3</v>
      </c>
      <c r="K46" s="18">
        <f t="shared" si="5"/>
        <v>6</v>
      </c>
      <c r="L46" s="14"/>
    </row>
    <row r="47" spans="1:12" ht="82.8" outlineLevel="1" x14ac:dyDescent="0.3">
      <c r="A47" s="13"/>
      <c r="B47" s="5"/>
      <c r="C47" s="5" t="s">
        <v>85</v>
      </c>
      <c r="D47" s="17" t="s">
        <v>132</v>
      </c>
      <c r="E47" s="17" t="s">
        <v>111</v>
      </c>
      <c r="F47" s="26" t="s">
        <v>133</v>
      </c>
      <c r="G47" s="14" t="s">
        <v>134</v>
      </c>
      <c r="H47" s="4" t="s">
        <v>135</v>
      </c>
      <c r="I47" s="5">
        <v>1</v>
      </c>
      <c r="J47" s="5">
        <v>3</v>
      </c>
      <c r="K47" s="20">
        <f t="shared" si="5"/>
        <v>3</v>
      </c>
      <c r="L47" s="23"/>
    </row>
    <row r="48" spans="1:12" ht="14.4" outlineLevel="1" x14ac:dyDescent="0.3">
      <c r="A48" s="13"/>
      <c r="B48" s="5"/>
      <c r="C48" s="5" t="s">
        <v>90</v>
      </c>
      <c r="D48" s="14"/>
      <c r="E48" s="14"/>
      <c r="F48" s="14"/>
      <c r="G48" s="14"/>
      <c r="H48" s="5"/>
      <c r="I48" s="5"/>
      <c r="J48" s="5"/>
      <c r="K48" s="16">
        <f t="shared" si="5"/>
        <v>0</v>
      </c>
      <c r="L48" s="14"/>
    </row>
    <row r="49" spans="1:12" s="24" customFormat="1" ht="14.4" x14ac:dyDescent="0.3">
      <c r="A49" s="13"/>
      <c r="B49" s="13" t="s">
        <v>136</v>
      </c>
      <c r="C49" s="13"/>
      <c r="D49" s="23"/>
      <c r="E49" s="23"/>
      <c r="F49" s="23"/>
      <c r="G49" s="23"/>
      <c r="H49" s="13"/>
      <c r="I49" s="13"/>
      <c r="J49" s="13"/>
      <c r="K49" s="16"/>
      <c r="L49" s="23"/>
    </row>
    <row r="50" spans="1:12" ht="27.6" outlineLevel="1" x14ac:dyDescent="0.3">
      <c r="A50" s="13"/>
      <c r="B50" s="5"/>
      <c r="C50" s="5" t="s">
        <v>137</v>
      </c>
      <c r="D50" s="14" t="s">
        <v>138</v>
      </c>
      <c r="E50" s="17" t="s">
        <v>111</v>
      </c>
      <c r="F50" s="14" t="s">
        <v>139</v>
      </c>
      <c r="G50" s="14"/>
      <c r="H50" s="14" t="s">
        <v>140</v>
      </c>
      <c r="I50" s="5">
        <v>2</v>
      </c>
      <c r="J50" s="5">
        <v>3</v>
      </c>
      <c r="K50" s="18">
        <f t="shared" ref="K50:K51" si="6">J50*I50</f>
        <v>6</v>
      </c>
      <c r="L50" s="14"/>
    </row>
    <row r="51" spans="1:12" ht="27.6" outlineLevel="1" x14ac:dyDescent="0.3">
      <c r="A51" s="13"/>
      <c r="B51" s="5"/>
      <c r="C51" s="5" t="s">
        <v>137</v>
      </c>
      <c r="D51" s="16" t="s">
        <v>98</v>
      </c>
      <c r="E51" s="16" t="s">
        <v>141</v>
      </c>
      <c r="F51" s="16" t="s">
        <v>142</v>
      </c>
      <c r="G51" s="16" t="s">
        <v>31</v>
      </c>
      <c r="H51" s="16" t="s">
        <v>143</v>
      </c>
      <c r="I51" s="5">
        <v>1</v>
      </c>
      <c r="J51" s="5">
        <v>3</v>
      </c>
      <c r="K51" s="20">
        <f t="shared" si="6"/>
        <v>3</v>
      </c>
      <c r="L51" s="14" t="s">
        <v>39</v>
      </c>
    </row>
    <row r="52" spans="1:12" ht="14.4" outlineLevel="1" x14ac:dyDescent="0.3">
      <c r="A52" s="13"/>
      <c r="B52" s="5"/>
      <c r="C52" s="5" t="s">
        <v>144</v>
      </c>
      <c r="D52" s="14"/>
      <c r="E52" s="14"/>
      <c r="F52" s="14"/>
      <c r="G52" s="14"/>
      <c r="H52" s="5"/>
      <c r="I52" s="5"/>
      <c r="J52" s="5"/>
      <c r="K52" s="16">
        <f>J53*I53</f>
        <v>0</v>
      </c>
      <c r="L52" s="14"/>
    </row>
    <row r="53" spans="1:12" ht="14.4" outlineLevel="1" x14ac:dyDescent="0.3">
      <c r="A53" s="13"/>
      <c r="B53" s="5"/>
      <c r="C53" s="5" t="s">
        <v>145</v>
      </c>
      <c r="D53" s="14"/>
      <c r="E53" s="14"/>
      <c r="F53" s="14"/>
      <c r="G53" s="14"/>
      <c r="H53" s="5"/>
      <c r="I53" s="5"/>
      <c r="J53" s="5"/>
      <c r="K53" s="16">
        <f>J54*I54</f>
        <v>0</v>
      </c>
      <c r="L53" s="14"/>
    </row>
    <row r="54" spans="1:12" ht="14.4" outlineLevel="1" x14ac:dyDescent="0.3">
      <c r="A54" s="13"/>
      <c r="B54" s="5"/>
      <c r="C54" s="5" t="s">
        <v>146</v>
      </c>
      <c r="D54" s="14"/>
      <c r="E54" s="14"/>
      <c r="F54" s="14"/>
      <c r="G54" s="14"/>
      <c r="H54" s="5"/>
      <c r="I54" s="5"/>
      <c r="J54" s="5"/>
      <c r="K54" s="16">
        <f>J55*I55</f>
        <v>0</v>
      </c>
      <c r="L54" s="14"/>
    </row>
    <row r="55" spans="1:12" x14ac:dyDescent="0.3">
      <c r="A55" s="13"/>
      <c r="B55" s="13" t="s">
        <v>147</v>
      </c>
      <c r="C55" s="5"/>
      <c r="D55" s="14"/>
      <c r="E55" s="14"/>
      <c r="F55" s="14"/>
      <c r="G55" s="14"/>
      <c r="H55" s="5"/>
      <c r="I55" s="5"/>
      <c r="J55" s="5"/>
      <c r="L55" s="14"/>
    </row>
    <row r="56" spans="1:12" ht="41.4" outlineLevel="1" x14ac:dyDescent="0.3">
      <c r="A56" s="13"/>
      <c r="B56" s="5"/>
      <c r="C56" s="5" t="s">
        <v>137</v>
      </c>
      <c r="D56" s="16" t="s">
        <v>98</v>
      </c>
      <c r="E56" s="16" t="s">
        <v>141</v>
      </c>
      <c r="F56" s="16" t="s">
        <v>148</v>
      </c>
      <c r="G56" s="16" t="s">
        <v>149</v>
      </c>
      <c r="H56" s="16" t="s">
        <v>150</v>
      </c>
      <c r="I56" s="5">
        <v>1</v>
      </c>
      <c r="J56" s="5">
        <v>3</v>
      </c>
      <c r="K56" s="20">
        <f t="shared" ref="K56:K59" si="7">J56*I56</f>
        <v>3</v>
      </c>
      <c r="L56" s="14" t="s">
        <v>151</v>
      </c>
    </row>
    <row r="57" spans="1:12" ht="27.6" outlineLevel="1" x14ac:dyDescent="0.3">
      <c r="A57" s="13"/>
      <c r="B57" s="5"/>
      <c r="C57" s="5" t="s">
        <v>137</v>
      </c>
      <c r="D57" s="16" t="s">
        <v>152</v>
      </c>
      <c r="E57" s="16" t="s">
        <v>153</v>
      </c>
      <c r="F57" s="16" t="s">
        <v>154</v>
      </c>
      <c r="G57" s="16" t="s">
        <v>31</v>
      </c>
      <c r="H57" s="16" t="s">
        <v>155</v>
      </c>
      <c r="I57" s="5">
        <v>1</v>
      </c>
      <c r="J57" s="5">
        <v>3</v>
      </c>
      <c r="K57" s="20">
        <f t="shared" si="7"/>
        <v>3</v>
      </c>
      <c r="L57" s="14" t="s">
        <v>102</v>
      </c>
    </row>
    <row r="58" spans="1:12" ht="14.4" outlineLevel="1" x14ac:dyDescent="0.3">
      <c r="A58" s="13"/>
      <c r="B58" s="5"/>
      <c r="C58" s="5" t="s">
        <v>137</v>
      </c>
      <c r="D58" s="16" t="s">
        <v>156</v>
      </c>
      <c r="E58" s="16" t="s">
        <v>57</v>
      </c>
      <c r="F58" s="16" t="s">
        <v>157</v>
      </c>
      <c r="G58" s="16" t="s">
        <v>31</v>
      </c>
      <c r="H58" s="16" t="s">
        <v>158</v>
      </c>
      <c r="I58" s="5">
        <v>1</v>
      </c>
      <c r="J58" s="5">
        <v>3</v>
      </c>
      <c r="K58" s="20">
        <f t="shared" si="7"/>
        <v>3</v>
      </c>
      <c r="L58" s="14" t="s">
        <v>159</v>
      </c>
    </row>
    <row r="59" spans="1:12" ht="14.4" outlineLevel="1" x14ac:dyDescent="0.3">
      <c r="A59" s="13"/>
      <c r="B59" s="5"/>
      <c r="C59" s="5" t="s">
        <v>144</v>
      </c>
      <c r="D59" s="14"/>
      <c r="E59" s="14"/>
      <c r="F59" s="14"/>
      <c r="G59" s="14"/>
      <c r="H59" s="5"/>
      <c r="I59" s="5"/>
      <c r="J59" s="5"/>
      <c r="K59" s="16">
        <f t="shared" si="7"/>
        <v>0</v>
      </c>
      <c r="L59" s="14"/>
    </row>
    <row r="60" spans="1:12" ht="14.4" outlineLevel="1" x14ac:dyDescent="0.3">
      <c r="A60" s="13"/>
      <c r="B60" s="5"/>
      <c r="C60" s="5" t="s">
        <v>145</v>
      </c>
      <c r="D60" s="14"/>
      <c r="E60" s="14"/>
      <c r="F60" s="14"/>
      <c r="G60" s="14"/>
      <c r="H60" s="5"/>
      <c r="I60" s="5"/>
      <c r="J60" s="5"/>
      <c r="K60" s="16">
        <f>J60*I60</f>
        <v>0</v>
      </c>
      <c r="L60" s="14"/>
    </row>
    <row r="61" spans="1:12" ht="14.4" outlineLevel="1" x14ac:dyDescent="0.3">
      <c r="A61" s="13"/>
      <c r="B61" s="5"/>
      <c r="C61" s="5" t="s">
        <v>146</v>
      </c>
      <c r="D61" s="14"/>
      <c r="E61" s="14"/>
      <c r="F61" s="14"/>
      <c r="G61" s="14"/>
      <c r="H61" s="5"/>
      <c r="I61" s="5"/>
      <c r="J61" s="5"/>
      <c r="K61" s="16">
        <f>J61*I61</f>
        <v>0</v>
      </c>
      <c r="L61" s="14"/>
    </row>
    <row r="62" spans="1:12" s="24" customFormat="1" ht="14.4" x14ac:dyDescent="0.3">
      <c r="A62" s="13" t="s">
        <v>160</v>
      </c>
      <c r="B62" s="13"/>
      <c r="C62" s="13"/>
      <c r="D62" s="23"/>
      <c r="E62" s="23"/>
      <c r="F62" s="23"/>
      <c r="G62" s="23"/>
      <c r="H62" s="13"/>
      <c r="I62" s="13"/>
      <c r="J62" s="13"/>
      <c r="K62" s="16"/>
      <c r="L62" s="23"/>
    </row>
    <row r="63" spans="1:12" ht="14.4" outlineLevel="1" x14ac:dyDescent="0.3">
      <c r="A63" s="13"/>
      <c r="B63" s="5" t="s">
        <v>161</v>
      </c>
      <c r="C63" s="5"/>
      <c r="D63" s="14"/>
      <c r="E63" s="14"/>
      <c r="F63" s="14"/>
      <c r="G63" s="14"/>
      <c r="H63" s="5"/>
      <c r="I63" s="5"/>
      <c r="J63" s="5"/>
      <c r="K63" s="16">
        <f>J63*I63</f>
        <v>0</v>
      </c>
      <c r="L63" s="14"/>
    </row>
    <row r="64" spans="1:12" ht="14.4" outlineLevel="1" x14ac:dyDescent="0.3">
      <c r="A64" s="13"/>
      <c r="B64" s="5" t="s">
        <v>162</v>
      </c>
      <c r="C64" s="5"/>
      <c r="D64" s="14"/>
      <c r="E64" s="14"/>
      <c r="F64" s="14"/>
      <c r="G64" s="14"/>
      <c r="H64" s="5"/>
      <c r="I64" s="5"/>
      <c r="J64" s="5"/>
      <c r="K64" s="16">
        <f t="shared" ref="K64" si="8">J64*I64</f>
        <v>0</v>
      </c>
      <c r="L64" s="14"/>
    </row>
    <row r="65" spans="1:12" ht="69" outlineLevel="1" x14ac:dyDescent="0.3">
      <c r="A65" s="13"/>
      <c r="B65" s="5" t="s">
        <v>163</v>
      </c>
      <c r="C65" s="5"/>
      <c r="D65" s="17" t="s">
        <v>164</v>
      </c>
      <c r="E65" s="17" t="s">
        <v>111</v>
      </c>
      <c r="F65" s="17" t="s">
        <v>165</v>
      </c>
      <c r="G65" s="14" t="s">
        <v>120</v>
      </c>
      <c r="H65" s="14" t="s">
        <v>166</v>
      </c>
      <c r="I65" s="5">
        <v>3</v>
      </c>
      <c r="J65" s="5">
        <v>3</v>
      </c>
      <c r="K65" s="27">
        <f t="shared" ref="K65:K70" si="9">J65*I65</f>
        <v>9</v>
      </c>
      <c r="L65" s="14"/>
    </row>
    <row r="66" spans="1:12" ht="55.2" outlineLevel="1" x14ac:dyDescent="0.3">
      <c r="A66" s="13"/>
      <c r="B66" s="5" t="s">
        <v>163</v>
      </c>
      <c r="C66" s="5"/>
      <c r="D66" s="17" t="s">
        <v>167</v>
      </c>
      <c r="E66" s="17" t="s">
        <v>111</v>
      </c>
      <c r="F66" s="17" t="s">
        <v>168</v>
      </c>
      <c r="G66" s="14" t="s">
        <v>116</v>
      </c>
      <c r="H66" s="14" t="s">
        <v>169</v>
      </c>
      <c r="I66" s="5">
        <v>3</v>
      </c>
      <c r="J66" s="5">
        <v>3</v>
      </c>
      <c r="K66" s="27">
        <f t="shared" si="9"/>
        <v>9</v>
      </c>
      <c r="L66" s="14"/>
    </row>
    <row r="67" spans="1:12" ht="41.4" outlineLevel="1" x14ac:dyDescent="0.3">
      <c r="A67" s="13"/>
      <c r="B67" s="5" t="s">
        <v>163</v>
      </c>
      <c r="C67" s="5"/>
      <c r="D67" s="14" t="s">
        <v>170</v>
      </c>
      <c r="E67" s="17" t="s">
        <v>111</v>
      </c>
      <c r="F67" s="4" t="s">
        <v>171</v>
      </c>
      <c r="G67" s="14"/>
      <c r="H67" s="14" t="s">
        <v>172</v>
      </c>
      <c r="I67" s="5">
        <v>2</v>
      </c>
      <c r="J67" s="5">
        <v>3</v>
      </c>
      <c r="K67" s="18">
        <f t="shared" si="9"/>
        <v>6</v>
      </c>
      <c r="L67" s="14"/>
    </row>
    <row r="68" spans="1:12" ht="43.2" outlineLevel="1" x14ac:dyDescent="0.3">
      <c r="A68" s="13"/>
      <c r="B68" s="5" t="s">
        <v>163</v>
      </c>
      <c r="C68" s="5"/>
      <c r="D68" s="17" t="s">
        <v>173</v>
      </c>
      <c r="E68" s="17" t="s">
        <v>111</v>
      </c>
      <c r="F68" s="17" t="s">
        <v>174</v>
      </c>
      <c r="G68" s="14" t="s">
        <v>116</v>
      </c>
      <c r="H68" s="19" t="s">
        <v>175</v>
      </c>
      <c r="I68" s="5">
        <v>2</v>
      </c>
      <c r="J68" s="5">
        <v>3</v>
      </c>
      <c r="K68" s="18">
        <f t="shared" si="9"/>
        <v>6</v>
      </c>
      <c r="L68" s="14"/>
    </row>
    <row r="69" spans="1:12" ht="43.2" outlineLevel="1" x14ac:dyDescent="0.3">
      <c r="A69" s="13"/>
      <c r="B69" s="5" t="s">
        <v>163</v>
      </c>
      <c r="C69" s="5"/>
      <c r="D69" s="19" t="s">
        <v>176</v>
      </c>
      <c r="E69" s="17" t="s">
        <v>111</v>
      </c>
      <c r="F69" s="4" t="s">
        <v>112</v>
      </c>
      <c r="G69" s="14" t="s">
        <v>116</v>
      </c>
      <c r="H69" s="17" t="s">
        <v>177</v>
      </c>
      <c r="I69" s="5">
        <v>2</v>
      </c>
      <c r="J69" s="5">
        <v>3</v>
      </c>
      <c r="K69" s="18">
        <f t="shared" si="9"/>
        <v>6</v>
      </c>
      <c r="L69" s="14"/>
    </row>
    <row r="70" spans="1:12" ht="14.4" x14ac:dyDescent="0.3">
      <c r="A70" s="13" t="s">
        <v>178</v>
      </c>
      <c r="B70" s="5"/>
      <c r="C70" s="5"/>
      <c r="D70" s="14"/>
      <c r="E70" s="14"/>
      <c r="F70" s="14"/>
      <c r="G70" s="14"/>
      <c r="H70" s="5"/>
      <c r="I70" s="5"/>
      <c r="J70" s="5"/>
      <c r="K70" s="16">
        <f t="shared" si="9"/>
        <v>0</v>
      </c>
      <c r="L70" s="14"/>
    </row>
    <row r="71" spans="1:12" ht="14.4" x14ac:dyDescent="0.3">
      <c r="A71" s="13"/>
      <c r="B71" s="5" t="s">
        <v>179</v>
      </c>
      <c r="C71" s="5"/>
      <c r="D71" s="14"/>
      <c r="E71" s="14"/>
      <c r="F71" s="14"/>
      <c r="G71" s="14"/>
      <c r="H71" s="5"/>
      <c r="I71" s="5"/>
      <c r="J71" s="5"/>
      <c r="K71" s="16"/>
      <c r="L71" s="14"/>
    </row>
    <row r="72" spans="1:12" ht="14.4" outlineLevel="1" x14ac:dyDescent="0.3">
      <c r="A72" s="13"/>
      <c r="B72" s="5"/>
      <c r="C72" s="5" t="s">
        <v>180</v>
      </c>
      <c r="D72" s="14"/>
      <c r="E72" s="14"/>
      <c r="F72" s="14"/>
      <c r="G72" s="14"/>
      <c r="H72" s="5"/>
      <c r="I72" s="5"/>
      <c r="J72" s="5"/>
      <c r="K72" s="16">
        <f>J72*I72</f>
        <v>0</v>
      </c>
      <c r="L72" s="14"/>
    </row>
    <row r="73" spans="1:12" ht="14.4" outlineLevel="1" x14ac:dyDescent="0.3">
      <c r="A73" s="13"/>
      <c r="B73" s="5"/>
      <c r="C73" s="5" t="s">
        <v>181</v>
      </c>
      <c r="D73" s="14"/>
      <c r="E73" s="14"/>
      <c r="F73" s="14"/>
      <c r="G73" s="14"/>
      <c r="H73" s="5"/>
      <c r="I73" s="5"/>
      <c r="J73" s="5"/>
      <c r="K73" s="16">
        <f t="shared" ref="K73:K79" si="10">J73*I73</f>
        <v>0</v>
      </c>
      <c r="L73" s="14"/>
    </row>
    <row r="74" spans="1:12" ht="14.4" x14ac:dyDescent="0.3">
      <c r="A74" s="13"/>
      <c r="B74" s="5" t="s">
        <v>182</v>
      </c>
      <c r="C74" s="5"/>
      <c r="D74" s="14"/>
      <c r="E74" s="14"/>
      <c r="F74" s="14"/>
      <c r="G74" s="14"/>
      <c r="H74" s="5"/>
      <c r="I74" s="5"/>
      <c r="J74" s="5"/>
      <c r="K74" s="16">
        <f t="shared" si="10"/>
        <v>0</v>
      </c>
      <c r="L74" s="14"/>
    </row>
    <row r="75" spans="1:12" ht="14.4" outlineLevel="1" x14ac:dyDescent="0.3">
      <c r="A75" s="13"/>
      <c r="B75" s="5" t="s">
        <v>183</v>
      </c>
      <c r="C75" s="16" t="s">
        <v>993</v>
      </c>
      <c r="D75" s="14"/>
      <c r="E75" s="14"/>
      <c r="F75" s="14"/>
      <c r="G75" s="14"/>
      <c r="H75" s="5"/>
      <c r="I75" s="5"/>
      <c r="J75" s="5"/>
      <c r="K75" s="16">
        <f t="shared" si="10"/>
        <v>0</v>
      </c>
      <c r="L75" s="14"/>
    </row>
    <row r="76" spans="1:12" ht="14.4" outlineLevel="1" x14ac:dyDescent="0.3">
      <c r="A76" s="13"/>
      <c r="B76" s="5"/>
      <c r="C76" s="16" t="s">
        <v>994</v>
      </c>
      <c r="D76" s="14"/>
      <c r="E76" s="14"/>
      <c r="F76" s="14"/>
      <c r="G76" s="14"/>
      <c r="H76" s="5"/>
      <c r="I76" s="5"/>
      <c r="J76" s="5"/>
      <c r="K76" s="16">
        <f t="shared" si="10"/>
        <v>0</v>
      </c>
      <c r="L76" s="14"/>
    </row>
    <row r="77" spans="1:12" ht="14.4" outlineLevel="1" x14ac:dyDescent="0.3">
      <c r="A77" s="13"/>
      <c r="B77" s="5"/>
      <c r="C77" s="5" t="s">
        <v>184</v>
      </c>
      <c r="D77" s="14"/>
      <c r="E77" s="14"/>
      <c r="F77" s="14"/>
      <c r="G77" s="14"/>
      <c r="H77" s="5"/>
      <c r="I77" s="5"/>
      <c r="J77" s="5"/>
      <c r="K77" s="16">
        <f t="shared" si="10"/>
        <v>0</v>
      </c>
      <c r="L77" s="14"/>
    </row>
    <row r="78" spans="1:12" ht="14.4" outlineLevel="1" x14ac:dyDescent="0.3">
      <c r="A78" s="13"/>
      <c r="B78" s="5"/>
      <c r="C78" s="5" t="s">
        <v>185</v>
      </c>
      <c r="D78" s="14"/>
      <c r="E78" s="14"/>
      <c r="F78" s="14"/>
      <c r="G78" s="14"/>
      <c r="H78" s="5"/>
      <c r="I78" s="5"/>
      <c r="J78" s="5"/>
      <c r="K78" s="16">
        <f t="shared" si="10"/>
        <v>0</v>
      </c>
      <c r="L78" s="14"/>
    </row>
    <row r="79" spans="1:12" ht="14.4" x14ac:dyDescent="0.3">
      <c r="A79" s="13" t="s">
        <v>186</v>
      </c>
      <c r="B79" s="5"/>
      <c r="C79" s="5"/>
      <c r="D79" s="14"/>
      <c r="E79" s="14"/>
      <c r="F79" s="14"/>
      <c r="G79" s="14"/>
      <c r="H79" s="5"/>
      <c r="I79" s="5"/>
      <c r="J79" s="5"/>
      <c r="K79" s="16">
        <f t="shared" si="10"/>
        <v>0</v>
      </c>
      <c r="L79" s="14"/>
    </row>
    <row r="80" spans="1:12" ht="14.4" outlineLevel="1" x14ac:dyDescent="0.3">
      <c r="A80" s="13"/>
      <c r="B80" t="s">
        <v>997</v>
      </c>
      <c r="C80" s="5"/>
      <c r="D80" s="14"/>
      <c r="E80" s="14"/>
      <c r="F80" s="14"/>
      <c r="G80" s="14"/>
      <c r="H80" s="5"/>
      <c r="I80" s="5"/>
      <c r="J80" s="5"/>
      <c r="K80" s="16"/>
      <c r="L80" s="14"/>
    </row>
    <row r="81" spans="1:12" ht="14.4" outlineLevel="1" x14ac:dyDescent="0.3">
      <c r="A81" s="13"/>
      <c r="B81" t="s">
        <v>998</v>
      </c>
      <c r="C81" s="5"/>
      <c r="D81" s="14"/>
      <c r="E81" s="14"/>
      <c r="F81" s="14"/>
      <c r="G81" s="14"/>
      <c r="H81" s="5"/>
      <c r="I81" s="5"/>
      <c r="J81" s="5"/>
      <c r="K81" s="16">
        <f>J81*I81</f>
        <v>0</v>
      </c>
      <c r="L81" s="14"/>
    </row>
    <row r="82" spans="1:12" ht="14.4" x14ac:dyDescent="0.3">
      <c r="A82" s="13" t="s">
        <v>189</v>
      </c>
      <c r="B82" s="5"/>
      <c r="C82" s="5"/>
      <c r="D82" s="14"/>
      <c r="E82" s="14"/>
      <c r="F82" s="14"/>
      <c r="G82" s="14"/>
      <c r="H82" s="5"/>
      <c r="I82" s="5"/>
      <c r="J82" s="5"/>
      <c r="K82" s="16">
        <f t="shared" ref="K82:K83" si="11">J82*I82</f>
        <v>0</v>
      </c>
      <c r="L82" s="14"/>
    </row>
    <row r="83" spans="1:12" ht="14.4" outlineLevel="1" x14ac:dyDescent="0.3">
      <c r="A83" s="13"/>
      <c r="B83" s="5" t="s">
        <v>190</v>
      </c>
      <c r="C83" s="5"/>
      <c r="D83" s="14"/>
      <c r="E83" s="14"/>
      <c r="F83" s="14"/>
      <c r="G83" s="14"/>
      <c r="H83" s="5"/>
      <c r="I83" s="5"/>
      <c r="J83" s="5"/>
      <c r="K83" s="16">
        <f t="shared" si="11"/>
        <v>0</v>
      </c>
      <c r="L83" s="14"/>
    </row>
    <row r="84" spans="1:12" ht="14.4" outlineLevel="1" x14ac:dyDescent="0.3">
      <c r="A84" s="13"/>
      <c r="B84" s="5" t="s">
        <v>191</v>
      </c>
      <c r="C84" s="5"/>
      <c r="D84" s="14"/>
      <c r="E84" s="14"/>
      <c r="F84" s="14"/>
      <c r="G84" s="14"/>
      <c r="H84" s="5"/>
      <c r="I84" s="5"/>
      <c r="J84" s="5"/>
      <c r="K84" s="16"/>
      <c r="L84" s="14"/>
    </row>
    <row r="85" spans="1:12" ht="14.4" outlineLevel="1" x14ac:dyDescent="0.3">
      <c r="A85" s="13"/>
      <c r="B85" s="5"/>
      <c r="C85" s="5" t="s">
        <v>192</v>
      </c>
      <c r="D85" s="14"/>
      <c r="E85" s="14"/>
      <c r="F85" s="14"/>
      <c r="G85" s="14"/>
      <c r="H85" s="5"/>
      <c r="I85" s="5"/>
      <c r="J85" s="5"/>
      <c r="K85" s="16">
        <f>J85*I85</f>
        <v>0</v>
      </c>
      <c r="L85" s="14"/>
    </row>
    <row r="86" spans="1:12" ht="14.4" outlineLevel="1" x14ac:dyDescent="0.3">
      <c r="A86" s="13"/>
      <c r="B86" s="5"/>
      <c r="C86" s="5" t="s">
        <v>193</v>
      </c>
      <c r="D86" s="14"/>
      <c r="E86" s="14"/>
      <c r="F86" s="14"/>
      <c r="G86" s="14"/>
      <c r="H86" s="5"/>
      <c r="I86" s="5"/>
      <c r="J86" s="5"/>
      <c r="K86" s="16">
        <f t="shared" ref="K86:K100" si="12">J86*I86</f>
        <v>0</v>
      </c>
      <c r="L86" s="14"/>
    </row>
    <row r="87" spans="1:12" ht="14.4" outlineLevel="1" x14ac:dyDescent="0.3">
      <c r="A87" s="13"/>
      <c r="B87" s="5" t="s">
        <v>194</v>
      </c>
      <c r="C87" s="5"/>
      <c r="D87" s="14"/>
      <c r="E87" s="14"/>
      <c r="F87" s="14"/>
      <c r="G87" s="14"/>
      <c r="H87" s="5"/>
      <c r="I87" s="5"/>
      <c r="J87" s="5"/>
      <c r="K87" s="16">
        <f t="shared" si="12"/>
        <v>0</v>
      </c>
      <c r="L87" s="14"/>
    </row>
    <row r="88" spans="1:12" ht="14.4" outlineLevel="1" x14ac:dyDescent="0.3">
      <c r="A88" s="13"/>
      <c r="B88" s="5" t="s">
        <v>195</v>
      </c>
      <c r="C88" s="5"/>
      <c r="D88" s="14"/>
      <c r="E88" s="14"/>
      <c r="F88" s="14"/>
      <c r="G88" s="14"/>
      <c r="H88" s="5"/>
      <c r="I88" s="5"/>
      <c r="J88" s="5"/>
      <c r="K88" s="16">
        <f t="shared" si="12"/>
        <v>0</v>
      </c>
      <c r="L88" s="14"/>
    </row>
    <row r="89" spans="1:12" ht="14.4" outlineLevel="1" x14ac:dyDescent="0.3">
      <c r="A89" s="13"/>
      <c r="B89" s="5" t="s">
        <v>1007</v>
      </c>
      <c r="C89" s="5"/>
      <c r="D89" s="14"/>
      <c r="E89" s="14"/>
      <c r="F89" s="14"/>
      <c r="G89" s="14"/>
      <c r="H89" s="5"/>
      <c r="I89" s="5"/>
      <c r="J89" s="5"/>
      <c r="K89" s="16">
        <f t="shared" si="12"/>
        <v>0</v>
      </c>
      <c r="L89" s="14"/>
    </row>
    <row r="90" spans="1:12" ht="14.4" outlineLevel="1" x14ac:dyDescent="0.3">
      <c r="A90" s="13"/>
      <c r="B90" s="5"/>
      <c r="C90" s="5" t="s">
        <v>196</v>
      </c>
      <c r="D90" s="14"/>
      <c r="E90" s="14"/>
      <c r="F90" s="14"/>
      <c r="G90" s="14"/>
      <c r="H90" s="5"/>
      <c r="I90" s="5"/>
      <c r="J90" s="5"/>
      <c r="K90" s="16">
        <f t="shared" si="12"/>
        <v>0</v>
      </c>
      <c r="L90" s="14"/>
    </row>
    <row r="91" spans="1:12" ht="14.4" x14ac:dyDescent="0.3">
      <c r="A91" s="13" t="s">
        <v>197</v>
      </c>
      <c r="B91" s="5"/>
      <c r="C91" s="5"/>
      <c r="D91" s="14"/>
      <c r="E91" s="14"/>
      <c r="F91" s="14"/>
      <c r="G91" s="14"/>
      <c r="H91" s="5"/>
      <c r="I91" s="5"/>
      <c r="J91" s="5"/>
      <c r="K91" s="16"/>
      <c r="L91" s="14"/>
    </row>
    <row r="92" spans="1:12" ht="14.4" outlineLevel="1" x14ac:dyDescent="0.3">
      <c r="A92" s="13"/>
      <c r="B92" s="5" t="s">
        <v>198</v>
      </c>
      <c r="C92" s="5"/>
      <c r="D92" s="14"/>
      <c r="E92" s="14"/>
      <c r="F92" s="14"/>
      <c r="G92" s="14"/>
      <c r="H92" s="5"/>
      <c r="I92" s="5"/>
      <c r="J92" s="5"/>
      <c r="K92" s="16">
        <f t="shared" si="12"/>
        <v>0</v>
      </c>
      <c r="L92" s="14"/>
    </row>
    <row r="93" spans="1:12" ht="14.4" outlineLevel="1" x14ac:dyDescent="0.3">
      <c r="A93" s="13"/>
      <c r="B93" s="5" t="s">
        <v>199</v>
      </c>
      <c r="C93" s="5"/>
      <c r="D93" s="14"/>
      <c r="E93" s="14"/>
      <c r="F93" s="14"/>
      <c r="G93" s="14"/>
      <c r="H93" s="5"/>
      <c r="I93" s="5"/>
      <c r="J93" s="5"/>
      <c r="K93" s="16">
        <f t="shared" si="12"/>
        <v>0</v>
      </c>
      <c r="L93" s="14"/>
    </row>
    <row r="94" spans="1:12" ht="14.4" outlineLevel="1" x14ac:dyDescent="0.3">
      <c r="A94" s="13"/>
      <c r="B94" s="5" t="s">
        <v>200</v>
      </c>
      <c r="C94" s="5"/>
      <c r="D94" s="14"/>
      <c r="E94" s="14"/>
      <c r="F94" s="14"/>
      <c r="G94" s="14"/>
      <c r="H94" s="5"/>
      <c r="I94" s="5"/>
      <c r="J94" s="5"/>
      <c r="K94" s="16">
        <f t="shared" si="12"/>
        <v>0</v>
      </c>
      <c r="L94" s="14"/>
    </row>
    <row r="95" spans="1:12" ht="14.4" x14ac:dyDescent="0.3">
      <c r="A95" s="13" t="s">
        <v>201</v>
      </c>
      <c r="B95" s="5"/>
      <c r="C95" s="5"/>
      <c r="D95" s="14"/>
      <c r="E95" s="14"/>
      <c r="F95" s="14"/>
      <c r="G95" s="14"/>
      <c r="H95" s="5"/>
      <c r="I95" s="5"/>
      <c r="J95" s="5"/>
      <c r="K95" s="16"/>
      <c r="L95" s="14"/>
    </row>
    <row r="96" spans="1:12" ht="14.4" outlineLevel="1" x14ac:dyDescent="0.3">
      <c r="A96" s="13"/>
      <c r="B96" t="s">
        <v>1000</v>
      </c>
      <c r="C96" s="5"/>
      <c r="D96" s="14"/>
      <c r="E96" s="14"/>
      <c r="F96" s="14"/>
      <c r="G96" s="14"/>
      <c r="H96" s="5"/>
      <c r="I96" s="5"/>
      <c r="J96" s="5"/>
      <c r="K96" s="16">
        <f t="shared" si="12"/>
        <v>0</v>
      </c>
      <c r="L96" s="14"/>
    </row>
    <row r="97" spans="1:12" ht="14.4" outlineLevel="1" x14ac:dyDescent="0.3">
      <c r="A97" s="13"/>
      <c r="B97" s="5" t="s">
        <v>202</v>
      </c>
      <c r="C97" s="5"/>
      <c r="D97" s="14"/>
      <c r="E97" s="14"/>
      <c r="F97" s="14"/>
      <c r="G97" s="14"/>
      <c r="H97" s="5"/>
      <c r="I97" s="5"/>
      <c r="J97" s="5"/>
      <c r="K97" s="16">
        <f t="shared" si="12"/>
        <v>0</v>
      </c>
      <c r="L97" s="14"/>
    </row>
    <row r="98" spans="1:12" ht="14.4" outlineLevel="1" x14ac:dyDescent="0.3">
      <c r="A98" s="13"/>
      <c r="B98" s="16" t="s">
        <v>1001</v>
      </c>
      <c r="C98" s="5"/>
      <c r="D98" s="14"/>
      <c r="E98" s="14"/>
      <c r="F98" s="14"/>
      <c r="G98" s="14"/>
      <c r="H98" s="5"/>
      <c r="I98" s="5"/>
      <c r="J98" s="5"/>
      <c r="K98" s="16">
        <f t="shared" si="12"/>
        <v>0</v>
      </c>
      <c r="L98" s="14"/>
    </row>
    <row r="99" spans="1:12" ht="14.4" outlineLevel="1" x14ac:dyDescent="0.3">
      <c r="A99" s="13"/>
      <c r="B99" s="16" t="s">
        <v>1002</v>
      </c>
      <c r="C99" s="5"/>
      <c r="D99" s="14"/>
      <c r="E99" s="14"/>
      <c r="F99" s="14"/>
      <c r="G99" s="14"/>
      <c r="H99" s="5"/>
      <c r="I99" s="5"/>
      <c r="J99" s="5"/>
      <c r="K99" s="16">
        <f t="shared" si="12"/>
        <v>0</v>
      </c>
      <c r="L99" s="14"/>
    </row>
    <row r="100" spans="1:12" ht="14.4" outlineLevel="1" x14ac:dyDescent="0.3">
      <c r="A100" s="13"/>
      <c r="B100" s="5" t="s">
        <v>203</v>
      </c>
      <c r="C100" s="5"/>
      <c r="D100" s="14"/>
      <c r="E100" s="14"/>
      <c r="F100" s="14"/>
      <c r="G100" s="14"/>
      <c r="H100" s="5"/>
      <c r="I100" s="5"/>
      <c r="J100" s="5"/>
      <c r="K100" s="16">
        <f t="shared" si="12"/>
        <v>0</v>
      </c>
      <c r="L100" s="14"/>
    </row>
    <row r="101" spans="1:12" s="30" customFormat="1" x14ac:dyDescent="0.3">
      <c r="A101" s="28" t="s">
        <v>204</v>
      </c>
      <c r="B101" s="28"/>
      <c r="C101" s="28"/>
      <c r="D101" s="29"/>
      <c r="E101" s="29"/>
      <c r="F101" s="29"/>
      <c r="G101" s="29"/>
      <c r="H101" s="28"/>
      <c r="I101" s="28"/>
      <c r="J101" s="28"/>
      <c r="K101" s="28">
        <f>SUM(K4:K100)</f>
        <v>156</v>
      </c>
      <c r="L101" s="29"/>
    </row>
  </sheetData>
  <mergeCells count="11">
    <mergeCell ref="L2:L3"/>
    <mergeCell ref="H1:L1"/>
    <mergeCell ref="A2:B2"/>
    <mergeCell ref="D2:D3"/>
    <mergeCell ref="E2:E3"/>
    <mergeCell ref="F2:F3"/>
    <mergeCell ref="G2:G3"/>
    <mergeCell ref="H2:H3"/>
    <mergeCell ref="I2:I3"/>
    <mergeCell ref="J2:J3"/>
    <mergeCell ref="K2:K3"/>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59DD-CAB3-48C1-9705-23DC4F613F55}">
  <dimension ref="A1:Q149"/>
  <sheetViews>
    <sheetView zoomScale="80" zoomScaleNormal="80" workbookViewId="0">
      <pane xSplit="3" ySplit="3" topLeftCell="D72" activePane="bottomRight" state="frozen"/>
      <selection pane="topRight" activeCell="D1" sqref="D1"/>
      <selection pane="bottomLeft" activeCell="A4" sqref="A4"/>
      <selection pane="bottomRight" activeCell="H35" sqref="H35"/>
    </sheetView>
  </sheetViews>
  <sheetFormatPr defaultRowHeight="13.8" outlineLevelRow="1" x14ac:dyDescent="0.3"/>
  <cols>
    <col min="1" max="1" width="18.21875" style="24" customWidth="1"/>
    <col min="2" max="2" width="27.109375" style="2" customWidth="1"/>
    <col min="3" max="3" width="29.77734375" style="2" customWidth="1"/>
    <col min="4" max="5" width="20.5546875" style="4" customWidth="1"/>
    <col min="6" max="6" width="12.21875" style="4" bestFit="1" customWidth="1"/>
    <col min="7" max="7" width="17.6640625" style="4" bestFit="1" customWidth="1"/>
    <col min="8" max="8" width="33.6640625" style="2" customWidth="1"/>
    <col min="9" max="9" width="18.88671875" style="2" customWidth="1"/>
    <col min="10" max="10" width="22.21875" style="2" customWidth="1"/>
    <col min="11" max="11" width="18.88671875" style="2" customWidth="1"/>
    <col min="12" max="12" width="28.109375" style="4" customWidth="1"/>
    <col min="13" max="14" width="8.88671875" style="2"/>
    <col min="15" max="15" width="10.44140625" style="2" customWidth="1"/>
    <col min="16" max="16" width="8.88671875" style="2"/>
    <col min="17" max="17" width="9.5546875" style="2" bestFit="1" customWidth="1"/>
    <col min="18" max="16384" width="8.88671875" style="2"/>
  </cols>
  <sheetData>
    <row r="1" spans="1:17" ht="27.6" x14ac:dyDescent="0.3">
      <c r="A1" s="1" t="s">
        <v>0</v>
      </c>
      <c r="D1" s="3" t="s">
        <v>1</v>
      </c>
      <c r="H1" s="75" t="s">
        <v>2</v>
      </c>
      <c r="I1" s="76"/>
      <c r="J1" s="76"/>
      <c r="K1" s="76"/>
      <c r="L1" s="77"/>
      <c r="N1" s="5" t="s">
        <v>3</v>
      </c>
      <c r="O1" s="5" t="s">
        <v>4</v>
      </c>
      <c r="P1" s="5" t="s">
        <v>5</v>
      </c>
      <c r="Q1" s="5" t="s">
        <v>6</v>
      </c>
    </row>
    <row r="2" spans="1:17" x14ac:dyDescent="0.3">
      <c r="A2" s="78" t="s">
        <v>546</v>
      </c>
      <c r="B2" s="79"/>
      <c r="C2" s="6" t="s">
        <v>8</v>
      </c>
      <c r="D2" s="80" t="s">
        <v>9</v>
      </c>
      <c r="E2" s="80" t="s">
        <v>10</v>
      </c>
      <c r="F2" s="80" t="s">
        <v>11</v>
      </c>
      <c r="G2" s="80" t="s">
        <v>12</v>
      </c>
      <c r="H2" s="82" t="s">
        <v>13</v>
      </c>
      <c r="I2" s="73" t="s">
        <v>14</v>
      </c>
      <c r="J2" s="73" t="s">
        <v>15</v>
      </c>
      <c r="K2" s="73" t="s">
        <v>16</v>
      </c>
      <c r="L2" s="73" t="s">
        <v>17</v>
      </c>
      <c r="N2" s="7" t="s">
        <v>18</v>
      </c>
      <c r="O2" s="8" t="s">
        <v>19</v>
      </c>
      <c r="P2" s="9" t="s">
        <v>20</v>
      </c>
      <c r="Q2" s="10" t="s">
        <v>21</v>
      </c>
    </row>
    <row r="3" spans="1:17" x14ac:dyDescent="0.3">
      <c r="A3" s="11" t="s">
        <v>22</v>
      </c>
      <c r="B3" s="12" t="s">
        <v>23</v>
      </c>
      <c r="C3" s="6" t="s">
        <v>24</v>
      </c>
      <c r="D3" s="74"/>
      <c r="E3" s="74"/>
      <c r="F3" s="74"/>
      <c r="G3" s="74"/>
      <c r="H3" s="83"/>
      <c r="I3" s="74"/>
      <c r="J3" s="74"/>
      <c r="K3" s="74"/>
      <c r="L3" s="74"/>
    </row>
    <row r="4" spans="1:17" ht="14.4" x14ac:dyDescent="0.3">
      <c r="A4" s="13" t="s">
        <v>25</v>
      </c>
      <c r="B4" s="5"/>
      <c r="C4" s="5"/>
      <c r="D4" s="14"/>
      <c r="E4" s="14"/>
      <c r="F4" s="14"/>
      <c r="G4" s="15"/>
      <c r="I4" s="5"/>
      <c r="J4" s="5"/>
      <c r="K4" s="16"/>
      <c r="L4" s="14"/>
      <c r="N4" s="2" t="s">
        <v>26</v>
      </c>
    </row>
    <row r="5" spans="1:17" ht="82.8" outlineLevel="1" x14ac:dyDescent="0.3">
      <c r="A5" s="13"/>
      <c r="B5" s="5" t="s">
        <v>27</v>
      </c>
      <c r="C5" s="5"/>
      <c r="D5" s="56" t="s">
        <v>547</v>
      </c>
      <c r="E5" s="5" t="s">
        <v>95</v>
      </c>
      <c r="F5" s="14" t="s">
        <v>548</v>
      </c>
      <c r="G5" s="14" t="s">
        <v>449</v>
      </c>
      <c r="H5" s="14" t="s">
        <v>1024</v>
      </c>
      <c r="I5" s="5">
        <v>1</v>
      </c>
      <c r="J5" s="5">
        <v>3</v>
      </c>
      <c r="K5" s="20">
        <f>I5*J5</f>
        <v>3</v>
      </c>
      <c r="L5" s="14" t="s">
        <v>549</v>
      </c>
    </row>
    <row r="6" spans="1:17" ht="41.4" outlineLevel="1" x14ac:dyDescent="0.3">
      <c r="A6" s="13"/>
      <c r="B6" s="5" t="s">
        <v>27</v>
      </c>
      <c r="C6" s="5"/>
      <c r="D6" s="56" t="s">
        <v>550</v>
      </c>
      <c r="E6" s="5" t="s">
        <v>95</v>
      </c>
      <c r="F6" s="14" t="s">
        <v>551</v>
      </c>
      <c r="G6" s="14" t="s">
        <v>449</v>
      </c>
      <c r="H6" s="14" t="s">
        <v>1023</v>
      </c>
      <c r="I6" s="5">
        <v>2</v>
      </c>
      <c r="J6" s="5">
        <v>3</v>
      </c>
      <c r="K6" s="57">
        <f>I6*J6</f>
        <v>6</v>
      </c>
      <c r="L6" s="14" t="s">
        <v>552</v>
      </c>
    </row>
    <row r="7" spans="1:17" ht="14.4" outlineLevel="1" x14ac:dyDescent="0.3">
      <c r="A7" s="13"/>
      <c r="B7" s="5" t="s">
        <v>40</v>
      </c>
      <c r="C7" s="5"/>
      <c r="D7" s="56"/>
      <c r="E7" s="14"/>
      <c r="F7" s="14"/>
      <c r="G7" s="21"/>
      <c r="I7" s="5"/>
      <c r="J7" s="5"/>
      <c r="K7" s="16">
        <f t="shared" ref="K7:K8" si="0">I7*J7</f>
        <v>0</v>
      </c>
      <c r="L7" s="14"/>
    </row>
    <row r="8" spans="1:17" ht="14.4" outlineLevel="1" x14ac:dyDescent="0.3">
      <c r="A8" s="13"/>
      <c r="B8" s="5" t="s">
        <v>1003</v>
      </c>
      <c r="C8" s="5"/>
      <c r="D8" s="56"/>
      <c r="E8" s="14"/>
      <c r="F8" s="14"/>
      <c r="G8" s="14"/>
      <c r="H8" s="5"/>
      <c r="I8" s="5"/>
      <c r="J8" s="5"/>
      <c r="K8" s="16">
        <f t="shared" si="0"/>
        <v>0</v>
      </c>
      <c r="L8" s="14"/>
    </row>
    <row r="9" spans="1:17" ht="14.4" x14ac:dyDescent="0.3">
      <c r="A9" s="13" t="s">
        <v>42</v>
      </c>
      <c r="B9" s="5"/>
      <c r="C9" s="5"/>
      <c r="D9" s="56"/>
      <c r="E9" s="14"/>
      <c r="F9" s="14"/>
      <c r="G9" s="14"/>
      <c r="H9" s="5"/>
      <c r="I9" s="5"/>
      <c r="J9" s="5"/>
      <c r="K9" s="16"/>
      <c r="L9" s="14"/>
      <c r="N9" s="19"/>
      <c r="O9" s="19"/>
      <c r="P9" s="19"/>
    </row>
    <row r="10" spans="1:17" ht="14.4" x14ac:dyDescent="0.3">
      <c r="A10" s="13"/>
      <c r="B10" s="5" t="s">
        <v>43</v>
      </c>
      <c r="C10" s="5"/>
      <c r="D10" s="56"/>
      <c r="E10" s="14"/>
      <c r="F10" s="14"/>
      <c r="G10" s="14"/>
      <c r="H10" s="5"/>
      <c r="I10" s="5"/>
      <c r="J10" s="5"/>
      <c r="K10" s="16"/>
      <c r="L10" s="14"/>
    </row>
    <row r="11" spans="1:17" ht="55.2" outlineLevel="1" x14ac:dyDescent="0.3">
      <c r="A11" s="13"/>
      <c r="B11" s="5"/>
      <c r="C11" s="5" t="s">
        <v>44</v>
      </c>
      <c r="D11" s="58" t="s">
        <v>553</v>
      </c>
      <c r="E11" s="5" t="s">
        <v>221</v>
      </c>
      <c r="F11" s="14" t="s">
        <v>554</v>
      </c>
      <c r="G11" s="14" t="s">
        <v>225</v>
      </c>
      <c r="H11" s="14" t="s">
        <v>1022</v>
      </c>
      <c r="I11" s="5">
        <v>3</v>
      </c>
      <c r="J11" s="5">
        <v>3</v>
      </c>
      <c r="K11" s="27">
        <f>J11*I11</f>
        <v>9</v>
      </c>
      <c r="L11" s="14" t="s">
        <v>555</v>
      </c>
    </row>
    <row r="12" spans="1:17" ht="110.4" outlineLevel="1" x14ac:dyDescent="0.3">
      <c r="A12" s="13"/>
      <c r="B12" s="5"/>
      <c r="C12" s="5" t="s">
        <v>44</v>
      </c>
      <c r="D12" s="58" t="s">
        <v>556</v>
      </c>
      <c r="E12" s="5" t="s">
        <v>99</v>
      </c>
      <c r="F12" s="14" t="s">
        <v>557</v>
      </c>
      <c r="G12" s="14" t="s">
        <v>225</v>
      </c>
      <c r="H12" s="14" t="s">
        <v>1025</v>
      </c>
      <c r="I12" s="5">
        <v>3</v>
      </c>
      <c r="J12" s="5">
        <v>3</v>
      </c>
      <c r="K12" s="27">
        <f>J12*I12</f>
        <v>9</v>
      </c>
      <c r="L12" s="14" t="s">
        <v>558</v>
      </c>
    </row>
    <row r="13" spans="1:17" ht="55.2" outlineLevel="1" x14ac:dyDescent="0.3">
      <c r="A13" s="13"/>
      <c r="B13" s="5"/>
      <c r="C13" s="5" t="s">
        <v>44</v>
      </c>
      <c r="D13" s="58" t="s">
        <v>559</v>
      </c>
      <c r="E13" s="5" t="s">
        <v>221</v>
      </c>
      <c r="F13" s="14" t="s">
        <v>560</v>
      </c>
      <c r="G13" s="14" t="s">
        <v>225</v>
      </c>
      <c r="H13" s="14" t="s">
        <v>561</v>
      </c>
      <c r="I13" s="5">
        <v>3</v>
      </c>
      <c r="J13" s="5">
        <v>3</v>
      </c>
      <c r="K13" s="27">
        <f t="shared" ref="K13:K56" si="1">J13*I13</f>
        <v>9</v>
      </c>
      <c r="L13" s="14" t="s">
        <v>562</v>
      </c>
    </row>
    <row r="14" spans="1:17" ht="110.4" outlineLevel="1" x14ac:dyDescent="0.3">
      <c r="A14" s="13"/>
      <c r="B14" s="5"/>
      <c r="C14" s="5" t="s">
        <v>44</v>
      </c>
      <c r="D14" s="58" t="s">
        <v>563</v>
      </c>
      <c r="E14" s="5" t="s">
        <v>35</v>
      </c>
      <c r="F14" s="14" t="s">
        <v>564</v>
      </c>
      <c r="G14" s="14" t="s">
        <v>225</v>
      </c>
      <c r="H14" s="14" t="s">
        <v>565</v>
      </c>
      <c r="I14" s="5">
        <v>3</v>
      </c>
      <c r="J14" s="5">
        <v>3</v>
      </c>
      <c r="K14" s="27">
        <f>J14*I14</f>
        <v>9</v>
      </c>
      <c r="L14" s="14" t="s">
        <v>566</v>
      </c>
    </row>
    <row r="15" spans="1:17" ht="110.4" outlineLevel="1" x14ac:dyDescent="0.3">
      <c r="A15" s="13"/>
      <c r="B15" s="5"/>
      <c r="C15" s="5" t="s">
        <v>44</v>
      </c>
      <c r="D15" s="58" t="s">
        <v>567</v>
      </c>
      <c r="E15" s="5" t="s">
        <v>35</v>
      </c>
      <c r="F15" s="14" t="s">
        <v>568</v>
      </c>
      <c r="G15" s="14" t="s">
        <v>225</v>
      </c>
      <c r="H15" s="14" t="s">
        <v>569</v>
      </c>
      <c r="I15" s="5">
        <v>3</v>
      </c>
      <c r="J15" s="5">
        <v>3</v>
      </c>
      <c r="K15" s="27">
        <f>J15*I15</f>
        <v>9</v>
      </c>
      <c r="L15" s="14" t="s">
        <v>570</v>
      </c>
    </row>
    <row r="16" spans="1:17" ht="96.6" outlineLevel="1" x14ac:dyDescent="0.3">
      <c r="A16" s="13"/>
      <c r="B16" s="5"/>
      <c r="C16" s="5" t="s">
        <v>44</v>
      </c>
      <c r="D16" s="58" t="s">
        <v>571</v>
      </c>
      <c r="E16" s="5" t="s">
        <v>35</v>
      </c>
      <c r="F16" s="14" t="s">
        <v>572</v>
      </c>
      <c r="G16" s="14" t="s">
        <v>225</v>
      </c>
      <c r="H16" s="14" t="s">
        <v>1026</v>
      </c>
      <c r="I16" s="5">
        <v>3</v>
      </c>
      <c r="J16" s="5">
        <v>3</v>
      </c>
      <c r="K16" s="27">
        <f>J16*I16</f>
        <v>9</v>
      </c>
      <c r="L16" s="14" t="s">
        <v>573</v>
      </c>
    </row>
    <row r="17" spans="1:12" ht="82.8" outlineLevel="1" x14ac:dyDescent="0.3">
      <c r="A17" s="13"/>
      <c r="B17" s="5"/>
      <c r="C17" s="5" t="s">
        <v>44</v>
      </c>
      <c r="D17" s="58" t="s">
        <v>574</v>
      </c>
      <c r="E17" s="5" t="s">
        <v>35</v>
      </c>
      <c r="F17" s="14" t="s">
        <v>575</v>
      </c>
      <c r="G17" s="14" t="s">
        <v>225</v>
      </c>
      <c r="H17" s="14" t="s">
        <v>576</v>
      </c>
      <c r="I17" s="5">
        <v>3</v>
      </c>
      <c r="J17" s="5">
        <v>3</v>
      </c>
      <c r="K17" s="27">
        <f>J17*I17</f>
        <v>9</v>
      </c>
      <c r="L17" s="14" t="s">
        <v>577</v>
      </c>
    </row>
    <row r="18" spans="1:12" ht="55.2" outlineLevel="1" x14ac:dyDescent="0.3">
      <c r="A18" s="13"/>
      <c r="B18" s="5"/>
      <c r="C18" s="5" t="s">
        <v>44</v>
      </c>
      <c r="D18" s="58" t="s">
        <v>578</v>
      </c>
      <c r="E18" s="5" t="s">
        <v>221</v>
      </c>
      <c r="F18" s="14" t="s">
        <v>579</v>
      </c>
      <c r="G18" s="14" t="s">
        <v>225</v>
      </c>
      <c r="H18" s="14" t="s">
        <v>580</v>
      </c>
      <c r="I18" s="5">
        <v>2</v>
      </c>
      <c r="J18" s="5">
        <v>3</v>
      </c>
      <c r="K18" s="18">
        <f t="shared" si="1"/>
        <v>6</v>
      </c>
      <c r="L18" s="14" t="s">
        <v>581</v>
      </c>
    </row>
    <row r="19" spans="1:12" ht="69" x14ac:dyDescent="0.3">
      <c r="A19" s="13"/>
      <c r="B19" s="5"/>
      <c r="C19" s="5" t="s">
        <v>44</v>
      </c>
      <c r="D19" s="56" t="s">
        <v>582</v>
      </c>
      <c r="E19" s="14" t="s">
        <v>583</v>
      </c>
      <c r="F19" s="14" t="s">
        <v>584</v>
      </c>
      <c r="G19" s="14" t="s">
        <v>225</v>
      </c>
      <c r="H19" s="5" t="s">
        <v>585</v>
      </c>
      <c r="I19" s="5">
        <v>2</v>
      </c>
      <c r="J19" s="5">
        <v>3</v>
      </c>
      <c r="K19" s="18">
        <f>J19*I19</f>
        <v>6</v>
      </c>
      <c r="L19" s="14" t="s">
        <v>586</v>
      </c>
    </row>
    <row r="20" spans="1:12" ht="41.4" outlineLevel="1" x14ac:dyDescent="0.3">
      <c r="A20" s="13"/>
      <c r="B20" s="5"/>
      <c r="C20" s="5" t="s">
        <v>44</v>
      </c>
      <c r="D20" s="58" t="s">
        <v>587</v>
      </c>
      <c r="E20" s="5" t="s">
        <v>221</v>
      </c>
      <c r="F20" s="14" t="s">
        <v>588</v>
      </c>
      <c r="G20" s="14" t="s">
        <v>225</v>
      </c>
      <c r="H20" s="14" t="s">
        <v>589</v>
      </c>
      <c r="I20" s="5">
        <v>2</v>
      </c>
      <c r="J20" s="5">
        <v>3</v>
      </c>
      <c r="K20" s="18">
        <f t="shared" si="1"/>
        <v>6</v>
      </c>
      <c r="L20" s="14" t="s">
        <v>590</v>
      </c>
    </row>
    <row r="21" spans="1:12" ht="96.6" outlineLevel="1" x14ac:dyDescent="0.3">
      <c r="A21" s="13"/>
      <c r="B21" s="5"/>
      <c r="C21" s="5" t="s">
        <v>44</v>
      </c>
      <c r="D21" s="58" t="s">
        <v>591</v>
      </c>
      <c r="E21" s="5" t="s">
        <v>46</v>
      </c>
      <c r="F21" s="14" t="s">
        <v>592</v>
      </c>
      <c r="G21" s="14" t="s">
        <v>67</v>
      </c>
      <c r="H21" s="14" t="s">
        <v>593</v>
      </c>
      <c r="I21" s="5">
        <v>3</v>
      </c>
      <c r="J21" s="5">
        <v>2</v>
      </c>
      <c r="K21" s="18">
        <f t="shared" si="1"/>
        <v>6</v>
      </c>
      <c r="L21" s="14" t="s">
        <v>594</v>
      </c>
    </row>
    <row r="22" spans="1:12" ht="69" outlineLevel="1" x14ac:dyDescent="0.3">
      <c r="A22" s="13"/>
      <c r="B22" s="5"/>
      <c r="C22" s="5" t="s">
        <v>44</v>
      </c>
      <c r="D22" s="58" t="s">
        <v>595</v>
      </c>
      <c r="E22" s="5" t="s">
        <v>46</v>
      </c>
      <c r="F22" s="14" t="s">
        <v>596</v>
      </c>
      <c r="G22" s="14" t="s">
        <v>294</v>
      </c>
      <c r="H22" s="14" t="s">
        <v>597</v>
      </c>
      <c r="I22" s="5">
        <v>2</v>
      </c>
      <c r="J22" s="5">
        <v>3</v>
      </c>
      <c r="K22" s="18">
        <f t="shared" si="1"/>
        <v>6</v>
      </c>
      <c r="L22" s="14" t="s">
        <v>598</v>
      </c>
    </row>
    <row r="23" spans="1:12" ht="82.8" outlineLevel="1" x14ac:dyDescent="0.3">
      <c r="A23" s="13"/>
      <c r="B23" s="5"/>
      <c r="C23" s="5" t="s">
        <v>44</v>
      </c>
      <c r="D23" s="58" t="s">
        <v>599</v>
      </c>
      <c r="E23" s="5" t="s">
        <v>141</v>
      </c>
      <c r="F23" s="14" t="s">
        <v>600</v>
      </c>
      <c r="G23" s="14" t="s">
        <v>225</v>
      </c>
      <c r="H23" s="14" t="s">
        <v>601</v>
      </c>
      <c r="I23" s="5">
        <v>2</v>
      </c>
      <c r="J23" s="5">
        <v>3</v>
      </c>
      <c r="K23" s="18">
        <f>J23*I23</f>
        <v>6</v>
      </c>
      <c r="L23" s="14" t="s">
        <v>602</v>
      </c>
    </row>
    <row r="24" spans="1:12" ht="82.8" outlineLevel="1" x14ac:dyDescent="0.3">
      <c r="A24" s="13"/>
      <c r="B24" s="5"/>
      <c r="C24" s="5" t="s">
        <v>44</v>
      </c>
      <c r="D24" s="58" t="s">
        <v>556</v>
      </c>
      <c r="E24" s="5" t="s">
        <v>99</v>
      </c>
      <c r="F24" s="14" t="s">
        <v>603</v>
      </c>
      <c r="G24" s="14" t="s">
        <v>37</v>
      </c>
      <c r="H24" s="14" t="s">
        <v>604</v>
      </c>
      <c r="I24" s="5">
        <v>2</v>
      </c>
      <c r="J24" s="5">
        <v>3</v>
      </c>
      <c r="K24" s="18">
        <f t="shared" si="1"/>
        <v>6</v>
      </c>
      <c r="L24" s="14" t="s">
        <v>605</v>
      </c>
    </row>
    <row r="25" spans="1:12" ht="41.4" outlineLevel="1" x14ac:dyDescent="0.3">
      <c r="A25" s="13"/>
      <c r="B25" s="5"/>
      <c r="C25" s="5" t="s">
        <v>44</v>
      </c>
      <c r="D25" s="58" t="s">
        <v>556</v>
      </c>
      <c r="E25" s="5" t="s">
        <v>99</v>
      </c>
      <c r="F25" s="14" t="s">
        <v>606</v>
      </c>
      <c r="G25" s="14" t="s">
        <v>225</v>
      </c>
      <c r="H25" s="14" t="s">
        <v>607</v>
      </c>
      <c r="I25" s="5">
        <v>2</v>
      </c>
      <c r="J25" s="5">
        <v>3</v>
      </c>
      <c r="K25" s="18">
        <f t="shared" si="1"/>
        <v>6</v>
      </c>
      <c r="L25" s="14" t="s">
        <v>608</v>
      </c>
    </row>
    <row r="26" spans="1:12" ht="41.4" outlineLevel="1" x14ac:dyDescent="0.3">
      <c r="A26" s="13"/>
      <c r="B26" s="5"/>
      <c r="C26" s="5" t="s">
        <v>44</v>
      </c>
      <c r="D26" s="58" t="s">
        <v>556</v>
      </c>
      <c r="E26" s="5" t="s">
        <v>99</v>
      </c>
      <c r="F26" s="14" t="s">
        <v>609</v>
      </c>
      <c r="G26" s="14" t="s">
        <v>225</v>
      </c>
      <c r="H26" s="14" t="s">
        <v>610</v>
      </c>
      <c r="I26" s="5">
        <v>2</v>
      </c>
      <c r="J26" s="5">
        <v>3</v>
      </c>
      <c r="K26" s="18">
        <f t="shared" si="1"/>
        <v>6</v>
      </c>
      <c r="L26" s="14" t="s">
        <v>611</v>
      </c>
    </row>
    <row r="27" spans="1:12" ht="55.2" outlineLevel="1" x14ac:dyDescent="0.3">
      <c r="A27" s="13"/>
      <c r="B27" s="5"/>
      <c r="C27" s="5" t="s">
        <v>44</v>
      </c>
      <c r="D27" s="58" t="s">
        <v>563</v>
      </c>
      <c r="E27" s="5" t="s">
        <v>35</v>
      </c>
      <c r="F27" s="14" t="s">
        <v>612</v>
      </c>
      <c r="G27" s="14" t="s">
        <v>225</v>
      </c>
      <c r="H27" s="14" t="s">
        <v>613</v>
      </c>
      <c r="I27" s="5">
        <v>2</v>
      </c>
      <c r="J27" s="5">
        <v>3</v>
      </c>
      <c r="K27" s="18">
        <f t="shared" si="1"/>
        <v>6</v>
      </c>
      <c r="L27" s="14" t="s">
        <v>614</v>
      </c>
    </row>
    <row r="28" spans="1:12" ht="69" outlineLevel="1" x14ac:dyDescent="0.3">
      <c r="A28" s="13"/>
      <c r="B28" s="5"/>
      <c r="C28" s="5" t="s">
        <v>44</v>
      </c>
      <c r="D28" s="58" t="s">
        <v>563</v>
      </c>
      <c r="E28" s="5" t="s">
        <v>35</v>
      </c>
      <c r="F28" s="14" t="s">
        <v>615</v>
      </c>
      <c r="G28" s="14" t="s">
        <v>37</v>
      </c>
      <c r="H28" s="14" t="s">
        <v>616</v>
      </c>
      <c r="I28" s="5">
        <v>2</v>
      </c>
      <c r="J28" s="5">
        <v>3</v>
      </c>
      <c r="K28" s="18">
        <f t="shared" si="1"/>
        <v>6</v>
      </c>
      <c r="L28" s="14" t="s">
        <v>617</v>
      </c>
    </row>
    <row r="29" spans="1:12" ht="96.6" outlineLevel="1" x14ac:dyDescent="0.3">
      <c r="A29" s="13"/>
      <c r="B29" s="5"/>
      <c r="C29" s="5" t="s">
        <v>44</v>
      </c>
      <c r="D29" s="58" t="s">
        <v>618</v>
      </c>
      <c r="E29" s="5" t="s">
        <v>65</v>
      </c>
      <c r="F29" s="14" t="s">
        <v>619</v>
      </c>
      <c r="G29" s="14" t="s">
        <v>225</v>
      </c>
      <c r="H29" s="14" t="s">
        <v>620</v>
      </c>
      <c r="I29" s="5">
        <v>2</v>
      </c>
      <c r="J29" s="5">
        <v>3</v>
      </c>
      <c r="K29" s="18">
        <f>J29*I29</f>
        <v>6</v>
      </c>
      <c r="L29" s="14" t="s">
        <v>621</v>
      </c>
    </row>
    <row r="30" spans="1:12" ht="110.4" outlineLevel="1" x14ac:dyDescent="0.3">
      <c r="A30" s="13"/>
      <c r="B30" s="5"/>
      <c r="C30" s="5" t="s">
        <v>44</v>
      </c>
      <c r="D30" s="58" t="s">
        <v>618</v>
      </c>
      <c r="E30" s="5" t="s">
        <v>95</v>
      </c>
      <c r="F30" s="14" t="s">
        <v>622</v>
      </c>
      <c r="G30" s="14" t="s">
        <v>225</v>
      </c>
      <c r="H30" s="14" t="s">
        <v>623</v>
      </c>
      <c r="I30" s="5">
        <v>2</v>
      </c>
      <c r="J30" s="5">
        <v>3</v>
      </c>
      <c r="K30" s="18">
        <f>J30*I30</f>
        <v>6</v>
      </c>
      <c r="L30" s="14" t="s">
        <v>624</v>
      </c>
    </row>
    <row r="31" spans="1:12" ht="82.8" outlineLevel="1" x14ac:dyDescent="0.3">
      <c r="A31" s="13"/>
      <c r="B31" s="5"/>
      <c r="C31" s="5" t="s">
        <v>44</v>
      </c>
      <c r="D31" s="58" t="s">
        <v>625</v>
      </c>
      <c r="E31" s="5" t="s">
        <v>141</v>
      </c>
      <c r="F31" s="14" t="s">
        <v>626</v>
      </c>
      <c r="G31" s="14" t="s">
        <v>225</v>
      </c>
      <c r="H31" s="14" t="s">
        <v>1027</v>
      </c>
      <c r="I31" s="5">
        <v>1</v>
      </c>
      <c r="J31" s="5">
        <v>2</v>
      </c>
      <c r="K31" s="20">
        <f>J31*I31</f>
        <v>2</v>
      </c>
      <c r="L31" s="14" t="s">
        <v>627</v>
      </c>
    </row>
    <row r="32" spans="1:12" ht="69" outlineLevel="1" x14ac:dyDescent="0.3">
      <c r="A32" s="13"/>
      <c r="B32" s="5"/>
      <c r="C32" s="5" t="s">
        <v>44</v>
      </c>
      <c r="D32" s="58" t="s">
        <v>628</v>
      </c>
      <c r="E32" s="5" t="s">
        <v>141</v>
      </c>
      <c r="F32" s="14" t="s">
        <v>629</v>
      </c>
      <c r="G32" s="14" t="s">
        <v>67</v>
      </c>
      <c r="H32" s="14" t="s">
        <v>630</v>
      </c>
      <c r="I32" s="5">
        <v>1</v>
      </c>
      <c r="J32" s="5">
        <v>2</v>
      </c>
      <c r="K32" s="20">
        <f>J32*I32</f>
        <v>2</v>
      </c>
      <c r="L32" s="14" t="s">
        <v>631</v>
      </c>
    </row>
    <row r="33" spans="1:12" ht="110.4" outlineLevel="1" x14ac:dyDescent="0.3">
      <c r="A33" s="13"/>
      <c r="B33" s="5"/>
      <c r="C33" s="5" t="s">
        <v>44</v>
      </c>
      <c r="D33" s="58" t="s">
        <v>632</v>
      </c>
      <c r="E33" s="5" t="s">
        <v>141</v>
      </c>
      <c r="F33" s="14" t="s">
        <v>633</v>
      </c>
      <c r="G33" s="14" t="s">
        <v>225</v>
      </c>
      <c r="H33" s="14" t="s">
        <v>634</v>
      </c>
      <c r="I33" s="5">
        <v>1</v>
      </c>
      <c r="J33" s="5">
        <v>2</v>
      </c>
      <c r="K33" s="20">
        <f>J33*I33</f>
        <v>2</v>
      </c>
      <c r="L33" s="14" t="s">
        <v>635</v>
      </c>
    </row>
    <row r="34" spans="1:12" ht="110.4" outlineLevel="1" x14ac:dyDescent="0.3">
      <c r="A34" s="13"/>
      <c r="B34" s="5"/>
      <c r="C34" s="5" t="s">
        <v>975</v>
      </c>
      <c r="D34" s="58" t="s">
        <v>563</v>
      </c>
      <c r="E34" s="5" t="s">
        <v>35</v>
      </c>
      <c r="F34" s="14" t="s">
        <v>636</v>
      </c>
      <c r="G34" s="14" t="s">
        <v>225</v>
      </c>
      <c r="H34" s="14" t="s">
        <v>637</v>
      </c>
      <c r="I34" s="5">
        <v>3</v>
      </c>
      <c r="J34" s="5">
        <v>3</v>
      </c>
      <c r="K34" s="27">
        <f t="shared" si="1"/>
        <v>9</v>
      </c>
      <c r="L34" s="14" t="s">
        <v>638</v>
      </c>
    </row>
    <row r="35" spans="1:12" ht="82.8" outlineLevel="1" x14ac:dyDescent="0.3">
      <c r="A35" s="13"/>
      <c r="B35" s="5"/>
      <c r="C35" s="5" t="s">
        <v>975</v>
      </c>
      <c r="D35" s="58" t="s">
        <v>639</v>
      </c>
      <c r="E35" s="5" t="s">
        <v>221</v>
      </c>
      <c r="F35" s="14" t="s">
        <v>640</v>
      </c>
      <c r="G35" s="14" t="s">
        <v>294</v>
      </c>
      <c r="H35" s="14" t="s">
        <v>1028</v>
      </c>
      <c r="I35" s="5">
        <v>2</v>
      </c>
      <c r="J35" s="5">
        <v>3</v>
      </c>
      <c r="K35" s="18">
        <f t="shared" si="1"/>
        <v>6</v>
      </c>
      <c r="L35" s="14" t="s">
        <v>641</v>
      </c>
    </row>
    <row r="36" spans="1:12" ht="55.2" outlineLevel="1" x14ac:dyDescent="0.3">
      <c r="A36"/>
      <c r="B36" s="5"/>
      <c r="C36" s="5" t="s">
        <v>975</v>
      </c>
      <c r="D36" s="58" t="s">
        <v>595</v>
      </c>
      <c r="E36" s="5" t="s">
        <v>46</v>
      </c>
      <c r="F36" s="14" t="s">
        <v>642</v>
      </c>
      <c r="G36" s="14" t="s">
        <v>225</v>
      </c>
      <c r="H36" s="14" t="s">
        <v>643</v>
      </c>
      <c r="I36" s="5">
        <v>2</v>
      </c>
      <c r="J36" s="5">
        <v>3</v>
      </c>
      <c r="K36" s="18">
        <f t="shared" si="1"/>
        <v>6</v>
      </c>
      <c r="L36" s="14" t="s">
        <v>644</v>
      </c>
    </row>
    <row r="37" spans="1:12" ht="69" outlineLevel="1" x14ac:dyDescent="0.3">
      <c r="A37" s="13"/>
      <c r="B37" s="5"/>
      <c r="C37" s="5" t="s">
        <v>975</v>
      </c>
      <c r="D37" s="58" t="s">
        <v>645</v>
      </c>
      <c r="E37" s="5" t="s">
        <v>46</v>
      </c>
      <c r="F37" s="14" t="s">
        <v>646</v>
      </c>
      <c r="G37" s="14" t="s">
        <v>225</v>
      </c>
      <c r="H37" s="14" t="s">
        <v>647</v>
      </c>
      <c r="I37" s="5">
        <v>2</v>
      </c>
      <c r="J37" s="5">
        <v>3</v>
      </c>
      <c r="K37" s="18">
        <f t="shared" si="1"/>
        <v>6</v>
      </c>
      <c r="L37" s="14" t="s">
        <v>648</v>
      </c>
    </row>
    <row r="38" spans="1:12" ht="69" outlineLevel="1" x14ac:dyDescent="0.3">
      <c r="A38" s="13"/>
      <c r="B38" s="5"/>
      <c r="C38" s="5" t="s">
        <v>975</v>
      </c>
      <c r="D38" s="58" t="s">
        <v>628</v>
      </c>
      <c r="E38" s="5" t="s">
        <v>141</v>
      </c>
      <c r="F38" s="14" t="s">
        <v>649</v>
      </c>
      <c r="G38" s="14" t="s">
        <v>225</v>
      </c>
      <c r="H38" s="14" t="s">
        <v>650</v>
      </c>
      <c r="I38" s="5">
        <v>2</v>
      </c>
      <c r="J38" s="5">
        <v>3</v>
      </c>
      <c r="K38" s="18">
        <f t="shared" si="1"/>
        <v>6</v>
      </c>
      <c r="L38" s="14" t="s">
        <v>651</v>
      </c>
    </row>
    <row r="39" spans="1:12" ht="69" outlineLevel="1" x14ac:dyDescent="0.3">
      <c r="A39" s="13"/>
      <c r="B39" s="5"/>
      <c r="C39" s="5" t="s">
        <v>975</v>
      </c>
      <c r="D39" s="58" t="s">
        <v>652</v>
      </c>
      <c r="E39" s="5" t="s">
        <v>29</v>
      </c>
      <c r="F39" s="14" t="s">
        <v>653</v>
      </c>
      <c r="G39" s="14" t="s">
        <v>225</v>
      </c>
      <c r="H39" s="14" t="s">
        <v>654</v>
      </c>
      <c r="I39" s="5">
        <v>2</v>
      </c>
      <c r="J39" s="5">
        <v>3</v>
      </c>
      <c r="K39" s="18">
        <f t="shared" si="1"/>
        <v>6</v>
      </c>
      <c r="L39" s="14" t="s">
        <v>655</v>
      </c>
    </row>
    <row r="40" spans="1:12" ht="110.4" outlineLevel="1" x14ac:dyDescent="0.3">
      <c r="A40" s="13"/>
      <c r="B40" s="5"/>
      <c r="C40" s="5" t="s">
        <v>975</v>
      </c>
      <c r="D40" s="58" t="s">
        <v>656</v>
      </c>
      <c r="E40" s="5" t="s">
        <v>29</v>
      </c>
      <c r="F40" s="14" t="s">
        <v>657</v>
      </c>
      <c r="G40" s="14" t="s">
        <v>294</v>
      </c>
      <c r="H40" s="14" t="s">
        <v>658</v>
      </c>
      <c r="I40" s="5">
        <v>2</v>
      </c>
      <c r="J40" s="5">
        <v>3</v>
      </c>
      <c r="K40" s="18">
        <f t="shared" si="1"/>
        <v>6</v>
      </c>
      <c r="L40" s="14" t="s">
        <v>659</v>
      </c>
    </row>
    <row r="41" spans="1:12" ht="82.8" outlineLevel="1" x14ac:dyDescent="0.3">
      <c r="A41" s="13"/>
      <c r="B41" s="5"/>
      <c r="C41" s="5" t="s">
        <v>975</v>
      </c>
      <c r="D41" s="58" t="s">
        <v>628</v>
      </c>
      <c r="E41" s="5" t="s">
        <v>141</v>
      </c>
      <c r="F41" s="14" t="s">
        <v>660</v>
      </c>
      <c r="G41" s="14" t="s">
        <v>225</v>
      </c>
      <c r="H41" s="14" t="s">
        <v>661</v>
      </c>
      <c r="I41" s="5">
        <v>1</v>
      </c>
      <c r="J41" s="5">
        <v>2</v>
      </c>
      <c r="K41" s="20">
        <f t="shared" si="1"/>
        <v>2</v>
      </c>
      <c r="L41" s="14" t="s">
        <v>662</v>
      </c>
    </row>
    <row r="42" spans="1:12" ht="124.2" outlineLevel="1" x14ac:dyDescent="0.3">
      <c r="A42" s="13"/>
      <c r="B42" s="5"/>
      <c r="C42" s="5" t="s">
        <v>976</v>
      </c>
      <c r="D42" s="58" t="s">
        <v>663</v>
      </c>
      <c r="E42" s="5" t="s">
        <v>29</v>
      </c>
      <c r="F42" s="14" t="s">
        <v>664</v>
      </c>
      <c r="G42" s="14" t="s">
        <v>225</v>
      </c>
      <c r="H42" s="14" t="s">
        <v>665</v>
      </c>
      <c r="I42" s="5">
        <v>3</v>
      </c>
      <c r="J42" s="5">
        <v>3</v>
      </c>
      <c r="K42" s="27">
        <f t="shared" si="1"/>
        <v>9</v>
      </c>
      <c r="L42" s="14" t="s">
        <v>666</v>
      </c>
    </row>
    <row r="43" spans="1:12" ht="138" outlineLevel="1" x14ac:dyDescent="0.3">
      <c r="A43" s="13"/>
      <c r="B43" s="5"/>
      <c r="C43" s="5" t="s">
        <v>976</v>
      </c>
      <c r="D43" s="58" t="s">
        <v>663</v>
      </c>
      <c r="E43" s="5" t="s">
        <v>29</v>
      </c>
      <c r="F43" s="14" t="s">
        <v>667</v>
      </c>
      <c r="G43" s="14" t="s">
        <v>294</v>
      </c>
      <c r="H43" s="14" t="s">
        <v>668</v>
      </c>
      <c r="I43" s="5">
        <v>3</v>
      </c>
      <c r="J43" s="5">
        <v>3</v>
      </c>
      <c r="K43" s="27">
        <f t="shared" si="1"/>
        <v>9</v>
      </c>
      <c r="L43" s="14" t="s">
        <v>669</v>
      </c>
    </row>
    <row r="44" spans="1:12" ht="55.2" outlineLevel="1" x14ac:dyDescent="0.3">
      <c r="A44" s="13"/>
      <c r="B44" s="5"/>
      <c r="C44" s="5" t="s">
        <v>976</v>
      </c>
      <c r="D44" s="58" t="s">
        <v>670</v>
      </c>
      <c r="E44" s="5" t="s">
        <v>221</v>
      </c>
      <c r="F44" s="14" t="s">
        <v>671</v>
      </c>
      <c r="G44" s="14" t="s">
        <v>294</v>
      </c>
      <c r="H44" s="14" t="s">
        <v>672</v>
      </c>
      <c r="I44" s="5">
        <v>2</v>
      </c>
      <c r="J44" s="5">
        <v>3</v>
      </c>
      <c r="K44" s="18">
        <f t="shared" si="1"/>
        <v>6</v>
      </c>
      <c r="L44" s="14" t="s">
        <v>673</v>
      </c>
    </row>
    <row r="45" spans="1:12" ht="82.8" outlineLevel="1" x14ac:dyDescent="0.3">
      <c r="A45" s="13"/>
      <c r="B45" s="5"/>
      <c r="C45" s="5" t="s">
        <v>976</v>
      </c>
      <c r="D45" s="58" t="s">
        <v>595</v>
      </c>
      <c r="E45" s="5" t="s">
        <v>46</v>
      </c>
      <c r="F45" s="14" t="s">
        <v>674</v>
      </c>
      <c r="G45" s="14" t="s">
        <v>225</v>
      </c>
      <c r="H45" s="14" t="s">
        <v>675</v>
      </c>
      <c r="I45" s="5">
        <v>2</v>
      </c>
      <c r="J45" s="5">
        <v>3</v>
      </c>
      <c r="K45" s="18">
        <f t="shared" si="1"/>
        <v>6</v>
      </c>
      <c r="L45" s="14" t="s">
        <v>676</v>
      </c>
    </row>
    <row r="46" spans="1:12" ht="96.6" outlineLevel="1" x14ac:dyDescent="0.3">
      <c r="A46" s="13"/>
      <c r="B46" s="5"/>
      <c r="C46" s="5" t="s">
        <v>976</v>
      </c>
      <c r="D46" s="58" t="s">
        <v>663</v>
      </c>
      <c r="E46" s="5" t="s">
        <v>29</v>
      </c>
      <c r="F46" s="14" t="s">
        <v>677</v>
      </c>
      <c r="G46" s="14" t="s">
        <v>294</v>
      </c>
      <c r="H46" s="14" t="s">
        <v>678</v>
      </c>
      <c r="I46" s="5">
        <v>2</v>
      </c>
      <c r="J46" s="5">
        <v>3</v>
      </c>
      <c r="K46" s="18">
        <f t="shared" si="1"/>
        <v>6</v>
      </c>
      <c r="L46" s="14" t="s">
        <v>679</v>
      </c>
    </row>
    <row r="47" spans="1:12" ht="124.2" outlineLevel="1" x14ac:dyDescent="0.3">
      <c r="A47" s="13"/>
      <c r="B47" s="5"/>
      <c r="C47" s="5" t="s">
        <v>976</v>
      </c>
      <c r="D47" s="58" t="s">
        <v>680</v>
      </c>
      <c r="E47" s="5" t="s">
        <v>29</v>
      </c>
      <c r="F47" s="14" t="s">
        <v>681</v>
      </c>
      <c r="G47" s="14" t="s">
        <v>31</v>
      </c>
      <c r="H47" s="14" t="s">
        <v>682</v>
      </c>
      <c r="I47" s="5">
        <v>2</v>
      </c>
      <c r="J47" s="5">
        <v>3</v>
      </c>
      <c r="K47" s="18">
        <f t="shared" si="1"/>
        <v>6</v>
      </c>
      <c r="L47" s="14" t="s">
        <v>683</v>
      </c>
    </row>
    <row r="48" spans="1:12" ht="82.8" outlineLevel="1" x14ac:dyDescent="0.3">
      <c r="A48" s="13"/>
      <c r="B48" s="5"/>
      <c r="C48" s="5" t="s">
        <v>976</v>
      </c>
      <c r="D48" s="58" t="s">
        <v>684</v>
      </c>
      <c r="E48" s="5" t="s">
        <v>29</v>
      </c>
      <c r="F48" s="14" t="s">
        <v>685</v>
      </c>
      <c r="G48" s="14" t="s">
        <v>294</v>
      </c>
      <c r="H48" s="14" t="s">
        <v>686</v>
      </c>
      <c r="I48" s="5">
        <v>2</v>
      </c>
      <c r="J48" s="5">
        <v>3</v>
      </c>
      <c r="K48" s="18">
        <f t="shared" si="1"/>
        <v>6</v>
      </c>
      <c r="L48" s="14" t="s">
        <v>687</v>
      </c>
    </row>
    <row r="49" spans="1:12" ht="69" outlineLevel="1" x14ac:dyDescent="0.3">
      <c r="A49" s="13"/>
      <c r="B49" s="5"/>
      <c r="C49" s="5" t="s">
        <v>976</v>
      </c>
      <c r="D49" s="58" t="s">
        <v>688</v>
      </c>
      <c r="E49" s="5" t="s">
        <v>35</v>
      </c>
      <c r="F49" s="14" t="s">
        <v>689</v>
      </c>
      <c r="G49" s="14" t="s">
        <v>294</v>
      </c>
      <c r="H49" s="14" t="s">
        <v>690</v>
      </c>
      <c r="I49" s="5">
        <v>2</v>
      </c>
      <c r="J49" s="5">
        <v>3</v>
      </c>
      <c r="K49" s="18">
        <f t="shared" si="1"/>
        <v>6</v>
      </c>
      <c r="L49" s="14" t="s">
        <v>691</v>
      </c>
    </row>
    <row r="50" spans="1:12" ht="110.4" outlineLevel="1" x14ac:dyDescent="0.3">
      <c r="A50" s="13"/>
      <c r="B50" s="5"/>
      <c r="C50" s="5" t="s">
        <v>976</v>
      </c>
      <c r="D50" s="58" t="s">
        <v>563</v>
      </c>
      <c r="E50" s="5" t="s">
        <v>35</v>
      </c>
      <c r="F50" s="14" t="s">
        <v>692</v>
      </c>
      <c r="G50" s="14" t="s">
        <v>294</v>
      </c>
      <c r="H50" s="14" t="s">
        <v>693</v>
      </c>
      <c r="I50" s="5">
        <v>2</v>
      </c>
      <c r="J50" s="5">
        <v>3</v>
      </c>
      <c r="K50" s="18">
        <f t="shared" si="1"/>
        <v>6</v>
      </c>
      <c r="L50" s="14" t="s">
        <v>694</v>
      </c>
    </row>
    <row r="51" spans="1:12" ht="55.2" outlineLevel="1" x14ac:dyDescent="0.3">
      <c r="A51" s="13"/>
      <c r="B51" s="5"/>
      <c r="C51" s="5" t="s">
        <v>976</v>
      </c>
      <c r="D51" s="58" t="s">
        <v>695</v>
      </c>
      <c r="E51" s="5" t="s">
        <v>221</v>
      </c>
      <c r="F51" s="14" t="s">
        <v>696</v>
      </c>
      <c r="G51" s="14" t="s">
        <v>294</v>
      </c>
      <c r="H51" s="14" t="s">
        <v>697</v>
      </c>
      <c r="I51" s="5">
        <v>2</v>
      </c>
      <c r="J51" s="5">
        <v>3</v>
      </c>
      <c r="K51" s="18">
        <f t="shared" si="1"/>
        <v>6</v>
      </c>
      <c r="L51" s="14" t="s">
        <v>698</v>
      </c>
    </row>
    <row r="52" spans="1:12" ht="14.4" x14ac:dyDescent="0.3">
      <c r="A52" s="13"/>
      <c r="B52" s="5" t="s">
        <v>70</v>
      </c>
      <c r="C52" s="5"/>
      <c r="D52" s="56"/>
      <c r="E52" s="14"/>
      <c r="F52" s="14"/>
      <c r="G52" s="14"/>
      <c r="H52" s="5"/>
      <c r="I52" s="5"/>
      <c r="J52" s="5"/>
      <c r="K52" s="16">
        <f t="shared" si="1"/>
        <v>0</v>
      </c>
      <c r="L52" s="14"/>
    </row>
    <row r="53" spans="1:12" ht="14.4" outlineLevel="1" x14ac:dyDescent="0.3">
      <c r="A53" s="13"/>
      <c r="B53" s="5" t="s">
        <v>974</v>
      </c>
      <c r="C53" s="5" t="s">
        <v>72</v>
      </c>
      <c r="D53" s="56"/>
      <c r="E53" s="14"/>
      <c r="F53" s="14"/>
      <c r="G53" s="14"/>
      <c r="H53" s="5"/>
      <c r="I53" s="5"/>
      <c r="J53" s="5"/>
      <c r="K53" s="16">
        <f t="shared" si="1"/>
        <v>0</v>
      </c>
      <c r="L53" s="14"/>
    </row>
    <row r="54" spans="1:12" ht="69" outlineLevel="1" x14ac:dyDescent="0.3">
      <c r="A54" s="13"/>
      <c r="B54" s="5"/>
      <c r="C54" s="5" t="s">
        <v>73</v>
      </c>
      <c r="D54" s="2" t="s">
        <v>699</v>
      </c>
      <c r="E54" s="5" t="s">
        <v>218</v>
      </c>
      <c r="F54" s="14" t="s">
        <v>700</v>
      </c>
      <c r="G54" s="14" t="s">
        <v>332</v>
      </c>
      <c r="H54" s="14" t="s">
        <v>701</v>
      </c>
      <c r="I54" s="5">
        <v>2</v>
      </c>
      <c r="J54" s="5">
        <v>3</v>
      </c>
      <c r="K54" s="57">
        <f t="shared" si="1"/>
        <v>6</v>
      </c>
      <c r="L54" s="14" t="s">
        <v>702</v>
      </c>
    </row>
    <row r="55" spans="1:12" ht="14.4" outlineLevel="1" x14ac:dyDescent="0.3">
      <c r="A55" s="13"/>
      <c r="B55" s="5"/>
      <c r="C55" s="5" t="s">
        <v>74</v>
      </c>
      <c r="D55" s="14"/>
      <c r="E55" s="14"/>
      <c r="F55" s="14"/>
      <c r="G55" s="14"/>
      <c r="H55" s="5"/>
      <c r="I55" s="5"/>
      <c r="J55" s="5"/>
      <c r="K55" s="16">
        <f t="shared" si="1"/>
        <v>0</v>
      </c>
      <c r="L55" s="14"/>
    </row>
    <row r="56" spans="1:12" ht="14.4" x14ac:dyDescent="0.3">
      <c r="A56" s="13"/>
      <c r="B56" s="5" t="s">
        <v>75</v>
      </c>
      <c r="C56" s="5"/>
      <c r="D56" s="14"/>
      <c r="E56" s="14"/>
      <c r="F56" s="14"/>
      <c r="G56" s="14"/>
      <c r="H56" s="5"/>
      <c r="I56" s="5"/>
      <c r="J56" s="5"/>
      <c r="K56" s="16">
        <f t="shared" si="1"/>
        <v>0</v>
      </c>
      <c r="L56" s="14"/>
    </row>
    <row r="57" spans="1:12" ht="14.4" x14ac:dyDescent="0.3">
      <c r="A57" s="13" t="s">
        <v>76</v>
      </c>
      <c r="B57" s="5"/>
      <c r="C57" s="5"/>
      <c r="D57" s="14"/>
      <c r="E57" s="14"/>
      <c r="F57" s="14"/>
      <c r="G57" s="14"/>
      <c r="H57" s="5"/>
      <c r="I57" s="5"/>
      <c r="J57" s="5"/>
      <c r="K57" s="16"/>
      <c r="L57" s="14"/>
    </row>
    <row r="58" spans="1:12" ht="14.4" outlineLevel="1" x14ac:dyDescent="0.3">
      <c r="A58" s="13"/>
      <c r="B58" s="5" t="s">
        <v>77</v>
      </c>
      <c r="C58" s="5"/>
      <c r="D58" s="14"/>
      <c r="E58" s="14"/>
      <c r="F58" s="14"/>
      <c r="G58" s="14"/>
      <c r="H58" s="5"/>
      <c r="I58" s="5"/>
      <c r="J58" s="5"/>
      <c r="K58" s="16">
        <f t="shared" ref="K58:K66" si="2">J58*I58</f>
        <v>0</v>
      </c>
      <c r="L58" s="14"/>
    </row>
    <row r="59" spans="1:12" ht="55.2" outlineLevel="1" x14ac:dyDescent="0.3">
      <c r="A59" s="13"/>
      <c r="B59" s="5" t="s">
        <v>1011</v>
      </c>
      <c r="C59" s="5"/>
      <c r="D59" s="14" t="s">
        <v>703</v>
      </c>
      <c r="E59" s="14" t="s">
        <v>221</v>
      </c>
      <c r="F59" s="14" t="s">
        <v>704</v>
      </c>
      <c r="G59" s="14" t="s">
        <v>705</v>
      </c>
      <c r="H59" s="14" t="s">
        <v>706</v>
      </c>
      <c r="I59" s="5">
        <v>3</v>
      </c>
      <c r="J59" s="5">
        <v>3</v>
      </c>
      <c r="K59" s="27">
        <f t="shared" si="2"/>
        <v>9</v>
      </c>
      <c r="L59" s="14" t="s">
        <v>707</v>
      </c>
    </row>
    <row r="60" spans="1:12" ht="41.4" outlineLevel="1" x14ac:dyDescent="0.3">
      <c r="A60" s="13"/>
      <c r="B60" s="5" t="s">
        <v>1011</v>
      </c>
      <c r="C60" s="5"/>
      <c r="D60" s="14" t="s">
        <v>708</v>
      </c>
      <c r="E60" s="14" t="s">
        <v>153</v>
      </c>
      <c r="F60" s="14" t="s">
        <v>709</v>
      </c>
      <c r="G60" s="14" t="s">
        <v>37</v>
      </c>
      <c r="H60" s="14" t="s">
        <v>706</v>
      </c>
      <c r="I60" s="5">
        <v>2</v>
      </c>
      <c r="J60" s="5">
        <v>3</v>
      </c>
      <c r="K60" s="18">
        <f t="shared" si="2"/>
        <v>6</v>
      </c>
      <c r="L60" s="14" t="s">
        <v>710</v>
      </c>
    </row>
    <row r="61" spans="1:12" ht="69" outlineLevel="1" x14ac:dyDescent="0.3">
      <c r="A61" s="13"/>
      <c r="B61" s="5" t="s">
        <v>1011</v>
      </c>
      <c r="D61" s="14" t="s">
        <v>618</v>
      </c>
      <c r="E61" s="14" t="s">
        <v>95</v>
      </c>
      <c r="F61" s="14" t="s">
        <v>712</v>
      </c>
      <c r="G61" s="14" t="s">
        <v>37</v>
      </c>
      <c r="H61" s="14" t="s">
        <v>711</v>
      </c>
      <c r="I61" s="5">
        <v>2</v>
      </c>
      <c r="J61" s="5">
        <v>3</v>
      </c>
      <c r="K61" s="18">
        <f t="shared" si="2"/>
        <v>6</v>
      </c>
      <c r="L61" s="14" t="s">
        <v>713</v>
      </c>
    </row>
    <row r="62" spans="1:12" ht="82.8" outlineLevel="1" x14ac:dyDescent="0.3">
      <c r="A62" s="13"/>
      <c r="B62" s="5" t="s">
        <v>1011</v>
      </c>
      <c r="C62" s="5"/>
      <c r="D62" s="14" t="s">
        <v>699</v>
      </c>
      <c r="E62" s="14" t="s">
        <v>218</v>
      </c>
      <c r="F62" s="14" t="s">
        <v>714</v>
      </c>
      <c r="G62" s="14" t="s">
        <v>37</v>
      </c>
      <c r="H62" s="14" t="s">
        <v>715</v>
      </c>
      <c r="I62" s="5">
        <v>2</v>
      </c>
      <c r="J62" s="5">
        <v>3</v>
      </c>
      <c r="K62" s="18">
        <f t="shared" si="2"/>
        <v>6</v>
      </c>
      <c r="L62" s="14" t="s">
        <v>716</v>
      </c>
    </row>
    <row r="63" spans="1:12" ht="96.6" outlineLevel="1" x14ac:dyDescent="0.3">
      <c r="A63" s="13"/>
      <c r="B63" s="5" t="s">
        <v>1011</v>
      </c>
      <c r="C63" s="5"/>
      <c r="D63" s="14" t="s">
        <v>717</v>
      </c>
      <c r="E63" s="14" t="s">
        <v>65</v>
      </c>
      <c r="F63" s="14" t="s">
        <v>718</v>
      </c>
      <c r="G63" s="14" t="s">
        <v>332</v>
      </c>
      <c r="H63" s="14" t="s">
        <v>719</v>
      </c>
      <c r="I63" s="5">
        <v>2</v>
      </c>
      <c r="J63" s="5">
        <v>2</v>
      </c>
      <c r="K63" s="18">
        <f t="shared" si="2"/>
        <v>4</v>
      </c>
      <c r="L63" s="14" t="s">
        <v>720</v>
      </c>
    </row>
    <row r="64" spans="1:12" ht="55.2" outlineLevel="1" x14ac:dyDescent="0.3">
      <c r="A64" s="13"/>
      <c r="B64" s="5" t="s">
        <v>1011</v>
      </c>
      <c r="C64" s="5"/>
      <c r="D64" s="14" t="s">
        <v>721</v>
      </c>
      <c r="E64" s="14" t="s">
        <v>57</v>
      </c>
      <c r="F64" s="14" t="s">
        <v>722</v>
      </c>
      <c r="G64" s="14" t="s">
        <v>388</v>
      </c>
      <c r="H64" s="14" t="s">
        <v>723</v>
      </c>
      <c r="I64" s="5">
        <v>2</v>
      </c>
      <c r="J64" s="5">
        <v>2</v>
      </c>
      <c r="K64" s="18">
        <f t="shared" si="2"/>
        <v>4</v>
      </c>
      <c r="L64" s="14" t="s">
        <v>724</v>
      </c>
    </row>
    <row r="65" spans="1:12" ht="124.2" outlineLevel="1" x14ac:dyDescent="0.3">
      <c r="A65" s="13"/>
      <c r="B65" s="5" t="s">
        <v>1011</v>
      </c>
      <c r="C65" s="5"/>
      <c r="D65" s="14" t="s">
        <v>725</v>
      </c>
      <c r="E65" s="14" t="s">
        <v>57</v>
      </c>
      <c r="F65" s="14" t="s">
        <v>726</v>
      </c>
      <c r="G65" s="14" t="s">
        <v>705</v>
      </c>
      <c r="H65" s="14" t="s">
        <v>727</v>
      </c>
      <c r="I65" s="5">
        <v>2</v>
      </c>
      <c r="J65" s="5">
        <v>2</v>
      </c>
      <c r="K65" s="18">
        <f t="shared" si="2"/>
        <v>4</v>
      </c>
      <c r="L65" s="14" t="s">
        <v>728</v>
      </c>
    </row>
    <row r="66" spans="1:12" ht="14.4" outlineLevel="1" x14ac:dyDescent="0.3">
      <c r="A66" s="13"/>
      <c r="B66" s="5" t="s">
        <v>78</v>
      </c>
      <c r="C66" s="5"/>
      <c r="D66" s="14"/>
      <c r="E66" s="14"/>
      <c r="F66" s="14"/>
      <c r="G66" s="14"/>
      <c r="H66" s="5"/>
      <c r="I66" s="5"/>
      <c r="J66" s="5"/>
      <c r="K66" s="16">
        <f t="shared" si="2"/>
        <v>0</v>
      </c>
      <c r="L66" s="14"/>
    </row>
    <row r="67" spans="1:12" ht="14.4" x14ac:dyDescent="0.3">
      <c r="A67" s="13" t="s">
        <v>79</v>
      </c>
      <c r="B67" s="5"/>
      <c r="C67" s="5"/>
      <c r="D67" s="14"/>
      <c r="E67" s="14"/>
      <c r="F67" s="14"/>
      <c r="G67" s="14"/>
      <c r="H67" s="5"/>
      <c r="I67" s="5"/>
      <c r="J67" s="5"/>
      <c r="K67" s="16"/>
      <c r="L67" s="14"/>
    </row>
    <row r="68" spans="1:12" ht="41.4" outlineLevel="1" x14ac:dyDescent="0.3">
      <c r="A68" s="13"/>
      <c r="B68" s="5" t="s">
        <v>1010</v>
      </c>
      <c r="C68" s="5"/>
      <c r="D68" s="14" t="s">
        <v>729</v>
      </c>
      <c r="E68" s="14" t="s">
        <v>221</v>
      </c>
      <c r="F68" s="14" t="s">
        <v>730</v>
      </c>
      <c r="G68" s="14" t="s">
        <v>388</v>
      </c>
      <c r="H68" s="14" t="s">
        <v>731</v>
      </c>
      <c r="I68" s="5">
        <v>1</v>
      </c>
      <c r="J68" s="5">
        <v>3</v>
      </c>
      <c r="K68" s="20">
        <f>J68*I68</f>
        <v>3</v>
      </c>
      <c r="L68" s="14" t="s">
        <v>732</v>
      </c>
    </row>
    <row r="69" spans="1:12" ht="69" outlineLevel="1" x14ac:dyDescent="0.3">
      <c r="A69" s="13"/>
      <c r="B69" s="5" t="s">
        <v>1010</v>
      </c>
      <c r="C69" s="5"/>
      <c r="D69" s="14" t="s">
        <v>733</v>
      </c>
      <c r="E69" s="14" t="s">
        <v>46</v>
      </c>
      <c r="F69" s="14" t="s">
        <v>734</v>
      </c>
      <c r="G69" s="14" t="s">
        <v>388</v>
      </c>
      <c r="H69" s="14" t="s">
        <v>735</v>
      </c>
      <c r="I69" s="5">
        <v>3</v>
      </c>
      <c r="J69" s="5">
        <v>3</v>
      </c>
      <c r="K69" s="27">
        <f t="shared" ref="K69:K76" si="3">J69*I69</f>
        <v>9</v>
      </c>
      <c r="L69" s="14" t="s">
        <v>736</v>
      </c>
    </row>
    <row r="70" spans="1:12" ht="96.6" outlineLevel="1" x14ac:dyDescent="0.3">
      <c r="A70" s="13"/>
      <c r="B70" s="5" t="s">
        <v>1010</v>
      </c>
      <c r="C70" s="5"/>
      <c r="D70" s="14" t="s">
        <v>737</v>
      </c>
      <c r="E70" s="14" t="s">
        <v>46</v>
      </c>
      <c r="F70" s="14" t="s">
        <v>738</v>
      </c>
      <c r="G70" s="14" t="s">
        <v>388</v>
      </c>
      <c r="H70" s="14" t="s">
        <v>739</v>
      </c>
      <c r="I70" s="5">
        <v>3</v>
      </c>
      <c r="J70" s="5">
        <v>3</v>
      </c>
      <c r="K70" s="27">
        <f t="shared" si="3"/>
        <v>9</v>
      </c>
      <c r="L70" s="14" t="s">
        <v>740</v>
      </c>
    </row>
    <row r="71" spans="1:12" ht="124.2" outlineLevel="1" x14ac:dyDescent="0.3">
      <c r="A71" s="13"/>
      <c r="B71" s="5" t="s">
        <v>1010</v>
      </c>
      <c r="C71" s="5"/>
      <c r="D71" s="14" t="s">
        <v>741</v>
      </c>
      <c r="E71" s="14" t="s">
        <v>29</v>
      </c>
      <c r="F71" s="14" t="s">
        <v>742</v>
      </c>
      <c r="G71" s="14" t="s">
        <v>31</v>
      </c>
      <c r="H71" s="14" t="s">
        <v>743</v>
      </c>
      <c r="I71" s="5">
        <v>2</v>
      </c>
      <c r="J71" s="5">
        <v>3</v>
      </c>
      <c r="K71" s="18">
        <f t="shared" si="3"/>
        <v>6</v>
      </c>
      <c r="L71" s="14" t="s">
        <v>744</v>
      </c>
    </row>
    <row r="72" spans="1:12" ht="82.8" outlineLevel="1" x14ac:dyDescent="0.3">
      <c r="A72" s="13"/>
      <c r="B72" s="5" t="s">
        <v>1010</v>
      </c>
      <c r="C72" s="5"/>
      <c r="D72" s="14" t="s">
        <v>563</v>
      </c>
      <c r="E72" s="14" t="s">
        <v>35</v>
      </c>
      <c r="F72" s="14" t="s">
        <v>745</v>
      </c>
      <c r="G72" s="14" t="s">
        <v>388</v>
      </c>
      <c r="H72" s="14" t="s">
        <v>746</v>
      </c>
      <c r="I72" s="5">
        <v>2</v>
      </c>
      <c r="J72" s="5">
        <v>3</v>
      </c>
      <c r="K72" s="18">
        <f t="shared" si="3"/>
        <v>6</v>
      </c>
      <c r="L72" s="14" t="s">
        <v>747</v>
      </c>
    </row>
    <row r="73" spans="1:12" ht="138" outlineLevel="1" x14ac:dyDescent="0.3">
      <c r="A73" s="13"/>
      <c r="B73" s="5" t="s">
        <v>1010</v>
      </c>
      <c r="C73" s="5"/>
      <c r="D73" s="14" t="s">
        <v>563</v>
      </c>
      <c r="E73" s="14" t="s">
        <v>35</v>
      </c>
      <c r="F73" s="14" t="s">
        <v>748</v>
      </c>
      <c r="G73" s="14" t="s">
        <v>416</v>
      </c>
      <c r="H73" s="14" t="s">
        <v>749</v>
      </c>
      <c r="I73" s="5">
        <v>2</v>
      </c>
      <c r="J73" s="5">
        <v>2</v>
      </c>
      <c r="K73" s="18">
        <f t="shared" si="3"/>
        <v>4</v>
      </c>
      <c r="L73" s="14" t="s">
        <v>750</v>
      </c>
    </row>
    <row r="74" spans="1:12" ht="55.2" outlineLevel="1" x14ac:dyDescent="0.3">
      <c r="A74" s="13"/>
      <c r="B74" s="5" t="s">
        <v>1010</v>
      </c>
      <c r="C74" s="5"/>
      <c r="D74" s="14" t="s">
        <v>751</v>
      </c>
      <c r="E74" s="14" t="s">
        <v>35</v>
      </c>
      <c r="F74" s="14" t="s">
        <v>752</v>
      </c>
      <c r="G74" s="14" t="s">
        <v>388</v>
      </c>
      <c r="H74" s="14" t="s">
        <v>753</v>
      </c>
      <c r="I74" s="5">
        <v>2</v>
      </c>
      <c r="J74" s="5">
        <v>2</v>
      </c>
      <c r="K74" s="18">
        <f t="shared" si="3"/>
        <v>4</v>
      </c>
      <c r="L74" s="14" t="s">
        <v>754</v>
      </c>
    </row>
    <row r="75" spans="1:12" ht="55.2" outlineLevel="1" x14ac:dyDescent="0.3">
      <c r="A75" s="13"/>
      <c r="B75" s="5" t="s">
        <v>1010</v>
      </c>
      <c r="C75" s="5"/>
      <c r="D75" s="14" t="s">
        <v>755</v>
      </c>
      <c r="E75" s="14" t="s">
        <v>35</v>
      </c>
      <c r="F75" s="14" t="s">
        <v>756</v>
      </c>
      <c r="G75" s="14" t="s">
        <v>388</v>
      </c>
      <c r="H75" s="14" t="s">
        <v>757</v>
      </c>
      <c r="I75" s="5">
        <v>2</v>
      </c>
      <c r="J75" s="5">
        <v>3</v>
      </c>
      <c r="K75" s="18">
        <f t="shared" si="3"/>
        <v>6</v>
      </c>
      <c r="L75" s="14" t="s">
        <v>758</v>
      </c>
    </row>
    <row r="76" spans="1:12" ht="55.2" outlineLevel="1" x14ac:dyDescent="0.3">
      <c r="A76" s="13"/>
      <c r="B76" s="5" t="s">
        <v>1010</v>
      </c>
      <c r="C76" s="5"/>
      <c r="D76" s="14" t="s">
        <v>574</v>
      </c>
      <c r="E76" s="14" t="s">
        <v>35</v>
      </c>
      <c r="F76" s="14" t="s">
        <v>759</v>
      </c>
      <c r="G76" s="14" t="s">
        <v>388</v>
      </c>
      <c r="H76" s="14" t="s">
        <v>760</v>
      </c>
      <c r="I76" s="5">
        <v>2</v>
      </c>
      <c r="J76" s="5">
        <v>2</v>
      </c>
      <c r="K76" s="18">
        <f t="shared" si="3"/>
        <v>4</v>
      </c>
      <c r="L76" s="14" t="s">
        <v>761</v>
      </c>
    </row>
    <row r="77" spans="1:12" ht="110.4" outlineLevel="1" x14ac:dyDescent="0.3">
      <c r="A77" s="13"/>
      <c r="B77" s="5" t="s">
        <v>1010</v>
      </c>
      <c r="C77" s="5"/>
      <c r="D77" s="14" t="s">
        <v>762</v>
      </c>
      <c r="E77" s="14" t="s">
        <v>57</v>
      </c>
      <c r="F77" s="14" t="s">
        <v>763</v>
      </c>
      <c r="G77" s="14" t="s">
        <v>388</v>
      </c>
      <c r="H77" s="14" t="s">
        <v>764</v>
      </c>
      <c r="I77" s="5">
        <v>2</v>
      </c>
      <c r="J77" s="5">
        <v>3</v>
      </c>
      <c r="K77" s="18">
        <f>J77*I77</f>
        <v>6</v>
      </c>
      <c r="L77" s="14" t="s">
        <v>765</v>
      </c>
    </row>
    <row r="78" spans="1:12" ht="14.4" outlineLevel="1" x14ac:dyDescent="0.3">
      <c r="A78" s="13"/>
      <c r="B78" s="5" t="s">
        <v>988</v>
      </c>
      <c r="C78" s="5"/>
      <c r="D78" s="14"/>
      <c r="E78" s="14"/>
      <c r="F78" s="14"/>
      <c r="G78" s="14"/>
      <c r="H78" s="5"/>
      <c r="I78" s="5"/>
      <c r="J78" s="5"/>
      <c r="K78" s="16">
        <f t="shared" ref="K78:K80" si="4">J78*I78</f>
        <v>0</v>
      </c>
      <c r="L78" s="14"/>
    </row>
    <row r="79" spans="1:12" ht="14.4" outlineLevel="1" x14ac:dyDescent="0.3">
      <c r="A79" s="13"/>
      <c r="B79" s="5" t="s">
        <v>989</v>
      </c>
      <c r="C79" s="5"/>
      <c r="D79" s="14"/>
      <c r="E79" s="14"/>
      <c r="F79" s="14"/>
      <c r="G79" s="14"/>
      <c r="H79" s="5"/>
      <c r="I79" s="5"/>
      <c r="J79" s="5"/>
      <c r="K79" s="16">
        <f t="shared" si="4"/>
        <v>0</v>
      </c>
      <c r="L79" s="14"/>
    </row>
    <row r="80" spans="1:12" ht="14.4" outlineLevel="1" x14ac:dyDescent="0.3">
      <c r="A80" s="13"/>
      <c r="B80" s="5" t="s">
        <v>83</v>
      </c>
      <c r="C80" s="5"/>
      <c r="D80" s="14"/>
      <c r="E80" s="14"/>
      <c r="F80" s="14"/>
      <c r="G80" s="14"/>
      <c r="H80" s="5"/>
      <c r="I80" s="5"/>
      <c r="J80" s="5"/>
      <c r="K80" s="16">
        <f t="shared" si="4"/>
        <v>0</v>
      </c>
      <c r="L80" s="14"/>
    </row>
    <row r="81" spans="1:12" ht="14.4" x14ac:dyDescent="0.3">
      <c r="A81" s="13" t="s">
        <v>84</v>
      </c>
      <c r="B81" s="5"/>
      <c r="C81" s="5"/>
      <c r="D81" s="14"/>
      <c r="E81" s="14"/>
      <c r="F81" s="14"/>
      <c r="G81" s="14"/>
      <c r="H81" s="5"/>
      <c r="I81" s="5"/>
      <c r="J81" s="5"/>
      <c r="K81" s="22"/>
      <c r="L81" s="14"/>
    </row>
    <row r="82" spans="1:12" ht="14.4" x14ac:dyDescent="0.3">
      <c r="A82" s="13"/>
      <c r="B82" s="13" t="s">
        <v>990</v>
      </c>
      <c r="C82" s="5"/>
      <c r="D82" s="14"/>
      <c r="E82" s="14"/>
      <c r="F82" s="14"/>
      <c r="G82" s="14"/>
      <c r="H82" s="5"/>
      <c r="I82" s="5"/>
      <c r="J82" s="5"/>
      <c r="K82" s="16">
        <f>J82*I82</f>
        <v>0</v>
      </c>
      <c r="L82" s="14"/>
    </row>
    <row r="83" spans="1:12" ht="69" outlineLevel="1" x14ac:dyDescent="0.3">
      <c r="A83" s="13"/>
      <c r="B83" s="5"/>
      <c r="C83" s="5" t="s">
        <v>85</v>
      </c>
      <c r="D83" s="14" t="s">
        <v>766</v>
      </c>
      <c r="E83" s="5" t="s">
        <v>141</v>
      </c>
      <c r="F83" s="14" t="s">
        <v>767</v>
      </c>
      <c r="G83" s="14" t="s">
        <v>31</v>
      </c>
      <c r="H83" s="14" t="s">
        <v>768</v>
      </c>
      <c r="I83" s="5">
        <v>1</v>
      </c>
      <c r="J83" s="5">
        <v>3</v>
      </c>
      <c r="K83" s="20">
        <f t="shared" ref="K83:K88" si="5">J83*I83</f>
        <v>3</v>
      </c>
      <c r="L83" s="14" t="s">
        <v>769</v>
      </c>
    </row>
    <row r="84" spans="1:12" ht="110.4" outlineLevel="1" x14ac:dyDescent="0.3">
      <c r="A84" s="13"/>
      <c r="B84" s="5"/>
      <c r="C84" s="5" t="s">
        <v>85</v>
      </c>
      <c r="D84" s="14" t="s">
        <v>628</v>
      </c>
      <c r="E84" s="5" t="s">
        <v>141</v>
      </c>
      <c r="F84" s="14" t="s">
        <v>770</v>
      </c>
      <c r="G84" s="14" t="s">
        <v>31</v>
      </c>
      <c r="H84" s="14" t="s">
        <v>771</v>
      </c>
      <c r="I84" s="5">
        <v>1</v>
      </c>
      <c r="J84" s="5">
        <v>3</v>
      </c>
      <c r="K84" s="20">
        <f t="shared" si="5"/>
        <v>3</v>
      </c>
      <c r="L84" s="14" t="s">
        <v>772</v>
      </c>
    </row>
    <row r="85" spans="1:12" ht="96.6" outlineLevel="1" x14ac:dyDescent="0.3">
      <c r="A85" s="13"/>
      <c r="B85" s="5"/>
      <c r="C85" s="5" t="s">
        <v>85</v>
      </c>
      <c r="D85" s="5" t="s">
        <v>773</v>
      </c>
      <c r="E85" s="5" t="s">
        <v>57</v>
      </c>
      <c r="F85" s="14" t="s">
        <v>774</v>
      </c>
      <c r="G85" s="14" t="s">
        <v>775</v>
      </c>
      <c r="H85" s="14" t="s">
        <v>776</v>
      </c>
      <c r="I85" s="5">
        <v>1</v>
      </c>
      <c r="J85" s="5">
        <v>2</v>
      </c>
      <c r="K85" s="20">
        <f t="shared" si="5"/>
        <v>2</v>
      </c>
      <c r="L85" s="14" t="s">
        <v>777</v>
      </c>
    </row>
    <row r="86" spans="1:12" ht="14.4" outlineLevel="1" x14ac:dyDescent="0.3">
      <c r="A86" s="13"/>
      <c r="B86" s="5"/>
      <c r="C86" s="5" t="s">
        <v>90</v>
      </c>
      <c r="D86" s="5"/>
      <c r="E86" s="5"/>
      <c r="F86" s="5"/>
      <c r="G86" s="5"/>
      <c r="H86" s="5"/>
      <c r="I86" s="5"/>
      <c r="J86" s="5"/>
      <c r="K86" s="16">
        <f t="shared" si="5"/>
        <v>0</v>
      </c>
      <c r="L86" s="14"/>
    </row>
    <row r="87" spans="1:12" ht="14.4" outlineLevel="1" x14ac:dyDescent="0.3">
      <c r="A87" s="13"/>
      <c r="B87" s="5"/>
      <c r="C87" s="5" t="s">
        <v>90</v>
      </c>
      <c r="D87" s="5"/>
      <c r="E87" s="5"/>
      <c r="F87" s="5"/>
      <c r="G87" s="5"/>
      <c r="H87" s="5"/>
      <c r="I87" s="5"/>
      <c r="J87" s="5"/>
      <c r="K87" s="16">
        <f t="shared" si="5"/>
        <v>0</v>
      </c>
      <c r="L87" s="14"/>
    </row>
    <row r="88" spans="1:12" ht="14.4" outlineLevel="1" x14ac:dyDescent="0.3">
      <c r="A88" s="13"/>
      <c r="B88" s="5"/>
      <c r="C88" s="5" t="s">
        <v>90</v>
      </c>
      <c r="D88" s="5"/>
      <c r="E88" s="5"/>
      <c r="F88" s="5"/>
      <c r="G88" s="5"/>
      <c r="H88" s="5"/>
      <c r="I88" s="5"/>
      <c r="J88" s="5"/>
      <c r="K88" s="16">
        <f t="shared" si="5"/>
        <v>0</v>
      </c>
      <c r="L88" s="14"/>
    </row>
    <row r="89" spans="1:12" s="24" customFormat="1" ht="14.4" x14ac:dyDescent="0.3">
      <c r="A89" s="13"/>
      <c r="B89" s="13" t="s">
        <v>991</v>
      </c>
      <c r="C89" s="13"/>
      <c r="D89" s="23"/>
      <c r="E89" s="23"/>
      <c r="F89" s="23"/>
      <c r="G89" s="23"/>
      <c r="H89" s="13"/>
      <c r="I89" s="13"/>
      <c r="J89" s="13"/>
      <c r="K89" s="22"/>
      <c r="L89" s="23"/>
    </row>
    <row r="90" spans="1:12" s="24" customFormat="1" ht="82.8" outlineLevel="1" x14ac:dyDescent="0.3">
      <c r="A90" s="13"/>
      <c r="B90" s="13"/>
      <c r="C90" s="5" t="s">
        <v>85</v>
      </c>
      <c r="D90" s="14" t="s">
        <v>778</v>
      </c>
      <c r="E90" s="2" t="s">
        <v>57</v>
      </c>
      <c r="F90" s="4" t="s">
        <v>779</v>
      </c>
      <c r="G90" s="14" t="s">
        <v>775</v>
      </c>
      <c r="H90" s="14" t="s">
        <v>780</v>
      </c>
      <c r="I90" s="5">
        <v>2</v>
      </c>
      <c r="J90" s="5">
        <v>2</v>
      </c>
      <c r="K90" s="18">
        <f>J90*I90</f>
        <v>4</v>
      </c>
      <c r="L90" s="14" t="s">
        <v>781</v>
      </c>
    </row>
    <row r="91" spans="1:12" ht="14.4" outlineLevel="1" x14ac:dyDescent="0.3">
      <c r="A91" s="13"/>
      <c r="B91" s="5"/>
      <c r="C91" s="5" t="s">
        <v>85</v>
      </c>
      <c r="D91" s="14"/>
      <c r="E91" s="14"/>
      <c r="F91" s="25"/>
      <c r="G91" s="14"/>
      <c r="H91" s="4"/>
      <c r="I91" s="5"/>
      <c r="J91" s="5"/>
      <c r="K91" s="16">
        <f>J91*I91</f>
        <v>0</v>
      </c>
      <c r="L91" s="23"/>
    </row>
    <row r="92" spans="1:12" ht="14.4" outlineLevel="1" x14ac:dyDescent="0.3">
      <c r="A92" s="13"/>
      <c r="B92" s="5"/>
      <c r="C92" s="5" t="s">
        <v>90</v>
      </c>
      <c r="D92" s="14"/>
      <c r="E92" s="14"/>
      <c r="F92" s="14"/>
      <c r="G92" s="14"/>
      <c r="H92" s="5"/>
      <c r="I92" s="5"/>
      <c r="J92" s="5"/>
      <c r="K92" s="16">
        <f>J92*I92</f>
        <v>0</v>
      </c>
      <c r="L92" s="14"/>
    </row>
    <row r="93" spans="1:12" s="24" customFormat="1" ht="14.4" x14ac:dyDescent="0.3">
      <c r="A93" s="13"/>
      <c r="B93" s="13" t="s">
        <v>1009</v>
      </c>
      <c r="C93" s="13"/>
      <c r="D93" s="23"/>
      <c r="E93" s="23"/>
      <c r="F93" s="23"/>
      <c r="G93" s="23"/>
      <c r="H93" s="13"/>
      <c r="I93" s="13"/>
      <c r="J93" s="13"/>
      <c r="K93" s="16"/>
      <c r="L93" s="23"/>
    </row>
    <row r="94" spans="1:12" ht="14.4" hidden="1" outlineLevel="1" x14ac:dyDescent="0.3">
      <c r="A94" s="13"/>
      <c r="B94" s="5"/>
      <c r="C94" s="5" t="s">
        <v>137</v>
      </c>
      <c r="D94" s="14"/>
      <c r="E94" s="14"/>
      <c r="F94" s="14"/>
      <c r="G94" s="14"/>
      <c r="H94" s="14"/>
      <c r="I94" s="5"/>
      <c r="J94" s="5"/>
      <c r="K94" s="16">
        <f t="shared" ref="K94:K95" si="6">J94*I94</f>
        <v>0</v>
      </c>
      <c r="L94" s="14"/>
    </row>
    <row r="95" spans="1:12" ht="14.4" hidden="1" outlineLevel="1" x14ac:dyDescent="0.3">
      <c r="A95" s="13"/>
      <c r="B95" s="5"/>
      <c r="C95" s="5" t="s">
        <v>137</v>
      </c>
      <c r="D95" s="5"/>
      <c r="E95" s="5"/>
      <c r="F95" s="5"/>
      <c r="G95" s="5"/>
      <c r="H95" s="5"/>
      <c r="I95" s="5"/>
      <c r="J95" s="5"/>
      <c r="K95" s="16">
        <f t="shared" si="6"/>
        <v>0</v>
      </c>
      <c r="L95" s="14"/>
    </row>
    <row r="96" spans="1:12" ht="14.4" hidden="1" outlineLevel="1" x14ac:dyDescent="0.3">
      <c r="A96" s="13"/>
      <c r="B96" s="5"/>
      <c r="C96" s="5" t="s">
        <v>144</v>
      </c>
      <c r="D96" s="14"/>
      <c r="E96" s="14"/>
      <c r="F96" s="14"/>
      <c r="G96" s="14"/>
      <c r="H96" s="5"/>
      <c r="I96" s="5"/>
      <c r="J96" s="5"/>
      <c r="K96" s="16">
        <f>J97*I97</f>
        <v>0</v>
      </c>
      <c r="L96" s="14"/>
    </row>
    <row r="97" spans="1:12" ht="14.4" hidden="1" outlineLevel="1" x14ac:dyDescent="0.3">
      <c r="A97" s="13"/>
      <c r="B97" s="5"/>
      <c r="C97" s="5" t="s">
        <v>145</v>
      </c>
      <c r="D97" s="14"/>
      <c r="E97" s="14"/>
      <c r="F97" s="14"/>
      <c r="G97" s="14"/>
      <c r="H97" s="5"/>
      <c r="I97" s="5"/>
      <c r="J97" s="5"/>
      <c r="K97" s="16">
        <f>J98*I98</f>
        <v>0</v>
      </c>
      <c r="L97" s="14"/>
    </row>
    <row r="98" spans="1:12" ht="14.4" hidden="1" outlineLevel="1" x14ac:dyDescent="0.3">
      <c r="A98" s="13"/>
      <c r="B98" s="5"/>
      <c r="C98" s="5" t="s">
        <v>146</v>
      </c>
      <c r="D98" s="14"/>
      <c r="E98" s="14"/>
      <c r="F98" s="14"/>
      <c r="G98" s="14"/>
      <c r="H98" s="5"/>
      <c r="I98" s="5"/>
      <c r="J98" s="5"/>
      <c r="K98" s="16">
        <f>J99*I99</f>
        <v>0</v>
      </c>
      <c r="L98" s="14"/>
    </row>
    <row r="99" spans="1:12" collapsed="1" x14ac:dyDescent="0.3">
      <c r="A99" s="13"/>
      <c r="B99" s="13" t="s">
        <v>147</v>
      </c>
      <c r="C99" s="5"/>
      <c r="D99" s="14"/>
      <c r="E99" s="14"/>
      <c r="F99" s="14"/>
      <c r="G99" s="14"/>
      <c r="H99" s="5"/>
      <c r="I99" s="5"/>
      <c r="J99" s="5"/>
      <c r="L99" s="14"/>
    </row>
    <row r="100" spans="1:12" ht="14.4" outlineLevel="1" x14ac:dyDescent="0.3">
      <c r="A100" s="13"/>
      <c r="B100" s="5"/>
      <c r="C100" s="5" t="s">
        <v>137</v>
      </c>
      <c r="D100" s="5"/>
      <c r="E100" s="5"/>
      <c r="F100" s="5"/>
      <c r="G100" s="5"/>
      <c r="H100" s="5"/>
      <c r="I100" s="5"/>
      <c r="J100" s="5"/>
      <c r="K100" s="16">
        <f t="shared" ref="K100:K101" si="7">J100*I100</f>
        <v>0</v>
      </c>
      <c r="L100" s="14"/>
    </row>
    <row r="101" spans="1:12" ht="14.4" outlineLevel="1" x14ac:dyDescent="0.3">
      <c r="A101" s="13"/>
      <c r="B101" s="5"/>
      <c r="C101" s="5" t="s">
        <v>144</v>
      </c>
      <c r="D101" s="14"/>
      <c r="E101" s="14"/>
      <c r="F101" s="14"/>
      <c r="G101" s="14"/>
      <c r="H101" s="5"/>
      <c r="I101" s="5"/>
      <c r="J101" s="5"/>
      <c r="K101" s="16">
        <f t="shared" si="7"/>
        <v>0</v>
      </c>
      <c r="L101" s="14"/>
    </row>
    <row r="102" spans="1:12" ht="14.4" outlineLevel="1" x14ac:dyDescent="0.3">
      <c r="A102" s="13"/>
      <c r="B102" s="5"/>
      <c r="C102" s="5" t="s">
        <v>145</v>
      </c>
      <c r="D102" s="14"/>
      <c r="E102" s="14"/>
      <c r="F102" s="14"/>
      <c r="G102" s="14"/>
      <c r="H102" s="5"/>
      <c r="I102" s="5"/>
      <c r="J102" s="5"/>
      <c r="K102" s="16">
        <f>J102*I102</f>
        <v>0</v>
      </c>
      <c r="L102" s="14"/>
    </row>
    <row r="103" spans="1:12" ht="14.4" outlineLevel="1" x14ac:dyDescent="0.3">
      <c r="A103" s="13"/>
      <c r="B103" s="5"/>
      <c r="C103" s="5" t="s">
        <v>146</v>
      </c>
      <c r="D103" s="14"/>
      <c r="E103" s="14"/>
      <c r="F103" s="14"/>
      <c r="G103" s="14"/>
      <c r="H103" s="5"/>
      <c r="I103" s="5"/>
      <c r="J103" s="5"/>
      <c r="K103" s="16">
        <f>J103*I103</f>
        <v>0</v>
      </c>
      <c r="L103" s="14"/>
    </row>
    <row r="104" spans="1:12" s="24" customFormat="1" ht="14.4" x14ac:dyDescent="0.3">
      <c r="A104" s="13" t="s">
        <v>160</v>
      </c>
      <c r="B104" s="13"/>
      <c r="C104" s="13"/>
      <c r="D104" s="23"/>
      <c r="E104" s="23"/>
      <c r="F104" s="23"/>
      <c r="G104" s="23"/>
      <c r="H104" s="13"/>
      <c r="I104" s="13"/>
      <c r="J104" s="13"/>
      <c r="K104" s="16"/>
      <c r="L104" s="23"/>
    </row>
    <row r="105" spans="1:12" ht="14.4" hidden="1" outlineLevel="1" x14ac:dyDescent="0.3">
      <c r="A105" s="13"/>
      <c r="B105" s="5" t="s">
        <v>161</v>
      </c>
      <c r="C105" s="5"/>
      <c r="D105" s="14"/>
      <c r="E105" s="14"/>
      <c r="F105" s="14"/>
      <c r="G105" s="14"/>
      <c r="H105" s="5"/>
      <c r="I105" s="5"/>
      <c r="J105" s="5"/>
      <c r="K105" s="16">
        <f>J105*I105</f>
        <v>0</v>
      </c>
      <c r="L105" s="14"/>
    </row>
    <row r="106" spans="1:12" ht="14.4" hidden="1" outlineLevel="1" x14ac:dyDescent="0.3">
      <c r="A106" s="13"/>
      <c r="B106" s="5" t="s">
        <v>162</v>
      </c>
      <c r="C106" s="5"/>
      <c r="D106" s="14"/>
      <c r="E106" s="14"/>
      <c r="F106" s="14"/>
      <c r="G106" s="14"/>
      <c r="H106" s="5"/>
      <c r="I106" s="5"/>
      <c r="J106" s="5"/>
      <c r="K106" s="16">
        <f t="shared" ref="K106:K112" si="8">J106*I106</f>
        <v>0</v>
      </c>
      <c r="L106" s="14"/>
    </row>
    <row r="107" spans="1:12" ht="14.4" hidden="1" outlineLevel="1" x14ac:dyDescent="0.3">
      <c r="A107" s="13"/>
      <c r="B107" s="5" t="s">
        <v>163</v>
      </c>
      <c r="C107" s="5"/>
      <c r="D107" s="14"/>
      <c r="E107" s="14"/>
      <c r="F107" s="14"/>
      <c r="G107" s="14"/>
      <c r="H107" s="14"/>
      <c r="I107" s="5"/>
      <c r="J107" s="5"/>
      <c r="K107" s="16">
        <f t="shared" si="8"/>
        <v>0</v>
      </c>
      <c r="L107" s="14"/>
    </row>
    <row r="108" spans="1:12" ht="14.4" hidden="1" outlineLevel="1" x14ac:dyDescent="0.3">
      <c r="A108" s="13"/>
      <c r="B108" s="5" t="s">
        <v>163</v>
      </c>
      <c r="C108" s="5"/>
      <c r="D108" s="14"/>
      <c r="E108" s="14"/>
      <c r="F108" s="14"/>
      <c r="G108" s="14"/>
      <c r="H108" s="14"/>
      <c r="I108" s="5"/>
      <c r="J108" s="5"/>
      <c r="K108" s="16">
        <f t="shared" si="8"/>
        <v>0</v>
      </c>
      <c r="L108" s="14"/>
    </row>
    <row r="109" spans="1:12" ht="14.4" hidden="1" outlineLevel="1" x14ac:dyDescent="0.3">
      <c r="A109" s="13"/>
      <c r="B109" s="5" t="s">
        <v>163</v>
      </c>
      <c r="C109" s="5"/>
      <c r="D109" s="14"/>
      <c r="E109" s="14"/>
      <c r="G109" s="14"/>
      <c r="H109" s="14"/>
      <c r="I109" s="5"/>
      <c r="J109" s="5"/>
      <c r="K109" s="16">
        <f t="shared" si="8"/>
        <v>0</v>
      </c>
      <c r="L109" s="14"/>
    </row>
    <row r="110" spans="1:12" ht="14.4" hidden="1" outlineLevel="1" x14ac:dyDescent="0.3">
      <c r="A110" s="13"/>
      <c r="B110" s="5" t="s">
        <v>163</v>
      </c>
      <c r="C110" s="5"/>
      <c r="D110" s="14"/>
      <c r="E110" s="14"/>
      <c r="F110" s="14"/>
      <c r="G110" s="14"/>
      <c r="H110" s="4"/>
      <c r="I110" s="5"/>
      <c r="J110" s="5"/>
      <c r="K110" s="16">
        <f t="shared" si="8"/>
        <v>0</v>
      </c>
      <c r="L110" s="14"/>
    </row>
    <row r="111" spans="1:12" ht="14.4" hidden="1" outlineLevel="1" x14ac:dyDescent="0.3">
      <c r="A111" s="13"/>
      <c r="B111" s="5" t="s">
        <v>163</v>
      </c>
      <c r="C111" s="5"/>
      <c r="E111" s="14"/>
      <c r="G111" s="14"/>
      <c r="H111" s="14"/>
      <c r="I111" s="5"/>
      <c r="J111" s="5"/>
      <c r="K111" s="16">
        <f t="shared" si="8"/>
        <v>0</v>
      </c>
      <c r="L111" s="14"/>
    </row>
    <row r="112" spans="1:12" ht="14.4" collapsed="1" x14ac:dyDescent="0.3">
      <c r="A112" s="13" t="s">
        <v>178</v>
      </c>
      <c r="B112" s="5"/>
      <c r="C112" s="5"/>
      <c r="D112" s="14"/>
      <c r="E112" s="14"/>
      <c r="F112" s="14"/>
      <c r="G112" s="14"/>
      <c r="H112" s="5"/>
      <c r="I112" s="5"/>
      <c r="J112" s="5"/>
      <c r="K112" s="16">
        <f t="shared" si="8"/>
        <v>0</v>
      </c>
      <c r="L112" s="14"/>
    </row>
    <row r="113" spans="1:12" ht="14.4" x14ac:dyDescent="0.3">
      <c r="A113" s="13"/>
      <c r="B113" s="5" t="s">
        <v>179</v>
      </c>
      <c r="C113" s="5"/>
      <c r="D113" s="14"/>
      <c r="E113" s="14"/>
      <c r="F113" s="14"/>
      <c r="G113" s="14"/>
      <c r="H113" s="5"/>
      <c r="I113" s="5"/>
      <c r="J113" s="5"/>
      <c r="K113" s="16"/>
      <c r="L113" s="14"/>
    </row>
    <row r="114" spans="1:12" ht="151.80000000000001" outlineLevel="1" x14ac:dyDescent="0.3">
      <c r="A114" s="13"/>
      <c r="B114" s="5"/>
      <c r="C114" s="14" t="s">
        <v>1008</v>
      </c>
      <c r="D114" s="14" t="s">
        <v>782</v>
      </c>
      <c r="E114" s="14" t="s">
        <v>57</v>
      </c>
      <c r="F114" s="14" t="s">
        <v>783</v>
      </c>
      <c r="G114" s="14" t="s">
        <v>775</v>
      </c>
      <c r="H114" s="14" t="s">
        <v>784</v>
      </c>
      <c r="I114" s="5">
        <v>3</v>
      </c>
      <c r="J114" s="5">
        <v>2</v>
      </c>
      <c r="K114" s="18">
        <f>J114*I114</f>
        <v>6</v>
      </c>
      <c r="L114" s="14" t="s">
        <v>785</v>
      </c>
    </row>
    <row r="115" spans="1:12" ht="69" outlineLevel="1" x14ac:dyDescent="0.3">
      <c r="A115" s="13"/>
      <c r="B115" s="5"/>
      <c r="C115" s="14" t="s">
        <v>1008</v>
      </c>
      <c r="D115" s="14" t="s">
        <v>556</v>
      </c>
      <c r="E115" s="14" t="s">
        <v>99</v>
      </c>
      <c r="F115" s="14" t="s">
        <v>786</v>
      </c>
      <c r="G115" s="14" t="s">
        <v>31</v>
      </c>
      <c r="H115" s="14" t="s">
        <v>787</v>
      </c>
      <c r="I115" s="5">
        <v>2</v>
      </c>
      <c r="J115" s="5">
        <v>2</v>
      </c>
      <c r="K115" s="18">
        <f>J115*I115</f>
        <v>4</v>
      </c>
      <c r="L115" s="14" t="s">
        <v>788</v>
      </c>
    </row>
    <row r="116" spans="1:12" ht="41.4" outlineLevel="1" x14ac:dyDescent="0.3">
      <c r="A116" s="13"/>
      <c r="B116" s="5"/>
      <c r="C116" s="14" t="s">
        <v>1008</v>
      </c>
      <c r="D116" s="14" t="s">
        <v>762</v>
      </c>
      <c r="E116" s="14" t="s">
        <v>57</v>
      </c>
      <c r="F116" s="14" t="s">
        <v>789</v>
      </c>
      <c r="G116" s="14" t="s">
        <v>775</v>
      </c>
      <c r="H116" s="14" t="s">
        <v>790</v>
      </c>
      <c r="I116" s="5">
        <v>2</v>
      </c>
      <c r="J116" s="5">
        <v>2</v>
      </c>
      <c r="K116" s="18">
        <f>J116*I116</f>
        <v>4</v>
      </c>
      <c r="L116" s="14" t="s">
        <v>791</v>
      </c>
    </row>
    <row r="117" spans="1:12" ht="41.4" outlineLevel="1" x14ac:dyDescent="0.3">
      <c r="A117" s="13"/>
      <c r="B117" s="5"/>
      <c r="C117" s="14" t="s">
        <v>1008</v>
      </c>
      <c r="D117" s="2" t="s">
        <v>582</v>
      </c>
      <c r="E117" s="53">
        <v>44706</v>
      </c>
      <c r="F117" s="14" t="s">
        <v>792</v>
      </c>
      <c r="G117" s="14" t="s">
        <v>149</v>
      </c>
      <c r="H117" s="14" t="s">
        <v>793</v>
      </c>
      <c r="I117" s="5">
        <v>2</v>
      </c>
      <c r="J117" s="5">
        <v>2</v>
      </c>
      <c r="K117" s="18">
        <f>J117*I117</f>
        <v>4</v>
      </c>
      <c r="L117" s="14" t="s">
        <v>794</v>
      </c>
    </row>
    <row r="118" spans="1:12" ht="14.4" outlineLevel="1" x14ac:dyDescent="0.3">
      <c r="A118" s="13"/>
      <c r="B118" s="5"/>
      <c r="C118" s="5" t="s">
        <v>181</v>
      </c>
      <c r="D118" s="14"/>
      <c r="E118" s="14"/>
      <c r="F118" s="14"/>
      <c r="G118" s="14"/>
      <c r="H118" s="5"/>
      <c r="I118" s="5"/>
      <c r="J118" s="5"/>
      <c r="K118" s="16">
        <f t="shared" ref="K118:K124" si="9">J118*I118</f>
        <v>0</v>
      </c>
      <c r="L118" s="14"/>
    </row>
    <row r="119" spans="1:12" ht="14.4" x14ac:dyDescent="0.3">
      <c r="A119" s="13"/>
      <c r="B119" s="5" t="s">
        <v>182</v>
      </c>
      <c r="C119" s="5"/>
      <c r="D119" s="14"/>
      <c r="E119" s="14"/>
      <c r="F119" s="14"/>
      <c r="G119" s="14"/>
      <c r="H119" s="5"/>
      <c r="I119" s="5"/>
      <c r="J119" s="5"/>
      <c r="K119" s="16">
        <f t="shared" si="9"/>
        <v>0</v>
      </c>
      <c r="L119" s="14"/>
    </row>
    <row r="120" spans="1:12" ht="14.4" outlineLevel="1" x14ac:dyDescent="0.3">
      <c r="A120" s="13"/>
      <c r="B120" s="5" t="s">
        <v>183</v>
      </c>
      <c r="C120" s="5" t="s">
        <v>993</v>
      </c>
      <c r="D120" s="14"/>
      <c r="E120" s="14"/>
      <c r="F120" s="14"/>
      <c r="G120" s="14"/>
      <c r="H120" s="5"/>
      <c r="I120" s="5"/>
      <c r="J120" s="5"/>
      <c r="K120" s="16">
        <f t="shared" si="9"/>
        <v>0</v>
      </c>
      <c r="L120" s="14"/>
    </row>
    <row r="121" spans="1:12" ht="14.4" outlineLevel="1" x14ac:dyDescent="0.3">
      <c r="A121" s="13"/>
      <c r="B121" s="5"/>
      <c r="C121" s="5" t="s">
        <v>994</v>
      </c>
      <c r="D121" s="14"/>
      <c r="E121" s="14"/>
      <c r="F121" s="14"/>
      <c r="G121" s="14"/>
      <c r="H121" s="5"/>
      <c r="I121" s="5"/>
      <c r="J121" s="5"/>
      <c r="K121" s="16">
        <f t="shared" si="9"/>
        <v>0</v>
      </c>
      <c r="L121" s="14"/>
    </row>
    <row r="122" spans="1:12" ht="14.4" outlineLevel="1" x14ac:dyDescent="0.3">
      <c r="A122" s="13"/>
      <c r="B122" s="5"/>
      <c r="C122" s="5" t="s">
        <v>184</v>
      </c>
      <c r="D122" s="14"/>
      <c r="E122" s="14"/>
      <c r="F122" s="14"/>
      <c r="G122" s="14"/>
      <c r="H122" s="5"/>
      <c r="I122" s="5"/>
      <c r="J122" s="5"/>
      <c r="K122" s="16">
        <f t="shared" si="9"/>
        <v>0</v>
      </c>
      <c r="L122" s="14"/>
    </row>
    <row r="123" spans="1:12" ht="14.4" outlineLevel="1" x14ac:dyDescent="0.3">
      <c r="A123" s="13"/>
      <c r="B123" s="5"/>
      <c r="C123" s="5" t="s">
        <v>185</v>
      </c>
      <c r="D123" s="14"/>
      <c r="E123" s="14"/>
      <c r="F123" s="14"/>
      <c r="G123" s="14"/>
      <c r="H123" s="5"/>
      <c r="I123" s="5"/>
      <c r="J123" s="5"/>
      <c r="K123" s="16">
        <f t="shared" si="9"/>
        <v>0</v>
      </c>
      <c r="L123" s="14"/>
    </row>
    <row r="124" spans="1:12" ht="14.4" x14ac:dyDescent="0.3">
      <c r="A124" s="13" t="s">
        <v>186</v>
      </c>
      <c r="B124" s="5"/>
      <c r="C124" s="5"/>
      <c r="D124" s="14"/>
      <c r="E124" s="14"/>
      <c r="F124" s="14"/>
      <c r="G124" s="14"/>
      <c r="H124" s="5"/>
      <c r="I124" s="5"/>
      <c r="J124" s="5"/>
      <c r="K124" s="16">
        <f t="shared" si="9"/>
        <v>0</v>
      </c>
      <c r="L124" s="14"/>
    </row>
    <row r="125" spans="1:12" ht="82.8" outlineLevel="1" x14ac:dyDescent="0.3">
      <c r="A125" s="13"/>
      <c r="B125" s="16" t="s">
        <v>997</v>
      </c>
      <c r="C125" s="5"/>
      <c r="D125" s="5" t="s">
        <v>795</v>
      </c>
      <c r="E125" s="14"/>
      <c r="F125" s="14" t="s">
        <v>796</v>
      </c>
      <c r="G125" s="14" t="s">
        <v>211</v>
      </c>
      <c r="H125" s="14" t="s">
        <v>797</v>
      </c>
      <c r="I125" s="5">
        <v>3</v>
      </c>
      <c r="J125" s="5">
        <v>2</v>
      </c>
      <c r="K125" s="18">
        <f>J125*I125</f>
        <v>6</v>
      </c>
      <c r="L125" s="14" t="s">
        <v>798</v>
      </c>
    </row>
    <row r="126" spans="1:12" ht="82.8" outlineLevel="1" x14ac:dyDescent="0.3">
      <c r="A126" s="13"/>
      <c r="B126" s="16" t="s">
        <v>997</v>
      </c>
      <c r="C126" s="5"/>
      <c r="D126" s="5" t="s">
        <v>799</v>
      </c>
      <c r="E126" s="14"/>
      <c r="F126" s="14" t="s">
        <v>800</v>
      </c>
      <c r="G126" s="14" t="s">
        <v>332</v>
      </c>
      <c r="H126" s="14" t="s">
        <v>801</v>
      </c>
      <c r="I126" s="5">
        <v>3</v>
      </c>
      <c r="J126" s="5">
        <v>2</v>
      </c>
      <c r="K126" s="18">
        <f>J126*I126</f>
        <v>6</v>
      </c>
      <c r="L126" s="14" t="s">
        <v>802</v>
      </c>
    </row>
    <row r="127" spans="1:12" ht="55.2" outlineLevel="1" x14ac:dyDescent="0.3">
      <c r="A127" s="13"/>
      <c r="B127" s="16" t="s">
        <v>997</v>
      </c>
      <c r="C127" s="5"/>
      <c r="D127" s="5" t="s">
        <v>582</v>
      </c>
      <c r="E127" s="14"/>
      <c r="F127" s="14" t="s">
        <v>803</v>
      </c>
      <c r="G127" s="14" t="s">
        <v>67</v>
      </c>
      <c r="H127" s="14" t="s">
        <v>804</v>
      </c>
      <c r="I127" s="5">
        <v>2</v>
      </c>
      <c r="J127" s="5">
        <v>2</v>
      </c>
      <c r="K127" s="18">
        <f>J127*I127</f>
        <v>4</v>
      </c>
      <c r="L127" s="14" t="s">
        <v>805</v>
      </c>
    </row>
    <row r="128" spans="1:12" ht="55.2" outlineLevel="1" x14ac:dyDescent="0.3">
      <c r="A128" s="13"/>
      <c r="B128" s="16" t="s">
        <v>997</v>
      </c>
      <c r="C128" s="5"/>
      <c r="D128" s="5" t="s">
        <v>625</v>
      </c>
      <c r="E128" s="14"/>
      <c r="F128" s="14" t="s">
        <v>806</v>
      </c>
      <c r="G128" s="14" t="s">
        <v>67</v>
      </c>
      <c r="H128" s="14" t="s">
        <v>807</v>
      </c>
      <c r="I128" s="5">
        <v>1</v>
      </c>
      <c r="J128" s="5">
        <v>2</v>
      </c>
      <c r="K128" s="20">
        <f>J128*I128</f>
        <v>2</v>
      </c>
      <c r="L128" s="14" t="s">
        <v>808</v>
      </c>
    </row>
    <row r="129" spans="1:12" ht="14.4" outlineLevel="1" x14ac:dyDescent="0.3">
      <c r="A129" s="13"/>
      <c r="B129" s="16" t="s">
        <v>998</v>
      </c>
      <c r="C129" s="5"/>
      <c r="D129" s="14"/>
      <c r="E129" s="14"/>
      <c r="F129" s="14"/>
      <c r="G129" s="14"/>
      <c r="H129" s="5"/>
      <c r="I129" s="5"/>
      <c r="J129" s="5"/>
      <c r="K129" s="16">
        <f>J129*I129</f>
        <v>0</v>
      </c>
      <c r="L129" s="14"/>
    </row>
    <row r="130" spans="1:12" ht="14.4" x14ac:dyDescent="0.3">
      <c r="A130" s="13" t="s">
        <v>189</v>
      </c>
      <c r="B130" s="5"/>
      <c r="C130" s="5"/>
      <c r="D130" s="14"/>
      <c r="E130" s="14"/>
      <c r="F130" s="14"/>
      <c r="G130" s="14"/>
      <c r="H130" s="5"/>
      <c r="I130" s="5"/>
      <c r="J130" s="5"/>
      <c r="K130" s="16">
        <f t="shared" ref="K130:K131" si="10">J130*I130</f>
        <v>0</v>
      </c>
      <c r="L130" s="14"/>
    </row>
    <row r="131" spans="1:12" ht="14.4" outlineLevel="1" x14ac:dyDescent="0.3">
      <c r="A131" s="13"/>
      <c r="B131" s="5" t="s">
        <v>190</v>
      </c>
      <c r="C131" s="5"/>
      <c r="D131" s="14"/>
      <c r="E131" s="14"/>
      <c r="F131" s="14"/>
      <c r="G131" s="14"/>
      <c r="H131" s="5"/>
      <c r="I131" s="5"/>
      <c r="J131" s="5"/>
      <c r="K131" s="16">
        <f t="shared" si="10"/>
        <v>0</v>
      </c>
      <c r="L131" s="14"/>
    </row>
    <row r="132" spans="1:12" ht="14.4" outlineLevel="1" x14ac:dyDescent="0.3">
      <c r="A132" s="13"/>
      <c r="B132" s="5" t="s">
        <v>191</v>
      </c>
      <c r="C132" s="5"/>
      <c r="D132" s="14"/>
      <c r="E132" s="14"/>
      <c r="F132" s="14"/>
      <c r="G132" s="14"/>
      <c r="H132" s="5"/>
      <c r="I132" s="5"/>
      <c r="J132" s="5"/>
      <c r="K132" s="16"/>
      <c r="L132" s="14"/>
    </row>
    <row r="133" spans="1:12" ht="14.4" outlineLevel="1" x14ac:dyDescent="0.3">
      <c r="A133" s="13"/>
      <c r="B133" s="5"/>
      <c r="C133" s="5" t="s">
        <v>192</v>
      </c>
      <c r="D133" s="14"/>
      <c r="E133" s="14"/>
      <c r="F133" s="14"/>
      <c r="G133" s="14"/>
      <c r="H133" s="5"/>
      <c r="I133" s="5"/>
      <c r="J133" s="5"/>
      <c r="K133" s="16">
        <f>J133*I133</f>
        <v>0</v>
      </c>
      <c r="L133" s="14"/>
    </row>
    <row r="134" spans="1:12" ht="14.4" outlineLevel="1" x14ac:dyDescent="0.3">
      <c r="A134" s="13"/>
      <c r="B134" s="5"/>
      <c r="C134" s="5" t="s">
        <v>193</v>
      </c>
      <c r="D134" s="14"/>
      <c r="E134" s="14"/>
      <c r="F134" s="14"/>
      <c r="G134" s="14"/>
      <c r="H134" s="5"/>
      <c r="I134" s="5"/>
      <c r="J134" s="5"/>
      <c r="K134" s="16">
        <f t="shared" ref="K134:K148" si="11">J134*I134</f>
        <v>0</v>
      </c>
      <c r="L134" s="14"/>
    </row>
    <row r="135" spans="1:12" ht="14.4" outlineLevel="1" x14ac:dyDescent="0.3">
      <c r="A135" s="13"/>
      <c r="B135" s="5" t="s">
        <v>194</v>
      </c>
      <c r="C135" s="5"/>
      <c r="D135" s="14"/>
      <c r="E135" s="14"/>
      <c r="F135" s="14"/>
      <c r="G135" s="14"/>
      <c r="H135" s="5"/>
      <c r="I135" s="5"/>
      <c r="J135" s="5"/>
      <c r="K135" s="16">
        <f t="shared" si="11"/>
        <v>0</v>
      </c>
      <c r="L135" s="14"/>
    </row>
    <row r="136" spans="1:12" ht="14.4" outlineLevel="1" x14ac:dyDescent="0.3">
      <c r="A136" s="13"/>
      <c r="B136" s="5" t="s">
        <v>195</v>
      </c>
      <c r="C136" s="5"/>
      <c r="D136" s="14"/>
      <c r="E136" s="14"/>
      <c r="F136" s="14"/>
      <c r="G136" s="14"/>
      <c r="H136" s="5"/>
      <c r="I136" s="5"/>
      <c r="J136" s="5"/>
      <c r="K136" s="16">
        <f t="shared" si="11"/>
        <v>0</v>
      </c>
      <c r="L136" s="14"/>
    </row>
    <row r="137" spans="1:12" ht="14.4" outlineLevel="1" x14ac:dyDescent="0.3">
      <c r="A137" s="13"/>
      <c r="B137" s="5" t="s">
        <v>1007</v>
      </c>
      <c r="C137" s="5"/>
      <c r="D137" s="14"/>
      <c r="E137" s="14"/>
      <c r="F137" s="14"/>
      <c r="G137" s="14"/>
      <c r="H137" s="5"/>
      <c r="I137" s="5"/>
      <c r="J137" s="5"/>
      <c r="K137" s="16">
        <f t="shared" si="11"/>
        <v>0</v>
      </c>
      <c r="L137" s="14"/>
    </row>
    <row r="138" spans="1:12" ht="14.4" outlineLevel="1" x14ac:dyDescent="0.3">
      <c r="A138" s="13"/>
      <c r="B138" s="5"/>
      <c r="C138" s="5" t="s">
        <v>196</v>
      </c>
      <c r="D138" s="14"/>
      <c r="E138" s="14"/>
      <c r="F138" s="14"/>
      <c r="G138" s="14"/>
      <c r="H138" s="5"/>
      <c r="I138" s="5"/>
      <c r="J138" s="5"/>
      <c r="K138" s="16">
        <f t="shared" si="11"/>
        <v>0</v>
      </c>
      <c r="L138" s="14"/>
    </row>
    <row r="139" spans="1:12" ht="14.4" x14ac:dyDescent="0.3">
      <c r="A139" s="13" t="s">
        <v>197</v>
      </c>
      <c r="B139" s="5"/>
      <c r="C139" s="5"/>
      <c r="D139" s="14"/>
      <c r="E139" s="14"/>
      <c r="F139" s="14"/>
      <c r="G139" s="14"/>
      <c r="H139" s="5"/>
      <c r="I139" s="5"/>
      <c r="J139" s="5"/>
      <c r="K139" s="16"/>
      <c r="L139" s="14"/>
    </row>
    <row r="140" spans="1:12" ht="14.4" outlineLevel="1" x14ac:dyDescent="0.3">
      <c r="A140" s="13"/>
      <c r="B140" s="5" t="s">
        <v>198</v>
      </c>
      <c r="C140" s="5"/>
      <c r="D140" s="14"/>
      <c r="E140" s="14"/>
      <c r="F140" s="14"/>
      <c r="G140" s="14"/>
      <c r="H140" s="5"/>
      <c r="I140" s="5"/>
      <c r="J140" s="5"/>
      <c r="K140" s="16">
        <f t="shared" si="11"/>
        <v>0</v>
      </c>
      <c r="L140" s="14"/>
    </row>
    <row r="141" spans="1:12" ht="14.4" outlineLevel="1" x14ac:dyDescent="0.3">
      <c r="A141" s="13"/>
      <c r="B141" s="5" t="s">
        <v>199</v>
      </c>
      <c r="C141" s="5"/>
      <c r="D141" s="14"/>
      <c r="E141" s="14"/>
      <c r="F141" s="14"/>
      <c r="G141" s="14"/>
      <c r="H141" s="5"/>
      <c r="I141" s="5"/>
      <c r="J141" s="5"/>
      <c r="K141" s="16">
        <f t="shared" si="11"/>
        <v>0</v>
      </c>
      <c r="L141" s="14"/>
    </row>
    <row r="142" spans="1:12" ht="14.4" outlineLevel="1" x14ac:dyDescent="0.3">
      <c r="A142" s="13"/>
      <c r="B142" s="5" t="s">
        <v>200</v>
      </c>
      <c r="C142" s="5"/>
      <c r="D142" s="14"/>
      <c r="E142" s="14"/>
      <c r="F142" s="14"/>
      <c r="G142" s="14"/>
      <c r="H142" s="5"/>
      <c r="I142" s="5"/>
      <c r="J142" s="5"/>
      <c r="K142" s="16">
        <f t="shared" si="11"/>
        <v>0</v>
      </c>
      <c r="L142" s="14"/>
    </row>
    <row r="143" spans="1:12" ht="14.4" x14ac:dyDescent="0.3">
      <c r="A143" s="13" t="s">
        <v>201</v>
      </c>
      <c r="B143" s="5"/>
      <c r="C143" s="5"/>
      <c r="D143" s="14"/>
      <c r="E143" s="14"/>
      <c r="F143" s="14"/>
      <c r="G143" s="14"/>
      <c r="H143" s="5"/>
      <c r="I143" s="5"/>
      <c r="J143" s="5"/>
      <c r="K143" s="16"/>
      <c r="L143" s="14"/>
    </row>
    <row r="144" spans="1:12" ht="14.4" outlineLevel="1" x14ac:dyDescent="0.3">
      <c r="A144" s="13"/>
      <c r="B144" t="s">
        <v>1000</v>
      </c>
      <c r="C144" s="5"/>
      <c r="D144" s="14"/>
      <c r="E144" s="14"/>
      <c r="F144" s="14"/>
      <c r="G144" s="14"/>
      <c r="H144" s="5"/>
      <c r="I144" s="5"/>
      <c r="J144" s="5"/>
      <c r="K144" s="16">
        <f t="shared" si="11"/>
        <v>0</v>
      </c>
      <c r="L144" s="14"/>
    </row>
    <row r="145" spans="1:12" ht="14.4" outlineLevel="1" x14ac:dyDescent="0.3">
      <c r="A145" s="13"/>
      <c r="B145" s="5" t="s">
        <v>202</v>
      </c>
      <c r="C145" s="5"/>
      <c r="D145" s="14"/>
      <c r="E145" s="14"/>
      <c r="F145" s="14"/>
      <c r="G145" s="14"/>
      <c r="H145" s="5"/>
      <c r="I145" s="5"/>
      <c r="J145" s="5"/>
      <c r="K145" s="16">
        <f t="shared" si="11"/>
        <v>0</v>
      </c>
      <c r="L145" s="14"/>
    </row>
    <row r="146" spans="1:12" ht="14.4" outlineLevel="1" x14ac:dyDescent="0.3">
      <c r="A146" s="13"/>
      <c r="B146" s="16" t="s">
        <v>1001</v>
      </c>
      <c r="C146" s="5"/>
      <c r="D146" s="14"/>
      <c r="E146" s="14"/>
      <c r="F146" s="14"/>
      <c r="G146" s="14"/>
      <c r="H146" s="5"/>
      <c r="I146" s="5"/>
      <c r="J146" s="5"/>
      <c r="K146" s="16">
        <f t="shared" si="11"/>
        <v>0</v>
      </c>
      <c r="L146" s="14"/>
    </row>
    <row r="147" spans="1:12" ht="14.4" outlineLevel="1" x14ac:dyDescent="0.3">
      <c r="A147" s="13"/>
      <c r="B147" s="16" t="s">
        <v>1002</v>
      </c>
      <c r="C147" s="5"/>
      <c r="D147" s="14"/>
      <c r="E147" s="14"/>
      <c r="F147" s="14"/>
      <c r="G147" s="14"/>
      <c r="H147" s="5"/>
      <c r="I147" s="5"/>
      <c r="J147" s="5"/>
      <c r="K147" s="16">
        <f t="shared" si="11"/>
        <v>0</v>
      </c>
      <c r="L147" s="14"/>
    </row>
    <row r="148" spans="1:12" ht="14.4" outlineLevel="1" x14ac:dyDescent="0.3">
      <c r="A148" s="13"/>
      <c r="B148" s="5" t="s">
        <v>203</v>
      </c>
      <c r="C148" s="5"/>
      <c r="D148" s="14"/>
      <c r="E148" s="14"/>
      <c r="F148" s="14"/>
      <c r="G148" s="14"/>
      <c r="H148" s="5"/>
      <c r="I148" s="5"/>
      <c r="J148" s="5"/>
      <c r="K148" s="16">
        <f t="shared" si="11"/>
        <v>0</v>
      </c>
      <c r="L148" s="14"/>
    </row>
    <row r="149" spans="1:12" s="30" customFormat="1" x14ac:dyDescent="0.3">
      <c r="A149" s="28" t="s">
        <v>204</v>
      </c>
      <c r="B149" s="28"/>
      <c r="C149" s="28"/>
      <c r="D149" s="29"/>
      <c r="E149" s="29"/>
      <c r="F149" s="29"/>
      <c r="G149" s="29"/>
      <c r="H149" s="28"/>
      <c r="I149" s="28"/>
      <c r="J149" s="28"/>
      <c r="K149" s="28">
        <f>SUM(K4:K148)</f>
        <v>419</v>
      </c>
      <c r="L149" s="29"/>
    </row>
  </sheetData>
  <mergeCells count="11">
    <mergeCell ref="L2:L3"/>
    <mergeCell ref="H1:L1"/>
    <mergeCell ref="A2:B2"/>
    <mergeCell ref="D2:D3"/>
    <mergeCell ref="E2:E3"/>
    <mergeCell ref="F2:F3"/>
    <mergeCell ref="G2:G3"/>
    <mergeCell ref="H2:H3"/>
    <mergeCell ref="I2:I3"/>
    <mergeCell ref="J2:J3"/>
    <mergeCell ref="K2: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C267-AE3E-4AAA-950D-4AD825020026}">
  <dimension ref="A1:Q123"/>
  <sheetViews>
    <sheetView workbookViewId="0">
      <pane xSplit="3" ySplit="3" topLeftCell="D4" activePane="bottomRight" state="frozen"/>
      <selection pane="topRight" activeCell="D1" sqref="D1"/>
      <selection pane="bottomLeft" activeCell="A4" sqref="A4"/>
      <selection pane="bottomRight" activeCell="H70" sqref="H70:H89"/>
    </sheetView>
  </sheetViews>
  <sheetFormatPr defaultRowHeight="13.8" outlineLevelRow="1" x14ac:dyDescent="0.3"/>
  <cols>
    <col min="1" max="1" width="18.21875" style="24" customWidth="1"/>
    <col min="2" max="2" width="27.109375" style="2" customWidth="1"/>
    <col min="3" max="3" width="29.77734375" style="2" customWidth="1"/>
    <col min="4" max="5" width="20.5546875" style="4" customWidth="1"/>
    <col min="6" max="6" width="12.21875" style="4" bestFit="1" customWidth="1"/>
    <col min="7" max="7" width="17.6640625" style="4" bestFit="1" customWidth="1"/>
    <col min="8" max="8" width="33.6640625" style="2" customWidth="1"/>
    <col min="9" max="9" width="18.88671875" style="2" customWidth="1"/>
    <col min="10" max="10" width="22.21875" style="2" customWidth="1"/>
    <col min="11" max="11" width="18.88671875" style="2" customWidth="1"/>
    <col min="12" max="12" width="17.5546875" style="4" customWidth="1"/>
    <col min="13" max="14" width="8.88671875" style="2"/>
    <col min="15" max="15" width="10.44140625" style="2" customWidth="1"/>
    <col min="16" max="16" width="8.88671875" style="2"/>
    <col min="17" max="17" width="9.5546875" style="2" bestFit="1" customWidth="1"/>
    <col min="18" max="16384" width="8.88671875" style="2"/>
  </cols>
  <sheetData>
    <row r="1" spans="1:17" ht="27.6" customHeight="1" x14ac:dyDescent="0.3">
      <c r="A1" s="1" t="s">
        <v>0</v>
      </c>
      <c r="D1" s="3" t="s">
        <v>1</v>
      </c>
      <c r="E1" s="3" t="s">
        <v>445</v>
      </c>
      <c r="H1" s="75" t="s">
        <v>2</v>
      </c>
      <c r="I1" s="76"/>
      <c r="J1" s="76"/>
      <c r="K1" s="76"/>
      <c r="L1" s="77"/>
      <c r="N1" s="5" t="s">
        <v>3</v>
      </c>
      <c r="O1" s="5" t="s">
        <v>4</v>
      </c>
      <c r="P1" s="5" t="s">
        <v>5</v>
      </c>
      <c r="Q1" s="5" t="s">
        <v>6</v>
      </c>
    </row>
    <row r="2" spans="1:17" x14ac:dyDescent="0.3">
      <c r="A2" s="78" t="s">
        <v>446</v>
      </c>
      <c r="B2" s="79"/>
      <c r="C2" s="6"/>
      <c r="D2" s="80" t="s">
        <v>9</v>
      </c>
      <c r="E2" s="80" t="s">
        <v>10</v>
      </c>
      <c r="F2" s="80" t="s">
        <v>11</v>
      </c>
      <c r="G2" s="80" t="s">
        <v>12</v>
      </c>
      <c r="H2" s="82" t="s">
        <v>13</v>
      </c>
      <c r="I2" s="73" t="s">
        <v>14</v>
      </c>
      <c r="J2" s="73" t="s">
        <v>15</v>
      </c>
      <c r="K2" s="73" t="s">
        <v>16</v>
      </c>
      <c r="L2" s="73" t="s">
        <v>17</v>
      </c>
      <c r="N2" s="7" t="s">
        <v>18</v>
      </c>
      <c r="O2" s="8" t="s">
        <v>19</v>
      </c>
      <c r="P2" s="9" t="s">
        <v>20</v>
      </c>
      <c r="Q2" s="10" t="s">
        <v>21</v>
      </c>
    </row>
    <row r="3" spans="1:17" x14ac:dyDescent="0.3">
      <c r="A3" s="11" t="s">
        <v>22</v>
      </c>
      <c r="B3" s="12" t="s">
        <v>23</v>
      </c>
      <c r="C3" s="6" t="s">
        <v>24</v>
      </c>
      <c r="D3" s="74"/>
      <c r="E3" s="81"/>
      <c r="F3" s="81"/>
      <c r="G3" s="74"/>
      <c r="H3" s="83"/>
      <c r="I3" s="74"/>
      <c r="J3" s="74"/>
      <c r="K3" s="74"/>
      <c r="L3" s="74"/>
    </row>
    <row r="4" spans="1:17" x14ac:dyDescent="0.3">
      <c r="A4" s="13" t="s">
        <v>25</v>
      </c>
      <c r="B4" s="5"/>
      <c r="C4" s="5"/>
      <c r="D4" s="14"/>
      <c r="E4" s="14"/>
      <c r="F4" s="14"/>
      <c r="G4" s="15"/>
      <c r="I4" s="5"/>
      <c r="J4" s="5"/>
      <c r="K4" s="5"/>
      <c r="L4" s="14"/>
      <c r="N4" s="2" t="s">
        <v>26</v>
      </c>
    </row>
    <row r="5" spans="1:17" ht="14.4" outlineLevel="1" x14ac:dyDescent="0.3">
      <c r="A5" s="13"/>
      <c r="B5" s="5" t="s">
        <v>27</v>
      </c>
      <c r="C5" s="5"/>
      <c r="D5" s="16"/>
      <c r="E5"/>
      <c r="F5" s="17"/>
      <c r="G5" s="16"/>
      <c r="H5" s="16"/>
      <c r="I5" s="5"/>
      <c r="J5" s="5"/>
      <c r="K5" s="5">
        <f>I5*J5</f>
        <v>0</v>
      </c>
      <c r="L5" s="19"/>
    </row>
    <row r="6" spans="1:17" outlineLevel="1" x14ac:dyDescent="0.3">
      <c r="A6" s="13"/>
      <c r="B6" s="5" t="s">
        <v>40</v>
      </c>
      <c r="C6" s="5"/>
      <c r="D6" s="14"/>
      <c r="E6" s="14"/>
      <c r="F6" s="14"/>
      <c r="G6" s="21"/>
      <c r="I6" s="5"/>
      <c r="J6" s="5"/>
      <c r="K6" s="5">
        <f t="shared" ref="K6:K7" si="0">I6*J6</f>
        <v>0</v>
      </c>
      <c r="L6" s="14"/>
    </row>
    <row r="7" spans="1:17" outlineLevel="1" x14ac:dyDescent="0.3">
      <c r="A7" s="13"/>
      <c r="B7" s="5" t="s">
        <v>41</v>
      </c>
      <c r="C7" s="5"/>
      <c r="D7" s="14"/>
      <c r="E7" s="14"/>
      <c r="F7" s="14"/>
      <c r="G7" s="14"/>
      <c r="H7" s="5"/>
      <c r="I7" s="5"/>
      <c r="J7" s="5"/>
      <c r="K7" s="5">
        <f t="shared" si="0"/>
        <v>0</v>
      </c>
      <c r="L7" s="14"/>
    </row>
    <row r="8" spans="1:17" ht="14.4" x14ac:dyDescent="0.3">
      <c r="A8" s="13" t="s">
        <v>42</v>
      </c>
      <c r="B8" s="5"/>
      <c r="C8" s="5"/>
      <c r="D8" s="14"/>
      <c r="E8" s="14"/>
      <c r="F8" s="14"/>
      <c r="G8" s="14"/>
      <c r="H8" s="5"/>
      <c r="I8" s="5"/>
      <c r="J8" s="5"/>
      <c r="K8" s="5"/>
      <c r="L8" s="14"/>
      <c r="N8" s="19"/>
      <c r="O8" s="19"/>
      <c r="P8" s="19"/>
    </row>
    <row r="9" spans="1:17" x14ac:dyDescent="0.3">
      <c r="A9" s="13"/>
      <c r="B9" s="5" t="s">
        <v>43</v>
      </c>
      <c r="C9" s="5"/>
      <c r="D9" s="14"/>
      <c r="E9" s="14"/>
      <c r="F9" s="14"/>
      <c r="G9" s="14"/>
      <c r="H9" s="5"/>
      <c r="I9" s="5"/>
      <c r="J9" s="5"/>
      <c r="K9" s="5">
        <f>J9*I9</f>
        <v>0</v>
      </c>
      <c r="L9" s="14"/>
    </row>
    <row r="10" spans="1:17" ht="27.6" outlineLevel="1" x14ac:dyDescent="0.3">
      <c r="A10" s="13"/>
      <c r="B10" s="5"/>
      <c r="C10" s="5" t="s">
        <v>44</v>
      </c>
      <c r="D10" s="2" t="s">
        <v>447</v>
      </c>
      <c r="E10" s="51" t="s">
        <v>141</v>
      </c>
      <c r="F10" s="14" t="s">
        <v>448</v>
      </c>
      <c r="G10" s="14" t="s">
        <v>449</v>
      </c>
      <c r="H10" s="14" t="s">
        <v>450</v>
      </c>
      <c r="I10" s="5">
        <v>1</v>
      </c>
      <c r="J10" s="5">
        <v>1</v>
      </c>
      <c r="K10" s="52">
        <f t="shared" ref="K10:K20" si="1">J10*I10</f>
        <v>1</v>
      </c>
      <c r="L10" s="14" t="s">
        <v>159</v>
      </c>
    </row>
    <row r="11" spans="1:17" ht="41.4" outlineLevel="1" x14ac:dyDescent="0.3">
      <c r="A11" s="13"/>
      <c r="B11" s="5"/>
      <c r="C11" s="5" t="s">
        <v>1012</v>
      </c>
      <c r="D11" s="5" t="s">
        <v>451</v>
      </c>
      <c r="E11" s="5" t="s">
        <v>95</v>
      </c>
      <c r="F11" s="14" t="s">
        <v>452</v>
      </c>
      <c r="G11" s="14" t="s">
        <v>67</v>
      </c>
      <c r="H11" s="14" t="s">
        <v>453</v>
      </c>
      <c r="I11" s="5">
        <v>1</v>
      </c>
      <c r="J11" s="5">
        <v>1</v>
      </c>
      <c r="K11" s="52">
        <f t="shared" si="1"/>
        <v>1</v>
      </c>
      <c r="L11" s="14" t="s">
        <v>454</v>
      </c>
    </row>
    <row r="12" spans="1:17" ht="27.6" outlineLevel="1" x14ac:dyDescent="0.3">
      <c r="A12" s="13"/>
      <c r="B12" s="5"/>
      <c r="C12" s="5" t="s">
        <v>976</v>
      </c>
      <c r="D12" s="5" t="s">
        <v>451</v>
      </c>
      <c r="E12" s="5" t="s">
        <v>95</v>
      </c>
      <c r="F12" s="14" t="s">
        <v>455</v>
      </c>
      <c r="G12" s="14" t="s">
        <v>225</v>
      </c>
      <c r="H12" s="14" t="s">
        <v>456</v>
      </c>
      <c r="I12" s="5">
        <v>1</v>
      </c>
      <c r="J12" s="5">
        <v>1</v>
      </c>
      <c r="K12" s="52">
        <f t="shared" si="1"/>
        <v>1</v>
      </c>
      <c r="L12" s="17"/>
    </row>
    <row r="13" spans="1:17" ht="41.4" outlineLevel="1" x14ac:dyDescent="0.3">
      <c r="A13" s="13"/>
      <c r="B13" s="5"/>
      <c r="C13" s="5" t="s">
        <v>976</v>
      </c>
      <c r="D13" s="5" t="s">
        <v>451</v>
      </c>
      <c r="E13" s="5" t="s">
        <v>95</v>
      </c>
      <c r="F13" s="14" t="s">
        <v>457</v>
      </c>
      <c r="G13" s="14" t="s">
        <v>67</v>
      </c>
      <c r="H13" s="14" t="s">
        <v>458</v>
      </c>
      <c r="I13" s="5">
        <v>1</v>
      </c>
      <c r="J13" s="5">
        <v>1</v>
      </c>
      <c r="K13" s="52">
        <f t="shared" si="1"/>
        <v>1</v>
      </c>
      <c r="L13" s="17"/>
    </row>
    <row r="14" spans="1:17" ht="41.4" outlineLevel="1" x14ac:dyDescent="0.3">
      <c r="A14" s="13"/>
      <c r="B14" s="5"/>
      <c r="C14" s="5" t="s">
        <v>976</v>
      </c>
      <c r="D14" s="5" t="s">
        <v>451</v>
      </c>
      <c r="E14" s="5" t="s">
        <v>95</v>
      </c>
      <c r="F14" s="14" t="s">
        <v>459</v>
      </c>
      <c r="G14" s="14" t="s">
        <v>67</v>
      </c>
      <c r="H14" s="14" t="s">
        <v>456</v>
      </c>
      <c r="I14" s="5">
        <v>1</v>
      </c>
      <c r="J14" s="5">
        <v>1</v>
      </c>
      <c r="K14" s="52">
        <f t="shared" si="1"/>
        <v>1</v>
      </c>
      <c r="L14" s="17"/>
    </row>
    <row r="15" spans="1:17" x14ac:dyDescent="0.3">
      <c r="A15" s="13"/>
      <c r="B15" s="5" t="s">
        <v>70</v>
      </c>
      <c r="C15" s="5"/>
      <c r="D15" s="14"/>
      <c r="E15" s="14"/>
      <c r="F15" s="14"/>
      <c r="G15" s="14"/>
      <c r="H15" s="5"/>
      <c r="I15" s="5"/>
      <c r="J15" s="5"/>
      <c r="K15" s="5">
        <f t="shared" si="1"/>
        <v>0</v>
      </c>
      <c r="L15" s="14"/>
    </row>
    <row r="16" spans="1:17" x14ac:dyDescent="0.3">
      <c r="A16" s="13"/>
      <c r="B16" s="5" t="s">
        <v>71</v>
      </c>
      <c r="C16" s="5"/>
      <c r="D16" s="14"/>
      <c r="E16" s="14"/>
      <c r="F16" s="14"/>
      <c r="G16" s="14"/>
      <c r="H16" s="5"/>
      <c r="I16" s="5"/>
      <c r="J16" s="5"/>
      <c r="K16" s="5">
        <f t="shared" si="1"/>
        <v>0</v>
      </c>
      <c r="L16" s="14"/>
    </row>
    <row r="17" spans="1:12" ht="27.6" outlineLevel="1" x14ac:dyDescent="0.3">
      <c r="A17" s="13"/>
      <c r="B17" s="5"/>
      <c r="C17" s="5" t="s">
        <v>72</v>
      </c>
      <c r="D17" s="14" t="s">
        <v>451</v>
      </c>
      <c r="E17" t="s">
        <v>95</v>
      </c>
      <c r="F17" s="14" t="s">
        <v>460</v>
      </c>
      <c r="G17" s="5" t="s">
        <v>332</v>
      </c>
      <c r="H17" s="2" t="s">
        <v>461</v>
      </c>
      <c r="I17" s="5">
        <v>2</v>
      </c>
      <c r="J17" s="5">
        <v>1</v>
      </c>
      <c r="K17" s="52">
        <f t="shared" si="1"/>
        <v>2</v>
      </c>
      <c r="L17" s="14"/>
    </row>
    <row r="18" spans="1:12" outlineLevel="1" x14ac:dyDescent="0.3">
      <c r="A18" s="13"/>
      <c r="B18" s="5"/>
      <c r="C18" s="5" t="s">
        <v>73</v>
      </c>
      <c r="D18" s="14"/>
      <c r="E18" s="14"/>
      <c r="F18" s="14"/>
      <c r="G18" s="14"/>
      <c r="H18" s="5"/>
      <c r="I18" s="5"/>
      <c r="J18" s="5"/>
      <c r="K18" s="5">
        <f t="shared" si="1"/>
        <v>0</v>
      </c>
      <c r="L18" s="14"/>
    </row>
    <row r="19" spans="1:12" outlineLevel="1" x14ac:dyDescent="0.3">
      <c r="A19" s="13"/>
      <c r="B19" s="5"/>
      <c r="C19" s="5" t="s">
        <v>74</v>
      </c>
      <c r="D19" s="14"/>
      <c r="E19" s="14"/>
      <c r="F19" s="14"/>
      <c r="G19" s="14"/>
      <c r="H19" s="5"/>
      <c r="I19" s="5"/>
      <c r="J19" s="5"/>
      <c r="K19" s="5">
        <f t="shared" si="1"/>
        <v>0</v>
      </c>
      <c r="L19" s="14"/>
    </row>
    <row r="20" spans="1:12" x14ac:dyDescent="0.3">
      <c r="A20" s="13"/>
      <c r="B20" s="5" t="s">
        <v>75</v>
      </c>
      <c r="C20" s="5"/>
      <c r="D20" s="14"/>
      <c r="E20" s="14"/>
      <c r="F20" s="14"/>
      <c r="G20" s="14"/>
      <c r="H20" s="5"/>
      <c r="I20" s="5"/>
      <c r="J20" s="5"/>
      <c r="K20" s="5">
        <f t="shared" si="1"/>
        <v>0</v>
      </c>
      <c r="L20" s="14"/>
    </row>
    <row r="21" spans="1:12" x14ac:dyDescent="0.3">
      <c r="A21" s="13" t="s">
        <v>76</v>
      </c>
      <c r="B21" s="5"/>
      <c r="C21" s="5"/>
      <c r="D21" s="14"/>
      <c r="E21" s="14"/>
      <c r="F21" s="14"/>
      <c r="G21" s="14"/>
      <c r="H21" s="5"/>
      <c r="I21" s="5"/>
      <c r="J21" s="5"/>
      <c r="K21" s="5"/>
      <c r="L21" s="14"/>
    </row>
    <row r="22" spans="1:12" outlineLevel="1" x14ac:dyDescent="0.3">
      <c r="A22" s="13"/>
      <c r="B22" s="5" t="s">
        <v>77</v>
      </c>
      <c r="C22" s="5"/>
      <c r="D22" s="14"/>
      <c r="E22" s="14"/>
      <c r="F22" s="14"/>
      <c r="G22" s="14"/>
      <c r="H22" s="5"/>
      <c r="I22" s="5"/>
      <c r="J22" s="5"/>
      <c r="K22" s="5">
        <f>J22*I22</f>
        <v>0</v>
      </c>
      <c r="L22" s="14"/>
    </row>
    <row r="23" spans="1:12" outlineLevel="1" x14ac:dyDescent="0.3">
      <c r="A23" s="13"/>
      <c r="B23" s="5" t="s">
        <v>1011</v>
      </c>
      <c r="C23" s="5"/>
      <c r="D23" s="14"/>
      <c r="I23" s="5"/>
      <c r="J23" s="5"/>
      <c r="K23" s="5">
        <f t="shared" ref="K23:K24" si="2">J23*I23</f>
        <v>0</v>
      </c>
      <c r="L23" s="14"/>
    </row>
    <row r="24" spans="1:12" outlineLevel="1" x14ac:dyDescent="0.3">
      <c r="A24" s="13"/>
      <c r="B24" s="5" t="s">
        <v>78</v>
      </c>
      <c r="C24" s="5"/>
      <c r="D24" s="14"/>
      <c r="E24" s="25"/>
      <c r="F24" s="14"/>
      <c r="G24" s="14"/>
      <c r="H24" s="5"/>
      <c r="I24" s="5"/>
      <c r="J24" s="5"/>
      <c r="K24" s="5">
        <f t="shared" si="2"/>
        <v>0</v>
      </c>
      <c r="L24" s="14"/>
    </row>
    <row r="25" spans="1:12" x14ac:dyDescent="0.3">
      <c r="A25" s="13" t="s">
        <v>79</v>
      </c>
      <c r="B25" s="5"/>
      <c r="C25" s="5"/>
      <c r="D25" s="5"/>
      <c r="E25" s="25"/>
      <c r="F25" s="14"/>
      <c r="G25" s="14"/>
      <c r="H25" s="5"/>
      <c r="I25" s="5"/>
      <c r="J25" s="5"/>
      <c r="K25" s="5"/>
      <c r="L25" s="14"/>
    </row>
    <row r="26" spans="1:12" ht="27.6" outlineLevel="1" x14ac:dyDescent="0.3">
      <c r="A26" s="13"/>
      <c r="B26" s="5" t="s">
        <v>1013</v>
      </c>
      <c r="C26" s="5"/>
      <c r="D26" s="2" t="s">
        <v>462</v>
      </c>
      <c r="E26" s="14" t="s">
        <v>463</v>
      </c>
      <c r="F26" s="14" t="s">
        <v>464</v>
      </c>
      <c r="G26" s="14" t="s">
        <v>31</v>
      </c>
      <c r="H26" s="5" t="s">
        <v>465</v>
      </c>
      <c r="I26" s="5">
        <v>3</v>
      </c>
      <c r="J26" s="5">
        <v>4</v>
      </c>
      <c r="K26" s="5">
        <v>9</v>
      </c>
      <c r="L26" s="14" t="s">
        <v>466</v>
      </c>
    </row>
    <row r="27" spans="1:12" ht="27.6" outlineLevel="1" x14ac:dyDescent="0.3">
      <c r="A27" s="13"/>
      <c r="B27" s="5" t="s">
        <v>1013</v>
      </c>
      <c r="C27" s="5"/>
      <c r="D27" s="14" t="s">
        <v>467</v>
      </c>
      <c r="E27" s="53">
        <v>44713</v>
      </c>
      <c r="F27" s="14" t="s">
        <v>468</v>
      </c>
      <c r="G27" s="14" t="s">
        <v>31</v>
      </c>
      <c r="H27" s="5" t="s">
        <v>465</v>
      </c>
      <c r="I27" s="5">
        <v>2</v>
      </c>
      <c r="J27" s="5">
        <v>2</v>
      </c>
      <c r="K27" s="5">
        <v>9</v>
      </c>
      <c r="L27" s="2" t="s">
        <v>469</v>
      </c>
    </row>
    <row r="28" spans="1:12" outlineLevel="1" x14ac:dyDescent="0.3">
      <c r="A28" s="13"/>
      <c r="B28" s="5" t="s">
        <v>988</v>
      </c>
      <c r="C28" s="5"/>
      <c r="D28" s="14"/>
      <c r="E28" s="14"/>
      <c r="F28" s="14"/>
      <c r="G28" s="14"/>
      <c r="H28" s="5"/>
      <c r="I28" s="5"/>
      <c r="J28" s="5"/>
      <c r="K28" s="5">
        <f t="shared" ref="K28:K30" si="3">J28*I28</f>
        <v>0</v>
      </c>
      <c r="L28" s="14"/>
    </row>
    <row r="29" spans="1:12" outlineLevel="1" x14ac:dyDescent="0.3">
      <c r="A29" s="13"/>
      <c r="B29" s="5" t="s">
        <v>989</v>
      </c>
      <c r="C29" s="5"/>
      <c r="D29" s="14"/>
      <c r="E29" s="14"/>
      <c r="F29" s="14"/>
      <c r="G29" s="14"/>
      <c r="H29" s="5"/>
      <c r="I29" s="5"/>
      <c r="J29" s="5"/>
      <c r="K29" s="5">
        <f t="shared" si="3"/>
        <v>0</v>
      </c>
      <c r="L29" s="14"/>
    </row>
    <row r="30" spans="1:12" outlineLevel="1" x14ac:dyDescent="0.3">
      <c r="A30" s="13"/>
      <c r="B30" s="5" t="s">
        <v>83</v>
      </c>
      <c r="C30" s="5"/>
      <c r="D30" s="14"/>
      <c r="E30" s="14"/>
      <c r="F30" s="14"/>
      <c r="G30" s="14"/>
      <c r="H30" s="5"/>
      <c r="I30" s="5"/>
      <c r="J30" s="5"/>
      <c r="K30" s="5">
        <f t="shared" si="3"/>
        <v>0</v>
      </c>
      <c r="L30" s="14"/>
    </row>
    <row r="31" spans="1:12" x14ac:dyDescent="0.3">
      <c r="A31" s="13" t="s">
        <v>84</v>
      </c>
      <c r="B31" s="5"/>
      <c r="C31" s="5"/>
      <c r="D31" s="14"/>
      <c r="E31" s="14"/>
      <c r="F31" s="14"/>
      <c r="G31" s="14"/>
      <c r="H31" s="5"/>
      <c r="I31" s="5"/>
      <c r="J31" s="5"/>
      <c r="K31" s="13"/>
      <c r="L31" s="14"/>
    </row>
    <row r="32" spans="1:12" x14ac:dyDescent="0.3">
      <c r="A32" s="13"/>
      <c r="B32" s="13" t="s">
        <v>990</v>
      </c>
      <c r="C32" s="5"/>
      <c r="D32" s="14"/>
      <c r="E32" s="14"/>
      <c r="F32" s="14"/>
      <c r="G32" s="14"/>
      <c r="H32" s="5"/>
      <c r="I32" s="5"/>
      <c r="J32" s="5"/>
      <c r="K32" s="5">
        <f>J32*I32</f>
        <v>0</v>
      </c>
      <c r="L32" s="14"/>
    </row>
    <row r="33" spans="1:12" ht="14.4" outlineLevel="1" x14ac:dyDescent="0.3">
      <c r="A33" s="13"/>
      <c r="B33" s="5"/>
      <c r="C33" s="5" t="s">
        <v>85</v>
      </c>
      <c r="D33" s="5" t="s">
        <v>451</v>
      </c>
      <c r="E33" s="5" t="s">
        <v>57</v>
      </c>
      <c r="F33" s="5" t="s">
        <v>470</v>
      </c>
      <c r="G33" s="5" t="s">
        <v>31</v>
      </c>
      <c r="H33" s="5" t="s">
        <v>471</v>
      </c>
      <c r="I33" s="5">
        <v>2</v>
      </c>
      <c r="J33" s="5">
        <v>1</v>
      </c>
      <c r="K33" s="52">
        <f>J33*I33</f>
        <v>2</v>
      </c>
      <c r="L33" s="17"/>
    </row>
    <row r="34" spans="1:12" ht="14.4" outlineLevel="1" x14ac:dyDescent="0.3">
      <c r="A34" s="13"/>
      <c r="B34" s="5"/>
      <c r="C34" s="5" t="s">
        <v>85</v>
      </c>
      <c r="D34" s="5" t="s">
        <v>451</v>
      </c>
      <c r="E34" s="5" t="s">
        <v>57</v>
      </c>
      <c r="F34" s="5" t="s">
        <v>472</v>
      </c>
      <c r="G34" s="5" t="s">
        <v>31</v>
      </c>
      <c r="H34" s="5" t="s">
        <v>471</v>
      </c>
      <c r="I34" s="5">
        <v>2</v>
      </c>
      <c r="J34" s="5">
        <v>1</v>
      </c>
      <c r="K34" s="52">
        <f>J34*I34</f>
        <v>2</v>
      </c>
      <c r="L34" s="17"/>
    </row>
    <row r="35" spans="1:12" ht="14.4" outlineLevel="1" x14ac:dyDescent="0.3">
      <c r="A35" s="13"/>
      <c r="B35" s="5"/>
      <c r="C35" s="5" t="s">
        <v>85</v>
      </c>
      <c r="D35" s="5" t="s">
        <v>451</v>
      </c>
      <c r="E35" s="5" t="s">
        <v>57</v>
      </c>
      <c r="F35" s="5" t="s">
        <v>473</v>
      </c>
      <c r="G35" s="5" t="s">
        <v>31</v>
      </c>
      <c r="H35" s="5" t="s">
        <v>471</v>
      </c>
      <c r="I35" s="5">
        <v>1</v>
      </c>
      <c r="J35" s="5">
        <v>1</v>
      </c>
      <c r="K35" s="52">
        <f>J35*I35</f>
        <v>1</v>
      </c>
      <c r="L35" s="17"/>
    </row>
    <row r="36" spans="1:12" ht="14.4" outlineLevel="1" x14ac:dyDescent="0.3">
      <c r="A36" s="13"/>
      <c r="B36" s="5"/>
      <c r="C36" s="5" t="s">
        <v>85</v>
      </c>
      <c r="D36" s="5" t="s">
        <v>451</v>
      </c>
      <c r="E36" s="5" t="s">
        <v>57</v>
      </c>
      <c r="F36" s="5" t="s">
        <v>474</v>
      </c>
      <c r="G36" s="5" t="s">
        <v>31</v>
      </c>
      <c r="H36" s="5" t="s">
        <v>471</v>
      </c>
      <c r="I36" s="5">
        <v>1</v>
      </c>
      <c r="J36" s="5">
        <v>1</v>
      </c>
      <c r="K36" s="52">
        <f>J36*I36</f>
        <v>1</v>
      </c>
      <c r="L36" s="17"/>
    </row>
    <row r="37" spans="1:12" ht="14.4" outlineLevel="1" x14ac:dyDescent="0.3">
      <c r="A37" s="13"/>
      <c r="B37" s="5"/>
      <c r="C37" s="5" t="s">
        <v>90</v>
      </c>
      <c r="D37" s="16"/>
      <c r="E37" s="16"/>
      <c r="F37" s="16"/>
      <c r="G37" s="16"/>
      <c r="H37" s="16"/>
      <c r="I37" s="5"/>
      <c r="J37" s="5"/>
      <c r="K37" s="5">
        <f t="shared" ref="K37:K38" si="4">J37*I37</f>
        <v>0</v>
      </c>
      <c r="L37" s="17"/>
    </row>
    <row r="38" spans="1:12" ht="14.4" outlineLevel="1" x14ac:dyDescent="0.3">
      <c r="A38" s="13"/>
      <c r="B38" s="5"/>
      <c r="C38" s="5" t="s">
        <v>90</v>
      </c>
      <c r="D38" s="16"/>
      <c r="E38" s="16"/>
      <c r="F38" s="16"/>
      <c r="G38" s="16"/>
      <c r="H38" s="16"/>
      <c r="I38" s="5"/>
      <c r="J38" s="5"/>
      <c r="K38" s="5">
        <f t="shared" si="4"/>
        <v>0</v>
      </c>
      <c r="L38" s="17"/>
    </row>
    <row r="39" spans="1:12" s="24" customFormat="1" x14ac:dyDescent="0.3">
      <c r="A39" s="13"/>
      <c r="B39" s="13" t="s">
        <v>991</v>
      </c>
      <c r="C39" s="13"/>
      <c r="D39" s="23"/>
      <c r="E39" s="23"/>
      <c r="F39" s="23"/>
      <c r="G39" s="23"/>
      <c r="H39" s="13"/>
      <c r="I39" s="13"/>
      <c r="J39" s="13"/>
      <c r="K39" s="13"/>
      <c r="L39" s="23"/>
    </row>
    <row r="40" spans="1:12" s="24" customFormat="1" ht="27.6" outlineLevel="1" x14ac:dyDescent="0.3">
      <c r="A40" s="13"/>
      <c r="B40" s="13"/>
      <c r="C40" s="5" t="s">
        <v>85</v>
      </c>
      <c r="D40" s="14" t="s">
        <v>451</v>
      </c>
      <c r="E40" s="53">
        <v>44714</v>
      </c>
      <c r="F40" s="14" t="s">
        <v>475</v>
      </c>
      <c r="G40" s="14" t="s">
        <v>476</v>
      </c>
      <c r="H40" s="14" t="s">
        <v>477</v>
      </c>
      <c r="I40" s="5">
        <v>2</v>
      </c>
      <c r="J40" s="5">
        <v>3</v>
      </c>
      <c r="K40" s="54">
        <f t="shared" ref="K40:K50" si="5">J40*I40</f>
        <v>6</v>
      </c>
      <c r="L40" s="14" t="s">
        <v>159</v>
      </c>
    </row>
    <row r="41" spans="1:12" s="24" customFormat="1" ht="27.6" outlineLevel="1" x14ac:dyDescent="0.3">
      <c r="A41" s="13"/>
      <c r="B41" s="13"/>
      <c r="C41" s="5" t="s">
        <v>85</v>
      </c>
      <c r="D41" s="14" t="s">
        <v>462</v>
      </c>
      <c r="E41" s="55" t="s">
        <v>35</v>
      </c>
      <c r="F41" s="14" t="s">
        <v>478</v>
      </c>
      <c r="G41" s="14" t="s">
        <v>104</v>
      </c>
      <c r="H41" s="14" t="s">
        <v>479</v>
      </c>
      <c r="I41" s="5">
        <v>2</v>
      </c>
      <c r="J41" s="5">
        <v>1</v>
      </c>
      <c r="K41" s="52">
        <f t="shared" si="5"/>
        <v>2</v>
      </c>
      <c r="L41" s="14" t="s">
        <v>480</v>
      </c>
    </row>
    <row r="42" spans="1:12" s="24" customFormat="1" ht="27.6" outlineLevel="1" x14ac:dyDescent="0.3">
      <c r="A42" s="13"/>
      <c r="B42" s="13"/>
      <c r="C42" s="5" t="s">
        <v>85</v>
      </c>
      <c r="D42" s="14" t="s">
        <v>462</v>
      </c>
      <c r="E42" s="55" t="s">
        <v>35</v>
      </c>
      <c r="F42" s="14" t="s">
        <v>481</v>
      </c>
      <c r="G42" s="14" t="s">
        <v>104</v>
      </c>
      <c r="H42" s="14" t="s">
        <v>482</v>
      </c>
      <c r="I42" s="5">
        <v>2</v>
      </c>
      <c r="J42" s="5">
        <v>1</v>
      </c>
      <c r="K42" s="52">
        <f t="shared" si="5"/>
        <v>2</v>
      </c>
      <c r="L42" s="14" t="s">
        <v>480</v>
      </c>
    </row>
    <row r="43" spans="1:12" s="24" customFormat="1" ht="27.6" outlineLevel="1" x14ac:dyDescent="0.3">
      <c r="A43" s="13"/>
      <c r="B43" s="13"/>
      <c r="C43" s="5" t="s">
        <v>85</v>
      </c>
      <c r="D43" s="14" t="s">
        <v>483</v>
      </c>
      <c r="E43" s="55" t="s">
        <v>99</v>
      </c>
      <c r="F43" s="14" t="s">
        <v>484</v>
      </c>
      <c r="G43" s="14" t="s">
        <v>31</v>
      </c>
      <c r="H43" s="14" t="s">
        <v>485</v>
      </c>
      <c r="I43" s="5">
        <v>1</v>
      </c>
      <c r="J43" s="5">
        <v>1</v>
      </c>
      <c r="K43" s="52">
        <f t="shared" si="5"/>
        <v>1</v>
      </c>
      <c r="L43" s="14" t="s">
        <v>159</v>
      </c>
    </row>
    <row r="44" spans="1:12" s="24" customFormat="1" ht="27.6" outlineLevel="1" x14ac:dyDescent="0.3">
      <c r="A44" s="13"/>
      <c r="B44" s="13"/>
      <c r="C44" s="5" t="s">
        <v>85</v>
      </c>
      <c r="D44" s="14" t="s">
        <v>486</v>
      </c>
      <c r="E44" s="55" t="s">
        <v>99</v>
      </c>
      <c r="F44" s="14" t="s">
        <v>487</v>
      </c>
      <c r="G44" s="14" t="s">
        <v>31</v>
      </c>
      <c r="H44" s="14" t="s">
        <v>488</v>
      </c>
      <c r="I44" s="5">
        <v>1</v>
      </c>
      <c r="J44" s="5">
        <v>1</v>
      </c>
      <c r="K44" s="52">
        <f t="shared" si="5"/>
        <v>1</v>
      </c>
      <c r="L44" s="14" t="s">
        <v>159</v>
      </c>
    </row>
    <row r="45" spans="1:12" s="24" customFormat="1" ht="27.6" outlineLevel="1" x14ac:dyDescent="0.3">
      <c r="A45" s="13"/>
      <c r="B45" s="13"/>
      <c r="C45" s="5" t="s">
        <v>85</v>
      </c>
      <c r="D45" s="14" t="s">
        <v>489</v>
      </c>
      <c r="E45" s="55" t="s">
        <v>29</v>
      </c>
      <c r="F45" s="14" t="s">
        <v>490</v>
      </c>
      <c r="G45" s="14" t="s">
        <v>104</v>
      </c>
      <c r="H45" s="14" t="s">
        <v>491</v>
      </c>
      <c r="I45" s="5">
        <v>1</v>
      </c>
      <c r="J45" s="5">
        <v>1</v>
      </c>
      <c r="K45" s="52">
        <f t="shared" si="5"/>
        <v>1</v>
      </c>
      <c r="L45" s="14" t="s">
        <v>480</v>
      </c>
    </row>
    <row r="46" spans="1:12" s="24" customFormat="1" ht="27.6" outlineLevel="1" x14ac:dyDescent="0.3">
      <c r="A46" s="13"/>
      <c r="B46" s="13"/>
      <c r="C46" s="5" t="s">
        <v>85</v>
      </c>
      <c r="D46" s="14" t="s">
        <v>492</v>
      </c>
      <c r="E46" s="55" t="s">
        <v>95</v>
      </c>
      <c r="F46" s="14" t="s">
        <v>493</v>
      </c>
      <c r="G46" s="14" t="s">
        <v>31</v>
      </c>
      <c r="H46" s="14" t="s">
        <v>494</v>
      </c>
      <c r="I46" s="5">
        <v>1</v>
      </c>
      <c r="J46" s="5">
        <v>1</v>
      </c>
      <c r="K46" s="52">
        <f t="shared" si="5"/>
        <v>1</v>
      </c>
      <c r="L46" s="14" t="s">
        <v>480</v>
      </c>
    </row>
    <row r="47" spans="1:12" s="24" customFormat="1" ht="27.6" outlineLevel="1" x14ac:dyDescent="0.3">
      <c r="A47" s="13"/>
      <c r="B47" s="13"/>
      <c r="C47" s="5" t="s">
        <v>85</v>
      </c>
      <c r="D47" s="14" t="s">
        <v>492</v>
      </c>
      <c r="E47" s="55" t="s">
        <v>57</v>
      </c>
      <c r="F47" s="14" t="s">
        <v>495</v>
      </c>
      <c r="G47" s="14" t="s">
        <v>31</v>
      </c>
      <c r="H47" s="14" t="s">
        <v>496</v>
      </c>
      <c r="I47" s="5">
        <v>1</v>
      </c>
      <c r="J47" s="5">
        <v>1</v>
      </c>
      <c r="K47" s="52">
        <f t="shared" si="5"/>
        <v>1</v>
      </c>
      <c r="L47" s="14" t="s">
        <v>480</v>
      </c>
    </row>
    <row r="48" spans="1:12" ht="27.6" outlineLevel="1" x14ac:dyDescent="0.3">
      <c r="A48" s="13"/>
      <c r="B48" s="5"/>
      <c r="C48" s="5" t="s">
        <v>85</v>
      </c>
      <c r="D48" s="17" t="s">
        <v>451</v>
      </c>
      <c r="E48" s="14" t="s">
        <v>57</v>
      </c>
      <c r="F48" s="14" t="s">
        <v>497</v>
      </c>
      <c r="G48" s="14" t="s">
        <v>31</v>
      </c>
      <c r="H48" s="14" t="s">
        <v>498</v>
      </c>
      <c r="I48" s="5">
        <v>1</v>
      </c>
      <c r="J48" s="5">
        <v>1</v>
      </c>
      <c r="K48" s="52">
        <f t="shared" si="5"/>
        <v>1</v>
      </c>
      <c r="L48" s="14" t="s">
        <v>480</v>
      </c>
    </row>
    <row r="49" spans="1:12" ht="27.6" outlineLevel="1" x14ac:dyDescent="0.3">
      <c r="A49" s="13"/>
      <c r="B49" s="5"/>
      <c r="C49" s="5" t="s">
        <v>85</v>
      </c>
      <c r="D49" s="17" t="s">
        <v>483</v>
      </c>
      <c r="E49" s="53">
        <v>44710</v>
      </c>
      <c r="F49" s="14" t="s">
        <v>499</v>
      </c>
      <c r="G49" s="14" t="s">
        <v>104</v>
      </c>
      <c r="H49" s="14" t="s">
        <v>494</v>
      </c>
      <c r="I49" s="5">
        <v>1</v>
      </c>
      <c r="J49" s="5">
        <v>1</v>
      </c>
      <c r="K49" s="52">
        <f t="shared" si="5"/>
        <v>1</v>
      </c>
      <c r="L49" s="14" t="s">
        <v>159</v>
      </c>
    </row>
    <row r="50" spans="1:12" outlineLevel="1" x14ac:dyDescent="0.3">
      <c r="A50" s="13"/>
      <c r="B50" s="5"/>
      <c r="C50" s="5" t="s">
        <v>90</v>
      </c>
      <c r="D50" s="14"/>
      <c r="E50" s="14"/>
      <c r="F50" s="14"/>
      <c r="G50" s="14"/>
      <c r="H50" s="5"/>
      <c r="I50" s="5"/>
      <c r="J50" s="5"/>
      <c r="K50" s="5">
        <f t="shared" si="5"/>
        <v>0</v>
      </c>
      <c r="L50" s="14"/>
    </row>
    <row r="51" spans="1:12" s="24" customFormat="1" x14ac:dyDescent="0.3">
      <c r="A51" s="13"/>
      <c r="B51" s="13" t="s">
        <v>136</v>
      </c>
      <c r="C51" s="13"/>
      <c r="D51" s="23"/>
      <c r="E51" s="23"/>
      <c r="F51" s="23"/>
      <c r="G51" s="23"/>
      <c r="H51" s="13"/>
      <c r="I51" s="13"/>
      <c r="J51" s="13"/>
      <c r="K51" s="5"/>
      <c r="L51" s="23"/>
    </row>
    <row r="52" spans="1:12" ht="27.6" outlineLevel="1" x14ac:dyDescent="0.3">
      <c r="A52" s="13"/>
      <c r="B52" s="5"/>
      <c r="C52" s="5" t="s">
        <v>137</v>
      </c>
      <c r="D52" s="14" t="s">
        <v>447</v>
      </c>
      <c r="E52" s="14" t="s">
        <v>141</v>
      </c>
      <c r="F52" s="14" t="s">
        <v>500</v>
      </c>
      <c r="G52" s="14" t="s">
        <v>233</v>
      </c>
      <c r="H52" s="14" t="s">
        <v>501</v>
      </c>
      <c r="I52" s="5">
        <v>1</v>
      </c>
      <c r="J52" s="5">
        <v>1</v>
      </c>
      <c r="K52" s="52">
        <f t="shared" ref="K52:K53" si="6">J52*I52</f>
        <v>1</v>
      </c>
      <c r="L52" s="14" t="s">
        <v>159</v>
      </c>
    </row>
    <row r="53" spans="1:12" ht="14.4" outlineLevel="1" x14ac:dyDescent="0.3">
      <c r="A53" s="13"/>
      <c r="B53" s="5"/>
      <c r="C53" s="5" t="s">
        <v>137</v>
      </c>
      <c r="D53" s="16"/>
      <c r="E53" s="16"/>
      <c r="F53" s="16"/>
      <c r="G53" s="16"/>
      <c r="H53" s="16"/>
      <c r="I53" s="5"/>
      <c r="J53" s="5"/>
      <c r="K53" s="5">
        <f t="shared" si="6"/>
        <v>0</v>
      </c>
      <c r="L53" s="14"/>
    </row>
    <row r="54" spans="1:12" outlineLevel="1" x14ac:dyDescent="0.3">
      <c r="A54" s="13"/>
      <c r="B54" s="5"/>
      <c r="C54" s="5" t="s">
        <v>144</v>
      </c>
      <c r="D54" s="14"/>
      <c r="E54" s="14"/>
      <c r="F54" s="14"/>
      <c r="G54" s="14"/>
      <c r="H54" s="5"/>
      <c r="I54" s="5"/>
      <c r="J54" s="5"/>
      <c r="K54" s="5">
        <f>J55*I55</f>
        <v>0</v>
      </c>
      <c r="L54" s="14"/>
    </row>
    <row r="55" spans="1:12" outlineLevel="1" x14ac:dyDescent="0.3">
      <c r="A55" s="13"/>
      <c r="B55" s="5"/>
      <c r="C55" s="5" t="s">
        <v>145</v>
      </c>
      <c r="D55" s="14"/>
      <c r="E55" s="14"/>
      <c r="F55" s="14"/>
      <c r="G55" s="14"/>
      <c r="H55" s="5"/>
      <c r="I55" s="5"/>
      <c r="J55" s="5"/>
      <c r="K55" s="5">
        <f>J56*I56</f>
        <v>0</v>
      </c>
      <c r="L55" s="14"/>
    </row>
    <row r="56" spans="1:12" outlineLevel="1" x14ac:dyDescent="0.3">
      <c r="A56" s="13"/>
      <c r="B56" s="5"/>
      <c r="C56" s="5" t="s">
        <v>146</v>
      </c>
      <c r="D56" s="14"/>
      <c r="E56" s="14"/>
      <c r="F56" s="14"/>
      <c r="G56" s="14"/>
      <c r="H56" s="5"/>
      <c r="I56" s="5"/>
      <c r="J56" s="5"/>
      <c r="K56" s="5">
        <f>J57*I57</f>
        <v>0</v>
      </c>
      <c r="L56" s="14"/>
    </row>
    <row r="57" spans="1:12" x14ac:dyDescent="0.3">
      <c r="A57" s="13"/>
      <c r="B57" s="13" t="s">
        <v>147</v>
      </c>
      <c r="C57" s="5"/>
      <c r="D57" s="14"/>
      <c r="E57" s="14"/>
      <c r="F57" s="14"/>
      <c r="G57" s="14"/>
      <c r="H57" s="5"/>
      <c r="I57" s="5"/>
      <c r="J57" s="5"/>
      <c r="L57" s="14"/>
    </row>
    <row r="58" spans="1:12" ht="14.4" outlineLevel="1" x14ac:dyDescent="0.3">
      <c r="A58" s="13"/>
      <c r="B58" s="5"/>
      <c r="C58" s="5" t="s">
        <v>137</v>
      </c>
      <c r="D58" s="16"/>
      <c r="E58" s="16"/>
      <c r="F58" s="16"/>
      <c r="G58" s="16"/>
      <c r="H58" s="16"/>
      <c r="I58" s="5"/>
      <c r="J58" s="5"/>
      <c r="K58" s="5">
        <f t="shared" ref="K58:K61" si="7">J58*I58</f>
        <v>0</v>
      </c>
      <c r="L58" s="14"/>
    </row>
    <row r="59" spans="1:12" ht="14.4" outlineLevel="1" x14ac:dyDescent="0.3">
      <c r="A59" s="13"/>
      <c r="B59" s="5"/>
      <c r="C59" s="5" t="s">
        <v>137</v>
      </c>
      <c r="D59" s="16"/>
      <c r="E59" s="16"/>
      <c r="F59" s="16"/>
      <c r="G59" s="16"/>
      <c r="H59" s="16"/>
      <c r="I59" s="5"/>
      <c r="J59" s="5"/>
      <c r="K59" s="5">
        <f t="shared" si="7"/>
        <v>0</v>
      </c>
      <c r="L59" s="14"/>
    </row>
    <row r="60" spans="1:12" ht="14.4" outlineLevel="1" x14ac:dyDescent="0.3">
      <c r="A60" s="13"/>
      <c r="B60" s="5"/>
      <c r="C60" s="5" t="s">
        <v>137</v>
      </c>
      <c r="D60" s="16"/>
      <c r="E60" s="16"/>
      <c r="F60" s="16"/>
      <c r="G60" s="16"/>
      <c r="H60" s="16"/>
      <c r="I60" s="5"/>
      <c r="J60" s="5"/>
      <c r="K60" s="5">
        <f t="shared" si="7"/>
        <v>0</v>
      </c>
      <c r="L60" s="14"/>
    </row>
    <row r="61" spans="1:12" outlineLevel="1" x14ac:dyDescent="0.3">
      <c r="A61" s="13"/>
      <c r="B61" s="5"/>
      <c r="C61" s="5" t="s">
        <v>144</v>
      </c>
      <c r="D61" s="14"/>
      <c r="E61" s="14"/>
      <c r="F61" s="14"/>
      <c r="G61" s="14"/>
      <c r="H61" s="5"/>
      <c r="I61" s="5"/>
      <c r="J61" s="5"/>
      <c r="K61" s="5">
        <f t="shared" si="7"/>
        <v>0</v>
      </c>
      <c r="L61" s="14"/>
    </row>
    <row r="62" spans="1:12" outlineLevel="1" x14ac:dyDescent="0.3">
      <c r="A62" s="13"/>
      <c r="B62" s="5"/>
      <c r="C62" s="5" t="s">
        <v>145</v>
      </c>
      <c r="D62" s="14"/>
      <c r="E62" s="14"/>
      <c r="F62" s="14"/>
      <c r="G62" s="14"/>
      <c r="H62" s="5"/>
      <c r="I62" s="5"/>
      <c r="J62" s="5"/>
      <c r="K62" s="5">
        <f>J62*I62</f>
        <v>0</v>
      </c>
      <c r="L62" s="14"/>
    </row>
    <row r="63" spans="1:12" outlineLevel="1" x14ac:dyDescent="0.3">
      <c r="A63" s="13"/>
      <c r="B63" s="5"/>
      <c r="C63" s="5" t="s">
        <v>146</v>
      </c>
      <c r="D63" s="14"/>
      <c r="E63" s="14"/>
      <c r="F63" s="14"/>
      <c r="G63" s="14"/>
      <c r="H63" s="5"/>
      <c r="I63" s="5"/>
      <c r="J63" s="5"/>
      <c r="K63" s="5">
        <f>J63*I63</f>
        <v>0</v>
      </c>
      <c r="L63" s="14"/>
    </row>
    <row r="64" spans="1:12" s="24" customFormat="1" x14ac:dyDescent="0.3">
      <c r="A64" s="13" t="s">
        <v>160</v>
      </c>
      <c r="B64" s="13"/>
      <c r="C64" s="13"/>
      <c r="D64" s="23"/>
      <c r="E64" s="23"/>
      <c r="F64" s="23"/>
      <c r="G64" s="23"/>
      <c r="H64" s="13"/>
      <c r="I64" s="13"/>
      <c r="J64" s="13"/>
      <c r="K64" s="5"/>
      <c r="L64" s="23"/>
    </row>
    <row r="65" spans="1:12" outlineLevel="1" x14ac:dyDescent="0.3">
      <c r="A65" s="13"/>
      <c r="B65" s="5" t="s">
        <v>161</v>
      </c>
      <c r="C65" s="5"/>
      <c r="D65" s="14"/>
      <c r="E65" s="14"/>
      <c r="F65" s="14"/>
      <c r="G65" s="14"/>
      <c r="H65" s="5"/>
      <c r="I65" s="5"/>
      <c r="J65" s="5"/>
      <c r="K65" s="5">
        <f>J65*I65</f>
        <v>0</v>
      </c>
      <c r="L65" s="14"/>
    </row>
    <row r="66" spans="1:12" outlineLevel="1" x14ac:dyDescent="0.3">
      <c r="A66" s="13"/>
      <c r="B66" s="5" t="s">
        <v>162</v>
      </c>
      <c r="C66" s="5"/>
      <c r="D66" s="14"/>
      <c r="E66" s="14"/>
      <c r="F66" s="14"/>
      <c r="G66" s="14"/>
      <c r="H66" s="5"/>
      <c r="I66" s="5"/>
      <c r="J66" s="5"/>
      <c r="K66" s="5">
        <f t="shared" ref="K66" si="8">J66*I66</f>
        <v>0</v>
      </c>
      <c r="L66" s="14"/>
    </row>
    <row r="67" spans="1:12" ht="27.6" outlineLevel="1" x14ac:dyDescent="0.3">
      <c r="A67" s="13"/>
      <c r="B67" s="5" t="s">
        <v>163</v>
      </c>
      <c r="C67" s="5"/>
      <c r="D67" s="14" t="s">
        <v>447</v>
      </c>
      <c r="E67" s="14" t="s">
        <v>141</v>
      </c>
      <c r="F67" s="14" t="s">
        <v>502</v>
      </c>
      <c r="G67" s="14" t="s">
        <v>31</v>
      </c>
      <c r="H67" s="14" t="s">
        <v>503</v>
      </c>
      <c r="I67" s="5">
        <v>1</v>
      </c>
      <c r="J67" s="5">
        <v>1</v>
      </c>
      <c r="K67" s="52">
        <f>J67*I67</f>
        <v>1</v>
      </c>
      <c r="L67" s="14" t="s">
        <v>159</v>
      </c>
    </row>
    <row r="68" spans="1:12" ht="27.6" outlineLevel="1" x14ac:dyDescent="0.3">
      <c r="A68" s="13"/>
      <c r="B68" s="5" t="s">
        <v>163</v>
      </c>
      <c r="C68" s="5"/>
      <c r="D68" s="14" t="s">
        <v>447</v>
      </c>
      <c r="E68" s="14" t="s">
        <v>141</v>
      </c>
      <c r="F68" s="14" t="s">
        <v>504</v>
      </c>
      <c r="G68" s="14" t="s">
        <v>104</v>
      </c>
      <c r="H68" s="14" t="s">
        <v>505</v>
      </c>
      <c r="I68" s="5">
        <v>1</v>
      </c>
      <c r="J68" s="5">
        <v>1</v>
      </c>
      <c r="K68" s="52">
        <f>J68*I68</f>
        <v>1</v>
      </c>
      <c r="L68" s="14" t="s">
        <v>506</v>
      </c>
    </row>
    <row r="69" spans="1:12" ht="27.6" outlineLevel="1" x14ac:dyDescent="0.3">
      <c r="A69" s="13"/>
      <c r="B69" s="5" t="s">
        <v>163</v>
      </c>
      <c r="C69" s="5"/>
      <c r="D69" s="14" t="s">
        <v>507</v>
      </c>
      <c r="E69" s="14" t="s">
        <v>99</v>
      </c>
      <c r="F69" s="4" t="s">
        <v>508</v>
      </c>
      <c r="G69" s="14" t="s">
        <v>449</v>
      </c>
      <c r="H69" s="14" t="s">
        <v>503</v>
      </c>
      <c r="I69" s="5">
        <v>1</v>
      </c>
      <c r="J69" s="5">
        <v>1</v>
      </c>
      <c r="K69" s="52">
        <f>J69*I69</f>
        <v>1</v>
      </c>
      <c r="L69" s="14" t="s">
        <v>159</v>
      </c>
    </row>
    <row r="70" spans="1:12" ht="27.6" outlineLevel="1" x14ac:dyDescent="0.3">
      <c r="A70" s="13"/>
      <c r="B70" s="5" t="s">
        <v>163</v>
      </c>
      <c r="C70" s="5"/>
      <c r="D70" s="14" t="s">
        <v>509</v>
      </c>
      <c r="E70" s="14" t="s">
        <v>99</v>
      </c>
      <c r="F70" s="14" t="s">
        <v>510</v>
      </c>
      <c r="G70" s="14" t="s">
        <v>149</v>
      </c>
      <c r="H70" s="14" t="s">
        <v>511</v>
      </c>
      <c r="I70" s="5">
        <v>1</v>
      </c>
      <c r="J70" s="5">
        <v>1</v>
      </c>
      <c r="K70" s="52">
        <f>J70*I70</f>
        <v>1</v>
      </c>
      <c r="L70" s="14" t="s">
        <v>159</v>
      </c>
    </row>
    <row r="71" spans="1:12" ht="27.6" outlineLevel="1" x14ac:dyDescent="0.3">
      <c r="A71" s="13"/>
      <c r="B71" s="5" t="s">
        <v>163</v>
      </c>
      <c r="C71" s="5"/>
      <c r="D71" s="4" t="s">
        <v>486</v>
      </c>
      <c r="E71" s="14" t="s">
        <v>99</v>
      </c>
      <c r="F71" s="4" t="s">
        <v>512</v>
      </c>
      <c r="G71" s="14" t="s">
        <v>416</v>
      </c>
      <c r="H71" s="14" t="s">
        <v>503</v>
      </c>
      <c r="I71" s="5">
        <v>1</v>
      </c>
      <c r="J71" s="5">
        <v>1</v>
      </c>
      <c r="K71" s="52">
        <f t="shared" ref="K71:K89" si="9">J71*I71</f>
        <v>1</v>
      </c>
      <c r="L71" s="14" t="s">
        <v>159</v>
      </c>
    </row>
    <row r="72" spans="1:12" ht="27.6" outlineLevel="1" x14ac:dyDescent="0.3">
      <c r="A72" s="13"/>
      <c r="B72" s="5" t="s">
        <v>163</v>
      </c>
      <c r="C72" s="5"/>
      <c r="D72" s="4" t="s">
        <v>513</v>
      </c>
      <c r="E72" s="14" t="s">
        <v>29</v>
      </c>
      <c r="F72" s="4" t="s">
        <v>514</v>
      </c>
      <c r="G72" s="14" t="s">
        <v>328</v>
      </c>
      <c r="H72" s="14" t="s">
        <v>503</v>
      </c>
      <c r="I72" s="5">
        <v>1</v>
      </c>
      <c r="J72" s="5">
        <v>1</v>
      </c>
      <c r="K72" s="52">
        <f t="shared" si="9"/>
        <v>1</v>
      </c>
      <c r="L72" s="14" t="s">
        <v>159</v>
      </c>
    </row>
    <row r="73" spans="1:12" ht="27.6" outlineLevel="1" x14ac:dyDescent="0.3">
      <c r="A73" s="13"/>
      <c r="B73" s="5" t="s">
        <v>163</v>
      </c>
      <c r="C73" s="5"/>
      <c r="D73" s="4" t="s">
        <v>462</v>
      </c>
      <c r="E73" s="14" t="s">
        <v>35</v>
      </c>
      <c r="F73" s="4" t="s">
        <v>515</v>
      </c>
      <c r="G73" s="14" t="s">
        <v>104</v>
      </c>
      <c r="H73" s="14" t="s">
        <v>503</v>
      </c>
      <c r="I73" s="5">
        <v>1</v>
      </c>
      <c r="J73" s="5">
        <v>1</v>
      </c>
      <c r="K73" s="52">
        <f t="shared" si="9"/>
        <v>1</v>
      </c>
      <c r="L73" s="14" t="s">
        <v>480</v>
      </c>
    </row>
    <row r="74" spans="1:12" ht="27.6" outlineLevel="1" x14ac:dyDescent="0.3">
      <c r="A74" s="13"/>
      <c r="B74" s="5" t="s">
        <v>163</v>
      </c>
      <c r="C74" s="5"/>
      <c r="D74" s="4" t="s">
        <v>462</v>
      </c>
      <c r="E74" s="14" t="s">
        <v>35</v>
      </c>
      <c r="F74" s="4" t="s">
        <v>516</v>
      </c>
      <c r="G74" s="14" t="s">
        <v>31</v>
      </c>
      <c r="H74" s="14" t="s">
        <v>517</v>
      </c>
      <c r="I74" s="5">
        <v>1</v>
      </c>
      <c r="J74" s="5">
        <v>1</v>
      </c>
      <c r="K74" s="52">
        <f t="shared" si="9"/>
        <v>1</v>
      </c>
      <c r="L74" s="14" t="s">
        <v>480</v>
      </c>
    </row>
    <row r="75" spans="1:12" ht="27.6" outlineLevel="1" x14ac:dyDescent="0.3">
      <c r="A75" s="13"/>
      <c r="B75" s="5" t="s">
        <v>163</v>
      </c>
      <c r="C75" s="5"/>
      <c r="D75" s="4" t="s">
        <v>518</v>
      </c>
      <c r="E75" s="14" t="s">
        <v>65</v>
      </c>
      <c r="F75" s="4" t="s">
        <v>519</v>
      </c>
      <c r="G75" s="14" t="s">
        <v>104</v>
      </c>
      <c r="H75" s="14" t="s">
        <v>503</v>
      </c>
      <c r="I75" s="5">
        <v>1</v>
      </c>
      <c r="J75" s="5">
        <v>1</v>
      </c>
      <c r="K75" s="52">
        <f t="shared" si="9"/>
        <v>1</v>
      </c>
      <c r="L75" s="14" t="s">
        <v>480</v>
      </c>
    </row>
    <row r="76" spans="1:12" ht="27.6" outlineLevel="1" x14ac:dyDescent="0.3">
      <c r="A76" s="13"/>
      <c r="B76" s="5" t="s">
        <v>163</v>
      </c>
      <c r="C76" s="5"/>
      <c r="D76" s="4" t="s">
        <v>518</v>
      </c>
      <c r="E76" s="14" t="s">
        <v>65</v>
      </c>
      <c r="F76" s="4" t="s">
        <v>520</v>
      </c>
      <c r="G76" s="14" t="s">
        <v>104</v>
      </c>
      <c r="H76" s="14" t="s">
        <v>503</v>
      </c>
      <c r="I76" s="5">
        <v>1</v>
      </c>
      <c r="J76" s="5">
        <v>1</v>
      </c>
      <c r="K76" s="52">
        <f t="shared" si="9"/>
        <v>1</v>
      </c>
      <c r="L76" s="14" t="s">
        <v>480</v>
      </c>
    </row>
    <row r="77" spans="1:12" ht="27.6" outlineLevel="1" x14ac:dyDescent="0.3">
      <c r="A77" s="13"/>
      <c r="B77" s="5" t="s">
        <v>163</v>
      </c>
      <c r="C77" s="5"/>
      <c r="D77" s="4" t="s">
        <v>467</v>
      </c>
      <c r="E77" s="14" t="s">
        <v>65</v>
      </c>
      <c r="F77" s="4" t="s">
        <v>521</v>
      </c>
      <c r="G77" s="14" t="s">
        <v>104</v>
      </c>
      <c r="H77" s="14" t="s">
        <v>503</v>
      </c>
      <c r="I77" s="5">
        <v>1</v>
      </c>
      <c r="J77" s="5">
        <v>1</v>
      </c>
      <c r="K77" s="52">
        <f t="shared" si="9"/>
        <v>1</v>
      </c>
      <c r="L77" s="14" t="s">
        <v>480</v>
      </c>
    </row>
    <row r="78" spans="1:12" ht="27.6" outlineLevel="1" x14ac:dyDescent="0.3">
      <c r="A78" s="13"/>
      <c r="B78" s="5" t="s">
        <v>163</v>
      </c>
      <c r="C78" s="5"/>
      <c r="D78" s="4" t="s">
        <v>492</v>
      </c>
      <c r="E78" s="14" t="s">
        <v>95</v>
      </c>
      <c r="F78" s="4" t="s">
        <v>522</v>
      </c>
      <c r="G78" s="14" t="s">
        <v>332</v>
      </c>
      <c r="H78" s="14" t="s">
        <v>523</v>
      </c>
      <c r="I78" s="5">
        <v>1</v>
      </c>
      <c r="J78" s="5">
        <v>1</v>
      </c>
      <c r="K78" s="52">
        <f t="shared" si="9"/>
        <v>1</v>
      </c>
      <c r="L78" s="14" t="s">
        <v>524</v>
      </c>
    </row>
    <row r="79" spans="1:12" ht="27.6" outlineLevel="1" x14ac:dyDescent="0.3">
      <c r="A79" s="13"/>
      <c r="B79" s="5" t="s">
        <v>163</v>
      </c>
      <c r="C79" s="5"/>
      <c r="D79" s="4" t="s">
        <v>492</v>
      </c>
      <c r="E79" s="14" t="s">
        <v>95</v>
      </c>
      <c r="F79" s="4" t="s">
        <v>525</v>
      </c>
      <c r="G79" s="14" t="s">
        <v>104</v>
      </c>
      <c r="H79" s="14" t="s">
        <v>503</v>
      </c>
      <c r="I79" s="5">
        <v>2</v>
      </c>
      <c r="J79" s="5">
        <v>1</v>
      </c>
      <c r="K79" s="52">
        <f t="shared" si="9"/>
        <v>2</v>
      </c>
      <c r="L79" s="14" t="s">
        <v>480</v>
      </c>
    </row>
    <row r="80" spans="1:12" ht="27.6" outlineLevel="1" x14ac:dyDescent="0.3">
      <c r="A80" s="13"/>
      <c r="B80" s="5" t="s">
        <v>163</v>
      </c>
      <c r="C80" s="5"/>
      <c r="D80" s="4" t="s">
        <v>451</v>
      </c>
      <c r="E80" s="14" t="s">
        <v>95</v>
      </c>
      <c r="F80" s="4" t="s">
        <v>526</v>
      </c>
      <c r="G80" s="14" t="s">
        <v>104</v>
      </c>
      <c r="H80" s="14" t="s">
        <v>527</v>
      </c>
      <c r="I80" s="5">
        <v>2</v>
      </c>
      <c r="J80" s="5">
        <v>1</v>
      </c>
      <c r="K80" s="52">
        <f t="shared" si="9"/>
        <v>2</v>
      </c>
      <c r="L80" s="14" t="s">
        <v>480</v>
      </c>
    </row>
    <row r="81" spans="1:12" ht="27.6" outlineLevel="1" x14ac:dyDescent="0.3">
      <c r="A81" s="13"/>
      <c r="B81" s="5" t="s">
        <v>163</v>
      </c>
      <c r="C81" s="5"/>
      <c r="D81" s="4" t="s">
        <v>451</v>
      </c>
      <c r="E81" s="14" t="s">
        <v>57</v>
      </c>
      <c r="F81" s="4" t="s">
        <v>528</v>
      </c>
      <c r="G81" s="14" t="s">
        <v>104</v>
      </c>
      <c r="H81" s="14" t="s">
        <v>529</v>
      </c>
      <c r="I81" s="5">
        <v>1</v>
      </c>
      <c r="J81" s="5">
        <v>1</v>
      </c>
      <c r="K81" s="52">
        <f t="shared" si="9"/>
        <v>1</v>
      </c>
      <c r="L81" s="14" t="s">
        <v>480</v>
      </c>
    </row>
    <row r="82" spans="1:12" ht="27.6" outlineLevel="1" x14ac:dyDescent="0.3">
      <c r="A82" s="13"/>
      <c r="B82" s="5" t="s">
        <v>163</v>
      </c>
      <c r="C82" s="5"/>
      <c r="D82" s="4" t="s">
        <v>451</v>
      </c>
      <c r="E82" s="14" t="s">
        <v>57</v>
      </c>
      <c r="F82" s="4" t="s">
        <v>530</v>
      </c>
      <c r="G82" s="14" t="s">
        <v>31</v>
      </c>
      <c r="H82" s="14" t="s">
        <v>531</v>
      </c>
      <c r="I82" s="5">
        <v>1</v>
      </c>
      <c r="J82" s="5">
        <v>1</v>
      </c>
      <c r="K82" s="52">
        <f t="shared" si="9"/>
        <v>1</v>
      </c>
      <c r="L82" s="14" t="s">
        <v>480</v>
      </c>
    </row>
    <row r="83" spans="1:12" ht="27.6" outlineLevel="1" x14ac:dyDescent="0.3">
      <c r="A83" s="13"/>
      <c r="B83" s="5" t="s">
        <v>163</v>
      </c>
      <c r="C83" s="5"/>
      <c r="D83" s="4" t="s">
        <v>532</v>
      </c>
      <c r="E83" s="14" t="s">
        <v>218</v>
      </c>
      <c r="F83" s="4" t="s">
        <v>533</v>
      </c>
      <c r="G83" s="14" t="s">
        <v>31</v>
      </c>
      <c r="H83" s="14" t="s">
        <v>503</v>
      </c>
      <c r="I83" s="5">
        <v>1</v>
      </c>
      <c r="J83" s="5">
        <v>1</v>
      </c>
      <c r="K83" s="52">
        <f t="shared" si="9"/>
        <v>1</v>
      </c>
      <c r="L83" s="14" t="s">
        <v>480</v>
      </c>
    </row>
    <row r="84" spans="1:12" ht="27.6" outlineLevel="1" x14ac:dyDescent="0.3">
      <c r="A84" s="13"/>
      <c r="B84" s="5" t="s">
        <v>163</v>
      </c>
      <c r="C84" s="5"/>
      <c r="D84" s="4" t="s">
        <v>532</v>
      </c>
      <c r="E84" s="14" t="s">
        <v>218</v>
      </c>
      <c r="F84" s="4" t="s">
        <v>534</v>
      </c>
      <c r="G84" s="14" t="s">
        <v>104</v>
      </c>
      <c r="H84" s="14" t="s">
        <v>503</v>
      </c>
      <c r="I84" s="5">
        <v>1</v>
      </c>
      <c r="J84" s="5">
        <v>1</v>
      </c>
      <c r="K84" s="52">
        <f t="shared" si="9"/>
        <v>1</v>
      </c>
      <c r="L84" s="14" t="s">
        <v>480</v>
      </c>
    </row>
    <row r="85" spans="1:12" ht="27.6" outlineLevel="1" x14ac:dyDescent="0.3">
      <c r="A85" s="13"/>
      <c r="B85" s="5" t="s">
        <v>163</v>
      </c>
      <c r="C85" s="5"/>
      <c r="D85" s="4" t="s">
        <v>532</v>
      </c>
      <c r="E85" s="14" t="s">
        <v>218</v>
      </c>
      <c r="F85" s="4" t="s">
        <v>535</v>
      </c>
      <c r="G85" s="14" t="s">
        <v>31</v>
      </c>
      <c r="H85" s="14" t="s">
        <v>536</v>
      </c>
      <c r="I85" s="5">
        <v>1</v>
      </c>
      <c r="J85" s="5">
        <v>1</v>
      </c>
      <c r="K85" s="52">
        <f t="shared" si="9"/>
        <v>1</v>
      </c>
      <c r="L85" s="14" t="s">
        <v>480</v>
      </c>
    </row>
    <row r="86" spans="1:12" ht="27.6" outlineLevel="1" x14ac:dyDescent="0.3">
      <c r="A86" s="13"/>
      <c r="B86" s="5" t="s">
        <v>163</v>
      </c>
      <c r="C86" s="5"/>
      <c r="D86" s="4" t="s">
        <v>532</v>
      </c>
      <c r="E86" s="14" t="s">
        <v>218</v>
      </c>
      <c r="F86" s="4" t="s">
        <v>537</v>
      </c>
      <c r="G86" s="14" t="s">
        <v>31</v>
      </c>
      <c r="H86" s="14" t="s">
        <v>503</v>
      </c>
      <c r="I86" s="5">
        <v>1</v>
      </c>
      <c r="J86" s="5">
        <v>1</v>
      </c>
      <c r="K86" s="52">
        <f t="shared" si="9"/>
        <v>1</v>
      </c>
      <c r="L86" s="14" t="s">
        <v>480</v>
      </c>
    </row>
    <row r="87" spans="1:12" ht="27.6" outlineLevel="1" x14ac:dyDescent="0.3">
      <c r="A87" s="13"/>
      <c r="B87" s="5" t="s">
        <v>163</v>
      </c>
      <c r="C87" s="5"/>
      <c r="D87" s="4" t="s">
        <v>532</v>
      </c>
      <c r="E87" s="14" t="s">
        <v>538</v>
      </c>
      <c r="F87" s="4" t="s">
        <v>539</v>
      </c>
      <c r="G87" s="14" t="s">
        <v>31</v>
      </c>
      <c r="H87" s="14" t="s">
        <v>503</v>
      </c>
      <c r="I87" s="5">
        <v>1</v>
      </c>
      <c r="J87" s="5">
        <v>1</v>
      </c>
      <c r="K87" s="52">
        <f t="shared" si="9"/>
        <v>1</v>
      </c>
      <c r="L87" s="14" t="s">
        <v>480</v>
      </c>
    </row>
    <row r="88" spans="1:12" ht="27.6" outlineLevel="1" x14ac:dyDescent="0.3">
      <c r="A88" s="13"/>
      <c r="B88" s="5" t="s">
        <v>163</v>
      </c>
      <c r="C88" s="5"/>
      <c r="D88" s="4" t="s">
        <v>532</v>
      </c>
      <c r="E88" s="14" t="s">
        <v>538</v>
      </c>
      <c r="F88" s="4" t="s">
        <v>540</v>
      </c>
      <c r="G88" s="14" t="s">
        <v>104</v>
      </c>
      <c r="H88" s="14" t="s">
        <v>503</v>
      </c>
      <c r="I88" s="5">
        <v>1</v>
      </c>
      <c r="J88" s="5">
        <v>1</v>
      </c>
      <c r="K88" s="52">
        <f t="shared" si="9"/>
        <v>1</v>
      </c>
      <c r="L88" s="14" t="s">
        <v>480</v>
      </c>
    </row>
    <row r="89" spans="1:12" ht="27.6" outlineLevel="1" x14ac:dyDescent="0.3">
      <c r="A89" s="13"/>
      <c r="B89" s="5" t="s">
        <v>163</v>
      </c>
      <c r="C89" s="5"/>
      <c r="D89" s="4" t="s">
        <v>532</v>
      </c>
      <c r="E89" s="14" t="s">
        <v>538</v>
      </c>
      <c r="F89" s="4" t="s">
        <v>541</v>
      </c>
      <c r="G89" s="14" t="s">
        <v>104</v>
      </c>
      <c r="H89" s="14" t="s">
        <v>503</v>
      </c>
      <c r="I89" s="5">
        <v>1</v>
      </c>
      <c r="J89" s="5">
        <v>1</v>
      </c>
      <c r="K89" s="52">
        <f t="shared" si="9"/>
        <v>1</v>
      </c>
      <c r="L89" s="14" t="s">
        <v>480</v>
      </c>
    </row>
    <row r="90" spans="1:12" ht="14.4" outlineLevel="1" x14ac:dyDescent="0.3">
      <c r="A90" s="13"/>
      <c r="B90" s="5" t="s">
        <v>163</v>
      </c>
      <c r="C90" s="5"/>
      <c r="D90" s="19"/>
      <c r="E90" s="17"/>
      <c r="G90" s="14"/>
      <c r="H90" s="17"/>
      <c r="I90" s="5"/>
      <c r="J90" s="5"/>
      <c r="K90" s="5">
        <f>J90*I90</f>
        <v>0</v>
      </c>
      <c r="L90" s="14"/>
    </row>
    <row r="91" spans="1:12" x14ac:dyDescent="0.3">
      <c r="A91" s="13" t="s">
        <v>178</v>
      </c>
      <c r="B91" s="5"/>
      <c r="C91" s="5"/>
      <c r="D91" s="14"/>
      <c r="E91" s="14"/>
      <c r="F91" s="14"/>
      <c r="G91" s="14"/>
      <c r="H91" s="5"/>
      <c r="I91" s="5"/>
      <c r="J91" s="5"/>
      <c r="K91" s="5">
        <f>J91*I91</f>
        <v>0</v>
      </c>
      <c r="L91" s="14"/>
    </row>
    <row r="92" spans="1:12" x14ac:dyDescent="0.3">
      <c r="A92" s="13"/>
      <c r="B92" s="5" t="s">
        <v>179</v>
      </c>
      <c r="C92" s="5"/>
      <c r="D92" s="14"/>
      <c r="E92" s="14"/>
      <c r="F92" s="14"/>
      <c r="G92" s="14"/>
      <c r="H92" s="5"/>
      <c r="I92" s="5"/>
      <c r="J92" s="5"/>
      <c r="K92" s="5"/>
      <c r="L92" s="14"/>
    </row>
    <row r="93" spans="1:12" outlineLevel="1" x14ac:dyDescent="0.3">
      <c r="A93" s="13"/>
      <c r="B93" s="5"/>
      <c r="C93" s="5" t="s">
        <v>1014</v>
      </c>
      <c r="D93" s="14"/>
      <c r="E93" s="14"/>
      <c r="F93" s="14"/>
      <c r="G93" s="14"/>
      <c r="H93" s="5"/>
      <c r="I93" s="5"/>
      <c r="J93" s="5"/>
      <c r="K93" s="5">
        <f>J93*I93</f>
        <v>0</v>
      </c>
      <c r="L93" s="14"/>
    </row>
    <row r="94" spans="1:12" outlineLevel="1" x14ac:dyDescent="0.3">
      <c r="A94" s="13"/>
      <c r="B94" s="5"/>
      <c r="C94" s="5" t="s">
        <v>181</v>
      </c>
      <c r="D94" s="14"/>
      <c r="E94" s="14"/>
      <c r="F94" s="14"/>
      <c r="G94" s="14"/>
      <c r="H94" s="5"/>
      <c r="I94" s="5"/>
      <c r="J94" s="5"/>
      <c r="K94" s="5">
        <f t="shared" ref="K94:K101" si="10">J94*I94</f>
        <v>0</v>
      </c>
      <c r="L94" s="14"/>
    </row>
    <row r="95" spans="1:12" x14ac:dyDescent="0.3">
      <c r="A95" s="13"/>
      <c r="B95" s="5" t="s">
        <v>182</v>
      </c>
      <c r="C95" s="5"/>
      <c r="D95" s="14"/>
      <c r="E95" s="14"/>
      <c r="F95" s="14"/>
      <c r="G95" s="14"/>
      <c r="H95" s="5"/>
      <c r="I95" s="5"/>
      <c r="J95" s="5"/>
      <c r="K95" s="5">
        <f t="shared" si="10"/>
        <v>0</v>
      </c>
      <c r="L95" s="14"/>
    </row>
    <row r="96" spans="1:12" outlineLevel="1" x14ac:dyDescent="0.3">
      <c r="A96" s="13"/>
      <c r="B96" s="5" t="s">
        <v>183</v>
      </c>
      <c r="C96" s="5" t="s">
        <v>993</v>
      </c>
      <c r="D96" s="14"/>
      <c r="E96" s="14"/>
      <c r="F96" s="14"/>
      <c r="G96" s="14"/>
      <c r="H96" s="5"/>
      <c r="I96" s="5"/>
      <c r="J96" s="5"/>
      <c r="K96" s="5">
        <f t="shared" si="10"/>
        <v>0</v>
      </c>
      <c r="L96" s="14"/>
    </row>
    <row r="97" spans="1:12" outlineLevel="1" x14ac:dyDescent="0.3">
      <c r="A97" s="13"/>
      <c r="B97" s="5"/>
      <c r="C97" s="5" t="s">
        <v>994</v>
      </c>
      <c r="D97" s="14"/>
      <c r="E97" s="14"/>
      <c r="F97" s="14"/>
      <c r="G97" s="14"/>
      <c r="H97" s="5"/>
      <c r="I97" s="5"/>
      <c r="J97" s="5"/>
      <c r="K97" s="5">
        <f t="shared" si="10"/>
        <v>0</v>
      </c>
      <c r="L97" s="14"/>
    </row>
    <row r="98" spans="1:12" outlineLevel="1" x14ac:dyDescent="0.3">
      <c r="A98" s="13"/>
      <c r="B98" s="5"/>
      <c r="C98" s="5" t="s">
        <v>184</v>
      </c>
      <c r="D98" s="14"/>
      <c r="E98" s="14"/>
      <c r="F98" s="14"/>
      <c r="G98" s="14"/>
      <c r="H98" s="5"/>
      <c r="I98" s="5"/>
      <c r="J98" s="5"/>
      <c r="K98" s="5">
        <f t="shared" si="10"/>
        <v>0</v>
      </c>
      <c r="L98" s="14"/>
    </row>
    <row r="99" spans="1:12" outlineLevel="1" x14ac:dyDescent="0.3">
      <c r="A99" s="13"/>
      <c r="B99" s="5"/>
      <c r="C99" s="5" t="s">
        <v>185</v>
      </c>
      <c r="D99" s="14"/>
      <c r="E99" s="14"/>
      <c r="F99" s="14"/>
      <c r="G99" s="14"/>
      <c r="H99" s="5"/>
      <c r="I99" s="5"/>
      <c r="J99" s="5"/>
      <c r="K99" s="5">
        <f t="shared" si="10"/>
        <v>0</v>
      </c>
      <c r="L99" s="14"/>
    </row>
    <row r="100" spans="1:12" x14ac:dyDescent="0.3">
      <c r="A100" s="13" t="s">
        <v>186</v>
      </c>
      <c r="B100" s="5"/>
      <c r="C100" s="5"/>
      <c r="D100" s="14"/>
      <c r="E100" s="14"/>
      <c r="F100" s="14"/>
      <c r="G100" s="14"/>
      <c r="H100" s="5"/>
      <c r="I100" s="5"/>
      <c r="J100" s="5"/>
      <c r="K100" s="5">
        <f t="shared" si="10"/>
        <v>0</v>
      </c>
      <c r="L100" s="14"/>
    </row>
    <row r="101" spans="1:12" ht="41.4" outlineLevel="1" x14ac:dyDescent="0.3">
      <c r="A101" s="13"/>
      <c r="B101" s="5" t="s">
        <v>997</v>
      </c>
      <c r="C101" s="5"/>
      <c r="D101" s="14" t="s">
        <v>462</v>
      </c>
      <c r="E101" s="2" t="s">
        <v>35</v>
      </c>
      <c r="F101" s="14" t="s">
        <v>542</v>
      </c>
      <c r="G101" s="14" t="s">
        <v>31</v>
      </c>
      <c r="H101" s="5" t="s">
        <v>543</v>
      </c>
      <c r="I101" s="5">
        <v>1</v>
      </c>
      <c r="J101" s="5">
        <v>1</v>
      </c>
      <c r="K101" s="52">
        <f t="shared" si="10"/>
        <v>1</v>
      </c>
      <c r="L101" s="14"/>
    </row>
    <row r="102" spans="1:12" ht="41.4" outlineLevel="1" x14ac:dyDescent="0.3">
      <c r="A102" s="13"/>
      <c r="B102" s="5" t="s">
        <v>997</v>
      </c>
      <c r="C102" s="5"/>
      <c r="D102" s="14" t="s">
        <v>467</v>
      </c>
      <c r="E102" s="2" t="s">
        <v>65</v>
      </c>
      <c r="F102" s="14" t="s">
        <v>544</v>
      </c>
      <c r="G102" s="14" t="s">
        <v>31</v>
      </c>
      <c r="H102" s="5" t="s">
        <v>545</v>
      </c>
      <c r="I102" s="5">
        <v>1</v>
      </c>
      <c r="J102" s="5">
        <v>1</v>
      </c>
      <c r="K102" s="52">
        <f>J102*I102</f>
        <v>1</v>
      </c>
      <c r="L102" s="14"/>
    </row>
    <row r="103" spans="1:12" outlineLevel="1" x14ac:dyDescent="0.3">
      <c r="A103" s="13"/>
      <c r="B103" s="5" t="s">
        <v>998</v>
      </c>
      <c r="C103" s="5"/>
      <c r="D103" s="14"/>
      <c r="E103" s="14"/>
      <c r="F103" s="14"/>
      <c r="G103" s="14"/>
      <c r="H103" s="5"/>
      <c r="I103" s="5"/>
      <c r="J103" s="5"/>
      <c r="K103" s="5"/>
      <c r="L103" s="14"/>
    </row>
    <row r="104" spans="1:12" x14ac:dyDescent="0.3">
      <c r="A104" s="13" t="s">
        <v>189</v>
      </c>
      <c r="B104" s="5"/>
      <c r="C104" s="5"/>
      <c r="D104" s="14"/>
      <c r="E104" s="14"/>
      <c r="F104" s="14"/>
      <c r="G104" s="14"/>
      <c r="H104" s="5"/>
      <c r="I104" s="5"/>
      <c r="J104" s="5"/>
      <c r="K104" s="5">
        <f t="shared" ref="K104:K105" si="11">J104*I104</f>
        <v>0</v>
      </c>
      <c r="L104" s="14"/>
    </row>
    <row r="105" spans="1:12" outlineLevel="1" x14ac:dyDescent="0.3">
      <c r="A105" s="13"/>
      <c r="B105" s="5" t="s">
        <v>190</v>
      </c>
      <c r="C105" s="5"/>
      <c r="D105" s="14"/>
      <c r="E105" s="14"/>
      <c r="F105" s="14"/>
      <c r="G105" s="14"/>
      <c r="H105" s="5"/>
      <c r="I105" s="5"/>
      <c r="J105" s="5"/>
      <c r="K105" s="5">
        <f t="shared" si="11"/>
        <v>0</v>
      </c>
      <c r="L105" s="14"/>
    </row>
    <row r="106" spans="1:12" outlineLevel="1" x14ac:dyDescent="0.3">
      <c r="A106" s="13"/>
      <c r="B106" s="5" t="s">
        <v>191</v>
      </c>
      <c r="C106" s="5"/>
      <c r="D106" s="14"/>
      <c r="E106" s="14"/>
      <c r="F106" s="14"/>
      <c r="G106" s="14"/>
      <c r="H106" s="5"/>
      <c r="I106" s="5"/>
      <c r="J106" s="5"/>
      <c r="K106" s="5"/>
      <c r="L106" s="14"/>
    </row>
    <row r="107" spans="1:12" outlineLevel="1" x14ac:dyDescent="0.3">
      <c r="A107" s="13"/>
      <c r="B107" s="5"/>
      <c r="C107" s="5" t="s">
        <v>192</v>
      </c>
      <c r="D107" s="14"/>
      <c r="E107" s="14"/>
      <c r="F107" s="14"/>
      <c r="G107" s="14"/>
      <c r="H107" s="5"/>
      <c r="I107" s="5"/>
      <c r="J107" s="5"/>
      <c r="K107" s="5">
        <f>J107*I107</f>
        <v>0</v>
      </c>
      <c r="L107" s="14"/>
    </row>
    <row r="108" spans="1:12" outlineLevel="1" x14ac:dyDescent="0.3">
      <c r="A108" s="13"/>
      <c r="B108" s="5"/>
      <c r="C108" s="5" t="s">
        <v>193</v>
      </c>
      <c r="D108" s="14"/>
      <c r="E108" s="14"/>
      <c r="F108" s="14"/>
      <c r="G108" s="14"/>
      <c r="H108" s="5"/>
      <c r="I108" s="5"/>
      <c r="J108" s="5"/>
      <c r="K108" s="5">
        <f t="shared" ref="K108:K122" si="12">J108*I108</f>
        <v>0</v>
      </c>
      <c r="L108" s="14"/>
    </row>
    <row r="109" spans="1:12" outlineLevel="1" x14ac:dyDescent="0.3">
      <c r="A109" s="13"/>
      <c r="B109" s="5" t="s">
        <v>194</v>
      </c>
      <c r="C109" s="5"/>
      <c r="D109" s="14"/>
      <c r="E109" s="14"/>
      <c r="F109" s="14"/>
      <c r="G109" s="14"/>
      <c r="H109" s="5"/>
      <c r="I109" s="5"/>
      <c r="J109" s="5"/>
      <c r="K109" s="5">
        <f t="shared" si="12"/>
        <v>0</v>
      </c>
      <c r="L109" s="14"/>
    </row>
    <row r="110" spans="1:12" outlineLevel="1" x14ac:dyDescent="0.3">
      <c r="A110" s="13"/>
      <c r="B110" s="5" t="s">
        <v>195</v>
      </c>
      <c r="C110" s="5"/>
      <c r="D110" s="14"/>
      <c r="E110" s="14"/>
      <c r="F110" s="14"/>
      <c r="G110" s="14"/>
      <c r="H110" s="5"/>
      <c r="I110" s="5"/>
      <c r="J110" s="5"/>
      <c r="K110" s="5">
        <f t="shared" si="12"/>
        <v>0</v>
      </c>
      <c r="L110" s="14"/>
    </row>
    <row r="111" spans="1:12" outlineLevel="1" x14ac:dyDescent="0.3">
      <c r="A111" s="13"/>
      <c r="B111" s="5" t="s">
        <v>1007</v>
      </c>
      <c r="C111" s="5"/>
      <c r="D111" s="14"/>
      <c r="E111" s="14"/>
      <c r="F111" s="14"/>
      <c r="G111" s="14"/>
      <c r="H111" s="5"/>
      <c r="I111" s="5"/>
      <c r="J111" s="5"/>
      <c r="K111" s="5">
        <f t="shared" si="12"/>
        <v>0</v>
      </c>
      <c r="L111" s="14"/>
    </row>
    <row r="112" spans="1:12" outlineLevel="1" x14ac:dyDescent="0.3">
      <c r="A112" s="13"/>
      <c r="B112" s="5"/>
      <c r="C112" s="5" t="s">
        <v>196</v>
      </c>
      <c r="D112" s="14"/>
      <c r="E112" s="14"/>
      <c r="F112" s="14"/>
      <c r="G112" s="14"/>
      <c r="H112" s="5"/>
      <c r="I112" s="5"/>
      <c r="J112" s="5"/>
      <c r="K112" s="5">
        <f t="shared" si="12"/>
        <v>0</v>
      </c>
      <c r="L112" s="14"/>
    </row>
    <row r="113" spans="1:12" x14ac:dyDescent="0.3">
      <c r="A113" s="13" t="s">
        <v>197</v>
      </c>
      <c r="B113" s="5"/>
      <c r="C113" s="5"/>
      <c r="D113" s="14"/>
      <c r="E113" s="14"/>
      <c r="F113" s="14"/>
      <c r="G113" s="14"/>
      <c r="H113" s="5"/>
      <c r="I113" s="5"/>
      <c r="J113" s="5"/>
      <c r="K113" s="5"/>
      <c r="L113" s="14"/>
    </row>
    <row r="114" spans="1:12" outlineLevel="1" x14ac:dyDescent="0.3">
      <c r="A114" s="13"/>
      <c r="B114" s="5" t="s">
        <v>198</v>
      </c>
      <c r="C114" s="5"/>
      <c r="D114" s="14"/>
      <c r="E114" s="14"/>
      <c r="F114" s="14"/>
      <c r="G114" s="14"/>
      <c r="H114" s="5"/>
      <c r="I114" s="5"/>
      <c r="J114" s="5"/>
      <c r="K114" s="5">
        <f t="shared" si="12"/>
        <v>0</v>
      </c>
      <c r="L114" s="14"/>
    </row>
    <row r="115" spans="1:12" outlineLevel="1" x14ac:dyDescent="0.3">
      <c r="A115" s="13"/>
      <c r="B115" s="5" t="s">
        <v>199</v>
      </c>
      <c r="C115" s="5"/>
      <c r="D115" s="14"/>
      <c r="E115" s="14"/>
      <c r="F115" s="14"/>
      <c r="G115" s="14"/>
      <c r="H115" s="5"/>
      <c r="I115" s="5"/>
      <c r="J115" s="5"/>
      <c r="K115" s="5">
        <f t="shared" si="12"/>
        <v>0</v>
      </c>
      <c r="L115" s="14"/>
    </row>
    <row r="116" spans="1:12" outlineLevel="1" x14ac:dyDescent="0.3">
      <c r="A116" s="13"/>
      <c r="B116" s="5" t="s">
        <v>200</v>
      </c>
      <c r="C116" s="5"/>
      <c r="D116" s="14"/>
      <c r="E116" s="14"/>
      <c r="F116" s="14"/>
      <c r="G116" s="14"/>
      <c r="H116" s="5"/>
      <c r="I116" s="5"/>
      <c r="J116" s="5"/>
      <c r="K116" s="5">
        <f t="shared" si="12"/>
        <v>0</v>
      </c>
      <c r="L116" s="14"/>
    </row>
    <row r="117" spans="1:12" x14ac:dyDescent="0.3">
      <c r="A117" s="13" t="s">
        <v>201</v>
      </c>
      <c r="B117" s="5"/>
      <c r="C117" s="5"/>
      <c r="D117" s="14"/>
      <c r="E117" s="14"/>
      <c r="F117" s="14"/>
      <c r="G117" s="14"/>
      <c r="H117" s="5"/>
      <c r="I117" s="5"/>
      <c r="J117" s="5"/>
      <c r="K117" s="5"/>
      <c r="L117" s="14"/>
    </row>
    <row r="118" spans="1:12" outlineLevel="1" x14ac:dyDescent="0.3">
      <c r="A118" s="13"/>
      <c r="B118" s="5" t="s">
        <v>1000</v>
      </c>
      <c r="C118" s="5"/>
      <c r="D118" s="14"/>
      <c r="E118" s="14"/>
      <c r="F118" s="14"/>
      <c r="G118" s="14"/>
      <c r="H118" s="5"/>
      <c r="I118" s="5"/>
      <c r="J118" s="5"/>
      <c r="K118" s="5">
        <f t="shared" si="12"/>
        <v>0</v>
      </c>
      <c r="L118" s="14"/>
    </row>
    <row r="119" spans="1:12" outlineLevel="1" x14ac:dyDescent="0.3">
      <c r="A119" s="13"/>
      <c r="B119" s="5" t="s">
        <v>202</v>
      </c>
      <c r="C119" s="5"/>
      <c r="D119" s="14"/>
      <c r="E119" s="14"/>
      <c r="F119" s="14"/>
      <c r="G119" s="14"/>
      <c r="H119" s="5"/>
      <c r="I119" s="5"/>
      <c r="J119" s="5"/>
      <c r="K119" s="5">
        <f t="shared" si="12"/>
        <v>0</v>
      </c>
      <c r="L119" s="14"/>
    </row>
    <row r="120" spans="1:12" outlineLevel="1" x14ac:dyDescent="0.3">
      <c r="A120" s="13"/>
      <c r="B120" s="5" t="s">
        <v>1001</v>
      </c>
      <c r="C120" s="5"/>
      <c r="D120" s="14"/>
      <c r="E120" s="14"/>
      <c r="F120" s="14"/>
      <c r="G120" s="14"/>
      <c r="H120" s="5"/>
      <c r="I120" s="5"/>
      <c r="J120" s="5"/>
      <c r="K120" s="5">
        <f t="shared" si="12"/>
        <v>0</v>
      </c>
      <c r="L120" s="14"/>
    </row>
    <row r="121" spans="1:12" outlineLevel="1" x14ac:dyDescent="0.3">
      <c r="A121" s="13"/>
      <c r="B121" s="5" t="s">
        <v>1002</v>
      </c>
      <c r="C121" s="5"/>
      <c r="D121" s="14"/>
      <c r="E121" s="14"/>
      <c r="F121" s="14"/>
      <c r="G121" s="14"/>
      <c r="H121" s="5"/>
      <c r="I121" s="5"/>
      <c r="J121" s="5"/>
      <c r="K121" s="5">
        <f t="shared" si="12"/>
        <v>0</v>
      </c>
      <c r="L121" s="14"/>
    </row>
    <row r="122" spans="1:12" outlineLevel="1" x14ac:dyDescent="0.3">
      <c r="A122" s="13"/>
      <c r="B122" s="5" t="s">
        <v>203</v>
      </c>
      <c r="C122" s="5"/>
      <c r="D122" s="14"/>
      <c r="E122" s="14"/>
      <c r="F122" s="14"/>
      <c r="G122" s="14"/>
      <c r="H122" s="5"/>
      <c r="I122" s="5"/>
      <c r="J122" s="5"/>
      <c r="K122" s="5">
        <f t="shared" si="12"/>
        <v>0</v>
      </c>
      <c r="L122" s="14"/>
    </row>
    <row r="123" spans="1:12" s="30" customFormat="1" x14ac:dyDescent="0.3">
      <c r="A123" s="28" t="s">
        <v>204</v>
      </c>
      <c r="B123" s="28"/>
      <c r="C123" s="28"/>
      <c r="D123" s="29"/>
      <c r="E123" s="29"/>
      <c r="F123" s="29"/>
      <c r="G123" s="29"/>
      <c r="H123" s="28"/>
      <c r="I123" s="28"/>
      <c r="J123" s="28"/>
      <c r="K123" s="28">
        <f>SUM(K4:K122)</f>
        <v>76</v>
      </c>
      <c r="L123" s="29"/>
    </row>
  </sheetData>
  <mergeCells count="11">
    <mergeCell ref="L2:L3"/>
    <mergeCell ref="H1:L1"/>
    <mergeCell ref="A2:B2"/>
    <mergeCell ref="D2:D3"/>
    <mergeCell ref="E2:E3"/>
    <mergeCell ref="F2:F3"/>
    <mergeCell ref="G2:G3"/>
    <mergeCell ref="H2:H3"/>
    <mergeCell ref="I2:I3"/>
    <mergeCell ref="J2:J3"/>
    <mergeCell ref="K2:K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EAF9-C913-44DE-ACF2-3BB1B26AC61C}">
  <dimension ref="A1:R113"/>
  <sheetViews>
    <sheetView zoomScale="85" zoomScaleNormal="85" workbookViewId="0">
      <pane xSplit="3" ySplit="3" topLeftCell="D98" activePane="bottomRight" state="frozen"/>
      <selection pane="topRight" activeCell="D1" sqref="D1"/>
      <selection pane="bottomLeft" activeCell="A4" sqref="A4"/>
      <selection pane="bottomRight" activeCell="H94" sqref="H94"/>
    </sheetView>
  </sheetViews>
  <sheetFormatPr defaultRowHeight="13.8" outlineLevelRow="1" x14ac:dyDescent="0.3"/>
  <cols>
    <col min="1" max="1" width="18.21875" style="24" customWidth="1"/>
    <col min="2" max="2" width="27.109375" style="2" customWidth="1"/>
    <col min="3" max="3" width="29.77734375" style="2" customWidth="1"/>
    <col min="4" max="5" width="20.5546875" style="4" customWidth="1"/>
    <col min="6" max="6" width="12.21875" style="4" bestFit="1" customWidth="1"/>
    <col min="7" max="7" width="17.6640625" style="4" bestFit="1" customWidth="1"/>
    <col min="8" max="8" width="33.6640625" style="4" customWidth="1"/>
    <col min="9" max="9" width="18.88671875" style="2" customWidth="1"/>
    <col min="10" max="10" width="22.21875" style="2" customWidth="1"/>
    <col min="11" max="11" width="18.88671875" style="2" customWidth="1"/>
    <col min="12" max="13" width="17.5546875" style="4" customWidth="1"/>
    <col min="14" max="15" width="8.88671875" style="2"/>
    <col min="16" max="16" width="10.44140625" style="2" customWidth="1"/>
    <col min="17" max="17" width="8.88671875" style="2"/>
    <col min="18" max="18" width="9.5546875" style="2" bestFit="1" customWidth="1"/>
    <col min="19" max="16384" width="8.88671875" style="2"/>
  </cols>
  <sheetData>
    <row r="1" spans="1:18" ht="27.6" customHeight="1" x14ac:dyDescent="0.3">
      <c r="A1" s="59" t="s">
        <v>0</v>
      </c>
      <c r="D1" s="3" t="s">
        <v>1</v>
      </c>
      <c r="H1" s="75" t="s">
        <v>2</v>
      </c>
      <c r="I1" s="76"/>
      <c r="J1" s="76"/>
      <c r="K1" s="76"/>
      <c r="L1" s="77"/>
      <c r="M1" s="60"/>
      <c r="O1" s="5" t="s">
        <v>3</v>
      </c>
      <c r="P1" s="5" t="s">
        <v>4</v>
      </c>
      <c r="Q1" s="5" t="s">
        <v>5</v>
      </c>
      <c r="R1" s="5" t="s">
        <v>6</v>
      </c>
    </row>
    <row r="2" spans="1:18" x14ac:dyDescent="0.3">
      <c r="A2" s="78" t="s">
        <v>809</v>
      </c>
      <c r="B2" s="79"/>
      <c r="C2" s="6"/>
      <c r="D2" s="80" t="s">
        <v>9</v>
      </c>
      <c r="E2" s="80" t="s">
        <v>10</v>
      </c>
      <c r="F2" s="80" t="s">
        <v>11</v>
      </c>
      <c r="G2" s="80" t="s">
        <v>12</v>
      </c>
      <c r="H2" s="73" t="s">
        <v>13</v>
      </c>
      <c r="I2" s="73" t="s">
        <v>14</v>
      </c>
      <c r="J2" s="73" t="s">
        <v>15</v>
      </c>
      <c r="K2" s="73" t="s">
        <v>16</v>
      </c>
      <c r="L2" s="73" t="s">
        <v>17</v>
      </c>
      <c r="M2" s="61"/>
      <c r="O2" s="7" t="s">
        <v>18</v>
      </c>
      <c r="P2" s="8" t="s">
        <v>19</v>
      </c>
      <c r="Q2" s="9" t="s">
        <v>20</v>
      </c>
      <c r="R2" s="10" t="s">
        <v>21</v>
      </c>
    </row>
    <row r="3" spans="1:18" x14ac:dyDescent="0.3">
      <c r="A3" s="11" t="s">
        <v>22</v>
      </c>
      <c r="B3" s="12" t="s">
        <v>23</v>
      </c>
      <c r="C3" s="6" t="s">
        <v>24</v>
      </c>
      <c r="D3" s="74"/>
      <c r="E3" s="74"/>
      <c r="F3" s="74"/>
      <c r="G3" s="74"/>
      <c r="H3" s="74"/>
      <c r="I3" s="74"/>
      <c r="J3" s="74"/>
      <c r="K3" s="74"/>
      <c r="L3" s="74"/>
    </row>
    <row r="4" spans="1:18" x14ac:dyDescent="0.3">
      <c r="A4" s="13" t="s">
        <v>25</v>
      </c>
      <c r="B4" s="5"/>
      <c r="C4" s="5"/>
      <c r="D4" s="14"/>
      <c r="E4" s="14"/>
      <c r="F4" s="14"/>
      <c r="G4" s="15"/>
      <c r="I4" s="5"/>
      <c r="J4" s="5"/>
      <c r="K4" s="5"/>
      <c r="L4" s="14"/>
      <c r="O4" s="2" t="s">
        <v>26</v>
      </c>
    </row>
    <row r="5" spans="1:18" ht="41.4" outlineLevel="1" x14ac:dyDescent="0.3">
      <c r="A5" s="13"/>
      <c r="B5" s="5" t="s">
        <v>27</v>
      </c>
      <c r="C5" s="5"/>
      <c r="D5" s="2" t="s">
        <v>810</v>
      </c>
      <c r="E5" s="5" t="s">
        <v>141</v>
      </c>
      <c r="F5" s="14" t="s">
        <v>811</v>
      </c>
      <c r="G5" s="14" t="s">
        <v>449</v>
      </c>
      <c r="H5" s="14" t="s">
        <v>812</v>
      </c>
      <c r="I5" s="2">
        <v>2</v>
      </c>
      <c r="J5" s="5">
        <v>3</v>
      </c>
      <c r="K5" s="62">
        <f t="shared" ref="K5:K7" si="0">I5*J5</f>
        <v>6</v>
      </c>
      <c r="L5" s="14" t="s">
        <v>813</v>
      </c>
    </row>
    <row r="6" spans="1:18" outlineLevel="1" x14ac:dyDescent="0.3">
      <c r="A6" s="13"/>
      <c r="B6" s="5" t="s">
        <v>40</v>
      </c>
      <c r="C6" s="5"/>
      <c r="D6" s="14"/>
      <c r="E6" s="14"/>
      <c r="F6" s="14"/>
      <c r="G6" s="21"/>
      <c r="I6" s="5"/>
      <c r="J6" s="5"/>
      <c r="K6" s="5">
        <f t="shared" si="0"/>
        <v>0</v>
      </c>
      <c r="L6" s="14"/>
    </row>
    <row r="7" spans="1:18" outlineLevel="1" x14ac:dyDescent="0.3">
      <c r="A7" s="13"/>
      <c r="B7" s="5" t="s">
        <v>41</v>
      </c>
      <c r="C7" s="5"/>
      <c r="D7" s="14"/>
      <c r="E7" s="14"/>
      <c r="F7" s="14"/>
      <c r="G7" s="14"/>
      <c r="H7" s="14"/>
      <c r="I7" s="5"/>
      <c r="J7" s="5"/>
      <c r="K7" s="5">
        <f t="shared" si="0"/>
        <v>0</v>
      </c>
      <c r="L7" s="14"/>
    </row>
    <row r="8" spans="1:18" x14ac:dyDescent="0.3">
      <c r="A8" s="13" t="s">
        <v>42</v>
      </c>
      <c r="B8" s="5"/>
      <c r="C8" s="5"/>
      <c r="D8" s="14"/>
      <c r="E8" s="14"/>
      <c r="F8" s="14"/>
      <c r="G8" s="14"/>
      <c r="H8" s="14"/>
      <c r="I8" s="5"/>
      <c r="J8" s="5"/>
      <c r="K8" s="5"/>
      <c r="L8" s="14"/>
      <c r="O8" s="4"/>
      <c r="P8" s="4"/>
      <c r="Q8" s="4"/>
    </row>
    <row r="9" spans="1:18" x14ac:dyDescent="0.3">
      <c r="A9" s="13"/>
      <c r="B9" s="5" t="s">
        <v>43</v>
      </c>
      <c r="C9" s="5"/>
      <c r="D9" s="14"/>
      <c r="E9" s="14"/>
      <c r="F9" s="14"/>
      <c r="G9" s="14"/>
      <c r="H9" s="14"/>
      <c r="I9" s="5"/>
      <c r="J9" s="5"/>
      <c r="K9" s="5">
        <f t="shared" ref="K9:K30" si="1">J9*I9</f>
        <v>0</v>
      </c>
      <c r="L9" s="14"/>
    </row>
    <row r="10" spans="1:18" ht="82.8" outlineLevel="1" x14ac:dyDescent="0.3">
      <c r="A10" s="13"/>
      <c r="B10" s="5"/>
      <c r="C10" s="5" t="s">
        <v>44</v>
      </c>
      <c r="D10" s="5" t="s">
        <v>814</v>
      </c>
      <c r="E10" s="5" t="s">
        <v>65</v>
      </c>
      <c r="F10" s="5" t="s">
        <v>815</v>
      </c>
      <c r="G10" s="14" t="s">
        <v>67</v>
      </c>
      <c r="H10" s="14" t="s">
        <v>816</v>
      </c>
      <c r="I10" s="5">
        <v>2</v>
      </c>
      <c r="J10" s="5">
        <v>3</v>
      </c>
      <c r="K10" s="62">
        <f t="shared" si="1"/>
        <v>6</v>
      </c>
      <c r="L10" s="4" t="s">
        <v>817</v>
      </c>
    </row>
    <row r="11" spans="1:18" ht="96.6" outlineLevel="1" x14ac:dyDescent="0.3">
      <c r="A11" s="13"/>
      <c r="B11" s="5"/>
      <c r="C11" s="5" t="s">
        <v>1012</v>
      </c>
      <c r="D11" s="5" t="s">
        <v>810</v>
      </c>
      <c r="E11" s="5" t="s">
        <v>46</v>
      </c>
      <c r="F11" s="25" t="s">
        <v>818</v>
      </c>
      <c r="G11" s="14" t="s">
        <v>37</v>
      </c>
      <c r="H11" s="14" t="s">
        <v>1016</v>
      </c>
      <c r="I11" s="5">
        <v>3</v>
      </c>
      <c r="J11" s="5">
        <v>3</v>
      </c>
      <c r="K11" s="63">
        <f t="shared" si="1"/>
        <v>9</v>
      </c>
      <c r="L11" s="14" t="s">
        <v>819</v>
      </c>
    </row>
    <row r="12" spans="1:18" ht="69" outlineLevel="1" x14ac:dyDescent="0.3">
      <c r="A12" s="13"/>
      <c r="B12" s="5"/>
      <c r="C12" s="5" t="s">
        <v>1012</v>
      </c>
      <c r="D12" s="5" t="s">
        <v>810</v>
      </c>
      <c r="E12" s="5" t="s">
        <v>46</v>
      </c>
      <c r="F12" s="25" t="s">
        <v>820</v>
      </c>
      <c r="G12" s="14" t="s">
        <v>67</v>
      </c>
      <c r="H12" s="14" t="s">
        <v>1017</v>
      </c>
      <c r="I12" s="5">
        <v>3</v>
      </c>
      <c r="J12" s="5">
        <v>3</v>
      </c>
      <c r="K12" s="63">
        <f t="shared" si="1"/>
        <v>9</v>
      </c>
      <c r="L12" s="14" t="s">
        <v>821</v>
      </c>
    </row>
    <row r="13" spans="1:18" ht="82.8" outlineLevel="1" x14ac:dyDescent="0.3">
      <c r="A13" s="13"/>
      <c r="B13" s="5"/>
      <c r="C13" s="5" t="s">
        <v>1012</v>
      </c>
      <c r="D13" s="5" t="s">
        <v>810</v>
      </c>
      <c r="E13" s="5" t="s">
        <v>99</v>
      </c>
      <c r="F13" s="25" t="s">
        <v>822</v>
      </c>
      <c r="G13" s="14" t="s">
        <v>37</v>
      </c>
      <c r="H13" s="14" t="s">
        <v>1018</v>
      </c>
      <c r="I13" s="5">
        <v>3</v>
      </c>
      <c r="J13" s="5">
        <v>3</v>
      </c>
      <c r="K13" s="63">
        <f t="shared" si="1"/>
        <v>9</v>
      </c>
      <c r="L13" s="14" t="s">
        <v>823</v>
      </c>
    </row>
    <row r="14" spans="1:18" ht="41.4" outlineLevel="1" x14ac:dyDescent="0.3">
      <c r="A14" s="13"/>
      <c r="B14" s="5"/>
      <c r="C14" s="5" t="s">
        <v>1012</v>
      </c>
      <c r="D14" s="5" t="s">
        <v>810</v>
      </c>
      <c r="E14" s="5" t="s">
        <v>141</v>
      </c>
      <c r="F14" s="25" t="s">
        <v>824</v>
      </c>
      <c r="G14" s="14" t="s">
        <v>37</v>
      </c>
      <c r="H14" s="14" t="s">
        <v>825</v>
      </c>
      <c r="I14" s="5">
        <v>2</v>
      </c>
      <c r="J14" s="5">
        <v>3</v>
      </c>
      <c r="K14" s="62">
        <f t="shared" si="1"/>
        <v>6</v>
      </c>
      <c r="L14" s="14" t="s">
        <v>826</v>
      </c>
    </row>
    <row r="15" spans="1:18" ht="27.6" outlineLevel="1" x14ac:dyDescent="0.3">
      <c r="A15" s="13"/>
      <c r="B15" s="5"/>
      <c r="C15" s="5" t="s">
        <v>1012</v>
      </c>
      <c r="D15" s="5" t="s">
        <v>827</v>
      </c>
      <c r="E15" s="5" t="s">
        <v>57</v>
      </c>
      <c r="F15" s="25" t="s">
        <v>828</v>
      </c>
      <c r="G15" s="14" t="s">
        <v>37</v>
      </c>
      <c r="H15" s="14" t="s">
        <v>829</v>
      </c>
      <c r="I15" s="5">
        <v>2</v>
      </c>
      <c r="J15" s="5">
        <v>3</v>
      </c>
      <c r="K15" s="62">
        <f t="shared" si="1"/>
        <v>6</v>
      </c>
      <c r="L15" s="14" t="s">
        <v>830</v>
      </c>
    </row>
    <row r="16" spans="1:18" ht="82.8" outlineLevel="1" x14ac:dyDescent="0.3">
      <c r="A16" s="13"/>
      <c r="B16" s="5"/>
      <c r="C16" s="5" t="s">
        <v>1012</v>
      </c>
      <c r="D16" s="5" t="s">
        <v>831</v>
      </c>
      <c r="E16" s="5" t="s">
        <v>218</v>
      </c>
      <c r="F16" s="25" t="s">
        <v>832</v>
      </c>
      <c r="G16" s="14" t="s">
        <v>37</v>
      </c>
      <c r="H16" s="14" t="s">
        <v>833</v>
      </c>
      <c r="I16" s="5">
        <v>2</v>
      </c>
      <c r="J16" s="5">
        <v>3</v>
      </c>
      <c r="K16" s="62">
        <f t="shared" si="1"/>
        <v>6</v>
      </c>
      <c r="L16" s="14" t="s">
        <v>834</v>
      </c>
    </row>
    <row r="17" spans="1:12" ht="41.4" outlineLevel="1" x14ac:dyDescent="0.3">
      <c r="A17" s="13"/>
      <c r="B17" s="5"/>
      <c r="C17" s="5" t="s">
        <v>1012</v>
      </c>
      <c r="D17" s="5" t="s">
        <v>831</v>
      </c>
      <c r="E17" s="5" t="s">
        <v>218</v>
      </c>
      <c r="F17" s="25" t="s">
        <v>835</v>
      </c>
      <c r="G17" s="14" t="s">
        <v>37</v>
      </c>
      <c r="H17" s="14" t="s">
        <v>836</v>
      </c>
      <c r="I17" s="5">
        <v>2</v>
      </c>
      <c r="J17" s="5">
        <v>3</v>
      </c>
      <c r="K17" s="62">
        <f t="shared" si="1"/>
        <v>6</v>
      </c>
      <c r="L17" s="14" t="s">
        <v>837</v>
      </c>
    </row>
    <row r="18" spans="1:12" ht="55.2" outlineLevel="1" x14ac:dyDescent="0.3">
      <c r="A18" s="13"/>
      <c r="B18" s="5"/>
      <c r="C18" s="5" t="s">
        <v>1012</v>
      </c>
      <c r="D18" s="5" t="s">
        <v>838</v>
      </c>
      <c r="E18" s="64">
        <v>44714</v>
      </c>
      <c r="F18" s="25" t="s">
        <v>839</v>
      </c>
      <c r="G18" s="14" t="s">
        <v>31</v>
      </c>
      <c r="H18" s="14" t="s">
        <v>840</v>
      </c>
      <c r="I18" s="5">
        <v>2</v>
      </c>
      <c r="J18" s="5">
        <v>3</v>
      </c>
      <c r="K18" s="62">
        <f t="shared" si="1"/>
        <v>6</v>
      </c>
      <c r="L18" s="14" t="s">
        <v>841</v>
      </c>
    </row>
    <row r="19" spans="1:12" ht="55.2" outlineLevel="1" x14ac:dyDescent="0.3">
      <c r="A19" s="13"/>
      <c r="B19" s="5"/>
      <c r="C19" s="5" t="s">
        <v>976</v>
      </c>
      <c r="D19" s="5" t="s">
        <v>810</v>
      </c>
      <c r="E19" s="5" t="s">
        <v>46</v>
      </c>
      <c r="F19" s="14" t="s">
        <v>842</v>
      </c>
      <c r="G19" s="14" t="s">
        <v>67</v>
      </c>
      <c r="H19" s="14" t="s">
        <v>456</v>
      </c>
      <c r="I19" s="5">
        <v>3</v>
      </c>
      <c r="J19" s="5">
        <v>3</v>
      </c>
      <c r="K19" s="63">
        <f t="shared" si="1"/>
        <v>9</v>
      </c>
      <c r="L19" s="14" t="s">
        <v>843</v>
      </c>
    </row>
    <row r="20" spans="1:12" ht="82.8" outlineLevel="1" x14ac:dyDescent="0.3">
      <c r="A20" s="13"/>
      <c r="B20" s="5"/>
      <c r="C20" s="5" t="s">
        <v>976</v>
      </c>
      <c r="D20" s="5" t="s">
        <v>810</v>
      </c>
      <c r="E20" s="5" t="s">
        <v>141</v>
      </c>
      <c r="F20" s="14" t="s">
        <v>844</v>
      </c>
      <c r="G20" s="14" t="s">
        <v>294</v>
      </c>
      <c r="H20" s="14" t="s">
        <v>845</v>
      </c>
      <c r="I20" s="5">
        <v>3</v>
      </c>
      <c r="J20" s="5">
        <v>3</v>
      </c>
      <c r="K20" s="63">
        <f t="shared" si="1"/>
        <v>9</v>
      </c>
      <c r="L20" s="14" t="s">
        <v>846</v>
      </c>
    </row>
    <row r="21" spans="1:12" ht="69" outlineLevel="1" x14ac:dyDescent="0.3">
      <c r="A21" s="13"/>
      <c r="B21" s="5"/>
      <c r="C21" s="5" t="s">
        <v>976</v>
      </c>
      <c r="D21" s="5" t="s">
        <v>810</v>
      </c>
      <c r="E21" s="5" t="s">
        <v>141</v>
      </c>
      <c r="F21" s="14" t="s">
        <v>847</v>
      </c>
      <c r="G21" s="14" t="s">
        <v>67</v>
      </c>
      <c r="H21" s="14" t="s">
        <v>848</v>
      </c>
      <c r="I21" s="5">
        <v>3</v>
      </c>
      <c r="J21" s="5">
        <v>3</v>
      </c>
      <c r="K21" s="63">
        <f t="shared" si="1"/>
        <v>9</v>
      </c>
      <c r="L21" s="14" t="s">
        <v>849</v>
      </c>
    </row>
    <row r="22" spans="1:12" ht="55.2" outlineLevel="1" x14ac:dyDescent="0.3">
      <c r="A22" s="13"/>
      <c r="B22" s="5"/>
      <c r="C22" s="5" t="s">
        <v>976</v>
      </c>
      <c r="D22" s="5" t="s">
        <v>810</v>
      </c>
      <c r="E22" s="5" t="s">
        <v>99</v>
      </c>
      <c r="F22" s="14" t="s">
        <v>850</v>
      </c>
      <c r="G22" s="14" t="s">
        <v>294</v>
      </c>
      <c r="H22" s="14" t="s">
        <v>851</v>
      </c>
      <c r="I22" s="5">
        <v>3</v>
      </c>
      <c r="J22" s="5">
        <v>3</v>
      </c>
      <c r="K22" s="63">
        <f t="shared" si="1"/>
        <v>9</v>
      </c>
      <c r="L22" s="14" t="s">
        <v>852</v>
      </c>
    </row>
    <row r="23" spans="1:12" ht="82.8" outlineLevel="1" x14ac:dyDescent="0.3">
      <c r="A23" s="13"/>
      <c r="B23" s="5"/>
      <c r="C23" s="5" t="s">
        <v>976</v>
      </c>
      <c r="D23" s="5" t="s">
        <v>810</v>
      </c>
      <c r="E23" s="5" t="s">
        <v>99</v>
      </c>
      <c r="F23" s="14" t="s">
        <v>853</v>
      </c>
      <c r="G23" s="14" t="s">
        <v>294</v>
      </c>
      <c r="H23" s="14" t="s">
        <v>854</v>
      </c>
      <c r="I23" s="5">
        <v>3</v>
      </c>
      <c r="J23" s="5">
        <v>3</v>
      </c>
      <c r="K23" s="63">
        <f t="shared" si="1"/>
        <v>9</v>
      </c>
      <c r="L23" s="14" t="s">
        <v>855</v>
      </c>
    </row>
    <row r="24" spans="1:12" ht="69" outlineLevel="1" x14ac:dyDescent="0.3">
      <c r="A24" s="13"/>
      <c r="B24" s="5"/>
      <c r="C24" s="5" t="s">
        <v>976</v>
      </c>
      <c r="D24" s="5" t="s">
        <v>810</v>
      </c>
      <c r="E24" s="5" t="s">
        <v>46</v>
      </c>
      <c r="F24" s="14" t="s">
        <v>856</v>
      </c>
      <c r="G24" s="14" t="s">
        <v>294</v>
      </c>
      <c r="H24" s="14" t="s">
        <v>857</v>
      </c>
      <c r="I24" s="5">
        <v>3</v>
      </c>
      <c r="J24" s="5">
        <v>2</v>
      </c>
      <c r="K24" s="62">
        <f t="shared" si="1"/>
        <v>6</v>
      </c>
      <c r="L24" s="14" t="s">
        <v>858</v>
      </c>
    </row>
    <row r="25" spans="1:12" x14ac:dyDescent="0.3">
      <c r="A25" s="13"/>
      <c r="B25" s="5" t="s">
        <v>70</v>
      </c>
      <c r="C25" s="5"/>
      <c r="D25" s="14"/>
      <c r="E25" s="14"/>
      <c r="F25" s="14"/>
      <c r="G25" s="14"/>
      <c r="H25" s="14"/>
      <c r="I25" s="5"/>
      <c r="J25" s="5"/>
      <c r="K25" s="5">
        <f t="shared" si="1"/>
        <v>0</v>
      </c>
      <c r="L25" s="14"/>
    </row>
    <row r="26" spans="1:12" x14ac:dyDescent="0.3">
      <c r="A26" s="13"/>
      <c r="B26" s="5" t="s">
        <v>974</v>
      </c>
      <c r="C26" s="5"/>
      <c r="D26" s="14"/>
      <c r="E26" s="14"/>
      <c r="F26" s="14"/>
      <c r="G26" s="14"/>
      <c r="H26" s="14"/>
      <c r="I26" s="5"/>
      <c r="J26" s="5"/>
      <c r="K26" s="5">
        <f t="shared" si="1"/>
        <v>0</v>
      </c>
      <c r="L26" s="14"/>
    </row>
    <row r="27" spans="1:12" outlineLevel="1" x14ac:dyDescent="0.3">
      <c r="A27" s="13"/>
      <c r="B27" s="5"/>
      <c r="C27" s="5" t="s">
        <v>72</v>
      </c>
      <c r="D27" s="14"/>
      <c r="E27" s="14"/>
      <c r="F27" s="14"/>
      <c r="G27" s="14"/>
      <c r="H27" s="14"/>
      <c r="I27" s="5"/>
      <c r="J27" s="5"/>
      <c r="K27" s="5">
        <f t="shared" si="1"/>
        <v>0</v>
      </c>
      <c r="L27" s="14"/>
    </row>
    <row r="28" spans="1:12" outlineLevel="1" x14ac:dyDescent="0.3">
      <c r="A28" s="13"/>
      <c r="B28" s="5"/>
      <c r="C28" s="5" t="s">
        <v>73</v>
      </c>
      <c r="D28" s="14"/>
      <c r="E28" s="14"/>
      <c r="F28" s="14"/>
      <c r="G28" s="14"/>
      <c r="H28" s="14"/>
      <c r="I28" s="5"/>
      <c r="J28" s="5"/>
      <c r="K28" s="5">
        <f t="shared" si="1"/>
        <v>0</v>
      </c>
      <c r="L28" s="14"/>
    </row>
    <row r="29" spans="1:12" outlineLevel="1" x14ac:dyDescent="0.3">
      <c r="A29" s="13"/>
      <c r="B29" s="5"/>
      <c r="C29" s="5" t="s">
        <v>74</v>
      </c>
      <c r="D29" s="14"/>
      <c r="E29" s="14"/>
      <c r="F29" s="14"/>
      <c r="G29" s="14"/>
      <c r="H29" s="14"/>
      <c r="I29" s="5"/>
      <c r="J29" s="5"/>
      <c r="K29" s="5">
        <f t="shared" si="1"/>
        <v>0</v>
      </c>
      <c r="L29" s="14"/>
    </row>
    <row r="30" spans="1:12" x14ac:dyDescent="0.3">
      <c r="A30" s="13"/>
      <c r="B30" s="5" t="s">
        <v>75</v>
      </c>
      <c r="C30" s="5"/>
      <c r="D30" s="14"/>
      <c r="E30" s="14"/>
      <c r="F30" s="14"/>
      <c r="G30" s="14"/>
      <c r="H30" s="14"/>
      <c r="I30" s="5"/>
      <c r="J30" s="5"/>
      <c r="K30" s="5">
        <f t="shared" si="1"/>
        <v>0</v>
      </c>
      <c r="L30" s="14"/>
    </row>
    <row r="31" spans="1:12" x14ac:dyDescent="0.3">
      <c r="A31" s="13" t="s">
        <v>76</v>
      </c>
      <c r="B31" s="5"/>
      <c r="C31" s="5"/>
      <c r="D31" s="14"/>
      <c r="E31" s="14"/>
      <c r="F31" s="14"/>
      <c r="G31" s="14"/>
      <c r="H31" s="14"/>
      <c r="I31" s="5"/>
      <c r="J31" s="5"/>
      <c r="K31" s="5"/>
      <c r="L31" s="14"/>
    </row>
    <row r="32" spans="1:12" outlineLevel="1" x14ac:dyDescent="0.3">
      <c r="A32" s="13"/>
      <c r="B32" s="5" t="s">
        <v>77</v>
      </c>
      <c r="C32" s="5"/>
      <c r="D32" s="14"/>
      <c r="E32" s="14"/>
      <c r="F32" s="14"/>
      <c r="G32" s="14"/>
      <c r="H32" s="14"/>
      <c r="I32" s="5"/>
      <c r="J32" s="5"/>
      <c r="K32" s="5">
        <f>J32*I32</f>
        <v>0</v>
      </c>
      <c r="L32" s="14"/>
    </row>
    <row r="33" spans="1:12" ht="110.4" outlineLevel="1" x14ac:dyDescent="0.3">
      <c r="A33" s="13"/>
      <c r="B33" s="5" t="s">
        <v>1011</v>
      </c>
      <c r="C33" s="5"/>
      <c r="D33" s="14" t="s">
        <v>859</v>
      </c>
      <c r="E33" s="55">
        <v>44715</v>
      </c>
      <c r="F33" s="14" t="s">
        <v>860</v>
      </c>
      <c r="G33" s="14" t="s">
        <v>149</v>
      </c>
      <c r="H33" s="14" t="s">
        <v>861</v>
      </c>
      <c r="I33" s="2">
        <v>2</v>
      </c>
      <c r="J33" s="5">
        <v>3</v>
      </c>
      <c r="K33" s="62">
        <f t="shared" ref="K33:K35" si="2">J33*I33</f>
        <v>6</v>
      </c>
      <c r="L33" s="14" t="s">
        <v>862</v>
      </c>
    </row>
    <row r="34" spans="1:12" ht="69" outlineLevel="1" x14ac:dyDescent="0.3">
      <c r="A34" s="13"/>
      <c r="B34" s="5" t="s">
        <v>1011</v>
      </c>
      <c r="C34" s="5"/>
      <c r="D34" s="14" t="s">
        <v>863</v>
      </c>
      <c r="E34" s="55">
        <v>44707</v>
      </c>
      <c r="F34" s="14" t="s">
        <v>952</v>
      </c>
      <c r="G34" s="14" t="s">
        <v>31</v>
      </c>
      <c r="H34" s="14" t="s">
        <v>861</v>
      </c>
      <c r="I34" s="2">
        <v>2</v>
      </c>
      <c r="J34" s="5">
        <v>3</v>
      </c>
      <c r="K34" s="62">
        <v>6</v>
      </c>
      <c r="L34" s="14" t="s">
        <v>951</v>
      </c>
    </row>
    <row r="35" spans="1:12" outlineLevel="1" x14ac:dyDescent="0.3">
      <c r="A35" s="13"/>
      <c r="B35" s="5" t="s">
        <v>78</v>
      </c>
      <c r="C35" s="5"/>
      <c r="D35" s="14"/>
      <c r="E35" s="14"/>
      <c r="F35" s="14"/>
      <c r="G35" s="14"/>
      <c r="H35" s="14"/>
      <c r="I35" s="5"/>
      <c r="J35" s="5"/>
      <c r="K35" s="5">
        <f t="shared" si="2"/>
        <v>0</v>
      </c>
      <c r="L35" s="14"/>
    </row>
    <row r="36" spans="1:12" x14ac:dyDescent="0.3">
      <c r="A36" s="13" t="s">
        <v>79</v>
      </c>
      <c r="B36" s="5"/>
      <c r="C36" s="5"/>
      <c r="D36" s="14"/>
      <c r="E36" s="14"/>
      <c r="F36" s="14"/>
      <c r="G36" s="14"/>
      <c r="H36" s="14"/>
      <c r="I36" s="5"/>
      <c r="J36" s="5"/>
      <c r="K36" s="5"/>
      <c r="L36" s="14"/>
    </row>
    <row r="37" spans="1:12" hidden="1" outlineLevel="1" x14ac:dyDescent="0.3">
      <c r="A37" s="13"/>
      <c r="B37" s="5" t="s">
        <v>80</v>
      </c>
      <c r="C37" s="5"/>
      <c r="D37" s="14"/>
      <c r="E37" s="14"/>
      <c r="F37" s="14"/>
      <c r="G37" s="14"/>
      <c r="H37" s="14"/>
      <c r="I37" s="5"/>
      <c r="J37" s="5"/>
      <c r="K37" s="5">
        <f>J37*I37</f>
        <v>0</v>
      </c>
      <c r="L37" s="14"/>
    </row>
    <row r="38" spans="1:12" hidden="1" outlineLevel="1" x14ac:dyDescent="0.3">
      <c r="A38" s="13"/>
      <c r="B38" s="5" t="s">
        <v>81</v>
      </c>
      <c r="C38" s="5"/>
      <c r="D38" s="14"/>
      <c r="E38" s="14"/>
      <c r="F38" s="14"/>
      <c r="G38" s="14"/>
      <c r="H38" s="14"/>
      <c r="I38" s="5"/>
      <c r="J38" s="5"/>
      <c r="K38" s="5">
        <f t="shared" ref="K38:K40" si="3">J38*I38</f>
        <v>0</v>
      </c>
      <c r="L38" s="14"/>
    </row>
    <row r="39" spans="1:12" hidden="1" outlineLevel="1" x14ac:dyDescent="0.3">
      <c r="A39" s="13"/>
      <c r="B39" s="5" t="s">
        <v>82</v>
      </c>
      <c r="C39" s="5"/>
      <c r="D39" s="14"/>
      <c r="E39" s="14"/>
      <c r="F39" s="14"/>
      <c r="G39" s="14"/>
      <c r="H39" s="14"/>
      <c r="I39" s="5"/>
      <c r="J39" s="5"/>
      <c r="K39" s="5">
        <f t="shared" si="3"/>
        <v>0</v>
      </c>
      <c r="L39" s="14"/>
    </row>
    <row r="40" spans="1:12" hidden="1" outlineLevel="1" x14ac:dyDescent="0.3">
      <c r="A40" s="13"/>
      <c r="B40" s="5" t="s">
        <v>83</v>
      </c>
      <c r="C40" s="5"/>
      <c r="D40" s="14"/>
      <c r="E40" s="14"/>
      <c r="F40" s="14"/>
      <c r="G40" s="14"/>
      <c r="H40" s="14"/>
      <c r="I40" s="5"/>
      <c r="J40" s="5"/>
      <c r="K40" s="5">
        <f t="shared" si="3"/>
        <v>0</v>
      </c>
      <c r="L40" s="14"/>
    </row>
    <row r="41" spans="1:12" collapsed="1" x14ac:dyDescent="0.3">
      <c r="A41" s="13" t="s">
        <v>84</v>
      </c>
      <c r="B41" s="5"/>
      <c r="C41" s="5"/>
      <c r="D41" s="14"/>
      <c r="E41" s="14"/>
      <c r="F41" s="14"/>
      <c r="G41" s="14"/>
      <c r="H41" s="14"/>
      <c r="I41" s="5"/>
      <c r="J41" s="5"/>
      <c r="K41" s="13"/>
      <c r="L41" s="14"/>
    </row>
    <row r="42" spans="1:12" x14ac:dyDescent="0.3">
      <c r="A42" s="13"/>
      <c r="B42" s="13" t="s">
        <v>990</v>
      </c>
      <c r="C42" s="5"/>
      <c r="D42" s="14"/>
      <c r="E42" s="14"/>
      <c r="F42" s="14"/>
      <c r="G42" s="14"/>
      <c r="H42" s="14"/>
      <c r="I42" s="5"/>
      <c r="J42" s="5"/>
      <c r="K42" s="5">
        <f t="shared" ref="K42:K49" si="4">J42*I42</f>
        <v>0</v>
      </c>
      <c r="L42" s="14"/>
    </row>
    <row r="43" spans="1:12" ht="55.2" outlineLevel="1" x14ac:dyDescent="0.3">
      <c r="A43" s="13"/>
      <c r="B43" s="5"/>
      <c r="C43" s="5" t="s">
        <v>85</v>
      </c>
      <c r="D43" s="5" t="s">
        <v>863</v>
      </c>
      <c r="E43" s="5" t="s">
        <v>35</v>
      </c>
      <c r="F43" s="5" t="s">
        <v>864</v>
      </c>
      <c r="G43" s="14" t="s">
        <v>31</v>
      </c>
      <c r="H43" s="14" t="s">
        <v>865</v>
      </c>
      <c r="I43" s="5">
        <v>3</v>
      </c>
      <c r="J43" s="5">
        <v>3</v>
      </c>
      <c r="K43" s="63">
        <f t="shared" si="4"/>
        <v>9</v>
      </c>
      <c r="L43" s="14" t="s">
        <v>866</v>
      </c>
    </row>
    <row r="44" spans="1:12" ht="41.4" outlineLevel="1" x14ac:dyDescent="0.3">
      <c r="A44" s="13"/>
      <c r="B44" s="5"/>
      <c r="C44" s="5" t="s">
        <v>85</v>
      </c>
      <c r="D44" s="5" t="s">
        <v>827</v>
      </c>
      <c r="E44" s="5" t="s">
        <v>57</v>
      </c>
      <c r="F44" s="5" t="s">
        <v>867</v>
      </c>
      <c r="G44" s="14" t="s">
        <v>31</v>
      </c>
      <c r="H44" s="14" t="s">
        <v>868</v>
      </c>
      <c r="I44" s="5">
        <v>2</v>
      </c>
      <c r="J44" s="5">
        <v>3</v>
      </c>
      <c r="K44" s="62">
        <f t="shared" si="4"/>
        <v>6</v>
      </c>
      <c r="L44" s="14" t="s">
        <v>869</v>
      </c>
    </row>
    <row r="45" spans="1:12" ht="69" outlineLevel="1" x14ac:dyDescent="0.3">
      <c r="A45" s="13"/>
      <c r="B45" s="5"/>
      <c r="C45" s="5" t="s">
        <v>85</v>
      </c>
      <c r="D45" s="5" t="s">
        <v>863</v>
      </c>
      <c r="E45" s="5" t="s">
        <v>35</v>
      </c>
      <c r="F45" s="5" t="s">
        <v>870</v>
      </c>
      <c r="G45" s="14" t="s">
        <v>31</v>
      </c>
      <c r="H45" s="14" t="s">
        <v>871</v>
      </c>
      <c r="I45" s="5">
        <v>2</v>
      </c>
      <c r="J45" s="5">
        <v>2</v>
      </c>
      <c r="K45" s="62">
        <f t="shared" si="4"/>
        <v>4</v>
      </c>
      <c r="L45" s="14" t="s">
        <v>872</v>
      </c>
    </row>
    <row r="46" spans="1:12" ht="69" outlineLevel="1" x14ac:dyDescent="0.3">
      <c r="A46" s="13"/>
      <c r="B46" s="5"/>
      <c r="C46" s="5" t="s">
        <v>85</v>
      </c>
      <c r="D46" s="5" t="s">
        <v>863</v>
      </c>
      <c r="E46" s="5" t="s">
        <v>35</v>
      </c>
      <c r="F46" s="5" t="s">
        <v>873</v>
      </c>
      <c r="G46" s="14" t="s">
        <v>31</v>
      </c>
      <c r="H46" s="14" t="s">
        <v>874</v>
      </c>
      <c r="I46" s="5">
        <v>2</v>
      </c>
      <c r="J46" s="5">
        <v>2</v>
      </c>
      <c r="K46" s="62">
        <f t="shared" si="4"/>
        <v>4</v>
      </c>
      <c r="L46" s="14" t="s">
        <v>875</v>
      </c>
    </row>
    <row r="47" spans="1:12" ht="69" outlineLevel="1" x14ac:dyDescent="0.3">
      <c r="A47" s="13"/>
      <c r="B47" s="5"/>
      <c r="C47" s="5" t="s">
        <v>85</v>
      </c>
      <c r="D47" s="5" t="s">
        <v>863</v>
      </c>
      <c r="E47" s="5" t="s">
        <v>35</v>
      </c>
      <c r="F47" s="5" t="s">
        <v>876</v>
      </c>
      <c r="G47" s="14" t="s">
        <v>31</v>
      </c>
      <c r="H47" s="14" t="s">
        <v>874</v>
      </c>
      <c r="I47" s="5">
        <v>2</v>
      </c>
      <c r="J47" s="5">
        <v>2</v>
      </c>
      <c r="K47" s="62">
        <f t="shared" si="4"/>
        <v>4</v>
      </c>
      <c r="L47" s="14" t="s">
        <v>875</v>
      </c>
    </row>
    <row r="48" spans="1:12" ht="27.6" outlineLevel="1" x14ac:dyDescent="0.3">
      <c r="A48" s="13"/>
      <c r="B48" s="5"/>
      <c r="C48" s="5" t="s">
        <v>85</v>
      </c>
      <c r="D48" s="5" t="s">
        <v>838</v>
      </c>
      <c r="E48" s="5" t="s">
        <v>95</v>
      </c>
      <c r="F48" s="5" t="s">
        <v>877</v>
      </c>
      <c r="G48" s="14" t="s">
        <v>31</v>
      </c>
      <c r="H48" s="14" t="s">
        <v>1019</v>
      </c>
      <c r="I48" s="5">
        <v>2</v>
      </c>
      <c r="J48" s="5">
        <v>2</v>
      </c>
      <c r="K48" s="62">
        <f t="shared" si="4"/>
        <v>4</v>
      </c>
      <c r="L48" s="14" t="s">
        <v>878</v>
      </c>
    </row>
    <row r="49" spans="1:13" outlineLevel="1" x14ac:dyDescent="0.3">
      <c r="A49" s="13"/>
      <c r="B49" s="5"/>
      <c r="C49" s="5" t="s">
        <v>90</v>
      </c>
      <c r="D49" s="5"/>
      <c r="E49" s="2"/>
      <c r="F49" s="5"/>
      <c r="G49" s="14"/>
      <c r="H49" s="14"/>
      <c r="I49" s="5"/>
      <c r="J49" s="5"/>
      <c r="K49" s="5">
        <f t="shared" si="4"/>
        <v>0</v>
      </c>
      <c r="L49" s="14"/>
    </row>
    <row r="50" spans="1:13" s="24" customFormat="1" x14ac:dyDescent="0.3">
      <c r="A50" s="13"/>
      <c r="B50" s="13" t="s">
        <v>991</v>
      </c>
      <c r="C50" s="13"/>
      <c r="D50" s="23"/>
      <c r="E50" s="13"/>
      <c r="F50" s="23"/>
      <c r="G50" s="23"/>
      <c r="H50" s="23"/>
      <c r="I50" s="13"/>
      <c r="J50" s="13"/>
      <c r="K50" s="13"/>
      <c r="L50" s="23"/>
      <c r="M50" s="3"/>
    </row>
    <row r="51" spans="1:13" s="24" customFormat="1" ht="41.4" outlineLevel="1" x14ac:dyDescent="0.3">
      <c r="A51" s="13"/>
      <c r="B51" s="13"/>
      <c r="C51" s="5" t="s">
        <v>85</v>
      </c>
      <c r="D51" s="14" t="s">
        <v>879</v>
      </c>
      <c r="E51" s="14" t="s">
        <v>35</v>
      </c>
      <c r="F51" s="4" t="s">
        <v>880</v>
      </c>
      <c r="G51" s="14" t="s">
        <v>31</v>
      </c>
      <c r="H51" s="14" t="s">
        <v>881</v>
      </c>
      <c r="I51" s="5">
        <v>3</v>
      </c>
      <c r="J51" s="5">
        <v>3</v>
      </c>
      <c r="K51" s="63">
        <f t="shared" ref="K51:K56" si="5">J51*I51</f>
        <v>9</v>
      </c>
      <c r="L51" s="14" t="s">
        <v>882</v>
      </c>
      <c r="M51" s="4"/>
    </row>
    <row r="52" spans="1:13" ht="55.2" outlineLevel="1" x14ac:dyDescent="0.3">
      <c r="A52" s="13"/>
      <c r="B52" s="5"/>
      <c r="C52" s="5" t="s">
        <v>85</v>
      </c>
      <c r="D52" s="14" t="s">
        <v>810</v>
      </c>
      <c r="E52" s="5" t="s">
        <v>141</v>
      </c>
      <c r="F52" s="25" t="s">
        <v>883</v>
      </c>
      <c r="G52" s="14" t="s">
        <v>294</v>
      </c>
      <c r="H52" s="14" t="s">
        <v>884</v>
      </c>
      <c r="I52" s="5">
        <v>2</v>
      </c>
      <c r="J52" s="5">
        <v>3</v>
      </c>
      <c r="K52" s="62">
        <f t="shared" si="5"/>
        <v>6</v>
      </c>
      <c r="L52" s="14" t="s">
        <v>885</v>
      </c>
    </row>
    <row r="53" spans="1:13" ht="69" outlineLevel="1" x14ac:dyDescent="0.3">
      <c r="A53" s="13"/>
      <c r="B53" s="5"/>
      <c r="C53" s="5" t="s">
        <v>85</v>
      </c>
      <c r="D53" s="14" t="s">
        <v>838</v>
      </c>
      <c r="E53" s="14" t="s">
        <v>95</v>
      </c>
      <c r="F53" s="25" t="s">
        <v>886</v>
      </c>
      <c r="G53" s="14" t="s">
        <v>149</v>
      </c>
      <c r="H53" s="4" t="s">
        <v>887</v>
      </c>
      <c r="I53" s="5">
        <v>3</v>
      </c>
      <c r="J53" s="5">
        <v>2</v>
      </c>
      <c r="K53" s="62">
        <f t="shared" si="5"/>
        <v>6</v>
      </c>
      <c r="L53" s="14" t="s">
        <v>888</v>
      </c>
    </row>
    <row r="54" spans="1:13" ht="41.4" outlineLevel="1" x14ac:dyDescent="0.3">
      <c r="A54" s="13"/>
      <c r="B54" s="5"/>
      <c r="C54" s="5" t="s">
        <v>85</v>
      </c>
      <c r="D54" s="14" t="s">
        <v>838</v>
      </c>
      <c r="E54" s="14" t="s">
        <v>95</v>
      </c>
      <c r="F54" s="25" t="s">
        <v>889</v>
      </c>
      <c r="G54" s="14" t="s">
        <v>37</v>
      </c>
      <c r="H54" s="14" t="s">
        <v>890</v>
      </c>
      <c r="I54" s="5">
        <v>2</v>
      </c>
      <c r="J54" s="5">
        <v>3</v>
      </c>
      <c r="K54" s="62">
        <f t="shared" si="5"/>
        <v>6</v>
      </c>
      <c r="L54" s="14" t="s">
        <v>891</v>
      </c>
    </row>
    <row r="55" spans="1:13" ht="55.2" outlineLevel="1" x14ac:dyDescent="0.3">
      <c r="A55" s="13"/>
      <c r="B55" s="5"/>
      <c r="C55" s="5" t="s">
        <v>85</v>
      </c>
      <c r="D55" s="14" t="s">
        <v>827</v>
      </c>
      <c r="E55" s="14" t="s">
        <v>57</v>
      </c>
      <c r="F55" s="25" t="s">
        <v>892</v>
      </c>
      <c r="G55" s="14" t="s">
        <v>31</v>
      </c>
      <c r="H55" s="4" t="s">
        <v>893</v>
      </c>
      <c r="I55" s="5">
        <v>2</v>
      </c>
      <c r="J55" s="5">
        <v>2</v>
      </c>
      <c r="K55" s="62">
        <f t="shared" si="5"/>
        <v>4</v>
      </c>
      <c r="L55" s="14" t="s">
        <v>894</v>
      </c>
    </row>
    <row r="56" spans="1:13" outlineLevel="1" x14ac:dyDescent="0.3">
      <c r="A56" s="13"/>
      <c r="B56" s="5"/>
      <c r="C56" s="5" t="s">
        <v>90</v>
      </c>
      <c r="D56" s="14"/>
      <c r="E56" s="14"/>
      <c r="F56" s="14"/>
      <c r="G56" s="14"/>
      <c r="H56" s="14"/>
      <c r="I56" s="5"/>
      <c r="J56" s="5"/>
      <c r="K56" s="5">
        <f t="shared" si="5"/>
        <v>0</v>
      </c>
      <c r="L56" s="14"/>
    </row>
    <row r="57" spans="1:13" s="24" customFormat="1" x14ac:dyDescent="0.3">
      <c r="A57" s="13"/>
      <c r="B57" s="13" t="s">
        <v>136</v>
      </c>
      <c r="C57" s="13"/>
      <c r="D57" s="23"/>
      <c r="E57" s="23"/>
      <c r="F57" s="23"/>
      <c r="G57" s="23"/>
      <c r="H57" s="23"/>
      <c r="I57" s="13"/>
      <c r="J57" s="13"/>
      <c r="K57" s="5"/>
      <c r="L57" s="23"/>
      <c r="M57" s="3"/>
    </row>
    <row r="58" spans="1:13" ht="69" outlineLevel="1" x14ac:dyDescent="0.3">
      <c r="A58" s="13"/>
      <c r="B58" s="5"/>
      <c r="C58" s="5" t="s">
        <v>137</v>
      </c>
      <c r="D58" s="5" t="s">
        <v>863</v>
      </c>
      <c r="E58" s="5" t="s">
        <v>221</v>
      </c>
      <c r="F58" s="5" t="s">
        <v>895</v>
      </c>
      <c r="G58" s="14" t="s">
        <v>31</v>
      </c>
      <c r="H58" s="14" t="s">
        <v>896</v>
      </c>
      <c r="I58" s="5">
        <v>2</v>
      </c>
      <c r="J58" s="5">
        <v>3</v>
      </c>
      <c r="K58" s="62">
        <f>J58*I58</f>
        <v>6</v>
      </c>
      <c r="L58" s="14" t="s">
        <v>897</v>
      </c>
    </row>
    <row r="59" spans="1:13" ht="27.6" outlineLevel="1" x14ac:dyDescent="0.3">
      <c r="A59" s="13"/>
      <c r="B59" s="5"/>
      <c r="C59" s="5" t="s">
        <v>137</v>
      </c>
      <c r="D59" s="5" t="s">
        <v>863</v>
      </c>
      <c r="E59" s="5" t="s">
        <v>35</v>
      </c>
      <c r="F59" s="5" t="s">
        <v>898</v>
      </c>
      <c r="G59" s="14" t="s">
        <v>31</v>
      </c>
      <c r="H59" s="14" t="s">
        <v>899</v>
      </c>
      <c r="I59" s="5">
        <v>2</v>
      </c>
      <c r="J59" s="5">
        <v>3</v>
      </c>
      <c r="K59" s="62">
        <f>J59*I59</f>
        <v>6</v>
      </c>
      <c r="L59" s="14" t="s">
        <v>878</v>
      </c>
    </row>
    <row r="60" spans="1:13" ht="27.6" outlineLevel="1" x14ac:dyDescent="0.3">
      <c r="A60" s="13"/>
      <c r="B60" s="5"/>
      <c r="C60" s="5" t="s">
        <v>137</v>
      </c>
      <c r="D60" s="5" t="s">
        <v>863</v>
      </c>
      <c r="E60" s="5" t="s">
        <v>35</v>
      </c>
      <c r="F60" s="5" t="s">
        <v>900</v>
      </c>
      <c r="G60" s="14" t="s">
        <v>31</v>
      </c>
      <c r="H60" s="14" t="s">
        <v>901</v>
      </c>
      <c r="I60" s="5">
        <v>2</v>
      </c>
      <c r="J60" s="5">
        <v>3</v>
      </c>
      <c r="K60" s="62">
        <f>J60*I60</f>
        <v>6</v>
      </c>
      <c r="L60" s="14" t="s">
        <v>878</v>
      </c>
    </row>
    <row r="61" spans="1:13" ht="96.6" outlineLevel="1" x14ac:dyDescent="0.3">
      <c r="A61" s="13"/>
      <c r="B61" s="5"/>
      <c r="C61" s="5" t="s">
        <v>137</v>
      </c>
      <c r="D61" s="14" t="s">
        <v>863</v>
      </c>
      <c r="E61" s="14" t="s">
        <v>221</v>
      </c>
      <c r="F61" s="14" t="s">
        <v>902</v>
      </c>
      <c r="G61" s="14" t="s">
        <v>31</v>
      </c>
      <c r="H61" s="14" t="s">
        <v>903</v>
      </c>
      <c r="I61" s="5">
        <v>2</v>
      </c>
      <c r="J61" s="5">
        <v>2</v>
      </c>
      <c r="K61" s="62">
        <f>J61*I61</f>
        <v>4</v>
      </c>
      <c r="L61" s="14" t="s">
        <v>904</v>
      </c>
    </row>
    <row r="62" spans="1:13" ht="41.4" outlineLevel="1" x14ac:dyDescent="0.3">
      <c r="A62" s="13"/>
      <c r="B62" s="5"/>
      <c r="C62" s="5" t="s">
        <v>137</v>
      </c>
      <c r="D62" s="5" t="s">
        <v>814</v>
      </c>
      <c r="E62" s="5" t="s">
        <v>65</v>
      </c>
      <c r="F62" s="5" t="s">
        <v>905</v>
      </c>
      <c r="G62" s="14" t="s">
        <v>67</v>
      </c>
      <c r="H62" s="14" t="s">
        <v>906</v>
      </c>
      <c r="I62" s="5">
        <v>1</v>
      </c>
      <c r="J62" s="5">
        <v>3</v>
      </c>
      <c r="K62" s="52">
        <f>J62*I62</f>
        <v>3</v>
      </c>
      <c r="L62" s="14" t="s">
        <v>878</v>
      </c>
    </row>
    <row r="63" spans="1:13" outlineLevel="1" x14ac:dyDescent="0.3">
      <c r="A63" s="13"/>
      <c r="B63" s="5"/>
      <c r="C63" s="5" t="s">
        <v>144</v>
      </c>
      <c r="D63" s="14"/>
      <c r="E63" s="14"/>
      <c r="F63" s="14"/>
      <c r="G63" s="14"/>
      <c r="H63" s="14"/>
      <c r="I63" s="5"/>
      <c r="J63" s="5"/>
      <c r="K63" s="5">
        <f>J64*I64</f>
        <v>0</v>
      </c>
      <c r="L63" s="14"/>
    </row>
    <row r="64" spans="1:13" outlineLevel="1" x14ac:dyDescent="0.3">
      <c r="A64" s="13"/>
      <c r="B64" s="5"/>
      <c r="C64" s="5" t="s">
        <v>145</v>
      </c>
      <c r="D64" s="14"/>
      <c r="E64" s="14"/>
      <c r="F64" s="14"/>
      <c r="G64" s="14"/>
      <c r="H64" s="14"/>
      <c r="I64" s="5"/>
      <c r="J64" s="5"/>
      <c r="K64" s="5">
        <f>J65*I65</f>
        <v>0</v>
      </c>
      <c r="L64" s="14"/>
    </row>
    <row r="65" spans="1:13" outlineLevel="1" x14ac:dyDescent="0.3">
      <c r="A65" s="13"/>
      <c r="B65" s="5"/>
      <c r="C65" s="5" t="s">
        <v>146</v>
      </c>
      <c r="D65" s="14"/>
      <c r="E65" s="14"/>
      <c r="F65" s="14"/>
      <c r="G65" s="14"/>
      <c r="H65" s="14"/>
      <c r="I65" s="5"/>
      <c r="J65" s="5"/>
      <c r="K65" s="5">
        <f>J66*I66</f>
        <v>0</v>
      </c>
      <c r="L65" s="14"/>
    </row>
    <row r="66" spans="1:13" x14ac:dyDescent="0.3">
      <c r="A66" s="13"/>
      <c r="B66" s="5" t="s">
        <v>147</v>
      </c>
      <c r="C66" s="5"/>
      <c r="D66" s="14"/>
      <c r="E66" s="14"/>
      <c r="F66" s="14"/>
      <c r="G66" s="14"/>
      <c r="H66" s="14"/>
      <c r="I66" s="5"/>
      <c r="J66" s="5"/>
      <c r="L66" s="14"/>
    </row>
    <row r="67" spans="1:13" outlineLevel="1" x14ac:dyDescent="0.3">
      <c r="A67" s="13"/>
      <c r="B67" s="5"/>
      <c r="C67" s="5" t="s">
        <v>144</v>
      </c>
      <c r="D67" s="14"/>
      <c r="E67" s="14"/>
      <c r="F67" s="14"/>
      <c r="G67" s="14"/>
      <c r="H67" s="14"/>
      <c r="I67" s="5"/>
      <c r="J67" s="5"/>
      <c r="K67" s="5">
        <f t="shared" ref="K67" si="6">J67*I67</f>
        <v>0</v>
      </c>
      <c r="L67" s="14"/>
    </row>
    <row r="68" spans="1:13" outlineLevel="1" x14ac:dyDescent="0.3">
      <c r="A68" s="13"/>
      <c r="B68" s="5"/>
      <c r="C68" s="5" t="s">
        <v>145</v>
      </c>
      <c r="D68" s="14"/>
      <c r="E68" s="14"/>
      <c r="F68" s="14"/>
      <c r="G68" s="14"/>
      <c r="H68" s="14"/>
      <c r="I68" s="5"/>
      <c r="J68" s="5"/>
      <c r="K68" s="5">
        <f>J68*I68</f>
        <v>0</v>
      </c>
      <c r="L68" s="14"/>
    </row>
    <row r="69" spans="1:13" outlineLevel="1" x14ac:dyDescent="0.3">
      <c r="A69" s="13"/>
      <c r="B69" s="5"/>
      <c r="C69" s="5" t="s">
        <v>146</v>
      </c>
      <c r="D69" s="14"/>
      <c r="E69" s="14"/>
      <c r="F69" s="14"/>
      <c r="G69" s="14"/>
      <c r="H69" s="14"/>
      <c r="I69" s="5"/>
      <c r="J69" s="5"/>
      <c r="K69" s="5">
        <f>J69*I69</f>
        <v>0</v>
      </c>
      <c r="L69" s="14"/>
    </row>
    <row r="70" spans="1:13" s="24" customFormat="1" x14ac:dyDescent="0.3">
      <c r="A70" s="13" t="s">
        <v>160</v>
      </c>
      <c r="B70" s="13"/>
      <c r="C70" s="13"/>
      <c r="D70" s="23"/>
      <c r="E70" s="23"/>
      <c r="F70" s="23"/>
      <c r="G70" s="23"/>
      <c r="H70" s="23"/>
      <c r="I70" s="13"/>
      <c r="J70" s="13"/>
      <c r="K70" s="5"/>
      <c r="L70" s="23"/>
      <c r="M70" s="3"/>
    </row>
    <row r="71" spans="1:13" outlineLevel="1" x14ac:dyDescent="0.3">
      <c r="A71" s="13"/>
      <c r="B71" s="5" t="s">
        <v>161</v>
      </c>
      <c r="C71" s="5"/>
      <c r="D71" s="14"/>
      <c r="E71" s="14"/>
      <c r="F71" s="14"/>
      <c r="G71" s="14"/>
      <c r="H71" s="14"/>
      <c r="I71" s="5"/>
      <c r="J71" s="5"/>
      <c r="K71" s="5">
        <f>J71*I71</f>
        <v>0</v>
      </c>
      <c r="L71" s="14"/>
    </row>
    <row r="72" spans="1:13" outlineLevel="1" x14ac:dyDescent="0.3">
      <c r="A72" s="13"/>
      <c r="B72" s="5" t="s">
        <v>162</v>
      </c>
      <c r="C72" s="5"/>
      <c r="D72" s="14"/>
      <c r="E72" s="14"/>
      <c r="F72" s="14"/>
      <c r="G72" s="14"/>
      <c r="H72" s="14"/>
      <c r="I72" s="5"/>
      <c r="J72" s="5"/>
      <c r="K72" s="5">
        <f t="shared" ref="K72:K74" si="7">J72*I72</f>
        <v>0</v>
      </c>
      <c r="L72" s="14"/>
    </row>
    <row r="73" spans="1:13" ht="41.4" outlineLevel="1" x14ac:dyDescent="0.3">
      <c r="A73" s="13"/>
      <c r="B73" s="5" t="s">
        <v>163</v>
      </c>
      <c r="C73" s="5"/>
      <c r="D73" s="14" t="s">
        <v>810</v>
      </c>
      <c r="E73" s="14" t="s">
        <v>99</v>
      </c>
      <c r="F73" s="14" t="s">
        <v>907</v>
      </c>
      <c r="G73" s="14" t="s">
        <v>67</v>
      </c>
      <c r="H73" s="14" t="s">
        <v>908</v>
      </c>
      <c r="I73" s="5">
        <v>2</v>
      </c>
      <c r="J73" s="5">
        <v>3</v>
      </c>
      <c r="K73" s="62">
        <f t="shared" si="7"/>
        <v>6</v>
      </c>
      <c r="L73" s="14" t="s">
        <v>909</v>
      </c>
    </row>
    <row r="74" spans="1:13" x14ac:dyDescent="0.3">
      <c r="A74" s="13" t="s">
        <v>178</v>
      </c>
      <c r="B74" s="5"/>
      <c r="C74" s="5"/>
      <c r="D74" s="14"/>
      <c r="E74" s="14"/>
      <c r="F74" s="14"/>
      <c r="G74" s="14"/>
      <c r="H74" s="14"/>
      <c r="I74" s="5"/>
      <c r="J74" s="5"/>
      <c r="K74" s="5">
        <f t="shared" si="7"/>
        <v>0</v>
      </c>
      <c r="L74" s="14"/>
    </row>
    <row r="75" spans="1:13" x14ac:dyDescent="0.3">
      <c r="A75" s="13"/>
      <c r="B75" s="5" t="s">
        <v>179</v>
      </c>
      <c r="C75" s="5"/>
      <c r="D75" s="14"/>
      <c r="E75" s="14"/>
      <c r="F75" s="14"/>
      <c r="G75" s="14"/>
      <c r="H75" s="14"/>
      <c r="I75" s="5"/>
      <c r="J75" s="5"/>
      <c r="K75" s="5"/>
      <c r="L75" s="14"/>
    </row>
    <row r="76" spans="1:13" ht="41.4" outlineLevel="1" x14ac:dyDescent="0.3">
      <c r="A76" s="13"/>
      <c r="B76" s="5"/>
      <c r="C76" s="5" t="s">
        <v>1008</v>
      </c>
      <c r="D76" s="14" t="s">
        <v>863</v>
      </c>
      <c r="E76" s="14" t="s">
        <v>35</v>
      </c>
      <c r="F76" s="14" t="s">
        <v>910</v>
      </c>
      <c r="G76" s="14" t="s">
        <v>31</v>
      </c>
      <c r="H76" s="14" t="s">
        <v>911</v>
      </c>
      <c r="I76" s="5">
        <v>3</v>
      </c>
      <c r="J76" s="5">
        <v>2</v>
      </c>
      <c r="K76" s="62">
        <f>J76*I76</f>
        <v>6</v>
      </c>
      <c r="L76" s="14" t="s">
        <v>912</v>
      </c>
    </row>
    <row r="77" spans="1:13" ht="69" outlineLevel="1" x14ac:dyDescent="0.3">
      <c r="A77" s="13"/>
      <c r="B77" s="5"/>
      <c r="C77" s="5" t="s">
        <v>1008</v>
      </c>
      <c r="D77" s="14" t="s">
        <v>810</v>
      </c>
      <c r="E77" s="14" t="s">
        <v>99</v>
      </c>
      <c r="F77" s="14" t="s">
        <v>913</v>
      </c>
      <c r="G77" s="14" t="s">
        <v>67</v>
      </c>
      <c r="H77" s="14" t="s">
        <v>914</v>
      </c>
      <c r="I77" s="5">
        <v>2</v>
      </c>
      <c r="J77" s="5">
        <v>2</v>
      </c>
      <c r="K77" s="62">
        <f>J77*I77</f>
        <v>4</v>
      </c>
      <c r="L77" s="14" t="s">
        <v>915</v>
      </c>
    </row>
    <row r="78" spans="1:13" outlineLevel="1" x14ac:dyDescent="0.3">
      <c r="A78" s="13"/>
      <c r="B78" s="5"/>
      <c r="C78" s="5" t="s">
        <v>1015</v>
      </c>
      <c r="D78" s="14"/>
      <c r="E78" s="14"/>
      <c r="F78" s="14"/>
      <c r="G78" s="14"/>
      <c r="H78" s="14"/>
      <c r="I78" s="5"/>
      <c r="J78" s="5"/>
      <c r="K78" s="5">
        <f t="shared" ref="K78:K84" si="8">J78*I78</f>
        <v>0</v>
      </c>
      <c r="L78" s="14"/>
    </row>
    <row r="79" spans="1:13" x14ac:dyDescent="0.3">
      <c r="A79" s="13"/>
      <c r="B79" s="5" t="s">
        <v>182</v>
      </c>
      <c r="C79" s="5"/>
      <c r="D79" s="14"/>
      <c r="E79" s="14"/>
      <c r="F79" s="14"/>
      <c r="G79" s="14"/>
      <c r="H79" s="14"/>
      <c r="I79" s="5"/>
      <c r="J79" s="5"/>
      <c r="K79" s="5">
        <f t="shared" si="8"/>
        <v>0</v>
      </c>
      <c r="L79" s="14"/>
    </row>
    <row r="80" spans="1:13" outlineLevel="1" x14ac:dyDescent="0.3">
      <c r="A80" s="13"/>
      <c r="B80" s="5" t="s">
        <v>183</v>
      </c>
      <c r="C80" s="5" t="s">
        <v>993</v>
      </c>
      <c r="D80" s="14"/>
      <c r="E80" s="14"/>
      <c r="F80" s="14"/>
      <c r="G80" s="14"/>
      <c r="H80" s="14"/>
      <c r="I80" s="5"/>
      <c r="J80" s="5"/>
      <c r="K80" s="5">
        <f t="shared" si="8"/>
        <v>0</v>
      </c>
      <c r="L80" s="14"/>
    </row>
    <row r="81" spans="1:12" outlineLevel="1" x14ac:dyDescent="0.3">
      <c r="A81" s="13"/>
      <c r="B81" s="5"/>
      <c r="C81" s="5" t="s">
        <v>994</v>
      </c>
      <c r="D81" s="14"/>
      <c r="E81" s="14"/>
      <c r="F81" s="14"/>
      <c r="G81" s="14"/>
      <c r="H81" s="14"/>
      <c r="I81" s="5"/>
      <c r="J81" s="5"/>
      <c r="K81" s="5">
        <f t="shared" si="8"/>
        <v>0</v>
      </c>
      <c r="L81" s="14"/>
    </row>
    <row r="82" spans="1:12" outlineLevel="1" x14ac:dyDescent="0.3">
      <c r="A82" s="13"/>
      <c r="B82" s="5"/>
      <c r="C82" s="5" t="s">
        <v>184</v>
      </c>
      <c r="D82" s="14"/>
      <c r="E82" s="14"/>
      <c r="F82" s="14"/>
      <c r="G82" s="14"/>
      <c r="H82" s="14"/>
      <c r="I82" s="5"/>
      <c r="J82" s="5"/>
      <c r="K82" s="5">
        <f t="shared" si="8"/>
        <v>0</v>
      </c>
      <c r="L82" s="14"/>
    </row>
    <row r="83" spans="1:12" outlineLevel="1" x14ac:dyDescent="0.3">
      <c r="A83" s="13"/>
      <c r="B83" s="5"/>
      <c r="C83" s="5" t="s">
        <v>185</v>
      </c>
      <c r="D83" s="14"/>
      <c r="E83" s="14"/>
      <c r="F83" s="14"/>
      <c r="G83" s="14"/>
      <c r="H83" s="14"/>
      <c r="I83" s="5"/>
      <c r="J83" s="5"/>
      <c r="K83" s="5">
        <f t="shared" si="8"/>
        <v>0</v>
      </c>
      <c r="L83" s="14"/>
    </row>
    <row r="84" spans="1:12" x14ac:dyDescent="0.3">
      <c r="A84" s="13" t="s">
        <v>186</v>
      </c>
      <c r="B84" s="5"/>
      <c r="C84" s="5"/>
      <c r="D84" s="14"/>
      <c r="E84" s="14"/>
      <c r="F84" s="14"/>
      <c r="G84" s="14"/>
      <c r="H84" s="14"/>
      <c r="I84" s="5"/>
      <c r="J84" s="5"/>
      <c r="K84" s="5">
        <f t="shared" si="8"/>
        <v>0</v>
      </c>
      <c r="L84" s="14"/>
    </row>
    <row r="85" spans="1:12" outlineLevel="1" x14ac:dyDescent="0.3">
      <c r="A85" s="13"/>
      <c r="B85" s="5" t="s">
        <v>187</v>
      </c>
      <c r="C85" s="5"/>
      <c r="D85" s="14"/>
      <c r="E85" s="14"/>
      <c r="F85" s="14"/>
      <c r="G85" s="14"/>
      <c r="H85" s="14"/>
      <c r="I85" s="5"/>
      <c r="J85" s="5"/>
      <c r="K85" s="5"/>
      <c r="L85" s="14"/>
    </row>
    <row r="86" spans="1:12" outlineLevel="1" x14ac:dyDescent="0.3">
      <c r="A86" s="13"/>
      <c r="B86" s="5" t="s">
        <v>188</v>
      </c>
      <c r="C86" s="5"/>
      <c r="D86" s="14"/>
      <c r="E86" s="14"/>
      <c r="F86" s="14"/>
      <c r="G86" s="14"/>
      <c r="H86" s="14"/>
      <c r="I86" s="5"/>
      <c r="J86" s="5"/>
      <c r="K86" s="5">
        <f>J86*I86</f>
        <v>0</v>
      </c>
      <c r="L86" s="14"/>
    </row>
    <row r="87" spans="1:12" x14ac:dyDescent="0.3">
      <c r="A87" s="13" t="s">
        <v>189</v>
      </c>
      <c r="B87" s="5"/>
      <c r="C87" s="5"/>
      <c r="D87" s="14"/>
      <c r="E87" s="14"/>
      <c r="F87" s="14"/>
      <c r="G87" s="14"/>
      <c r="H87" s="14"/>
      <c r="I87" s="5"/>
      <c r="J87" s="5"/>
      <c r="K87" s="5">
        <f t="shared" ref="K87:K88" si="9">J87*I87</f>
        <v>0</v>
      </c>
      <c r="L87" s="14"/>
    </row>
    <row r="88" spans="1:12" outlineLevel="1" x14ac:dyDescent="0.3">
      <c r="A88" s="13"/>
      <c r="B88" s="5" t="s">
        <v>190</v>
      </c>
      <c r="C88" s="5"/>
      <c r="D88" s="14"/>
      <c r="E88" s="14"/>
      <c r="F88" s="14"/>
      <c r="G88" s="14"/>
      <c r="H88" s="14"/>
      <c r="I88" s="5"/>
      <c r="J88" s="5"/>
      <c r="K88" s="5">
        <f t="shared" si="9"/>
        <v>0</v>
      </c>
      <c r="L88" s="14"/>
    </row>
    <row r="89" spans="1:12" outlineLevel="1" x14ac:dyDescent="0.3">
      <c r="A89" s="13"/>
      <c r="B89" s="5" t="s">
        <v>191</v>
      </c>
      <c r="C89" s="5"/>
      <c r="D89" s="14"/>
      <c r="E89" s="14"/>
      <c r="F89" s="14"/>
      <c r="G89" s="14"/>
      <c r="H89" s="14"/>
      <c r="I89" s="5"/>
      <c r="J89" s="5"/>
      <c r="K89" s="5"/>
      <c r="L89" s="14"/>
    </row>
    <row r="90" spans="1:12" outlineLevel="1" x14ac:dyDescent="0.3">
      <c r="A90" s="13"/>
      <c r="B90" s="5"/>
      <c r="C90" s="5" t="s">
        <v>192</v>
      </c>
      <c r="D90" s="14"/>
      <c r="E90" s="14"/>
      <c r="F90" s="14"/>
      <c r="G90" s="14"/>
      <c r="H90" s="14"/>
      <c r="I90" s="5"/>
      <c r="J90" s="5"/>
      <c r="K90" s="5">
        <f>J90*I90</f>
        <v>0</v>
      </c>
      <c r="L90" s="14"/>
    </row>
    <row r="91" spans="1:12" outlineLevel="1" x14ac:dyDescent="0.3">
      <c r="A91" s="13"/>
      <c r="B91" s="5"/>
      <c r="C91" s="5" t="s">
        <v>193</v>
      </c>
      <c r="D91" s="14"/>
      <c r="E91" s="14"/>
      <c r="F91" s="14"/>
      <c r="G91" s="14"/>
      <c r="H91" s="14"/>
      <c r="I91" s="5"/>
      <c r="J91" s="5"/>
      <c r="K91" s="5">
        <f t="shared" ref="K91:K112" si="10">J91*I91</f>
        <v>0</v>
      </c>
      <c r="L91" s="14"/>
    </row>
    <row r="92" spans="1:12" ht="96.6" outlineLevel="1" x14ac:dyDescent="0.3">
      <c r="A92" s="13"/>
      <c r="B92" s="5" t="s">
        <v>194</v>
      </c>
      <c r="C92" s="5"/>
      <c r="D92" s="14" t="s">
        <v>810</v>
      </c>
      <c r="E92" s="14" t="s">
        <v>99</v>
      </c>
      <c r="F92" s="14" t="s">
        <v>916</v>
      </c>
      <c r="G92" s="14" t="s">
        <v>37</v>
      </c>
      <c r="H92" s="14" t="s">
        <v>1020</v>
      </c>
      <c r="I92" s="5">
        <v>3</v>
      </c>
      <c r="J92" s="5">
        <v>3</v>
      </c>
      <c r="K92" s="63">
        <f t="shared" si="10"/>
        <v>9</v>
      </c>
      <c r="L92" s="14" t="s">
        <v>917</v>
      </c>
    </row>
    <row r="93" spans="1:12" ht="110.4" outlineLevel="1" x14ac:dyDescent="0.3">
      <c r="A93" s="13"/>
      <c r="B93" s="5" t="s">
        <v>194</v>
      </c>
      <c r="C93" s="5"/>
      <c r="D93" s="14" t="s">
        <v>810</v>
      </c>
      <c r="E93" s="14" t="s">
        <v>141</v>
      </c>
      <c r="F93" s="14" t="s">
        <v>918</v>
      </c>
      <c r="G93" s="14" t="s">
        <v>37</v>
      </c>
      <c r="H93" s="14" t="s">
        <v>919</v>
      </c>
      <c r="I93" s="5">
        <v>2</v>
      </c>
      <c r="J93" s="5">
        <v>3</v>
      </c>
      <c r="K93" s="62">
        <f t="shared" si="10"/>
        <v>6</v>
      </c>
      <c r="L93" s="14" t="s">
        <v>920</v>
      </c>
    </row>
    <row r="94" spans="1:12" ht="82.8" outlineLevel="1" x14ac:dyDescent="0.3">
      <c r="A94" s="13"/>
      <c r="B94" s="5" t="s">
        <v>194</v>
      </c>
      <c r="C94" s="5"/>
      <c r="D94" s="14" t="s">
        <v>810</v>
      </c>
      <c r="E94" s="14" t="s">
        <v>99</v>
      </c>
      <c r="F94" s="14" t="s">
        <v>921</v>
      </c>
      <c r="G94" s="14" t="s">
        <v>37</v>
      </c>
      <c r="H94" s="14" t="s">
        <v>1021</v>
      </c>
      <c r="I94" s="5">
        <v>3</v>
      </c>
      <c r="J94" s="5">
        <v>2</v>
      </c>
      <c r="K94" s="62">
        <f t="shared" si="10"/>
        <v>6</v>
      </c>
      <c r="L94" s="14" t="s">
        <v>922</v>
      </c>
    </row>
    <row r="95" spans="1:12" ht="41.4" outlineLevel="1" x14ac:dyDescent="0.3">
      <c r="A95" s="13"/>
      <c r="B95" s="5" t="s">
        <v>195</v>
      </c>
      <c r="C95" s="5"/>
      <c r="D95" s="14" t="s">
        <v>879</v>
      </c>
      <c r="E95" s="14" t="s">
        <v>221</v>
      </c>
      <c r="F95" s="14" t="s">
        <v>923</v>
      </c>
      <c r="G95" s="14" t="s">
        <v>31</v>
      </c>
      <c r="H95" s="14" t="s">
        <v>924</v>
      </c>
      <c r="I95" s="5">
        <v>3</v>
      </c>
      <c r="J95" s="5">
        <v>3</v>
      </c>
      <c r="K95" s="63">
        <f t="shared" si="10"/>
        <v>9</v>
      </c>
      <c r="L95" s="14" t="s">
        <v>925</v>
      </c>
    </row>
    <row r="96" spans="1:12" ht="69" outlineLevel="1" x14ac:dyDescent="0.3">
      <c r="A96" s="13"/>
      <c r="B96" s="5" t="s">
        <v>195</v>
      </c>
      <c r="C96" s="5"/>
      <c r="D96" s="14" t="s">
        <v>863</v>
      </c>
      <c r="E96" s="14" t="s">
        <v>221</v>
      </c>
      <c r="F96" s="14" t="s">
        <v>926</v>
      </c>
      <c r="G96" s="14" t="s">
        <v>31</v>
      </c>
      <c r="H96" s="14" t="s">
        <v>927</v>
      </c>
      <c r="I96" s="5">
        <v>3</v>
      </c>
      <c r="J96" s="5">
        <v>3</v>
      </c>
      <c r="K96" s="63">
        <f t="shared" si="10"/>
        <v>9</v>
      </c>
      <c r="L96" s="14" t="s">
        <v>928</v>
      </c>
    </row>
    <row r="97" spans="1:12" ht="55.2" outlineLevel="1" x14ac:dyDescent="0.3">
      <c r="A97" s="13"/>
      <c r="B97" s="5" t="s">
        <v>195</v>
      </c>
      <c r="C97" s="5"/>
      <c r="D97" s="14" t="s">
        <v>810</v>
      </c>
      <c r="E97" s="14" t="s">
        <v>141</v>
      </c>
      <c r="F97" s="14" t="s">
        <v>929</v>
      </c>
      <c r="G97" s="14" t="s">
        <v>294</v>
      </c>
      <c r="H97" s="14" t="s">
        <v>930</v>
      </c>
      <c r="I97" s="5">
        <v>3</v>
      </c>
      <c r="J97" s="5">
        <v>3</v>
      </c>
      <c r="K97" s="63">
        <f t="shared" si="10"/>
        <v>9</v>
      </c>
      <c r="L97" s="14" t="s">
        <v>931</v>
      </c>
    </row>
    <row r="98" spans="1:12" ht="69" outlineLevel="1" x14ac:dyDescent="0.3">
      <c r="A98" s="13"/>
      <c r="B98" s="5" t="s">
        <v>195</v>
      </c>
      <c r="C98" s="5"/>
      <c r="D98" s="14" t="s">
        <v>863</v>
      </c>
      <c r="E98" s="14" t="s">
        <v>221</v>
      </c>
      <c r="F98" s="14" t="s">
        <v>932</v>
      </c>
      <c r="G98" s="14" t="s">
        <v>31</v>
      </c>
      <c r="H98" s="14" t="s">
        <v>933</v>
      </c>
      <c r="I98" s="5">
        <v>3</v>
      </c>
      <c r="J98" s="5">
        <v>2</v>
      </c>
      <c r="K98" s="62">
        <f t="shared" si="10"/>
        <v>6</v>
      </c>
      <c r="L98" s="14" t="s">
        <v>934</v>
      </c>
    </row>
    <row r="99" spans="1:12" ht="41.4" outlineLevel="1" x14ac:dyDescent="0.3">
      <c r="A99" s="13"/>
      <c r="B99" s="5" t="s">
        <v>195</v>
      </c>
      <c r="C99" s="5"/>
      <c r="D99" s="14" t="s">
        <v>863</v>
      </c>
      <c r="E99" s="14" t="s">
        <v>221</v>
      </c>
      <c r="F99" s="14" t="s">
        <v>935</v>
      </c>
      <c r="G99" s="14" t="s">
        <v>31</v>
      </c>
      <c r="H99" s="14" t="s">
        <v>924</v>
      </c>
      <c r="I99" s="5">
        <v>3</v>
      </c>
      <c r="J99" s="5">
        <v>2</v>
      </c>
      <c r="K99" s="62">
        <f t="shared" si="10"/>
        <v>6</v>
      </c>
      <c r="L99" s="14" t="s">
        <v>925</v>
      </c>
    </row>
    <row r="100" spans="1:12" ht="69" outlineLevel="1" x14ac:dyDescent="0.3">
      <c r="A100" s="13"/>
      <c r="B100" s="5" t="s">
        <v>195</v>
      </c>
      <c r="C100" s="5"/>
      <c r="D100" s="14" t="s">
        <v>863</v>
      </c>
      <c r="E100" s="14" t="s">
        <v>221</v>
      </c>
      <c r="F100" s="14" t="s">
        <v>936</v>
      </c>
      <c r="G100" s="14" t="s">
        <v>31</v>
      </c>
      <c r="H100" s="14" t="s">
        <v>937</v>
      </c>
      <c r="I100" s="5">
        <v>3</v>
      </c>
      <c r="J100" s="5">
        <v>2</v>
      </c>
      <c r="K100" s="62">
        <f t="shared" si="10"/>
        <v>6</v>
      </c>
      <c r="L100" s="14" t="s">
        <v>938</v>
      </c>
    </row>
    <row r="101" spans="1:12" outlineLevel="1" x14ac:dyDescent="0.3">
      <c r="A101" s="13"/>
      <c r="B101" s="5" t="s">
        <v>1007</v>
      </c>
      <c r="C101" s="5"/>
      <c r="D101" s="14"/>
      <c r="E101" s="14"/>
      <c r="F101" s="14"/>
      <c r="G101" s="14"/>
      <c r="H101" s="14"/>
      <c r="I101" s="5"/>
      <c r="J101" s="5"/>
      <c r="K101" s="5">
        <f t="shared" si="10"/>
        <v>0</v>
      </c>
      <c r="L101" s="14"/>
    </row>
    <row r="102" spans="1:12" outlineLevel="1" x14ac:dyDescent="0.3">
      <c r="A102" s="13"/>
      <c r="B102" s="5"/>
      <c r="C102" s="5" t="s">
        <v>196</v>
      </c>
      <c r="D102" s="14"/>
      <c r="E102" s="14"/>
      <c r="F102" s="14"/>
      <c r="G102" s="14"/>
      <c r="H102" s="14"/>
      <c r="I102" s="5"/>
      <c r="J102" s="5"/>
      <c r="K102" s="5">
        <f t="shared" si="10"/>
        <v>0</v>
      </c>
      <c r="L102" s="14"/>
    </row>
    <row r="103" spans="1:12" x14ac:dyDescent="0.3">
      <c r="A103" s="13" t="s">
        <v>197</v>
      </c>
      <c r="B103" s="5"/>
      <c r="C103" s="5"/>
      <c r="D103" s="14"/>
      <c r="E103" s="14"/>
      <c r="F103" s="14"/>
      <c r="G103" s="14"/>
      <c r="H103" s="14"/>
      <c r="I103" s="5"/>
      <c r="J103" s="5"/>
      <c r="K103" s="5"/>
      <c r="L103" s="14"/>
    </row>
    <row r="104" spans="1:12" outlineLevel="1" x14ac:dyDescent="0.3">
      <c r="A104" s="13"/>
      <c r="B104" s="5" t="s">
        <v>198</v>
      </c>
      <c r="C104" s="5"/>
      <c r="D104" s="14"/>
      <c r="E104" s="14"/>
      <c r="F104" s="14"/>
      <c r="G104" s="14"/>
      <c r="H104" s="14"/>
      <c r="I104" s="5"/>
      <c r="J104" s="5"/>
      <c r="K104" s="5">
        <f t="shared" si="10"/>
        <v>0</v>
      </c>
      <c r="L104" s="14"/>
    </row>
    <row r="105" spans="1:12" outlineLevel="1" x14ac:dyDescent="0.3">
      <c r="A105" s="13"/>
      <c r="B105" s="5" t="s">
        <v>199</v>
      </c>
      <c r="C105" s="5"/>
      <c r="D105" s="14"/>
      <c r="E105" s="14"/>
      <c r="F105" s="14"/>
      <c r="G105" s="14"/>
      <c r="H105" s="14"/>
      <c r="I105" s="5"/>
      <c r="J105" s="5"/>
      <c r="K105" s="5">
        <f t="shared" si="10"/>
        <v>0</v>
      </c>
      <c r="L105" s="14"/>
    </row>
    <row r="106" spans="1:12" outlineLevel="1" x14ac:dyDescent="0.3">
      <c r="A106" s="13"/>
      <c r="B106" s="5" t="s">
        <v>200</v>
      </c>
      <c r="C106" s="5"/>
      <c r="D106" s="14"/>
      <c r="E106" s="14"/>
      <c r="F106" s="14"/>
      <c r="G106" s="14"/>
      <c r="H106" s="14"/>
      <c r="I106" s="5"/>
      <c r="J106" s="5"/>
      <c r="K106" s="5">
        <f t="shared" si="10"/>
        <v>0</v>
      </c>
      <c r="L106" s="14"/>
    </row>
    <row r="107" spans="1:12" x14ac:dyDescent="0.3">
      <c r="A107" s="13" t="s">
        <v>201</v>
      </c>
      <c r="B107" s="5"/>
      <c r="C107" s="5"/>
      <c r="D107" s="14"/>
      <c r="E107" s="14"/>
      <c r="F107" s="14"/>
      <c r="G107" s="14"/>
      <c r="H107" s="14"/>
      <c r="I107" s="5"/>
      <c r="J107" s="5"/>
      <c r="K107" s="5"/>
      <c r="L107" s="14"/>
    </row>
    <row r="108" spans="1:12" outlineLevel="1" x14ac:dyDescent="0.3">
      <c r="A108" s="13"/>
      <c r="B108" s="5" t="s">
        <v>1000</v>
      </c>
      <c r="C108" s="5"/>
      <c r="D108" s="14"/>
      <c r="E108" s="14"/>
      <c r="F108" s="14"/>
      <c r="G108" s="14"/>
      <c r="H108" s="14"/>
      <c r="I108" s="5"/>
      <c r="J108" s="5"/>
      <c r="K108" s="5">
        <f t="shared" si="10"/>
        <v>0</v>
      </c>
      <c r="L108" s="14"/>
    </row>
    <row r="109" spans="1:12" outlineLevel="1" x14ac:dyDescent="0.3">
      <c r="A109" s="13"/>
      <c r="B109" s="5" t="s">
        <v>202</v>
      </c>
      <c r="C109" s="5"/>
      <c r="D109" s="14"/>
      <c r="E109" s="14"/>
      <c r="F109" s="14"/>
      <c r="G109" s="14"/>
      <c r="H109" s="14"/>
      <c r="I109" s="5"/>
      <c r="J109" s="5"/>
      <c r="K109" s="5">
        <f t="shared" si="10"/>
        <v>0</v>
      </c>
      <c r="L109" s="14"/>
    </row>
    <row r="110" spans="1:12" outlineLevel="1" x14ac:dyDescent="0.3">
      <c r="A110" s="13"/>
      <c r="B110" s="5" t="s">
        <v>1001</v>
      </c>
      <c r="C110" s="5"/>
      <c r="D110" s="14"/>
      <c r="E110" s="14"/>
      <c r="F110" s="14"/>
      <c r="G110" s="14"/>
      <c r="H110" s="14"/>
      <c r="I110" s="5"/>
      <c r="J110" s="5"/>
      <c r="K110" s="5">
        <f t="shared" si="10"/>
        <v>0</v>
      </c>
      <c r="L110" s="14"/>
    </row>
    <row r="111" spans="1:12" outlineLevel="1" x14ac:dyDescent="0.3">
      <c r="A111" s="13"/>
      <c r="B111" s="5" t="s">
        <v>1002</v>
      </c>
      <c r="C111" s="5"/>
      <c r="D111" s="14"/>
      <c r="E111" s="14"/>
      <c r="F111" s="14"/>
      <c r="G111" s="14"/>
      <c r="H111" s="14"/>
      <c r="I111" s="5"/>
      <c r="J111" s="5"/>
      <c r="K111" s="5">
        <f t="shared" si="10"/>
        <v>0</v>
      </c>
      <c r="L111" s="14"/>
    </row>
    <row r="112" spans="1:12" outlineLevel="1" x14ac:dyDescent="0.3">
      <c r="A112" s="13"/>
      <c r="B112" s="5" t="s">
        <v>203</v>
      </c>
      <c r="C112" s="5"/>
      <c r="D112" s="14"/>
      <c r="E112" s="14"/>
      <c r="F112" s="14"/>
      <c r="G112" s="14"/>
      <c r="H112" s="14"/>
      <c r="I112" s="5"/>
      <c r="J112" s="5"/>
      <c r="K112" s="5">
        <f t="shared" si="10"/>
        <v>0</v>
      </c>
      <c r="L112" s="14"/>
    </row>
    <row r="113" spans="1:13" s="30" customFormat="1" x14ac:dyDescent="0.3">
      <c r="A113" s="28" t="s">
        <v>204</v>
      </c>
      <c r="B113" s="28"/>
      <c r="C113" s="28"/>
      <c r="D113" s="29"/>
      <c r="E113" s="29"/>
      <c r="F113" s="29"/>
      <c r="G113" s="29"/>
      <c r="H113" s="29"/>
      <c r="I113" s="28"/>
      <c r="J113" s="28"/>
      <c r="K113" s="28">
        <f>SUM(K4:K112)</f>
        <v>301</v>
      </c>
      <c r="L113" s="29"/>
      <c r="M113" s="65"/>
    </row>
  </sheetData>
  <mergeCells count="11">
    <mergeCell ref="L2:L3"/>
    <mergeCell ref="H1:L1"/>
    <mergeCell ref="A2:B2"/>
    <mergeCell ref="D2:D3"/>
    <mergeCell ref="E2:E3"/>
    <mergeCell ref="F2:F3"/>
    <mergeCell ref="G2:G3"/>
    <mergeCell ref="H2:H3"/>
    <mergeCell ref="I2:I3"/>
    <mergeCell ref="J2:J3"/>
    <mergeCell ref="K2: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Bero</vt:lpstr>
      <vt:lpstr> Diecke</vt:lpstr>
      <vt:lpstr> Simandou South</vt:lpstr>
      <vt:lpstr> Nimba</vt:lpstr>
      <vt:lpstr> Ziama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Couch</dc:creator>
  <cp:lastModifiedBy>Charlotte Couch</cp:lastModifiedBy>
  <dcterms:created xsi:type="dcterms:W3CDTF">2022-07-22T16:16:47Z</dcterms:created>
  <dcterms:modified xsi:type="dcterms:W3CDTF">2025-02-04T15:11:15Z</dcterms:modified>
</cp:coreProperties>
</file>