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oles\Dropbox\DOCTORADO\ESTUDIOS\2.0 Hand grip\9. PeerJ\"/>
    </mc:Choice>
  </mc:AlternateContent>
  <xr:revisionPtr revIDLastSave="0" documentId="13_ncr:1_{A7CAB0A1-0402-4835-9F9F-EA3543AEC6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ll" sheetId="5" r:id="rId1"/>
    <sheet name="Figure 2" sheetId="6" r:id="rId2"/>
    <sheet name="Figure 3_A (MAXIMAL)" sheetId="7" r:id="rId3"/>
    <sheet name="Figure 3_B (SubMaximal)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9" roundtripDataChecksum="lCy+Vnzh3X9RvzYv+0hmVkYP0f4cTGWykuNjZWcdb7E="/>
    </ext>
  </extLst>
</workbook>
</file>

<file path=xl/calcChain.xml><?xml version="1.0" encoding="utf-8"?>
<calcChain xmlns="http://schemas.openxmlformats.org/spreadsheetml/2006/main">
  <c r="G28" i="6" l="1"/>
  <c r="G27" i="6"/>
  <c r="E27" i="6"/>
  <c r="E28" i="6"/>
  <c r="C28" i="6"/>
  <c r="C27" i="6"/>
  <c r="AS2" i="5"/>
  <c r="AS41" i="5"/>
  <c r="AR41" i="5"/>
  <c r="AS40" i="5"/>
  <c r="AR40" i="5"/>
  <c r="AS39" i="5"/>
  <c r="AR39" i="5"/>
  <c r="AS38" i="5"/>
  <c r="AR38" i="5"/>
  <c r="AS37" i="5"/>
  <c r="AR37" i="5"/>
  <c r="AS36" i="5"/>
  <c r="AR36" i="5"/>
  <c r="AS35" i="5"/>
  <c r="AR35" i="5"/>
  <c r="AS34" i="5"/>
  <c r="AR34" i="5"/>
  <c r="AS33" i="5"/>
  <c r="AR33" i="5"/>
  <c r="AS32" i="5"/>
  <c r="AR32" i="5"/>
  <c r="AS31" i="5"/>
  <c r="AR31" i="5"/>
  <c r="AS30" i="5"/>
  <c r="AR30" i="5"/>
  <c r="AS29" i="5"/>
  <c r="AR29" i="5"/>
  <c r="AS28" i="5"/>
  <c r="AR28" i="5"/>
  <c r="AS27" i="5"/>
  <c r="AR27" i="5"/>
  <c r="AS26" i="5"/>
  <c r="AS45" i="5" s="1"/>
  <c r="AR26" i="5"/>
  <c r="AS25" i="5"/>
  <c r="AR25" i="5"/>
  <c r="AS24" i="5"/>
  <c r="AR24" i="5"/>
  <c r="AS23" i="5"/>
  <c r="AR23" i="5"/>
  <c r="AR45" i="5" s="1"/>
  <c r="AS22" i="5"/>
  <c r="AR22" i="5"/>
  <c r="AS21" i="5"/>
  <c r="AR21" i="5"/>
  <c r="AS20" i="5"/>
  <c r="AR20" i="5"/>
  <c r="AS19" i="5"/>
  <c r="AR19" i="5"/>
  <c r="AS18" i="5"/>
  <c r="AR18" i="5"/>
  <c r="AS17" i="5"/>
  <c r="AR17" i="5"/>
  <c r="AS16" i="5"/>
  <c r="AR16" i="5"/>
  <c r="AS15" i="5"/>
  <c r="AR15" i="5"/>
  <c r="AS14" i="5"/>
  <c r="AR14" i="5"/>
  <c r="AS13" i="5"/>
  <c r="AR13" i="5"/>
  <c r="AS12" i="5"/>
  <c r="AR12" i="5"/>
  <c r="AS11" i="5"/>
  <c r="AR11" i="5"/>
  <c r="AS10" i="5"/>
  <c r="AR10" i="5"/>
  <c r="AS9" i="5"/>
  <c r="AR9" i="5"/>
  <c r="AS8" i="5"/>
  <c r="AS43" i="5" s="1"/>
  <c r="AR8" i="5"/>
  <c r="AS7" i="5"/>
  <c r="AR7" i="5"/>
  <c r="AS6" i="5"/>
  <c r="AR6" i="5"/>
  <c r="AS5" i="5"/>
  <c r="AR5" i="5"/>
  <c r="AS4" i="5"/>
  <c r="AR4" i="5"/>
  <c r="AS3" i="5"/>
  <c r="AR3" i="5"/>
  <c r="AR2" i="5"/>
  <c r="AR43" i="5" s="1"/>
  <c r="AQ41" i="5"/>
  <c r="AP41" i="5"/>
  <c r="AQ40" i="5"/>
  <c r="AP40" i="5"/>
  <c r="AQ39" i="5"/>
  <c r="AP39" i="5"/>
  <c r="AQ38" i="5"/>
  <c r="AP38" i="5"/>
  <c r="AQ37" i="5"/>
  <c r="AP37" i="5"/>
  <c r="AQ36" i="5"/>
  <c r="AP36" i="5"/>
  <c r="AQ35" i="5"/>
  <c r="AP35" i="5"/>
  <c r="AQ34" i="5"/>
  <c r="AP34" i="5"/>
  <c r="AQ33" i="5"/>
  <c r="AP33" i="5"/>
  <c r="AQ32" i="5"/>
  <c r="AP32" i="5"/>
  <c r="AQ31" i="5"/>
  <c r="AP31" i="5"/>
  <c r="AQ30" i="5"/>
  <c r="AP30" i="5"/>
  <c r="AQ29" i="5"/>
  <c r="AP29" i="5"/>
  <c r="AQ28" i="5"/>
  <c r="AP28" i="5"/>
  <c r="AQ27" i="5"/>
  <c r="AP27" i="5"/>
  <c r="AQ26" i="5"/>
  <c r="AP26" i="5"/>
  <c r="AQ25" i="5"/>
  <c r="AP25" i="5"/>
  <c r="AQ24" i="5"/>
  <c r="AQ45" i="5" s="1"/>
  <c r="AP24" i="5"/>
  <c r="AP45" i="5" s="1"/>
  <c r="AQ23" i="5"/>
  <c r="AP23" i="5"/>
  <c r="AQ22" i="5"/>
  <c r="AP22" i="5"/>
  <c r="AQ21" i="5"/>
  <c r="AP21" i="5"/>
  <c r="AQ20" i="5"/>
  <c r="AP20" i="5"/>
  <c r="AQ19" i="5"/>
  <c r="AP19" i="5"/>
  <c r="AQ18" i="5"/>
  <c r="AP18" i="5"/>
  <c r="AQ17" i="5"/>
  <c r="AP17" i="5"/>
  <c r="AQ16" i="5"/>
  <c r="AP16" i="5"/>
  <c r="AQ15" i="5"/>
  <c r="AP15" i="5"/>
  <c r="AQ14" i="5"/>
  <c r="AP14" i="5"/>
  <c r="AQ13" i="5"/>
  <c r="AP13" i="5"/>
  <c r="AQ12" i="5"/>
  <c r="AP12" i="5"/>
  <c r="AQ11" i="5"/>
  <c r="AP11" i="5"/>
  <c r="AQ10" i="5"/>
  <c r="AP10" i="5"/>
  <c r="AQ9" i="5"/>
  <c r="AP9" i="5"/>
  <c r="AQ8" i="5"/>
  <c r="AP8" i="5"/>
  <c r="AQ7" i="5"/>
  <c r="AP7" i="5"/>
  <c r="AQ6" i="5"/>
  <c r="AQ42" i="5" s="1"/>
  <c r="AP6" i="5"/>
  <c r="AP43" i="5" s="1"/>
  <c r="AQ5" i="5"/>
  <c r="AP5" i="5"/>
  <c r="AQ4" i="5"/>
  <c r="AP4" i="5"/>
  <c r="AQ3" i="5"/>
  <c r="AP3" i="5"/>
  <c r="AQ2" i="5"/>
  <c r="AQ43" i="5" s="1"/>
  <c r="AP2" i="5"/>
  <c r="AP49" i="5" s="1"/>
  <c r="AO41" i="5"/>
  <c r="AN41" i="5"/>
  <c r="AO40" i="5"/>
  <c r="AN40" i="5"/>
  <c r="AO39" i="5"/>
  <c r="AN39" i="5"/>
  <c r="AO38" i="5"/>
  <c r="AN38" i="5"/>
  <c r="AO37" i="5"/>
  <c r="AN37" i="5"/>
  <c r="AO36" i="5"/>
  <c r="AN36" i="5"/>
  <c r="AO35" i="5"/>
  <c r="AN35" i="5"/>
  <c r="AO34" i="5"/>
  <c r="AN34" i="5"/>
  <c r="AO33" i="5"/>
  <c r="AN33" i="5"/>
  <c r="AO32" i="5"/>
  <c r="AN32" i="5"/>
  <c r="AO31" i="5"/>
  <c r="AN31" i="5"/>
  <c r="AO30" i="5"/>
  <c r="AN30" i="5"/>
  <c r="AO29" i="5"/>
  <c r="AN29" i="5"/>
  <c r="AO28" i="5"/>
  <c r="AN28" i="5"/>
  <c r="AO27" i="5"/>
  <c r="AN27" i="5"/>
  <c r="AO26" i="5"/>
  <c r="AN26" i="5"/>
  <c r="AO25" i="5"/>
  <c r="AN25" i="5"/>
  <c r="AO24" i="5"/>
  <c r="AN24" i="5"/>
  <c r="AO23" i="5"/>
  <c r="AO45" i="5" s="1"/>
  <c r="AN23" i="5"/>
  <c r="AN45" i="5" s="1"/>
  <c r="AO22" i="5"/>
  <c r="AN22" i="5"/>
  <c r="AO21" i="5"/>
  <c r="AN21" i="5"/>
  <c r="AO20" i="5"/>
  <c r="AN20" i="5"/>
  <c r="AO19" i="5"/>
  <c r="AN19" i="5"/>
  <c r="AO18" i="5"/>
  <c r="AN18" i="5"/>
  <c r="AO17" i="5"/>
  <c r="AN17" i="5"/>
  <c r="AO16" i="5"/>
  <c r="AN16" i="5"/>
  <c r="AO15" i="5"/>
  <c r="AN15" i="5"/>
  <c r="AO14" i="5"/>
  <c r="AN14" i="5"/>
  <c r="AO13" i="5"/>
  <c r="AN13" i="5"/>
  <c r="AO12" i="5"/>
  <c r="AN12" i="5"/>
  <c r="AO11" i="5"/>
  <c r="AN11" i="5"/>
  <c r="AO10" i="5"/>
  <c r="AN10" i="5"/>
  <c r="AO9" i="5"/>
  <c r="AN9" i="5"/>
  <c r="AO8" i="5"/>
  <c r="AN8" i="5"/>
  <c r="AO7" i="5"/>
  <c r="AN7" i="5"/>
  <c r="AO6" i="5"/>
  <c r="AN6" i="5"/>
  <c r="AO5" i="5"/>
  <c r="AN5" i="5"/>
  <c r="AO4" i="5"/>
  <c r="AO42" i="5" s="1"/>
  <c r="AN4" i="5"/>
  <c r="AN43" i="5" s="1"/>
  <c r="AO3" i="5"/>
  <c r="AN3" i="5"/>
  <c r="AO2" i="5"/>
  <c r="AO53" i="5" s="1"/>
  <c r="AN2" i="5"/>
  <c r="AN54" i="5" s="1"/>
  <c r="AL23" i="5"/>
  <c r="AL45" i="5" s="1"/>
  <c r="AM23" i="5"/>
  <c r="AL24" i="5"/>
  <c r="AM24" i="5"/>
  <c r="AL25" i="5"/>
  <c r="AM25" i="5"/>
  <c r="AM45" i="5" s="1"/>
  <c r="AL26" i="5"/>
  <c r="AM26" i="5"/>
  <c r="AL27" i="5"/>
  <c r="AM27" i="5"/>
  <c r="AL28" i="5"/>
  <c r="AM28" i="5"/>
  <c r="AL29" i="5"/>
  <c r="AM29" i="5"/>
  <c r="AL30" i="5"/>
  <c r="AM30" i="5"/>
  <c r="AL31" i="5"/>
  <c r="AM31" i="5"/>
  <c r="AL32" i="5"/>
  <c r="AM32" i="5"/>
  <c r="AL33" i="5"/>
  <c r="AM33" i="5"/>
  <c r="AL34" i="5"/>
  <c r="AM34" i="5"/>
  <c r="AL35" i="5"/>
  <c r="AM35" i="5"/>
  <c r="AL36" i="5"/>
  <c r="AM36" i="5"/>
  <c r="AL37" i="5"/>
  <c r="AM37" i="5"/>
  <c r="AL38" i="5"/>
  <c r="AM38" i="5"/>
  <c r="AL39" i="5"/>
  <c r="AM39" i="5"/>
  <c r="AL40" i="5"/>
  <c r="AM40" i="5"/>
  <c r="AL41" i="5"/>
  <c r="AM41" i="5"/>
  <c r="AL3" i="5"/>
  <c r="AM3" i="5"/>
  <c r="AL4" i="5"/>
  <c r="AM4" i="5"/>
  <c r="AL5" i="5"/>
  <c r="AM5" i="5"/>
  <c r="AM42" i="5" s="1"/>
  <c r="AL6" i="5"/>
  <c r="AM6" i="5"/>
  <c r="AL7" i="5"/>
  <c r="AM7" i="5"/>
  <c r="AL8" i="5"/>
  <c r="AM8" i="5"/>
  <c r="AL9" i="5"/>
  <c r="AM9" i="5"/>
  <c r="AL10" i="5"/>
  <c r="AM10" i="5"/>
  <c r="AL11" i="5"/>
  <c r="AM11" i="5"/>
  <c r="AL12" i="5"/>
  <c r="AM12" i="5"/>
  <c r="AL13" i="5"/>
  <c r="AM13" i="5"/>
  <c r="AL14" i="5"/>
  <c r="AM14" i="5"/>
  <c r="AL15" i="5"/>
  <c r="AM15" i="5"/>
  <c r="AL16" i="5"/>
  <c r="AM16" i="5"/>
  <c r="AL17" i="5"/>
  <c r="AM17" i="5"/>
  <c r="AL18" i="5"/>
  <c r="AM18" i="5"/>
  <c r="AL19" i="5"/>
  <c r="AM19" i="5"/>
  <c r="AL20" i="5"/>
  <c r="AM20" i="5"/>
  <c r="AL21" i="5"/>
  <c r="AM21" i="5"/>
  <c r="AL22" i="5"/>
  <c r="AM22" i="5"/>
  <c r="AM2" i="5"/>
  <c r="AM49" i="5" s="1"/>
  <c r="AL2" i="5"/>
  <c r="AL43" i="5" s="1"/>
  <c r="AP42" i="5" l="1"/>
  <c r="AS42" i="5"/>
  <c r="AO54" i="5"/>
  <c r="AM43" i="5"/>
  <c r="AN48" i="5"/>
  <c r="AM44" i="5"/>
  <c r="AP44" i="5"/>
  <c r="AS44" i="5"/>
  <c r="AL48" i="5"/>
  <c r="AL49" i="5"/>
  <c r="AN42" i="5"/>
  <c r="AN49" i="5"/>
  <c r="AM48" i="5"/>
  <c r="AP48" i="5"/>
  <c r="AN44" i="5"/>
  <c r="AQ44" i="5"/>
  <c r="AR48" i="5"/>
  <c r="AL42" i="5"/>
  <c r="AR42" i="5"/>
  <c r="AR49" i="5"/>
  <c r="AO43" i="5"/>
  <c r="AN53" i="5"/>
  <c r="AL44" i="5"/>
  <c r="AO44" i="5"/>
  <c r="AR44" i="5"/>
</calcChain>
</file>

<file path=xl/sharedStrings.xml><?xml version="1.0" encoding="utf-8"?>
<sst xmlns="http://schemas.openxmlformats.org/spreadsheetml/2006/main" count="65" uniqueCount="56">
  <si>
    <t>glaucoma</t>
  </si>
  <si>
    <t>normal</t>
  </si>
  <si>
    <t>Maximal</t>
  </si>
  <si>
    <t>Submaximal</t>
  </si>
  <si>
    <t>Men</t>
  </si>
  <si>
    <t>Women</t>
  </si>
  <si>
    <t>Pre</t>
  </si>
  <si>
    <t>During</t>
  </si>
  <si>
    <t>Post</t>
  </si>
  <si>
    <t>Glaucoma patients</t>
  </si>
  <si>
    <t>Healthy individuals</t>
  </si>
  <si>
    <t>Group</t>
  </si>
  <si>
    <t>Sex</t>
  </si>
  <si>
    <t>Age</t>
  </si>
  <si>
    <t>Weight</t>
  </si>
  <si>
    <t>Height</t>
  </si>
  <si>
    <t>MaxStrength_RightHand_RightEye</t>
  </si>
  <si>
    <t>MaxStrength_LeftHand_LeftEye</t>
  </si>
  <si>
    <t>MaxStrength</t>
  </si>
  <si>
    <t>MedStrength</t>
  </si>
  <si>
    <t>MedStrength_RightHand_RightEye</t>
  </si>
  <si>
    <t>MaxStrength_RightHand_LeftEye</t>
  </si>
  <si>
    <t>MedStrength_RightHand_LeftEye</t>
  </si>
  <si>
    <t>MedStrength_LeftHand_LeftEye</t>
  </si>
  <si>
    <t>MaxStrength_LeftHand_RightEye</t>
  </si>
  <si>
    <t>MedStrength_LeftHand_RightEye</t>
  </si>
  <si>
    <t>IOPDuring_MaxStrength_RightHand_RightEye</t>
  </si>
  <si>
    <t>IOPDuring_MaxStrength_LeftHand_LeftEye</t>
  </si>
  <si>
    <t>IOPDuring_MedStrength_RightHand_RightEye</t>
  </si>
  <si>
    <t>IOPDuring_MedStrength_LeftHand_LeftEye</t>
  </si>
  <si>
    <t>IOPDuring_MaxStrength_RightHand_LeftEye</t>
  </si>
  <si>
    <t>IOPDuring_MaxStrength_LeftHand_RightEye</t>
  </si>
  <si>
    <t>IOPDuring_MedStrength_RightHand_LeftEye</t>
  </si>
  <si>
    <t>IOPDuring_MedStrength_LeftHand_RightEye</t>
  </si>
  <si>
    <t>IOPDuring_max</t>
  </si>
  <si>
    <t>IOPDuring_med</t>
  </si>
  <si>
    <t>IOPBefore_MaxStrength_RightHand_RightEye</t>
  </si>
  <si>
    <t>IOPBefore_MaxStrength_LeftHand_LeftEye</t>
  </si>
  <si>
    <t>IOPBefore_MedStrength_RightHand_RightEye</t>
  </si>
  <si>
    <t>IOPBefore_MedStrength_LeftHand_LeftEye</t>
  </si>
  <si>
    <t>IOPBefore_MaxStrength_RightHand_LeftEye</t>
  </si>
  <si>
    <t>IOPBefore_MaxStrength_LeftHand_RightEye</t>
  </si>
  <si>
    <t>IOPBefore_MedStrength_RightHand_LeftEye</t>
  </si>
  <si>
    <t>IOPBefore_MedStrength_LeftHand_RightEye</t>
  </si>
  <si>
    <t>IOPBefore_max</t>
  </si>
  <si>
    <t>IOPBefore_med</t>
  </si>
  <si>
    <t>IOPPost_MaxStrength_RightHand_RightEye</t>
  </si>
  <si>
    <t>IOPPost_MaxStrength_LeftHand_LeftEye</t>
  </si>
  <si>
    <t>IOPPost_MedStrength_RightHand_RightEye</t>
  </si>
  <si>
    <t>IOPPost_MedStrength_LeftHand_LeftEye</t>
  </si>
  <si>
    <t>IOPPost_MaxStrength_RightHand_LeftEye</t>
  </si>
  <si>
    <t>IOPPost_MaxStrength_LeftHand_RightEye</t>
  </si>
  <si>
    <t>IOPPost_MedStrength_RightHand_LeftEye</t>
  </si>
  <si>
    <t>IOPPost_MedStrength_LeftHand_RightEye</t>
  </si>
  <si>
    <t>IOPPost_max</t>
  </si>
  <si>
    <t>IOPPost_med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</si>
</sst>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34295713035871E-2"/>
          <c:y val="5.9027777777777776E-2"/>
          <c:w val="0.92386570428696413"/>
          <c:h val="0.71350211431904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2'!$B$21</c:f>
              <c:strCache>
                <c:ptCount val="1"/>
                <c:pt idx="0">
                  <c:v>Maximal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'Figure 2'!$C$23:$F$23</c:f>
                <c:numCache>
                  <c:formatCode>General</c:formatCode>
                  <c:ptCount val="4"/>
                  <c:pt idx="0">
                    <c:v>6.8</c:v>
                  </c:pt>
                  <c:pt idx="1">
                    <c:v>4.8899999999999997</c:v>
                  </c:pt>
                  <c:pt idx="2">
                    <c:v>3.05</c:v>
                  </c:pt>
                  <c:pt idx="3">
                    <c:v>2.42</c:v>
                  </c:pt>
                </c:numCache>
              </c:numRef>
            </c:plus>
            <c:minus>
              <c:numRef>
                <c:f>'Figure 2'!$C$23:$F$23</c:f>
                <c:numCache>
                  <c:formatCode>General</c:formatCode>
                  <c:ptCount val="4"/>
                  <c:pt idx="0">
                    <c:v>6.8</c:v>
                  </c:pt>
                  <c:pt idx="1">
                    <c:v>4.8899999999999997</c:v>
                  </c:pt>
                  <c:pt idx="2">
                    <c:v>3.05</c:v>
                  </c:pt>
                  <c:pt idx="3">
                    <c:v>2.42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'Figure 2'!$C$19:$F$20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Glaucoma patients</c:v>
                  </c:pt>
                  <c:pt idx="2">
                    <c:v>Healthy individuals</c:v>
                  </c:pt>
                </c:lvl>
              </c:multiLvlStrCache>
            </c:multiLvlStrRef>
          </c:cat>
          <c:val>
            <c:numRef>
              <c:f>'Figure 2'!$C$21:$F$21</c:f>
              <c:numCache>
                <c:formatCode>General</c:formatCode>
                <c:ptCount val="4"/>
                <c:pt idx="0">
                  <c:v>35.869999999999997</c:v>
                </c:pt>
                <c:pt idx="1">
                  <c:v>19.850000000000001</c:v>
                </c:pt>
                <c:pt idx="2">
                  <c:v>30.35</c:v>
                </c:pt>
                <c:pt idx="3">
                  <c:v>19.510000000000002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5-CF4C-AAC2-B3543AB556DF}"/>
            </c:ext>
          </c:extLst>
        </c:ser>
        <c:ser>
          <c:idx val="1"/>
          <c:order val="1"/>
          <c:tx>
            <c:strRef>
              <c:f>'Figure 2'!$B$22</c:f>
              <c:strCache>
                <c:ptCount val="1"/>
                <c:pt idx="0">
                  <c:v>Submaximal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'Figure 2'!$C$24:$F$24</c:f>
                <c:numCache>
                  <c:formatCode>General</c:formatCode>
                  <c:ptCount val="4"/>
                  <c:pt idx="0">
                    <c:v>3.77</c:v>
                  </c:pt>
                  <c:pt idx="1">
                    <c:v>4.38</c:v>
                  </c:pt>
                  <c:pt idx="2">
                    <c:v>6.98</c:v>
                  </c:pt>
                  <c:pt idx="3">
                    <c:v>2.2799999999999998</c:v>
                  </c:pt>
                </c:numCache>
              </c:numRef>
            </c:plus>
            <c:minus>
              <c:numRef>
                <c:f>'Figure 2'!$C$24:$F$24</c:f>
                <c:numCache>
                  <c:formatCode>General</c:formatCode>
                  <c:ptCount val="4"/>
                  <c:pt idx="0">
                    <c:v>3.77</c:v>
                  </c:pt>
                  <c:pt idx="1">
                    <c:v>4.38</c:v>
                  </c:pt>
                  <c:pt idx="2">
                    <c:v>6.98</c:v>
                  </c:pt>
                  <c:pt idx="3">
                    <c:v>2.2799999999999998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'Figure 2'!$C$19:$F$20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Glaucoma patients</c:v>
                  </c:pt>
                  <c:pt idx="2">
                    <c:v>Healthy individuals</c:v>
                  </c:pt>
                </c:lvl>
              </c:multiLvlStrCache>
            </c:multiLvlStrRef>
          </c:cat>
          <c:val>
            <c:numRef>
              <c:f>'Figure 2'!$C$22:$F$22</c:f>
              <c:numCache>
                <c:formatCode>General</c:formatCode>
                <c:ptCount val="4"/>
                <c:pt idx="0">
                  <c:v>17.38</c:v>
                </c:pt>
                <c:pt idx="1">
                  <c:v>10.98</c:v>
                </c:pt>
                <c:pt idx="2">
                  <c:v>15.6</c:v>
                </c:pt>
                <c:pt idx="3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B5-CF4C-AAC2-B3543AB55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418992"/>
        <c:axId val="839122848"/>
      </c:barChart>
      <c:catAx>
        <c:axId val="77641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9122848"/>
        <c:crosses val="autoZero"/>
        <c:auto val="1"/>
        <c:lblAlgn val="ctr"/>
        <c:lblOffset val="100"/>
        <c:noMultiLvlLbl val="0"/>
      </c:catAx>
      <c:valAx>
        <c:axId val="839122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6418992"/>
        <c:crosses val="autoZero"/>
        <c:crossBetween val="between"/>
        <c:majorUnit val="1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196832395950493"/>
          <c:y val="8.7693675387350142E-4"/>
          <c:w val="0.28410222722159728"/>
          <c:h val="0.20703613157226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34295713035871E-2"/>
          <c:y val="5.9027777777777776E-2"/>
          <c:w val="0.92386570428696413"/>
          <c:h val="0.82376494604841066"/>
        </c:manualLayout>
      </c:layout>
      <c:lineChart>
        <c:grouping val="standard"/>
        <c:varyColors val="0"/>
        <c:ser>
          <c:idx val="0"/>
          <c:order val="0"/>
          <c:tx>
            <c:strRef>
              <c:f>'Figure 3_A (MAXIMAL)'!$D$11</c:f>
              <c:strCache>
                <c:ptCount val="1"/>
                <c:pt idx="0">
                  <c:v>Glaucoma patients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0"/>
            <c:plus>
              <c:numRef>
                <c:f>'Figure 3_A (MAXIMAL)'!$E$13:$G$13</c:f>
                <c:numCache>
                  <c:formatCode>General</c:formatCode>
                  <c:ptCount val="3"/>
                  <c:pt idx="0">
                    <c:v>2.9071084881553175</c:v>
                  </c:pt>
                  <c:pt idx="1">
                    <c:v>3.5696475916498409</c:v>
                  </c:pt>
                  <c:pt idx="2">
                    <c:v>3.0278150026836488</c:v>
                  </c:pt>
                </c:numCache>
              </c:numRef>
            </c:plus>
            <c:minus>
              <c:numRef>
                <c:f>'Figure 3_A (MAXIMAL)'!$E$14:$G$14</c:f>
                <c:numCache>
                  <c:formatCode>General</c:formatCode>
                  <c:ptCount val="3"/>
                  <c:pt idx="0">
                    <c:v>3.7353324260811647</c:v>
                  </c:pt>
                  <c:pt idx="1">
                    <c:v>4.1376948903765136</c:v>
                  </c:pt>
                  <c:pt idx="2">
                    <c:v>6.12338593126041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3_A (MAXIMAL)'!$E$10:$G$10</c:f>
              <c:strCache>
                <c:ptCount val="3"/>
                <c:pt idx="0">
                  <c:v>Pre</c:v>
                </c:pt>
                <c:pt idx="1">
                  <c:v>During</c:v>
                </c:pt>
                <c:pt idx="2">
                  <c:v>Post</c:v>
                </c:pt>
              </c:strCache>
            </c:strRef>
          </c:cat>
          <c:val>
            <c:numRef>
              <c:f>'Figure 3_A (MAXIMAL)'!$E$11:$G$11</c:f>
              <c:numCache>
                <c:formatCode>0.00</c:formatCode>
                <c:ptCount val="3"/>
                <c:pt idx="0">
                  <c:v>15.590476190476192</c:v>
                </c:pt>
                <c:pt idx="1">
                  <c:v>17.31785714285714</c:v>
                </c:pt>
                <c:pt idx="2">
                  <c:v>16.329761904761906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B-BD42-84CB-BF5C6F3C5321}"/>
            </c:ext>
          </c:extLst>
        </c:ser>
        <c:ser>
          <c:idx val="1"/>
          <c:order val="1"/>
          <c:tx>
            <c:strRef>
              <c:f>'Figure 3_A (MAXIMAL)'!$D$12</c:f>
              <c:strCache>
                <c:ptCount val="1"/>
                <c:pt idx="0">
                  <c:v>Healthy individuals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'Figure 3_A (MAXIMAL)'!$E$14:$G$14</c:f>
                <c:numCache>
                  <c:formatCode>General</c:formatCode>
                  <c:ptCount val="3"/>
                  <c:pt idx="0">
                    <c:v>3.7353324260811647</c:v>
                  </c:pt>
                  <c:pt idx="1">
                    <c:v>4.1376948903765136</c:v>
                  </c:pt>
                  <c:pt idx="2">
                    <c:v>6.12338593126041</c:v>
                  </c:pt>
                </c:numCache>
              </c:numRef>
            </c:plus>
            <c:minus>
              <c:numRef>
                <c:f>'Figure 3_A (MAXIMAL)'!$E$14:$G$14</c:f>
                <c:numCache>
                  <c:formatCode>General</c:formatCode>
                  <c:ptCount val="3"/>
                  <c:pt idx="0">
                    <c:v>3.7353324260811647</c:v>
                  </c:pt>
                  <c:pt idx="1">
                    <c:v>4.1376948903765136</c:v>
                  </c:pt>
                  <c:pt idx="2">
                    <c:v>6.12338593126041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3_A (MAXIMAL)'!$E$10:$G$10</c:f>
              <c:strCache>
                <c:ptCount val="3"/>
                <c:pt idx="0">
                  <c:v>Pre</c:v>
                </c:pt>
                <c:pt idx="1">
                  <c:v>During</c:v>
                </c:pt>
                <c:pt idx="2">
                  <c:v>Post</c:v>
                </c:pt>
              </c:strCache>
            </c:strRef>
          </c:cat>
          <c:val>
            <c:numRef>
              <c:f>'Figure 3_A (MAXIMAL)'!$E$12:$G$12</c:f>
              <c:numCache>
                <c:formatCode>0.00</c:formatCode>
                <c:ptCount val="3"/>
                <c:pt idx="0">
                  <c:v>17.274999999999999</c:v>
                </c:pt>
                <c:pt idx="1">
                  <c:v>18.676315789473687</c:v>
                </c:pt>
                <c:pt idx="2">
                  <c:v>18.435526315789474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B-BD42-84CB-BF5C6F3C5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208480"/>
        <c:axId val="838261904"/>
      </c:lineChart>
      <c:catAx>
        <c:axId val="8382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8261904"/>
        <c:crosses val="autoZero"/>
        <c:auto val="1"/>
        <c:lblAlgn val="ctr"/>
        <c:lblOffset val="100"/>
        <c:noMultiLvlLbl val="0"/>
      </c:catAx>
      <c:valAx>
        <c:axId val="838261904"/>
        <c:scaling>
          <c:orientation val="minMax"/>
          <c:min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820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38867016622921"/>
          <c:y val="0.71599555263925363"/>
          <c:w val="0.54433377077865264"/>
          <c:h val="9.881926217556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34295713035871E-2"/>
          <c:y val="5.9027777777777776E-2"/>
          <c:w val="0.92386570428696413"/>
          <c:h val="0.82376494604841066"/>
        </c:manualLayout>
      </c:layout>
      <c:lineChart>
        <c:grouping val="standard"/>
        <c:varyColors val="0"/>
        <c:ser>
          <c:idx val="0"/>
          <c:order val="0"/>
          <c:tx>
            <c:strRef>
              <c:f>'Figure 3_B (SubMaximal)'!$D$11</c:f>
              <c:strCache>
                <c:ptCount val="1"/>
                <c:pt idx="0">
                  <c:v>Glaucoma patients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0"/>
            <c:plus>
              <c:numRef>
                <c:f>'Figure 3_B (SubMaximal)'!$E$13:$G$13</c:f>
                <c:numCache>
                  <c:formatCode>General</c:formatCode>
                  <c:ptCount val="3"/>
                  <c:pt idx="0">
                    <c:v>2.9311250481033833</c:v>
                  </c:pt>
                  <c:pt idx="1">
                    <c:v>3.321337044309844</c:v>
                  </c:pt>
                  <c:pt idx="2">
                    <c:v>3.1794223045195076</c:v>
                  </c:pt>
                </c:numCache>
              </c:numRef>
            </c:plus>
            <c:minus>
              <c:numRef>
                <c:f>'Figure 3_B (SubMaximal)'!$E$14:$G$14</c:f>
                <c:numCache>
                  <c:formatCode>General</c:formatCode>
                  <c:ptCount val="3"/>
                  <c:pt idx="0">
                    <c:v>3.3293852715703678</c:v>
                  </c:pt>
                  <c:pt idx="1">
                    <c:v>3.7180328501579627</c:v>
                  </c:pt>
                  <c:pt idx="2">
                    <c:v>3.2136757752306151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3_B (SubMaximal)'!$E$10:$G$10</c:f>
              <c:strCache>
                <c:ptCount val="3"/>
                <c:pt idx="0">
                  <c:v>Pre</c:v>
                </c:pt>
                <c:pt idx="1">
                  <c:v>During</c:v>
                </c:pt>
                <c:pt idx="2">
                  <c:v>Post</c:v>
                </c:pt>
              </c:strCache>
            </c:strRef>
          </c:cat>
          <c:val>
            <c:numRef>
              <c:f>'Figure 3_B (SubMaximal)'!$E$11:$G$11</c:f>
              <c:numCache>
                <c:formatCode>0.00</c:formatCode>
                <c:ptCount val="3"/>
                <c:pt idx="0">
                  <c:v>15.919047619047619</c:v>
                </c:pt>
                <c:pt idx="1">
                  <c:v>16.052976190476187</c:v>
                </c:pt>
                <c:pt idx="2">
                  <c:v>16.038095238095238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4-A547-9557-6E280E89DFCC}"/>
            </c:ext>
          </c:extLst>
        </c:ser>
        <c:ser>
          <c:idx val="1"/>
          <c:order val="1"/>
          <c:tx>
            <c:strRef>
              <c:f>'Figure 3_B (SubMaximal)'!$D$12</c:f>
              <c:strCache>
                <c:ptCount val="1"/>
                <c:pt idx="0">
                  <c:v>Healthy individuals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'Figure 3_B (SubMaximal)'!$E$14:$G$14</c:f>
                <c:numCache>
                  <c:formatCode>General</c:formatCode>
                  <c:ptCount val="3"/>
                  <c:pt idx="0">
                    <c:v>3.3293852715703678</c:v>
                  </c:pt>
                  <c:pt idx="1">
                    <c:v>3.7180328501579627</c:v>
                  </c:pt>
                  <c:pt idx="2">
                    <c:v>3.2136757752306151</c:v>
                  </c:pt>
                </c:numCache>
              </c:numRef>
            </c:plus>
            <c:minus>
              <c:numRef>
                <c:f>'Figure 3_B (SubMaximal)'!$E$14:$G$14</c:f>
                <c:numCache>
                  <c:formatCode>General</c:formatCode>
                  <c:ptCount val="3"/>
                  <c:pt idx="0">
                    <c:v>3.3293852715703678</c:v>
                  </c:pt>
                  <c:pt idx="1">
                    <c:v>3.7180328501579627</c:v>
                  </c:pt>
                  <c:pt idx="2">
                    <c:v>3.2136757752306151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3_B (SubMaximal)'!$E$10:$G$10</c:f>
              <c:strCache>
                <c:ptCount val="3"/>
                <c:pt idx="0">
                  <c:v>Pre</c:v>
                </c:pt>
                <c:pt idx="1">
                  <c:v>During</c:v>
                </c:pt>
                <c:pt idx="2">
                  <c:v>Post</c:v>
                </c:pt>
              </c:strCache>
            </c:strRef>
          </c:cat>
          <c:val>
            <c:numRef>
              <c:f>'Figure 3_B (SubMaximal)'!$E$12:$G$12</c:f>
              <c:numCache>
                <c:formatCode>0.00</c:formatCode>
                <c:ptCount val="3"/>
                <c:pt idx="0">
                  <c:v>16.534210526315789</c:v>
                </c:pt>
                <c:pt idx="1">
                  <c:v>17.153947368421054</c:v>
                </c:pt>
                <c:pt idx="2">
                  <c:v>16.757894736842104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4-A547-9557-6E280E89D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208480"/>
        <c:axId val="838261904"/>
      </c:lineChart>
      <c:catAx>
        <c:axId val="8382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8261904"/>
        <c:crosses val="autoZero"/>
        <c:auto val="1"/>
        <c:lblAlgn val="ctr"/>
        <c:lblOffset val="100"/>
        <c:noMultiLvlLbl val="0"/>
      </c:catAx>
      <c:valAx>
        <c:axId val="838261904"/>
        <c:scaling>
          <c:orientation val="minMax"/>
          <c:max val="28"/>
          <c:min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820848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49978127734029"/>
          <c:y val="0.75766221930592026"/>
          <c:w val="0.54433377077865264"/>
          <c:h val="9.881926217556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7</xdr:row>
      <xdr:rowOff>177800</xdr:rowOff>
    </xdr:from>
    <xdr:to>
      <xdr:col>14</xdr:col>
      <xdr:colOff>177800</xdr:colOff>
      <xdr:row>24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D9BD1B8-19D8-E8D3-C9D7-840C85444C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425450</xdr:colOff>
      <xdr:row>4</xdr:row>
      <xdr:rowOff>12700</xdr:rowOff>
    </xdr:from>
    <xdr:to>
      <xdr:col>13</xdr:col>
      <xdr:colOff>44450</xdr:colOff>
      <xdr:row>18</xdr:row>
      <xdr:rowOff>88900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6E29752-5075-3602-D486-F6774A036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425450</xdr:colOff>
      <xdr:row>4</xdr:row>
      <xdr:rowOff>12700</xdr:rowOff>
    </xdr:from>
    <xdr:to>
      <xdr:col>13</xdr:col>
      <xdr:colOff>44450</xdr:colOff>
      <xdr:row>18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184F94-E537-AE46-B2CE-901E5AB7D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3790C-FFE9-7745-BA9E-0D75C84911CB}">
  <dimension ref="A1:BD54"/>
  <sheetViews>
    <sheetView tabSelected="1" topLeftCell="Z1" zoomScale="75" zoomScaleNormal="70" workbookViewId="0">
      <pane ySplit="1" topLeftCell="A2" activePane="bottomLeft" state="frozen"/>
      <selection pane="bottomLeft" activeCell="AD1" sqref="AD1"/>
    </sheetView>
  </sheetViews>
  <sheetFormatPr baseColWidth="10" defaultColWidth="10.77734375" defaultRowHeight="14.4" x14ac:dyDescent="0.3"/>
  <cols>
    <col min="1" max="1" width="6.6640625" style="16" bestFit="1" customWidth="1"/>
    <col min="2" max="2" width="4.109375" style="15" bestFit="1" customWidth="1"/>
    <col min="3" max="3" width="4.5546875" style="11" bestFit="1" customWidth="1"/>
    <col min="4" max="4" width="7.44140625" style="16" bestFit="1" customWidth="1"/>
    <col min="5" max="5" width="6.88671875" style="15" customWidth="1"/>
    <col min="6" max="6" width="33" style="16" bestFit="1" customWidth="1"/>
    <col min="7" max="7" width="30.77734375" style="16" bestFit="1" customWidth="1"/>
    <col min="8" max="8" width="31.33203125" style="16" bestFit="1" customWidth="1"/>
    <col min="9" max="9" width="29" style="16" bestFit="1" customWidth="1"/>
    <col min="10" max="11" width="30" style="16" bestFit="1" customWidth="1"/>
    <col min="12" max="12" width="30.21875" style="16" bestFit="1" customWidth="1"/>
    <col min="13" max="13" width="30.21875" style="15" bestFit="1" customWidth="1"/>
    <col min="14" max="14" width="37.88671875" style="16" bestFit="1" customWidth="1"/>
    <col min="15" max="15" width="37.77734375" style="16" bestFit="1" customWidth="1"/>
    <col min="16" max="16" width="38.33203125" style="16" bestFit="1" customWidth="1"/>
    <col min="17" max="17" width="36.109375" style="16" bestFit="1" customWidth="1"/>
    <col min="18" max="19" width="36.77734375" style="16" bestFit="1" customWidth="1"/>
    <col min="20" max="20" width="37.21875" style="16" bestFit="1" customWidth="1"/>
    <col min="21" max="21" width="37.21875" style="15" bestFit="1" customWidth="1"/>
    <col min="22" max="22" width="40" style="16" bestFit="1" customWidth="1"/>
    <col min="23" max="23" width="37.77734375" style="16" bestFit="1" customWidth="1"/>
    <col min="24" max="24" width="38.33203125" style="16" bestFit="1" customWidth="1"/>
    <col min="25" max="25" width="36.109375" style="16" bestFit="1" customWidth="1"/>
    <col min="26" max="27" width="36.77734375" style="16" bestFit="1" customWidth="1"/>
    <col min="28" max="28" width="37.21875" style="16" bestFit="1" customWidth="1"/>
    <col min="29" max="29" width="37.21875" style="15" bestFit="1" customWidth="1"/>
    <col min="30" max="30" width="37.88671875" style="16" bestFit="1" customWidth="1"/>
    <col min="31" max="31" width="35.6640625" style="16" bestFit="1" customWidth="1"/>
    <col min="32" max="32" width="36.21875" style="16" bestFit="1" customWidth="1"/>
    <col min="33" max="33" width="33.88671875" style="16" bestFit="1" customWidth="1"/>
    <col min="34" max="35" width="34.5546875" style="16" bestFit="1" customWidth="1"/>
    <col min="36" max="36" width="35" style="16" bestFit="1" customWidth="1"/>
    <col min="37" max="37" width="35" style="15" bestFit="1" customWidth="1"/>
    <col min="38" max="38" width="12.33203125" style="16" bestFit="1" customWidth="1"/>
    <col min="39" max="39" width="12.77734375" style="15" bestFit="1" customWidth="1"/>
    <col min="40" max="40" width="11.33203125" style="11" bestFit="1" customWidth="1"/>
    <col min="41" max="41" width="11.77734375" style="15" bestFit="1" customWidth="1"/>
    <col min="42" max="42" width="11.33203125" style="11" bestFit="1" customWidth="1"/>
    <col min="43" max="43" width="11.77734375" style="15" bestFit="1" customWidth="1"/>
    <col min="44" max="44" width="9.44140625" style="11" bestFit="1" customWidth="1"/>
    <col min="45" max="45" width="9.6640625" style="15" bestFit="1" customWidth="1"/>
    <col min="46" max="16384" width="10.77734375" style="16"/>
  </cols>
  <sheetData>
    <row r="1" spans="1:56" s="10" customFormat="1" x14ac:dyDescent="0.3">
      <c r="A1" s="10" t="s">
        <v>11</v>
      </c>
      <c r="B1" s="12" t="s">
        <v>12</v>
      </c>
      <c r="C1" s="14" t="s">
        <v>13</v>
      </c>
      <c r="D1" s="10" t="s">
        <v>14</v>
      </c>
      <c r="E1" s="12" t="s">
        <v>15</v>
      </c>
      <c r="F1" s="9" t="s">
        <v>16</v>
      </c>
      <c r="G1" s="9" t="s">
        <v>17</v>
      </c>
      <c r="H1" s="9" t="s">
        <v>20</v>
      </c>
      <c r="I1" s="9" t="s">
        <v>23</v>
      </c>
      <c r="J1" s="9" t="s">
        <v>21</v>
      </c>
      <c r="K1" s="9" t="s">
        <v>24</v>
      </c>
      <c r="L1" s="9" t="s">
        <v>22</v>
      </c>
      <c r="M1" s="13" t="s">
        <v>25</v>
      </c>
      <c r="N1" s="9" t="s">
        <v>36</v>
      </c>
      <c r="O1" s="9" t="s">
        <v>37</v>
      </c>
      <c r="P1" s="9" t="s">
        <v>38</v>
      </c>
      <c r="Q1" s="9" t="s">
        <v>39</v>
      </c>
      <c r="R1" s="9" t="s">
        <v>40</v>
      </c>
      <c r="S1" s="9" t="s">
        <v>41</v>
      </c>
      <c r="T1" s="9" t="s">
        <v>42</v>
      </c>
      <c r="U1" s="13" t="s">
        <v>43</v>
      </c>
      <c r="V1" s="9" t="s">
        <v>26</v>
      </c>
      <c r="W1" s="9" t="s">
        <v>27</v>
      </c>
      <c r="X1" s="9" t="s">
        <v>28</v>
      </c>
      <c r="Y1" s="9" t="s">
        <v>29</v>
      </c>
      <c r="Z1" s="9" t="s">
        <v>30</v>
      </c>
      <c r="AA1" s="9" t="s">
        <v>31</v>
      </c>
      <c r="AB1" s="9" t="s">
        <v>32</v>
      </c>
      <c r="AC1" s="13" t="s">
        <v>33</v>
      </c>
      <c r="AD1" s="9" t="s">
        <v>46</v>
      </c>
      <c r="AE1" s="9" t="s">
        <v>47</v>
      </c>
      <c r="AF1" s="9" t="s">
        <v>48</v>
      </c>
      <c r="AG1" s="9" t="s">
        <v>49</v>
      </c>
      <c r="AH1" s="9" t="s">
        <v>50</v>
      </c>
      <c r="AI1" s="9" t="s">
        <v>51</v>
      </c>
      <c r="AJ1" s="9" t="s">
        <v>52</v>
      </c>
      <c r="AK1" s="13" t="s">
        <v>53</v>
      </c>
      <c r="AL1" s="10" t="s">
        <v>18</v>
      </c>
      <c r="AM1" s="10" t="s">
        <v>19</v>
      </c>
      <c r="AN1" s="14" t="s">
        <v>44</v>
      </c>
      <c r="AO1" s="12" t="s">
        <v>45</v>
      </c>
      <c r="AP1" s="14" t="s">
        <v>34</v>
      </c>
      <c r="AQ1" s="12" t="s">
        <v>35</v>
      </c>
      <c r="AR1" s="14" t="s">
        <v>54</v>
      </c>
      <c r="AS1" s="12" t="s">
        <v>55</v>
      </c>
    </row>
    <row r="2" spans="1:56" x14ac:dyDescent="0.3">
      <c r="A2" s="16">
        <v>1</v>
      </c>
      <c r="B2" s="15">
        <v>2</v>
      </c>
      <c r="C2" s="5">
        <v>80</v>
      </c>
      <c r="D2" s="4">
        <v>61</v>
      </c>
      <c r="E2" s="6">
        <v>151</v>
      </c>
      <c r="F2" s="17">
        <v>14.8</v>
      </c>
      <c r="G2" s="17">
        <v>16.2</v>
      </c>
      <c r="H2" s="17">
        <v>8</v>
      </c>
      <c r="I2" s="17">
        <v>10</v>
      </c>
      <c r="J2" s="17">
        <v>17.5</v>
      </c>
      <c r="K2" s="17">
        <v>14.1</v>
      </c>
      <c r="L2" s="17">
        <v>6.7</v>
      </c>
      <c r="M2" s="18">
        <v>5.6</v>
      </c>
      <c r="N2" s="16">
        <v>10</v>
      </c>
      <c r="O2" s="16">
        <v>11</v>
      </c>
      <c r="P2" s="16">
        <v>10</v>
      </c>
      <c r="Q2" s="16">
        <v>11</v>
      </c>
      <c r="R2" s="16">
        <v>10</v>
      </c>
      <c r="S2" s="16">
        <v>11</v>
      </c>
      <c r="T2" s="16">
        <v>9</v>
      </c>
      <c r="U2" s="15">
        <v>10</v>
      </c>
      <c r="V2" s="16">
        <v>11</v>
      </c>
      <c r="W2" s="16">
        <v>10</v>
      </c>
      <c r="X2" s="16">
        <v>10</v>
      </c>
      <c r="Y2" s="16">
        <v>9</v>
      </c>
      <c r="Z2" s="16">
        <v>10</v>
      </c>
      <c r="AA2" s="16">
        <v>11</v>
      </c>
      <c r="AB2" s="16">
        <v>10</v>
      </c>
      <c r="AC2" s="15">
        <v>12</v>
      </c>
      <c r="AD2" s="16">
        <v>10</v>
      </c>
      <c r="AE2" s="16">
        <v>13</v>
      </c>
      <c r="AF2" s="16">
        <v>11</v>
      </c>
      <c r="AG2" s="16">
        <v>7.4</v>
      </c>
      <c r="AH2" s="16">
        <v>11</v>
      </c>
      <c r="AI2" s="16">
        <v>13</v>
      </c>
      <c r="AJ2" s="16">
        <v>10</v>
      </c>
      <c r="AK2" s="15">
        <v>14</v>
      </c>
      <c r="AL2" s="27">
        <f>AVERAGE(F2:G2,J2:K2)</f>
        <v>15.65</v>
      </c>
      <c r="AM2" s="15">
        <f t="shared" ref="AM2:AM41" si="0">AVERAGE(H2:I2,L2:M2)</f>
        <v>7.5749999999999993</v>
      </c>
      <c r="AN2" s="11">
        <f t="shared" ref="AN2:AN41" si="1">AVERAGE(N2:O2,R2:S2)</f>
        <v>10.5</v>
      </c>
      <c r="AO2" s="15">
        <f t="shared" ref="AO2:AO41" si="2">AVERAGE(P2:Q2,T2:U2)</f>
        <v>10</v>
      </c>
      <c r="AP2" s="11">
        <f t="shared" ref="AP2:AP41" si="3">AVERAGE(V2:W2,Z2:AA2)</f>
        <v>10.5</v>
      </c>
      <c r="AQ2" s="15">
        <f t="shared" ref="AQ2:AQ41" si="4">AVERAGE(X2:Y2,AB2:AC2)</f>
        <v>10.25</v>
      </c>
      <c r="AR2" s="11">
        <f t="shared" ref="AR2:AR41" si="5">AVERAGE(AD2:AE2,AH2:AI2)</f>
        <v>11.75</v>
      </c>
      <c r="AS2" s="15">
        <f t="shared" ref="AS2:AS41" si="6">AVERAGE(AF2:AG2,AJ2:AK2)</f>
        <v>10.6</v>
      </c>
      <c r="AV2" s="15"/>
      <c r="AX2" s="11"/>
      <c r="BD2" s="15"/>
    </row>
    <row r="3" spans="1:56" x14ac:dyDescent="0.3">
      <c r="A3" s="16">
        <v>1</v>
      </c>
      <c r="B3" s="15">
        <v>2</v>
      </c>
      <c r="C3" s="5">
        <v>72</v>
      </c>
      <c r="D3" s="4">
        <v>63</v>
      </c>
      <c r="E3" s="3">
        <v>155</v>
      </c>
      <c r="F3" s="17">
        <v>14.7</v>
      </c>
      <c r="G3" s="17">
        <v>15.7</v>
      </c>
      <c r="H3" s="17">
        <v>6.4</v>
      </c>
      <c r="I3" s="17">
        <v>10</v>
      </c>
      <c r="J3" s="17">
        <v>14.8</v>
      </c>
      <c r="K3" s="17">
        <v>16.600000000000001</v>
      </c>
      <c r="L3" s="17">
        <v>6.6</v>
      </c>
      <c r="M3" s="18">
        <v>11.7</v>
      </c>
      <c r="N3" s="16">
        <v>16</v>
      </c>
      <c r="O3" s="16">
        <v>14</v>
      </c>
      <c r="P3" s="16">
        <v>15</v>
      </c>
      <c r="Q3" s="16">
        <v>14</v>
      </c>
      <c r="R3" s="16">
        <v>16</v>
      </c>
      <c r="S3" s="16">
        <v>11</v>
      </c>
      <c r="T3" s="16">
        <v>15</v>
      </c>
      <c r="U3" s="15">
        <v>16</v>
      </c>
      <c r="V3" s="16">
        <v>15</v>
      </c>
      <c r="W3" s="16">
        <v>15</v>
      </c>
      <c r="X3" s="16">
        <v>15</v>
      </c>
      <c r="Y3" s="16">
        <v>16</v>
      </c>
      <c r="Z3" s="16">
        <v>16</v>
      </c>
      <c r="AA3" s="16">
        <v>13</v>
      </c>
      <c r="AB3" s="16">
        <v>18</v>
      </c>
      <c r="AC3" s="15">
        <v>11</v>
      </c>
      <c r="AD3" s="16">
        <v>14</v>
      </c>
      <c r="AE3" s="16">
        <v>16</v>
      </c>
      <c r="AF3" s="16">
        <v>15</v>
      </c>
      <c r="AG3" s="16">
        <v>16</v>
      </c>
      <c r="AH3" s="16">
        <v>18</v>
      </c>
      <c r="AI3" s="16">
        <v>12</v>
      </c>
      <c r="AJ3" s="16">
        <v>17</v>
      </c>
      <c r="AK3" s="15">
        <v>12</v>
      </c>
      <c r="AL3" s="27">
        <f t="shared" ref="AL3:AL22" si="7">AVERAGE(F3:G3,J3:K3)</f>
        <v>15.450000000000001</v>
      </c>
      <c r="AM3" s="15">
        <f t="shared" si="0"/>
        <v>8.6750000000000007</v>
      </c>
      <c r="AN3" s="11">
        <f t="shared" si="1"/>
        <v>14.25</v>
      </c>
      <c r="AO3" s="15">
        <f t="shared" si="2"/>
        <v>15</v>
      </c>
      <c r="AP3" s="11">
        <f t="shared" si="3"/>
        <v>14.75</v>
      </c>
      <c r="AQ3" s="15">
        <f t="shared" si="4"/>
        <v>15</v>
      </c>
      <c r="AR3" s="11">
        <f t="shared" si="5"/>
        <v>15</v>
      </c>
      <c r="AS3" s="15">
        <f t="shared" si="6"/>
        <v>15</v>
      </c>
      <c r="AV3" s="15"/>
      <c r="AX3" s="11"/>
      <c r="BD3" s="15"/>
    </row>
    <row r="4" spans="1:56" x14ac:dyDescent="0.3">
      <c r="A4" s="16">
        <v>1</v>
      </c>
      <c r="B4" s="15">
        <v>2</v>
      </c>
      <c r="C4" s="5">
        <v>62</v>
      </c>
      <c r="D4" s="4">
        <v>84</v>
      </c>
      <c r="E4" s="3">
        <v>155</v>
      </c>
      <c r="F4" s="17">
        <v>15.1</v>
      </c>
      <c r="G4" s="17">
        <v>18.100000000000001</v>
      </c>
      <c r="H4" s="17">
        <v>5.4</v>
      </c>
      <c r="I4" s="17">
        <v>8.3000000000000007</v>
      </c>
      <c r="J4" s="17">
        <v>15.1</v>
      </c>
      <c r="K4" s="17">
        <v>18.399999999999999</v>
      </c>
      <c r="L4" s="17">
        <v>10.3</v>
      </c>
      <c r="M4" s="18">
        <v>15.4</v>
      </c>
      <c r="N4" s="16">
        <v>18.899999999999999</v>
      </c>
      <c r="O4" s="16">
        <v>17.2</v>
      </c>
      <c r="P4" s="16">
        <v>16.399999999999999</v>
      </c>
      <c r="Q4" s="16">
        <v>18.100000000000001</v>
      </c>
      <c r="R4" s="16">
        <v>11</v>
      </c>
      <c r="S4" s="16">
        <v>15.5</v>
      </c>
      <c r="T4" s="16">
        <v>18</v>
      </c>
      <c r="U4" s="15">
        <v>19</v>
      </c>
      <c r="V4" s="16">
        <v>19</v>
      </c>
      <c r="W4" s="16">
        <v>17.600000000000001</v>
      </c>
      <c r="X4" s="16">
        <v>16.100000000000001</v>
      </c>
      <c r="Y4" s="16">
        <v>18.899999999999999</v>
      </c>
      <c r="Z4" s="16">
        <v>13.9</v>
      </c>
      <c r="AA4" s="16">
        <v>15.8</v>
      </c>
      <c r="AB4" s="16">
        <v>17</v>
      </c>
      <c r="AC4" s="15">
        <v>20</v>
      </c>
      <c r="AD4" s="16">
        <v>17.600000000000001</v>
      </c>
      <c r="AE4" s="16">
        <v>17.600000000000001</v>
      </c>
      <c r="AF4" s="16">
        <v>17.3</v>
      </c>
      <c r="AG4" s="16">
        <v>18</v>
      </c>
      <c r="AH4" s="16">
        <v>14.1</v>
      </c>
      <c r="AI4" s="16">
        <v>15.2</v>
      </c>
      <c r="AJ4" s="16">
        <v>18</v>
      </c>
      <c r="AK4" s="15">
        <v>20</v>
      </c>
      <c r="AL4" s="27">
        <f t="shared" si="7"/>
        <v>16.675000000000001</v>
      </c>
      <c r="AM4" s="15">
        <f t="shared" si="0"/>
        <v>9.85</v>
      </c>
      <c r="AN4" s="11">
        <f t="shared" si="1"/>
        <v>15.649999999999999</v>
      </c>
      <c r="AO4" s="15">
        <f t="shared" si="2"/>
        <v>17.875</v>
      </c>
      <c r="AP4" s="11">
        <f t="shared" si="3"/>
        <v>16.574999999999999</v>
      </c>
      <c r="AQ4" s="15">
        <f t="shared" si="4"/>
        <v>18</v>
      </c>
      <c r="AR4" s="11">
        <f t="shared" si="5"/>
        <v>16.125</v>
      </c>
      <c r="AS4" s="15">
        <f t="shared" si="6"/>
        <v>18.324999999999999</v>
      </c>
      <c r="AV4" s="15"/>
      <c r="AX4" s="11"/>
      <c r="BD4" s="15"/>
    </row>
    <row r="5" spans="1:56" x14ac:dyDescent="0.3">
      <c r="A5" s="16">
        <v>1</v>
      </c>
      <c r="B5" s="15">
        <v>1</v>
      </c>
      <c r="C5" s="5">
        <v>58</v>
      </c>
      <c r="D5" s="1">
        <v>98.8</v>
      </c>
      <c r="E5" s="3">
        <v>163.6</v>
      </c>
      <c r="F5" s="17">
        <v>29.6</v>
      </c>
      <c r="G5" s="17">
        <v>33.9</v>
      </c>
      <c r="H5" s="17">
        <v>17.5</v>
      </c>
      <c r="I5" s="17">
        <v>22.8</v>
      </c>
      <c r="J5" s="17">
        <v>28.5</v>
      </c>
      <c r="K5" s="17">
        <v>30.4</v>
      </c>
      <c r="L5" s="17">
        <v>13.5</v>
      </c>
      <c r="M5" s="18">
        <v>17.8</v>
      </c>
      <c r="N5" s="16">
        <v>17.100000000000001</v>
      </c>
      <c r="O5" s="16">
        <v>13.5</v>
      </c>
      <c r="P5" s="16">
        <v>15.9</v>
      </c>
      <c r="Q5" s="16">
        <v>15.1</v>
      </c>
      <c r="R5" s="16">
        <v>15.1</v>
      </c>
      <c r="S5" s="16">
        <v>15.5</v>
      </c>
      <c r="T5" s="16">
        <v>16.2</v>
      </c>
      <c r="U5" s="15">
        <v>16.2</v>
      </c>
      <c r="V5" s="16">
        <v>19.100000000000001</v>
      </c>
      <c r="W5" s="16">
        <v>17.3</v>
      </c>
      <c r="X5" s="16">
        <v>16.5</v>
      </c>
      <c r="Y5" s="16">
        <v>16.2</v>
      </c>
      <c r="Z5" s="16">
        <v>18.8</v>
      </c>
      <c r="AA5" s="16">
        <v>18.399999999999999</v>
      </c>
      <c r="AB5" s="16">
        <v>16.899999999999999</v>
      </c>
      <c r="AC5" s="15">
        <v>18.100000000000001</v>
      </c>
      <c r="AD5" s="16">
        <v>16.3</v>
      </c>
      <c r="AE5" s="16">
        <v>14.4</v>
      </c>
      <c r="AF5" s="16">
        <v>15.5</v>
      </c>
      <c r="AG5" s="16">
        <v>14.9</v>
      </c>
      <c r="AH5" s="16">
        <v>15.3</v>
      </c>
      <c r="AI5" s="16">
        <v>14.6</v>
      </c>
      <c r="AJ5" s="16">
        <v>16.5</v>
      </c>
      <c r="AK5" s="15">
        <v>15.9</v>
      </c>
      <c r="AL5" s="27">
        <f t="shared" si="7"/>
        <v>30.6</v>
      </c>
      <c r="AM5" s="15">
        <f t="shared" si="0"/>
        <v>17.899999999999999</v>
      </c>
      <c r="AN5" s="11">
        <f t="shared" si="1"/>
        <v>15.3</v>
      </c>
      <c r="AO5" s="15">
        <f t="shared" si="2"/>
        <v>15.850000000000001</v>
      </c>
      <c r="AP5" s="11">
        <f t="shared" si="3"/>
        <v>18.399999999999999</v>
      </c>
      <c r="AQ5" s="15">
        <f t="shared" si="4"/>
        <v>16.925000000000001</v>
      </c>
      <c r="AR5" s="11">
        <f t="shared" si="5"/>
        <v>15.15</v>
      </c>
      <c r="AS5" s="15">
        <f t="shared" si="6"/>
        <v>15.7</v>
      </c>
      <c r="AV5" s="15"/>
      <c r="AX5" s="11"/>
      <c r="BD5" s="15"/>
    </row>
    <row r="6" spans="1:56" x14ac:dyDescent="0.3">
      <c r="A6" s="16">
        <v>1</v>
      </c>
      <c r="B6" s="15">
        <v>2</v>
      </c>
      <c r="C6" s="5">
        <v>72</v>
      </c>
      <c r="D6" s="1">
        <v>68.5</v>
      </c>
      <c r="E6" s="3">
        <v>153.1</v>
      </c>
      <c r="F6" s="17">
        <v>21.5</v>
      </c>
      <c r="G6" s="17">
        <v>22.1</v>
      </c>
      <c r="H6" s="17">
        <v>13</v>
      </c>
      <c r="I6" s="17">
        <v>17.7</v>
      </c>
      <c r="J6" s="17">
        <v>22.4</v>
      </c>
      <c r="K6" s="17">
        <v>17.8</v>
      </c>
      <c r="L6" s="17">
        <v>20.3</v>
      </c>
      <c r="M6" s="18">
        <v>18.3</v>
      </c>
      <c r="N6" s="16">
        <v>12</v>
      </c>
      <c r="O6" s="16">
        <v>12</v>
      </c>
      <c r="P6" s="16">
        <v>13</v>
      </c>
      <c r="Q6" s="16">
        <v>12</v>
      </c>
      <c r="R6" s="16">
        <v>12</v>
      </c>
      <c r="S6" s="16">
        <v>12</v>
      </c>
      <c r="T6" s="16">
        <v>10</v>
      </c>
      <c r="U6" s="15">
        <v>11</v>
      </c>
      <c r="V6" s="16">
        <v>13</v>
      </c>
      <c r="W6" s="16">
        <v>14</v>
      </c>
      <c r="X6" s="16">
        <v>13</v>
      </c>
      <c r="Y6" s="16">
        <v>12</v>
      </c>
      <c r="Z6" s="16">
        <v>13</v>
      </c>
      <c r="AA6" s="16">
        <v>12</v>
      </c>
      <c r="AB6" s="16">
        <v>11</v>
      </c>
      <c r="AC6" s="15">
        <v>11</v>
      </c>
      <c r="AD6" s="16">
        <v>14</v>
      </c>
      <c r="AE6" s="16">
        <v>14</v>
      </c>
      <c r="AF6" s="16">
        <v>19.600000000000001</v>
      </c>
      <c r="AG6" s="16">
        <v>12</v>
      </c>
      <c r="AH6" s="16">
        <v>12</v>
      </c>
      <c r="AI6" s="16">
        <v>12</v>
      </c>
      <c r="AJ6" s="16">
        <v>11</v>
      </c>
      <c r="AK6" s="15">
        <v>10</v>
      </c>
      <c r="AL6" s="27">
        <f t="shared" si="7"/>
        <v>20.95</v>
      </c>
      <c r="AM6" s="15">
        <f t="shared" si="0"/>
        <v>17.324999999999999</v>
      </c>
      <c r="AN6" s="11">
        <f t="shared" si="1"/>
        <v>12</v>
      </c>
      <c r="AO6" s="15">
        <f t="shared" si="2"/>
        <v>11.5</v>
      </c>
      <c r="AP6" s="11">
        <f t="shared" si="3"/>
        <v>13</v>
      </c>
      <c r="AQ6" s="15">
        <f t="shared" si="4"/>
        <v>11.75</v>
      </c>
      <c r="AR6" s="11">
        <f t="shared" si="5"/>
        <v>13</v>
      </c>
      <c r="AS6" s="15">
        <f t="shared" si="6"/>
        <v>13.15</v>
      </c>
      <c r="AV6" s="15"/>
      <c r="AX6" s="11"/>
      <c r="BD6" s="15"/>
    </row>
    <row r="7" spans="1:56" x14ac:dyDescent="0.3">
      <c r="A7" s="16">
        <v>1</v>
      </c>
      <c r="B7" s="15">
        <v>1</v>
      </c>
      <c r="C7" s="5">
        <v>68</v>
      </c>
      <c r="D7" s="1">
        <v>68</v>
      </c>
      <c r="E7" s="3">
        <v>167</v>
      </c>
      <c r="F7" s="17">
        <v>41.6</v>
      </c>
      <c r="G7" s="17">
        <v>32.4</v>
      </c>
      <c r="H7" s="17">
        <v>18.399999999999999</v>
      </c>
      <c r="I7" s="17">
        <v>11.4</v>
      </c>
      <c r="J7" s="17">
        <v>41.4</v>
      </c>
      <c r="K7" s="17">
        <v>36.6</v>
      </c>
      <c r="L7" s="17">
        <v>13.3</v>
      </c>
      <c r="M7" s="18">
        <v>8.1</v>
      </c>
      <c r="N7" s="16">
        <v>23.8</v>
      </c>
      <c r="O7" s="16">
        <v>25.9</v>
      </c>
      <c r="P7" s="16">
        <v>23.3</v>
      </c>
      <c r="Q7" s="16">
        <v>22.3</v>
      </c>
      <c r="R7" s="16">
        <v>22</v>
      </c>
      <c r="S7" s="16">
        <v>22</v>
      </c>
      <c r="T7" s="16">
        <v>21</v>
      </c>
      <c r="U7" s="15">
        <v>23</v>
      </c>
      <c r="V7" s="16">
        <v>23.9</v>
      </c>
      <c r="W7" s="16">
        <v>26.7</v>
      </c>
      <c r="X7" s="16">
        <v>24</v>
      </c>
      <c r="Y7" s="16">
        <v>22.4</v>
      </c>
      <c r="Z7" s="16">
        <v>23</v>
      </c>
      <c r="AA7" s="16">
        <v>23</v>
      </c>
      <c r="AB7" s="16">
        <v>24</v>
      </c>
      <c r="AC7" s="15">
        <v>25</v>
      </c>
      <c r="AD7" s="16">
        <v>23.3</v>
      </c>
      <c r="AE7" s="16">
        <v>24.1</v>
      </c>
      <c r="AF7" s="16">
        <v>22.1</v>
      </c>
      <c r="AG7" s="16">
        <v>24.4</v>
      </c>
      <c r="AH7" s="16">
        <v>23</v>
      </c>
      <c r="AI7" s="16">
        <v>23</v>
      </c>
      <c r="AJ7" s="16">
        <v>23</v>
      </c>
      <c r="AK7" s="15">
        <v>25</v>
      </c>
      <c r="AL7" s="27">
        <f t="shared" si="7"/>
        <v>38</v>
      </c>
      <c r="AM7" s="15">
        <f t="shared" si="0"/>
        <v>12.799999999999999</v>
      </c>
      <c r="AN7" s="11">
        <f t="shared" si="1"/>
        <v>23.425000000000001</v>
      </c>
      <c r="AO7" s="15">
        <f t="shared" si="2"/>
        <v>22.4</v>
      </c>
      <c r="AP7" s="11">
        <f t="shared" si="3"/>
        <v>24.15</v>
      </c>
      <c r="AQ7" s="15">
        <f t="shared" si="4"/>
        <v>23.85</v>
      </c>
      <c r="AR7" s="11">
        <f t="shared" si="5"/>
        <v>23.35</v>
      </c>
      <c r="AS7" s="15">
        <f t="shared" si="6"/>
        <v>23.625</v>
      </c>
      <c r="AV7" s="15"/>
      <c r="AX7" s="11"/>
      <c r="BD7" s="15"/>
    </row>
    <row r="8" spans="1:56" x14ac:dyDescent="0.3">
      <c r="A8" s="16">
        <v>1</v>
      </c>
      <c r="B8" s="15">
        <v>1</v>
      </c>
      <c r="C8" s="5">
        <v>72</v>
      </c>
      <c r="D8" s="1">
        <v>102.5</v>
      </c>
      <c r="E8" s="3">
        <v>174.5</v>
      </c>
      <c r="F8" s="17">
        <v>41.7</v>
      </c>
      <c r="G8" s="17">
        <v>33.700000000000003</v>
      </c>
      <c r="H8" s="17">
        <v>9.1</v>
      </c>
      <c r="I8" s="17">
        <v>14.2</v>
      </c>
      <c r="J8" s="17">
        <v>44.4</v>
      </c>
      <c r="K8" s="17">
        <v>34.200000000000003</v>
      </c>
      <c r="L8" s="17">
        <v>19.600000000000001</v>
      </c>
      <c r="M8" s="18">
        <v>18.600000000000001</v>
      </c>
      <c r="N8" s="16">
        <v>13</v>
      </c>
      <c r="O8" s="16">
        <v>16</v>
      </c>
      <c r="P8" s="16">
        <v>16</v>
      </c>
      <c r="Q8" s="16">
        <v>16</v>
      </c>
      <c r="R8" s="16">
        <v>17</v>
      </c>
      <c r="S8" s="16">
        <v>14</v>
      </c>
      <c r="T8" s="16">
        <v>15</v>
      </c>
      <c r="U8" s="15">
        <v>16</v>
      </c>
      <c r="V8" s="16">
        <v>15</v>
      </c>
      <c r="W8" s="16">
        <v>16</v>
      </c>
      <c r="X8" s="16">
        <v>16</v>
      </c>
      <c r="Y8" s="16">
        <v>15</v>
      </c>
      <c r="Z8" s="16">
        <v>16</v>
      </c>
      <c r="AA8" s="16">
        <v>19</v>
      </c>
      <c r="AB8" s="16">
        <v>13</v>
      </c>
      <c r="AC8" s="15">
        <v>16</v>
      </c>
      <c r="AD8" s="16">
        <v>16</v>
      </c>
      <c r="AE8" s="16">
        <v>16.3</v>
      </c>
      <c r="AF8" s="16">
        <v>15</v>
      </c>
      <c r="AG8" s="16">
        <v>8.1</v>
      </c>
      <c r="AH8" s="16">
        <v>16</v>
      </c>
      <c r="AI8" s="16">
        <v>19</v>
      </c>
      <c r="AJ8" s="16">
        <v>13</v>
      </c>
      <c r="AK8" s="15">
        <v>16</v>
      </c>
      <c r="AL8" s="27">
        <f t="shared" si="7"/>
        <v>38.5</v>
      </c>
      <c r="AM8" s="15">
        <f t="shared" si="0"/>
        <v>15.375</v>
      </c>
      <c r="AN8" s="11">
        <f t="shared" si="1"/>
        <v>15</v>
      </c>
      <c r="AO8" s="15">
        <f t="shared" si="2"/>
        <v>15.75</v>
      </c>
      <c r="AP8" s="11">
        <f t="shared" si="3"/>
        <v>16.5</v>
      </c>
      <c r="AQ8" s="15">
        <f t="shared" si="4"/>
        <v>15</v>
      </c>
      <c r="AR8" s="11">
        <f t="shared" si="5"/>
        <v>16.824999999999999</v>
      </c>
      <c r="AS8" s="15">
        <f t="shared" si="6"/>
        <v>13.025</v>
      </c>
      <c r="AV8" s="15"/>
      <c r="AX8" s="11"/>
      <c r="BD8" s="15"/>
    </row>
    <row r="9" spans="1:56" x14ac:dyDescent="0.3">
      <c r="A9" s="16">
        <v>1</v>
      </c>
      <c r="B9" s="15">
        <v>2</v>
      </c>
      <c r="C9" s="2">
        <v>67</v>
      </c>
      <c r="D9" s="1">
        <v>58</v>
      </c>
      <c r="E9" s="3">
        <v>157</v>
      </c>
      <c r="F9" s="17">
        <v>30.1</v>
      </c>
      <c r="G9" s="17">
        <v>26.7</v>
      </c>
      <c r="H9" s="17">
        <v>18.3</v>
      </c>
      <c r="I9" s="17">
        <v>13.2</v>
      </c>
      <c r="J9" s="17">
        <v>27.6</v>
      </c>
      <c r="K9" s="17">
        <v>25.8</v>
      </c>
      <c r="L9" s="17">
        <v>13.5</v>
      </c>
      <c r="M9" s="18">
        <v>21</v>
      </c>
      <c r="N9" s="16">
        <v>17.600000000000001</v>
      </c>
      <c r="O9" s="16">
        <v>15</v>
      </c>
      <c r="P9" s="16">
        <v>17.3</v>
      </c>
      <c r="Q9" s="16">
        <v>19</v>
      </c>
      <c r="R9" s="16">
        <v>17.600000000000001</v>
      </c>
      <c r="S9" s="16">
        <v>17.8</v>
      </c>
      <c r="T9" s="16">
        <v>20.8</v>
      </c>
      <c r="U9" s="15">
        <v>20.399999999999999</v>
      </c>
      <c r="V9" s="16">
        <v>18.399999999999999</v>
      </c>
      <c r="W9" s="16">
        <v>19.5</v>
      </c>
      <c r="X9" s="16">
        <v>18</v>
      </c>
      <c r="Y9" s="16">
        <v>20.5</v>
      </c>
      <c r="Z9" s="16">
        <v>19.600000000000001</v>
      </c>
      <c r="AA9" s="16">
        <v>19.600000000000001</v>
      </c>
      <c r="AB9" s="16">
        <v>21.75</v>
      </c>
      <c r="AC9" s="15">
        <v>20.5</v>
      </c>
      <c r="AD9" s="16">
        <v>19.8</v>
      </c>
      <c r="AE9" s="16">
        <v>16.399999999999999</v>
      </c>
      <c r="AF9" s="16">
        <v>19.600000000000001</v>
      </c>
      <c r="AG9" s="16">
        <v>18.600000000000001</v>
      </c>
      <c r="AH9" s="16">
        <v>17.7</v>
      </c>
      <c r="AI9" s="16">
        <v>18</v>
      </c>
      <c r="AJ9" s="16">
        <v>19.600000000000001</v>
      </c>
      <c r="AK9" s="15">
        <v>18.3</v>
      </c>
      <c r="AL9" s="27">
        <f t="shared" si="7"/>
        <v>27.55</v>
      </c>
      <c r="AM9" s="15">
        <f t="shared" si="0"/>
        <v>16.5</v>
      </c>
      <c r="AN9" s="11">
        <f t="shared" si="1"/>
        <v>17</v>
      </c>
      <c r="AO9" s="15">
        <f t="shared" si="2"/>
        <v>19.375</v>
      </c>
      <c r="AP9" s="11">
        <f t="shared" si="3"/>
        <v>19.274999999999999</v>
      </c>
      <c r="AQ9" s="15">
        <f t="shared" si="4"/>
        <v>20.1875</v>
      </c>
      <c r="AR9" s="11">
        <f t="shared" si="5"/>
        <v>17.975000000000001</v>
      </c>
      <c r="AS9" s="15">
        <f t="shared" si="6"/>
        <v>19.025000000000002</v>
      </c>
      <c r="AV9" s="15"/>
      <c r="AX9" s="11"/>
      <c r="BD9" s="15"/>
    </row>
    <row r="10" spans="1:56" x14ac:dyDescent="0.3">
      <c r="A10" s="16">
        <v>1</v>
      </c>
      <c r="B10" s="15">
        <v>1</v>
      </c>
      <c r="C10" s="8">
        <v>63</v>
      </c>
      <c r="D10" s="8">
        <v>68</v>
      </c>
      <c r="E10" s="7">
        <v>161</v>
      </c>
      <c r="F10" s="17">
        <v>48.2</v>
      </c>
      <c r="G10" s="17">
        <v>44.2</v>
      </c>
      <c r="H10" s="17">
        <v>28.7</v>
      </c>
      <c r="I10" s="17">
        <v>24.8</v>
      </c>
      <c r="J10" s="17">
        <v>45.9</v>
      </c>
      <c r="K10" s="17">
        <v>42</v>
      </c>
      <c r="L10" s="17">
        <v>25.6</v>
      </c>
      <c r="M10" s="18">
        <v>22.5</v>
      </c>
      <c r="N10" s="16">
        <v>14.2</v>
      </c>
      <c r="O10" s="16">
        <v>14.5</v>
      </c>
      <c r="P10" s="16">
        <v>14.8</v>
      </c>
      <c r="Q10" s="16">
        <v>15.5</v>
      </c>
      <c r="R10" s="16">
        <v>14.5</v>
      </c>
      <c r="S10" s="16">
        <v>14.9</v>
      </c>
      <c r="T10" s="16">
        <v>14.9</v>
      </c>
      <c r="U10" s="15">
        <v>14.4</v>
      </c>
      <c r="V10" s="16">
        <v>19.100000000000001</v>
      </c>
      <c r="W10" s="16">
        <v>18.399999999999999</v>
      </c>
      <c r="X10" s="16">
        <v>16.7</v>
      </c>
      <c r="Y10" s="16">
        <v>16.100000000000001</v>
      </c>
      <c r="Z10" s="16">
        <v>18.3</v>
      </c>
      <c r="AA10" s="16">
        <v>18.2</v>
      </c>
      <c r="AB10" s="16">
        <v>14.7</v>
      </c>
      <c r="AC10" s="15">
        <v>15.1</v>
      </c>
      <c r="AD10" s="16">
        <v>16.100000000000001</v>
      </c>
      <c r="AE10" s="16">
        <v>16.3</v>
      </c>
      <c r="AF10" s="16">
        <v>15.7</v>
      </c>
      <c r="AG10" s="16">
        <v>15.3</v>
      </c>
      <c r="AH10" s="16">
        <v>15.1</v>
      </c>
      <c r="AI10" s="16">
        <v>15.5</v>
      </c>
      <c r="AJ10" s="16">
        <v>15.1</v>
      </c>
      <c r="AK10" s="15">
        <v>15.3</v>
      </c>
      <c r="AL10" s="27">
        <f t="shared" si="7"/>
        <v>45.075000000000003</v>
      </c>
      <c r="AM10" s="15">
        <f t="shared" si="0"/>
        <v>25.4</v>
      </c>
      <c r="AN10" s="11">
        <f t="shared" si="1"/>
        <v>14.525</v>
      </c>
      <c r="AO10" s="15">
        <f t="shared" si="2"/>
        <v>14.9</v>
      </c>
      <c r="AP10" s="11">
        <f t="shared" si="3"/>
        <v>18.5</v>
      </c>
      <c r="AQ10" s="15">
        <f t="shared" si="4"/>
        <v>15.65</v>
      </c>
      <c r="AR10" s="11">
        <f t="shared" si="5"/>
        <v>15.750000000000002</v>
      </c>
      <c r="AS10" s="15">
        <f t="shared" si="6"/>
        <v>15.350000000000001</v>
      </c>
      <c r="AV10" s="15"/>
      <c r="AX10" s="11"/>
      <c r="BD10" s="15"/>
    </row>
    <row r="11" spans="1:56" x14ac:dyDescent="0.3">
      <c r="A11" s="16">
        <v>1</v>
      </c>
      <c r="B11" s="15">
        <v>2</v>
      </c>
      <c r="C11" s="2">
        <v>53</v>
      </c>
      <c r="D11" s="1">
        <v>65.7</v>
      </c>
      <c r="E11" s="3">
        <v>165.3</v>
      </c>
      <c r="F11" s="17">
        <v>29.2</v>
      </c>
      <c r="G11" s="17">
        <v>26.7</v>
      </c>
      <c r="H11" s="17">
        <v>17.8</v>
      </c>
      <c r="I11" s="17">
        <v>17.100000000000001</v>
      </c>
      <c r="J11" s="17">
        <v>28.8</v>
      </c>
      <c r="K11" s="17">
        <v>29.8</v>
      </c>
      <c r="L11" s="17">
        <v>18.2</v>
      </c>
      <c r="M11" s="18">
        <v>19.600000000000001</v>
      </c>
      <c r="N11" s="16">
        <v>13.7</v>
      </c>
      <c r="O11" s="16">
        <v>14.7</v>
      </c>
      <c r="P11" s="16">
        <v>14.3</v>
      </c>
      <c r="Q11" s="16">
        <v>14.3</v>
      </c>
      <c r="R11" s="16">
        <v>13.9</v>
      </c>
      <c r="S11" s="16">
        <v>12.9</v>
      </c>
      <c r="T11" s="16">
        <v>13.4</v>
      </c>
      <c r="U11" s="15">
        <v>14.9</v>
      </c>
      <c r="V11" s="16">
        <v>15.3</v>
      </c>
      <c r="W11" s="16">
        <v>15.6</v>
      </c>
      <c r="X11" s="16">
        <v>15.3</v>
      </c>
      <c r="Y11" s="16">
        <v>15.2</v>
      </c>
      <c r="Z11" s="16">
        <v>16.3</v>
      </c>
      <c r="AA11" s="16">
        <v>16.3</v>
      </c>
      <c r="AB11" s="16">
        <v>15.4</v>
      </c>
      <c r="AC11" s="15">
        <v>14.8</v>
      </c>
      <c r="AD11" s="16">
        <v>14.6</v>
      </c>
      <c r="AE11" s="16">
        <v>15.6</v>
      </c>
      <c r="AF11" s="16">
        <v>14.3</v>
      </c>
      <c r="AG11" s="16">
        <v>14.8</v>
      </c>
      <c r="AH11" s="16">
        <v>14.2</v>
      </c>
      <c r="AI11" s="16">
        <v>14.5</v>
      </c>
      <c r="AJ11" s="16">
        <v>14.7</v>
      </c>
      <c r="AK11" s="15">
        <v>15.1</v>
      </c>
      <c r="AL11" s="27">
        <f t="shared" si="7"/>
        <v>28.625</v>
      </c>
      <c r="AM11" s="15">
        <f t="shared" si="0"/>
        <v>18.175000000000004</v>
      </c>
      <c r="AN11" s="11">
        <f t="shared" si="1"/>
        <v>13.799999999999999</v>
      </c>
      <c r="AO11" s="15">
        <f t="shared" si="2"/>
        <v>14.225</v>
      </c>
      <c r="AP11" s="11">
        <f t="shared" si="3"/>
        <v>15.875</v>
      </c>
      <c r="AQ11" s="15">
        <f t="shared" si="4"/>
        <v>15.175000000000001</v>
      </c>
      <c r="AR11" s="11">
        <f t="shared" si="5"/>
        <v>14.725</v>
      </c>
      <c r="AS11" s="15">
        <f t="shared" si="6"/>
        <v>14.725</v>
      </c>
      <c r="AV11" s="15"/>
      <c r="AX11" s="11"/>
      <c r="BD11" s="15"/>
    </row>
    <row r="12" spans="1:56" x14ac:dyDescent="0.3">
      <c r="A12" s="16">
        <v>1</v>
      </c>
      <c r="B12" s="15">
        <v>1</v>
      </c>
      <c r="C12" s="2">
        <v>58</v>
      </c>
      <c r="D12" s="1">
        <v>81.5</v>
      </c>
      <c r="E12" s="3">
        <v>172</v>
      </c>
      <c r="F12" s="17">
        <v>39.299999999999997</v>
      </c>
      <c r="G12" s="17">
        <v>37.799999999999997</v>
      </c>
      <c r="H12" s="17">
        <v>19.7</v>
      </c>
      <c r="I12" s="17">
        <v>15.9</v>
      </c>
      <c r="J12" s="17">
        <v>38.6</v>
      </c>
      <c r="K12" s="17">
        <v>35.799999999999997</v>
      </c>
      <c r="L12" s="17">
        <v>18.8</v>
      </c>
      <c r="M12" s="18">
        <v>19.8</v>
      </c>
      <c r="N12" s="16">
        <v>14.1</v>
      </c>
      <c r="O12" s="16">
        <v>14.8</v>
      </c>
      <c r="P12" s="16">
        <v>14.7</v>
      </c>
      <c r="Q12" s="16">
        <v>14.6</v>
      </c>
      <c r="R12" s="16">
        <v>15.3</v>
      </c>
      <c r="S12" s="16">
        <v>15.7</v>
      </c>
      <c r="T12" s="16">
        <v>16.100000000000001</v>
      </c>
      <c r="U12" s="15">
        <v>13.9</v>
      </c>
      <c r="V12" s="16">
        <v>18.2</v>
      </c>
      <c r="W12" s="16">
        <v>17.3</v>
      </c>
      <c r="X12" s="16">
        <v>14.2</v>
      </c>
      <c r="Y12" s="16">
        <v>15.7</v>
      </c>
      <c r="Z12" s="16">
        <v>18.5</v>
      </c>
      <c r="AA12" s="16">
        <v>17.8</v>
      </c>
      <c r="AB12" s="16">
        <v>16.5</v>
      </c>
      <c r="AC12" s="15">
        <v>15.9</v>
      </c>
      <c r="AD12" s="16">
        <v>15.7</v>
      </c>
      <c r="AE12" s="16">
        <v>14.8</v>
      </c>
      <c r="AF12" s="16">
        <v>14.5</v>
      </c>
      <c r="AG12" s="16">
        <v>14.3</v>
      </c>
      <c r="AH12" s="16">
        <v>15.4</v>
      </c>
      <c r="AI12" s="16">
        <v>15.9</v>
      </c>
      <c r="AJ12" s="16">
        <v>14.5</v>
      </c>
      <c r="AK12" s="15">
        <v>15.1</v>
      </c>
      <c r="AL12" s="27">
        <f t="shared" si="7"/>
        <v>37.875</v>
      </c>
      <c r="AM12" s="15">
        <f t="shared" si="0"/>
        <v>18.55</v>
      </c>
      <c r="AN12" s="11">
        <f t="shared" si="1"/>
        <v>14.975000000000001</v>
      </c>
      <c r="AO12" s="15">
        <f t="shared" si="2"/>
        <v>14.824999999999999</v>
      </c>
      <c r="AP12" s="11">
        <f t="shared" si="3"/>
        <v>17.95</v>
      </c>
      <c r="AQ12" s="15">
        <f t="shared" si="4"/>
        <v>15.574999999999999</v>
      </c>
      <c r="AR12" s="11">
        <f t="shared" si="5"/>
        <v>15.45</v>
      </c>
      <c r="AS12" s="15">
        <f t="shared" si="6"/>
        <v>14.6</v>
      </c>
      <c r="AV12" s="15"/>
      <c r="AX12" s="11"/>
      <c r="BD12" s="15"/>
    </row>
    <row r="13" spans="1:56" x14ac:dyDescent="0.3">
      <c r="A13" s="16">
        <v>1</v>
      </c>
      <c r="B13" s="15">
        <v>2</v>
      </c>
      <c r="C13" s="2">
        <v>80</v>
      </c>
      <c r="D13" s="1">
        <v>67</v>
      </c>
      <c r="E13" s="3">
        <v>154</v>
      </c>
      <c r="F13" s="17">
        <v>16.7</v>
      </c>
      <c r="G13" s="17">
        <v>17.399999999999999</v>
      </c>
      <c r="H13" s="17">
        <v>6.7</v>
      </c>
      <c r="I13" s="17">
        <v>5</v>
      </c>
      <c r="J13" s="17">
        <v>21.6</v>
      </c>
      <c r="K13" s="17">
        <v>20.6</v>
      </c>
      <c r="L13" s="17">
        <v>5.7</v>
      </c>
      <c r="M13" s="18">
        <v>5.0999999999999996</v>
      </c>
      <c r="N13" s="16">
        <v>15.2</v>
      </c>
      <c r="O13" s="16">
        <v>15.3</v>
      </c>
      <c r="P13" s="16">
        <v>17.2</v>
      </c>
      <c r="Q13" s="16">
        <v>15.9</v>
      </c>
      <c r="R13" s="16">
        <v>15</v>
      </c>
      <c r="S13" s="16">
        <v>15.4</v>
      </c>
      <c r="T13" s="16">
        <v>15.2</v>
      </c>
      <c r="U13" s="15">
        <v>14.3</v>
      </c>
      <c r="V13" s="16">
        <v>14.5</v>
      </c>
      <c r="W13" s="16">
        <v>17.100000000000001</v>
      </c>
      <c r="X13" s="16">
        <v>14.7</v>
      </c>
      <c r="Y13" s="16">
        <v>15.1</v>
      </c>
      <c r="Z13" s="16">
        <v>17.2</v>
      </c>
      <c r="AA13" s="16">
        <v>15.7</v>
      </c>
      <c r="AB13" s="16">
        <v>14.8</v>
      </c>
      <c r="AC13" s="15">
        <v>14.4</v>
      </c>
      <c r="AD13" s="16">
        <v>15</v>
      </c>
      <c r="AE13" s="16">
        <v>16.3</v>
      </c>
      <c r="AF13" s="16">
        <v>15.1</v>
      </c>
      <c r="AG13" s="16">
        <v>15.5</v>
      </c>
      <c r="AH13" s="16">
        <v>15.8</v>
      </c>
      <c r="AI13" s="16">
        <v>14.2</v>
      </c>
      <c r="AJ13" s="16">
        <v>16</v>
      </c>
      <c r="AK13" s="15">
        <v>16.100000000000001</v>
      </c>
      <c r="AL13" s="27">
        <f t="shared" si="7"/>
        <v>19.074999999999999</v>
      </c>
      <c r="AM13" s="15">
        <f t="shared" si="0"/>
        <v>5.625</v>
      </c>
      <c r="AN13" s="11">
        <f t="shared" si="1"/>
        <v>15.225</v>
      </c>
      <c r="AO13" s="15">
        <f t="shared" si="2"/>
        <v>15.649999999999999</v>
      </c>
      <c r="AP13" s="11">
        <f t="shared" si="3"/>
        <v>16.125</v>
      </c>
      <c r="AQ13" s="15">
        <f t="shared" si="4"/>
        <v>14.749999999999998</v>
      </c>
      <c r="AR13" s="11">
        <f t="shared" si="5"/>
        <v>15.324999999999999</v>
      </c>
      <c r="AS13" s="15">
        <f t="shared" si="6"/>
        <v>15.675000000000001</v>
      </c>
      <c r="AV13" s="15"/>
      <c r="AX13" s="11"/>
      <c r="BD13" s="15"/>
    </row>
    <row r="14" spans="1:56" x14ac:dyDescent="0.3">
      <c r="A14" s="16">
        <v>1</v>
      </c>
      <c r="B14" s="15">
        <v>2</v>
      </c>
      <c r="C14" s="2">
        <v>62</v>
      </c>
      <c r="D14" s="1">
        <v>63.4</v>
      </c>
      <c r="E14" s="3">
        <v>163</v>
      </c>
      <c r="F14" s="17">
        <v>26.2</v>
      </c>
      <c r="G14" s="17">
        <v>22.1</v>
      </c>
      <c r="H14" s="17">
        <v>8.5</v>
      </c>
      <c r="I14" s="17">
        <v>9</v>
      </c>
      <c r="J14" s="17">
        <v>28.1</v>
      </c>
      <c r="K14" s="17">
        <v>22.2</v>
      </c>
      <c r="L14" s="17">
        <v>9.1</v>
      </c>
      <c r="M14" s="18">
        <v>8.6999999999999993</v>
      </c>
      <c r="N14" s="16">
        <v>17</v>
      </c>
      <c r="O14" s="16">
        <v>17.7</v>
      </c>
      <c r="P14" s="16">
        <v>16.8</v>
      </c>
      <c r="Q14" s="16">
        <v>16.899999999999999</v>
      </c>
      <c r="R14" s="16">
        <v>18</v>
      </c>
      <c r="S14" s="16">
        <v>16.899999999999999</v>
      </c>
      <c r="T14" s="16">
        <v>17.399999999999999</v>
      </c>
      <c r="U14" s="15">
        <v>17.3</v>
      </c>
      <c r="V14" s="16">
        <v>24.1</v>
      </c>
      <c r="W14" s="16">
        <v>23.6</v>
      </c>
      <c r="X14" s="16">
        <v>18</v>
      </c>
      <c r="Y14" s="16">
        <v>16.8</v>
      </c>
      <c r="Z14" s="16">
        <v>25.3</v>
      </c>
      <c r="AA14" s="16">
        <v>22.6</v>
      </c>
      <c r="AB14" s="16">
        <v>17.100000000000001</v>
      </c>
      <c r="AC14" s="15">
        <v>17.2</v>
      </c>
      <c r="AD14" s="16">
        <v>22.2</v>
      </c>
      <c r="AE14" s="16">
        <v>22.1</v>
      </c>
      <c r="AF14" s="16">
        <v>16.899999999999999</v>
      </c>
      <c r="AG14" s="16">
        <v>16.2</v>
      </c>
      <c r="AH14" s="16">
        <v>21.2</v>
      </c>
      <c r="AI14" s="16">
        <v>20.100000000000001</v>
      </c>
      <c r="AJ14" s="16">
        <v>17</v>
      </c>
      <c r="AK14" s="15">
        <v>17.3</v>
      </c>
      <c r="AL14" s="27">
        <f t="shared" si="7"/>
        <v>24.650000000000002</v>
      </c>
      <c r="AM14" s="15">
        <f t="shared" si="0"/>
        <v>8.8249999999999993</v>
      </c>
      <c r="AN14" s="11">
        <f t="shared" si="1"/>
        <v>17.399999999999999</v>
      </c>
      <c r="AO14" s="15">
        <f t="shared" si="2"/>
        <v>17.100000000000001</v>
      </c>
      <c r="AP14" s="11">
        <f t="shared" si="3"/>
        <v>23.9</v>
      </c>
      <c r="AQ14" s="15">
        <f t="shared" si="4"/>
        <v>17.274999999999999</v>
      </c>
      <c r="AR14" s="11">
        <f t="shared" si="5"/>
        <v>21.4</v>
      </c>
      <c r="AS14" s="15">
        <f t="shared" si="6"/>
        <v>16.849999999999998</v>
      </c>
      <c r="AV14" s="15"/>
      <c r="AX14" s="11"/>
      <c r="BD14" s="15"/>
    </row>
    <row r="15" spans="1:56" x14ac:dyDescent="0.3">
      <c r="A15" s="16">
        <v>1</v>
      </c>
      <c r="B15" s="15">
        <v>1</v>
      </c>
      <c r="C15" s="2">
        <v>64</v>
      </c>
      <c r="D15" s="1">
        <v>70</v>
      </c>
      <c r="E15" s="3">
        <v>163</v>
      </c>
      <c r="F15" s="17">
        <v>43.9</v>
      </c>
      <c r="G15" s="17">
        <v>41.7</v>
      </c>
      <c r="H15" s="17">
        <v>15</v>
      </c>
      <c r="I15" s="17">
        <v>18.3</v>
      </c>
      <c r="J15" s="17">
        <v>44.8</v>
      </c>
      <c r="K15" s="17">
        <v>38.4</v>
      </c>
      <c r="L15" s="17">
        <v>22.2</v>
      </c>
      <c r="M15" s="18">
        <v>14.5</v>
      </c>
      <c r="N15" s="16">
        <v>15.6</v>
      </c>
      <c r="O15" s="16">
        <v>14.1</v>
      </c>
      <c r="P15" s="16">
        <v>14.3</v>
      </c>
      <c r="Q15" s="16">
        <v>17.2</v>
      </c>
      <c r="R15" s="16">
        <v>15</v>
      </c>
      <c r="S15" s="16">
        <v>14.3</v>
      </c>
      <c r="T15" s="16">
        <v>16.2</v>
      </c>
      <c r="U15" s="15">
        <v>15</v>
      </c>
      <c r="V15" s="16">
        <v>15.5</v>
      </c>
      <c r="W15" s="16">
        <v>16.600000000000001</v>
      </c>
      <c r="X15" s="16">
        <v>14.7</v>
      </c>
      <c r="Y15" s="16">
        <v>16.600000000000001</v>
      </c>
      <c r="Z15" s="16">
        <v>16</v>
      </c>
      <c r="AA15" s="16">
        <v>16.8</v>
      </c>
      <c r="AB15" s="16">
        <v>17.8</v>
      </c>
      <c r="AC15" s="15">
        <v>18.3</v>
      </c>
      <c r="AD15" s="16">
        <v>15.8</v>
      </c>
      <c r="AE15" s="16">
        <v>17.899999999999999</v>
      </c>
      <c r="AF15" s="16">
        <v>14.9</v>
      </c>
      <c r="AG15" s="16">
        <v>17.899999999999999</v>
      </c>
      <c r="AH15" s="16">
        <v>18.3</v>
      </c>
      <c r="AI15" s="16">
        <v>12</v>
      </c>
      <c r="AJ15" s="16">
        <v>16.8</v>
      </c>
      <c r="AK15" s="15">
        <v>17.899999999999999</v>
      </c>
      <c r="AL15" s="27">
        <f t="shared" si="7"/>
        <v>42.199999999999996</v>
      </c>
      <c r="AM15" s="15">
        <f t="shared" si="0"/>
        <v>17.5</v>
      </c>
      <c r="AN15" s="11">
        <f t="shared" si="1"/>
        <v>14.75</v>
      </c>
      <c r="AO15" s="15">
        <f t="shared" si="2"/>
        <v>15.675000000000001</v>
      </c>
      <c r="AP15" s="11">
        <f t="shared" si="3"/>
        <v>16.225000000000001</v>
      </c>
      <c r="AQ15" s="15">
        <f t="shared" si="4"/>
        <v>16.850000000000001</v>
      </c>
      <c r="AR15" s="11">
        <f t="shared" si="5"/>
        <v>16</v>
      </c>
      <c r="AS15" s="15">
        <f t="shared" si="6"/>
        <v>16.875</v>
      </c>
      <c r="AV15" s="15"/>
      <c r="AX15" s="11"/>
      <c r="BD15" s="15"/>
    </row>
    <row r="16" spans="1:56" x14ac:dyDescent="0.3">
      <c r="A16" s="16">
        <v>1</v>
      </c>
      <c r="B16" s="15">
        <v>1</v>
      </c>
      <c r="C16" s="2">
        <v>76</v>
      </c>
      <c r="D16" s="1">
        <v>90</v>
      </c>
      <c r="E16" s="3">
        <v>172</v>
      </c>
      <c r="F16" s="17">
        <v>23.4</v>
      </c>
      <c r="G16" s="17">
        <v>24.8</v>
      </c>
      <c r="H16" s="17">
        <v>15.3</v>
      </c>
      <c r="I16" s="17">
        <v>13.5</v>
      </c>
      <c r="J16" s="17">
        <v>25.8</v>
      </c>
      <c r="K16" s="17">
        <v>25.7</v>
      </c>
      <c r="L16" s="17">
        <v>14.5</v>
      </c>
      <c r="M16" s="18">
        <v>14.5</v>
      </c>
      <c r="N16" s="16">
        <v>18.399999999999999</v>
      </c>
      <c r="O16" s="16">
        <v>14.4</v>
      </c>
      <c r="P16" s="16">
        <v>15.3</v>
      </c>
      <c r="Q16" s="16">
        <v>16.3</v>
      </c>
      <c r="R16" s="16">
        <v>13.9</v>
      </c>
      <c r="S16" s="16">
        <v>15.8</v>
      </c>
      <c r="T16" s="16">
        <v>15.9</v>
      </c>
      <c r="U16" s="15">
        <v>17.100000000000001</v>
      </c>
      <c r="V16" s="16">
        <v>17.600000000000001</v>
      </c>
      <c r="W16" s="16">
        <v>16.399999999999999</v>
      </c>
      <c r="X16" s="16">
        <v>15.4</v>
      </c>
      <c r="Y16" s="16">
        <v>16.2</v>
      </c>
      <c r="Z16" s="16">
        <v>18.2</v>
      </c>
      <c r="AA16" s="16">
        <v>18.399999999999999</v>
      </c>
      <c r="AB16" s="16">
        <v>15.6</v>
      </c>
      <c r="AC16" s="15">
        <v>14.6</v>
      </c>
      <c r="AD16" s="16">
        <v>17</v>
      </c>
      <c r="AE16" s="16">
        <v>13.8</v>
      </c>
      <c r="AF16" s="16">
        <v>15</v>
      </c>
      <c r="AG16" s="16">
        <v>16</v>
      </c>
      <c r="AH16" s="16">
        <v>15.5</v>
      </c>
      <c r="AI16" s="16">
        <v>14.5</v>
      </c>
      <c r="AJ16" s="16">
        <v>15.2</v>
      </c>
      <c r="AK16" s="15">
        <v>15.2</v>
      </c>
      <c r="AL16" s="27">
        <f t="shared" si="7"/>
        <v>24.925000000000001</v>
      </c>
      <c r="AM16" s="15">
        <f t="shared" si="0"/>
        <v>14.45</v>
      </c>
      <c r="AN16" s="11">
        <f t="shared" si="1"/>
        <v>15.625</v>
      </c>
      <c r="AO16" s="15">
        <f t="shared" si="2"/>
        <v>16.149999999999999</v>
      </c>
      <c r="AP16" s="11">
        <f t="shared" si="3"/>
        <v>17.649999999999999</v>
      </c>
      <c r="AQ16" s="15">
        <f t="shared" si="4"/>
        <v>15.450000000000001</v>
      </c>
      <c r="AR16" s="11">
        <f t="shared" si="5"/>
        <v>15.2</v>
      </c>
      <c r="AS16" s="15">
        <f t="shared" si="6"/>
        <v>15.350000000000001</v>
      </c>
      <c r="AV16" s="15"/>
      <c r="AX16" s="11"/>
      <c r="BD16" s="15"/>
    </row>
    <row r="17" spans="1:56" x14ac:dyDescent="0.3">
      <c r="A17" s="16">
        <v>1</v>
      </c>
      <c r="B17" s="15">
        <v>2</v>
      </c>
      <c r="C17" s="2">
        <v>74</v>
      </c>
      <c r="D17" s="1">
        <v>58</v>
      </c>
      <c r="E17" s="3">
        <v>166</v>
      </c>
      <c r="F17" s="17">
        <v>20.3</v>
      </c>
      <c r="G17" s="17">
        <v>16.100000000000001</v>
      </c>
      <c r="H17" s="17">
        <v>7.5</v>
      </c>
      <c r="I17" s="17">
        <v>9.4</v>
      </c>
      <c r="J17" s="17">
        <v>21.5</v>
      </c>
      <c r="K17" s="17">
        <v>17</v>
      </c>
      <c r="L17" s="17">
        <v>10.199999999999999</v>
      </c>
      <c r="M17" s="18">
        <v>8.9</v>
      </c>
      <c r="N17" s="16">
        <v>14.3</v>
      </c>
      <c r="O17" s="16">
        <v>18.2</v>
      </c>
      <c r="P17" s="16">
        <v>16.100000000000001</v>
      </c>
      <c r="Q17" s="16">
        <v>20.2</v>
      </c>
      <c r="R17" s="16">
        <v>20.2</v>
      </c>
      <c r="S17" s="16">
        <v>15.3</v>
      </c>
      <c r="T17" s="16">
        <v>19.899999999999999</v>
      </c>
      <c r="U17" s="15">
        <v>14.7</v>
      </c>
      <c r="V17" s="16">
        <v>16.5</v>
      </c>
      <c r="W17" s="16">
        <v>23.3</v>
      </c>
      <c r="X17" s="16">
        <v>14.8</v>
      </c>
      <c r="Y17" s="16">
        <v>20.3</v>
      </c>
      <c r="Z17" s="16">
        <v>23.5</v>
      </c>
      <c r="AA17" s="16">
        <v>16.3</v>
      </c>
      <c r="AB17" s="16">
        <v>20.3</v>
      </c>
      <c r="AC17" s="15">
        <v>14.1</v>
      </c>
      <c r="AD17" s="16">
        <v>16.399999999999999</v>
      </c>
      <c r="AE17" s="16">
        <v>20.5</v>
      </c>
      <c r="AF17" s="16">
        <v>15.3</v>
      </c>
      <c r="AG17" s="16">
        <v>20.2</v>
      </c>
      <c r="AH17" s="16">
        <v>21.1</v>
      </c>
      <c r="AI17" s="16">
        <v>15.8</v>
      </c>
      <c r="AJ17" s="16">
        <v>20.100000000000001</v>
      </c>
      <c r="AK17" s="15">
        <v>14.6</v>
      </c>
      <c r="AL17" s="27">
        <f t="shared" si="7"/>
        <v>18.725000000000001</v>
      </c>
      <c r="AM17" s="15">
        <f t="shared" si="0"/>
        <v>9</v>
      </c>
      <c r="AN17" s="11">
        <f t="shared" si="1"/>
        <v>17</v>
      </c>
      <c r="AO17" s="15">
        <f t="shared" si="2"/>
        <v>17.724999999999998</v>
      </c>
      <c r="AP17" s="11">
        <f t="shared" si="3"/>
        <v>19.899999999999999</v>
      </c>
      <c r="AQ17" s="15">
        <f t="shared" si="4"/>
        <v>17.375</v>
      </c>
      <c r="AR17" s="11">
        <f t="shared" si="5"/>
        <v>18.45</v>
      </c>
      <c r="AS17" s="15">
        <f t="shared" si="6"/>
        <v>17.55</v>
      </c>
      <c r="AV17" s="15"/>
      <c r="AX17" s="11"/>
      <c r="BD17" s="15"/>
    </row>
    <row r="18" spans="1:56" x14ac:dyDescent="0.3">
      <c r="A18" s="16">
        <v>1</v>
      </c>
      <c r="B18" s="15">
        <v>2</v>
      </c>
      <c r="C18" s="2">
        <v>74</v>
      </c>
      <c r="D18" s="1">
        <v>77</v>
      </c>
      <c r="E18" s="3"/>
      <c r="F18" s="17">
        <v>19.100000000000001</v>
      </c>
      <c r="G18" s="17">
        <v>17.899999999999999</v>
      </c>
      <c r="H18" s="17">
        <v>8.5</v>
      </c>
      <c r="I18" s="17">
        <v>7.5</v>
      </c>
      <c r="J18" s="17">
        <v>21.8</v>
      </c>
      <c r="K18" s="17">
        <v>18.8</v>
      </c>
      <c r="L18" s="17">
        <v>11.2</v>
      </c>
      <c r="M18" s="18">
        <v>9.6999999999999993</v>
      </c>
      <c r="N18" s="16">
        <v>23.2</v>
      </c>
      <c r="O18" s="16">
        <v>21.2</v>
      </c>
      <c r="P18" s="16">
        <v>18.899999999999999</v>
      </c>
      <c r="Q18" s="16">
        <v>23.1</v>
      </c>
      <c r="R18" s="16">
        <v>19</v>
      </c>
      <c r="S18" s="16">
        <v>26</v>
      </c>
      <c r="T18" s="16">
        <v>21.2</v>
      </c>
      <c r="U18" s="15">
        <v>23.8</v>
      </c>
      <c r="V18" s="16">
        <v>25.9</v>
      </c>
      <c r="W18" s="16">
        <v>21.8</v>
      </c>
      <c r="X18" s="16">
        <v>22.8</v>
      </c>
      <c r="Y18" s="16">
        <v>23.3</v>
      </c>
      <c r="Z18" s="16">
        <v>21.1</v>
      </c>
      <c r="AA18" s="16">
        <v>27.5</v>
      </c>
      <c r="AB18" s="16">
        <v>22.6</v>
      </c>
      <c r="AC18" s="15">
        <v>23.3</v>
      </c>
      <c r="AD18" s="16">
        <v>25.4</v>
      </c>
      <c r="AE18" s="16">
        <v>22.3</v>
      </c>
      <c r="AF18" s="16">
        <v>25.4</v>
      </c>
      <c r="AG18" s="16">
        <v>23.4</v>
      </c>
      <c r="AH18" s="16">
        <v>17.899999999999999</v>
      </c>
      <c r="AI18" s="16">
        <v>26.1</v>
      </c>
      <c r="AJ18" s="16">
        <v>22.6</v>
      </c>
      <c r="AK18" s="15">
        <v>23.9</v>
      </c>
      <c r="AL18" s="27">
        <f t="shared" si="7"/>
        <v>19.399999999999999</v>
      </c>
      <c r="AM18" s="15">
        <f t="shared" si="0"/>
        <v>9.2249999999999996</v>
      </c>
      <c r="AN18" s="11">
        <f t="shared" si="1"/>
        <v>22.35</v>
      </c>
      <c r="AO18" s="15">
        <f t="shared" si="2"/>
        <v>21.75</v>
      </c>
      <c r="AP18" s="11">
        <f t="shared" si="3"/>
        <v>24.075000000000003</v>
      </c>
      <c r="AQ18" s="15">
        <f t="shared" si="4"/>
        <v>23</v>
      </c>
      <c r="AR18" s="11">
        <f t="shared" si="5"/>
        <v>22.924999999999997</v>
      </c>
      <c r="AS18" s="15">
        <f t="shared" si="6"/>
        <v>23.825000000000003</v>
      </c>
      <c r="AV18" s="15"/>
      <c r="AX18" s="11"/>
      <c r="BD18" s="15"/>
    </row>
    <row r="19" spans="1:56" x14ac:dyDescent="0.3">
      <c r="A19" s="16">
        <v>1</v>
      </c>
      <c r="B19" s="15">
        <v>1</v>
      </c>
      <c r="C19" s="2">
        <v>65</v>
      </c>
      <c r="D19" s="1">
        <v>73</v>
      </c>
      <c r="E19" s="3">
        <v>176</v>
      </c>
      <c r="F19" s="17">
        <v>29.3</v>
      </c>
      <c r="G19" s="17">
        <v>28.4</v>
      </c>
      <c r="H19" s="17">
        <v>16.399999999999999</v>
      </c>
      <c r="I19" s="17">
        <v>17.899999999999999</v>
      </c>
      <c r="J19" s="17">
        <v>31.7</v>
      </c>
      <c r="K19" s="17">
        <v>29.9</v>
      </c>
      <c r="L19" s="17">
        <v>19.7</v>
      </c>
      <c r="M19" s="18">
        <v>14.4</v>
      </c>
      <c r="N19" s="16">
        <v>10.9</v>
      </c>
      <c r="O19" s="16">
        <v>16.5</v>
      </c>
      <c r="P19" s="16">
        <v>13.2</v>
      </c>
      <c r="Q19" s="16">
        <v>16.2</v>
      </c>
      <c r="R19" s="16">
        <v>13.5</v>
      </c>
      <c r="S19" s="16">
        <v>13.3</v>
      </c>
      <c r="T19" s="16">
        <v>15.7</v>
      </c>
      <c r="U19" s="15">
        <v>10.5</v>
      </c>
      <c r="V19" s="16">
        <v>14.1</v>
      </c>
      <c r="W19" s="16">
        <v>17.3</v>
      </c>
      <c r="X19" s="16">
        <v>12.1</v>
      </c>
      <c r="Y19" s="16">
        <v>15</v>
      </c>
      <c r="Z19" s="16">
        <v>15.1</v>
      </c>
      <c r="AA19" s="16">
        <v>13.3</v>
      </c>
      <c r="AB19" s="16">
        <v>15.2</v>
      </c>
      <c r="AC19" s="15">
        <v>13</v>
      </c>
      <c r="AD19" s="16">
        <v>10.3</v>
      </c>
      <c r="AE19" s="16">
        <v>16.100000000000001</v>
      </c>
      <c r="AF19" s="16">
        <v>12</v>
      </c>
      <c r="AG19" s="16">
        <v>14.5</v>
      </c>
      <c r="AH19" s="16">
        <v>14.1</v>
      </c>
      <c r="AI19" s="16">
        <v>12.9</v>
      </c>
      <c r="AJ19" s="16">
        <v>15.5</v>
      </c>
      <c r="AK19" s="15">
        <v>12.5</v>
      </c>
      <c r="AL19" s="27">
        <f t="shared" si="7"/>
        <v>29.825000000000003</v>
      </c>
      <c r="AM19" s="15">
        <f t="shared" si="0"/>
        <v>17.100000000000001</v>
      </c>
      <c r="AN19" s="11">
        <f t="shared" si="1"/>
        <v>13.55</v>
      </c>
      <c r="AO19" s="15">
        <f t="shared" si="2"/>
        <v>13.899999999999999</v>
      </c>
      <c r="AP19" s="11">
        <f t="shared" si="3"/>
        <v>14.95</v>
      </c>
      <c r="AQ19" s="15">
        <f t="shared" si="4"/>
        <v>13.824999999999999</v>
      </c>
      <c r="AR19" s="11">
        <f t="shared" si="5"/>
        <v>13.35</v>
      </c>
      <c r="AS19" s="15">
        <f t="shared" si="6"/>
        <v>13.625</v>
      </c>
      <c r="AV19" s="15"/>
      <c r="AX19" s="11"/>
      <c r="BD19" s="15"/>
    </row>
    <row r="20" spans="1:56" x14ac:dyDescent="0.3">
      <c r="A20" s="16">
        <v>1</v>
      </c>
      <c r="B20" s="15">
        <v>2</v>
      </c>
      <c r="C20" s="2">
        <v>71</v>
      </c>
      <c r="D20" s="1">
        <v>72</v>
      </c>
      <c r="E20" s="3">
        <v>150</v>
      </c>
      <c r="F20" s="17">
        <v>18.8</v>
      </c>
      <c r="G20" s="17">
        <v>14.4</v>
      </c>
      <c r="H20" s="17">
        <v>9</v>
      </c>
      <c r="I20" s="17">
        <v>7.3</v>
      </c>
      <c r="J20" s="17">
        <v>17</v>
      </c>
      <c r="K20" s="17">
        <v>17.600000000000001</v>
      </c>
      <c r="L20" s="1">
        <v>9.3000000000000007</v>
      </c>
      <c r="M20" s="18">
        <v>8</v>
      </c>
      <c r="N20" s="16">
        <v>13</v>
      </c>
      <c r="O20" s="16">
        <v>18.2</v>
      </c>
      <c r="P20" s="16">
        <v>15.4</v>
      </c>
      <c r="Q20" s="16">
        <v>15</v>
      </c>
      <c r="R20" s="16">
        <v>17.7</v>
      </c>
      <c r="S20" s="16">
        <v>13.4</v>
      </c>
      <c r="T20" s="16">
        <v>15.7</v>
      </c>
      <c r="U20" s="15">
        <v>11.8</v>
      </c>
      <c r="V20" s="16">
        <v>15.5</v>
      </c>
      <c r="W20" s="16">
        <v>19</v>
      </c>
      <c r="X20" s="16">
        <v>12.2</v>
      </c>
      <c r="Y20" s="16">
        <v>13.8</v>
      </c>
      <c r="Z20" s="16">
        <v>15.2</v>
      </c>
      <c r="AA20" s="16">
        <v>12</v>
      </c>
      <c r="AB20" s="16">
        <v>13.7</v>
      </c>
      <c r="AC20" s="15">
        <v>11.8</v>
      </c>
      <c r="AD20" s="16">
        <v>13.5</v>
      </c>
      <c r="AE20" s="16">
        <v>17.2</v>
      </c>
      <c r="AF20" s="16">
        <v>12.4</v>
      </c>
      <c r="AG20" s="16">
        <v>17.3</v>
      </c>
      <c r="AH20" s="16">
        <v>16.3</v>
      </c>
      <c r="AI20" s="16">
        <v>14.2</v>
      </c>
      <c r="AJ20" s="16">
        <v>14.9</v>
      </c>
      <c r="AK20" s="15">
        <v>12.1</v>
      </c>
      <c r="AL20" s="27">
        <f t="shared" si="7"/>
        <v>16.950000000000003</v>
      </c>
      <c r="AM20" s="15">
        <f t="shared" si="0"/>
        <v>8.4</v>
      </c>
      <c r="AN20" s="11">
        <f t="shared" si="1"/>
        <v>15.574999999999999</v>
      </c>
      <c r="AO20" s="15">
        <f t="shared" si="2"/>
        <v>14.474999999999998</v>
      </c>
      <c r="AP20" s="11">
        <f t="shared" si="3"/>
        <v>15.425000000000001</v>
      </c>
      <c r="AQ20" s="15">
        <f t="shared" si="4"/>
        <v>12.875</v>
      </c>
      <c r="AR20" s="11">
        <f t="shared" si="5"/>
        <v>15.3</v>
      </c>
      <c r="AS20" s="15">
        <f t="shared" si="6"/>
        <v>14.175000000000001</v>
      </c>
      <c r="AV20" s="15"/>
      <c r="AX20" s="11"/>
      <c r="BD20" s="15"/>
    </row>
    <row r="21" spans="1:56" x14ac:dyDescent="0.3">
      <c r="A21" s="16">
        <v>1</v>
      </c>
      <c r="B21" s="15">
        <v>2</v>
      </c>
      <c r="C21" s="2">
        <v>74</v>
      </c>
      <c r="D21" s="1">
        <v>60</v>
      </c>
      <c r="E21" s="3">
        <v>163</v>
      </c>
      <c r="F21" s="1">
        <v>22.7</v>
      </c>
      <c r="G21" s="17">
        <v>21.5</v>
      </c>
      <c r="H21" s="17">
        <v>19.7</v>
      </c>
      <c r="I21" s="17">
        <v>16.8</v>
      </c>
      <c r="J21" s="17">
        <v>22.8</v>
      </c>
      <c r="K21" s="17">
        <v>22.7</v>
      </c>
      <c r="L21" s="1">
        <v>17.100000000000001</v>
      </c>
      <c r="M21" s="18">
        <v>12</v>
      </c>
      <c r="N21" s="16">
        <v>16.100000000000001</v>
      </c>
      <c r="O21" s="16">
        <v>15.8</v>
      </c>
      <c r="P21" s="16">
        <v>17.2</v>
      </c>
      <c r="Q21" s="16">
        <v>16.399999999999999</v>
      </c>
      <c r="R21" s="16">
        <v>14.3</v>
      </c>
      <c r="S21" s="16">
        <v>17.3</v>
      </c>
      <c r="T21" s="16">
        <v>15.3</v>
      </c>
      <c r="U21" s="15">
        <v>19</v>
      </c>
      <c r="V21" s="16">
        <v>18.5</v>
      </c>
      <c r="W21" s="16">
        <v>15.9</v>
      </c>
      <c r="X21" s="16">
        <v>16</v>
      </c>
      <c r="Y21" s="16">
        <v>16.100000000000001</v>
      </c>
      <c r="Z21" s="16">
        <v>15.2</v>
      </c>
      <c r="AA21" s="16">
        <v>18.2</v>
      </c>
      <c r="AB21" s="16">
        <v>14.5</v>
      </c>
      <c r="AC21" s="15">
        <v>17.2</v>
      </c>
      <c r="AD21" s="16">
        <v>16.600000000000001</v>
      </c>
      <c r="AE21" s="16">
        <v>15.5</v>
      </c>
      <c r="AF21" s="16">
        <v>17.3</v>
      </c>
      <c r="AG21" s="16">
        <v>14.2</v>
      </c>
      <c r="AH21" s="16">
        <v>14.5</v>
      </c>
      <c r="AI21" s="16">
        <v>17.399999999999999</v>
      </c>
      <c r="AJ21" s="16">
        <v>15.5</v>
      </c>
      <c r="AK21" s="15">
        <v>15.5</v>
      </c>
      <c r="AL21" s="27">
        <f t="shared" si="7"/>
        <v>22.425000000000001</v>
      </c>
      <c r="AM21" s="15">
        <f t="shared" si="0"/>
        <v>16.399999999999999</v>
      </c>
      <c r="AN21" s="11">
        <f t="shared" si="1"/>
        <v>15.875</v>
      </c>
      <c r="AO21" s="15">
        <f t="shared" si="2"/>
        <v>16.974999999999998</v>
      </c>
      <c r="AP21" s="11">
        <f t="shared" si="3"/>
        <v>16.95</v>
      </c>
      <c r="AQ21" s="15">
        <f t="shared" si="4"/>
        <v>15.95</v>
      </c>
      <c r="AR21" s="11">
        <f t="shared" si="5"/>
        <v>16</v>
      </c>
      <c r="AS21" s="15">
        <f t="shared" si="6"/>
        <v>15.625</v>
      </c>
      <c r="AV21" s="15"/>
      <c r="AX21" s="11"/>
      <c r="BD21" s="15"/>
    </row>
    <row r="22" spans="1:56" s="20" customFormat="1" x14ac:dyDescent="0.3">
      <c r="A22" s="20">
        <v>1</v>
      </c>
      <c r="B22" s="21">
        <v>2</v>
      </c>
      <c r="C22" s="2">
        <v>81</v>
      </c>
      <c r="D22" s="1">
        <v>45.6</v>
      </c>
      <c r="E22" s="3">
        <v>145</v>
      </c>
      <c r="F22" s="24">
        <v>11.2</v>
      </c>
      <c r="G22" s="24">
        <v>13.9</v>
      </c>
      <c r="H22" s="24">
        <v>7.8</v>
      </c>
      <c r="I22" s="24">
        <v>7.2</v>
      </c>
      <c r="J22" s="24">
        <v>10.3</v>
      </c>
      <c r="K22" s="25">
        <v>12.3</v>
      </c>
      <c r="L22" s="24">
        <v>9</v>
      </c>
      <c r="M22" s="19">
        <v>5.0999999999999996</v>
      </c>
      <c r="N22" s="20">
        <v>12</v>
      </c>
      <c r="O22" s="20">
        <v>14.4</v>
      </c>
      <c r="P22" s="20">
        <v>11.5</v>
      </c>
      <c r="Q22" s="20">
        <v>14.9</v>
      </c>
      <c r="R22" s="20">
        <v>14.8</v>
      </c>
      <c r="S22" s="20">
        <v>13.3</v>
      </c>
      <c r="T22" s="20">
        <v>15.2</v>
      </c>
      <c r="U22" s="21">
        <v>11.2</v>
      </c>
      <c r="V22" s="20">
        <v>12.4</v>
      </c>
      <c r="W22" s="20">
        <v>15</v>
      </c>
      <c r="X22" s="20">
        <v>10</v>
      </c>
      <c r="Y22" s="20">
        <v>14.2</v>
      </c>
      <c r="Z22" s="20">
        <v>13.3</v>
      </c>
      <c r="AA22" s="20">
        <v>11.3</v>
      </c>
      <c r="AB22" s="20">
        <v>14.1</v>
      </c>
      <c r="AC22" s="21">
        <v>11.3</v>
      </c>
      <c r="AD22" s="20">
        <v>13.2</v>
      </c>
      <c r="AE22" s="20">
        <v>15.1</v>
      </c>
      <c r="AF22" s="20">
        <v>12.3</v>
      </c>
      <c r="AG22" s="20">
        <v>15.4</v>
      </c>
      <c r="AH22" s="20">
        <v>15.4</v>
      </c>
      <c r="AI22" s="20">
        <v>11.8</v>
      </c>
      <c r="AJ22" s="20">
        <v>15</v>
      </c>
      <c r="AK22" s="21">
        <v>13.8</v>
      </c>
      <c r="AL22" s="28">
        <f t="shared" si="7"/>
        <v>11.925000000000001</v>
      </c>
      <c r="AM22" s="21">
        <f t="shared" si="0"/>
        <v>7.2750000000000004</v>
      </c>
      <c r="AN22" s="20">
        <f t="shared" si="1"/>
        <v>13.625</v>
      </c>
      <c r="AO22" s="21">
        <f t="shared" si="2"/>
        <v>13.2</v>
      </c>
      <c r="AP22" s="20">
        <f t="shared" si="3"/>
        <v>13</v>
      </c>
      <c r="AQ22" s="21">
        <f t="shared" si="4"/>
        <v>12.399999999999999</v>
      </c>
      <c r="AR22" s="20">
        <f t="shared" si="5"/>
        <v>13.875</v>
      </c>
      <c r="AS22" s="21">
        <f t="shared" si="6"/>
        <v>14.125</v>
      </c>
      <c r="AV22" s="21"/>
      <c r="BD22" s="21"/>
    </row>
    <row r="23" spans="1:56" x14ac:dyDescent="0.3">
      <c r="A23" s="16">
        <v>2</v>
      </c>
      <c r="B23" s="15">
        <v>1</v>
      </c>
      <c r="C23" s="17">
        <v>63</v>
      </c>
      <c r="D23" s="1">
        <v>72</v>
      </c>
      <c r="E23" s="18">
        <v>167</v>
      </c>
      <c r="F23" s="17">
        <v>31.7</v>
      </c>
      <c r="G23" s="17">
        <v>30.4</v>
      </c>
      <c r="H23" s="17">
        <v>13.8</v>
      </c>
      <c r="I23" s="17">
        <v>8</v>
      </c>
      <c r="J23" s="17">
        <v>27.1</v>
      </c>
      <c r="K23" s="17">
        <v>30.1</v>
      </c>
      <c r="L23" s="17">
        <v>15.3</v>
      </c>
      <c r="M23" s="18">
        <v>10.5</v>
      </c>
      <c r="N23" s="16">
        <v>16.5</v>
      </c>
      <c r="O23" s="16">
        <v>13.7</v>
      </c>
      <c r="P23" s="16">
        <v>15.3</v>
      </c>
      <c r="Q23" s="16">
        <v>15.8</v>
      </c>
      <c r="R23" s="16">
        <v>13.6</v>
      </c>
      <c r="S23" s="16">
        <v>18.600000000000001</v>
      </c>
      <c r="T23" s="16">
        <v>16.600000000000001</v>
      </c>
      <c r="U23" s="15">
        <v>17</v>
      </c>
      <c r="V23" s="16">
        <v>14.3</v>
      </c>
      <c r="W23" s="16">
        <v>15.3</v>
      </c>
      <c r="X23" s="16">
        <v>18.100000000000001</v>
      </c>
      <c r="Y23" s="16">
        <v>16.100000000000001</v>
      </c>
      <c r="Z23" s="16">
        <v>16.7</v>
      </c>
      <c r="AA23" s="16">
        <v>21.5</v>
      </c>
      <c r="AB23" s="16">
        <v>14</v>
      </c>
      <c r="AC23" s="15">
        <v>14.5</v>
      </c>
      <c r="AD23" s="16">
        <v>16.7</v>
      </c>
      <c r="AE23" s="16">
        <v>16.399999999999999</v>
      </c>
      <c r="AF23" s="16">
        <v>16.5</v>
      </c>
      <c r="AG23" s="16">
        <v>14.7</v>
      </c>
      <c r="AH23" s="16">
        <v>15.1</v>
      </c>
      <c r="AI23" s="16">
        <v>17.399999999999999</v>
      </c>
      <c r="AJ23" s="16">
        <v>13.7</v>
      </c>
      <c r="AK23" s="15">
        <v>15.9</v>
      </c>
      <c r="AL23" s="27">
        <f>AVERAGE(F23:G23,J23:K23)</f>
        <v>29.824999999999996</v>
      </c>
      <c r="AM23" s="15">
        <f t="shared" si="0"/>
        <v>11.9</v>
      </c>
      <c r="AN23" s="11">
        <f t="shared" si="1"/>
        <v>15.6</v>
      </c>
      <c r="AO23" s="15">
        <f t="shared" si="2"/>
        <v>16.175000000000001</v>
      </c>
      <c r="AP23" s="11">
        <f t="shared" si="3"/>
        <v>16.95</v>
      </c>
      <c r="AQ23" s="15">
        <f t="shared" si="4"/>
        <v>15.675000000000001</v>
      </c>
      <c r="AR23" s="11">
        <f t="shared" si="5"/>
        <v>16.399999999999999</v>
      </c>
      <c r="AS23" s="15">
        <f t="shared" si="6"/>
        <v>15.2</v>
      </c>
      <c r="AV23" s="15"/>
      <c r="AX23" s="11"/>
      <c r="BD23" s="15"/>
    </row>
    <row r="24" spans="1:56" x14ac:dyDescent="0.3">
      <c r="A24" s="16">
        <v>2</v>
      </c>
      <c r="B24" s="15">
        <v>1</v>
      </c>
      <c r="C24" s="17">
        <v>76</v>
      </c>
      <c r="D24" s="1">
        <v>70</v>
      </c>
      <c r="E24" s="18">
        <v>167</v>
      </c>
      <c r="F24" s="17">
        <v>34.4</v>
      </c>
      <c r="G24" s="17">
        <v>28.2</v>
      </c>
      <c r="H24" s="17">
        <v>9.6999999999999993</v>
      </c>
      <c r="I24" s="17">
        <v>13.7</v>
      </c>
      <c r="J24" s="17">
        <v>34.4</v>
      </c>
      <c r="K24" s="17">
        <v>29.4</v>
      </c>
      <c r="L24" s="17">
        <v>6.5</v>
      </c>
      <c r="M24" s="18">
        <v>8.6999999999999993</v>
      </c>
      <c r="N24" s="16">
        <v>9</v>
      </c>
      <c r="O24" s="16">
        <v>12.4</v>
      </c>
      <c r="P24" s="16">
        <v>11.2</v>
      </c>
      <c r="Q24" s="16">
        <v>11.3</v>
      </c>
      <c r="R24" s="16">
        <v>10.3</v>
      </c>
      <c r="S24" s="16">
        <v>10.1</v>
      </c>
      <c r="T24" s="16">
        <v>10.4</v>
      </c>
      <c r="U24" s="15">
        <v>9.5</v>
      </c>
      <c r="V24" s="16">
        <v>12.5</v>
      </c>
      <c r="W24" s="16">
        <v>13.3</v>
      </c>
      <c r="X24" s="16">
        <v>10.3</v>
      </c>
      <c r="Y24" s="16">
        <v>12</v>
      </c>
      <c r="Z24" s="16">
        <v>11.8</v>
      </c>
      <c r="AA24" s="16">
        <v>10.4</v>
      </c>
      <c r="AB24" s="16">
        <v>11.5</v>
      </c>
      <c r="AC24" s="15">
        <v>10.3</v>
      </c>
      <c r="AD24" s="16">
        <v>10.4</v>
      </c>
      <c r="AE24" s="16">
        <v>11.2</v>
      </c>
      <c r="AF24" s="16">
        <v>10.6</v>
      </c>
      <c r="AG24" s="16">
        <v>10.8</v>
      </c>
      <c r="AH24" s="16">
        <v>10.3</v>
      </c>
      <c r="AI24" s="16">
        <v>9.6999999999999993</v>
      </c>
      <c r="AJ24" s="16">
        <v>11.4</v>
      </c>
      <c r="AK24" s="15">
        <v>11.3</v>
      </c>
      <c r="AL24" s="27">
        <f t="shared" ref="AL24:AL41" si="8">AVERAGE(F24:G24,J24:K24)</f>
        <v>31.6</v>
      </c>
      <c r="AM24" s="15">
        <f t="shared" si="0"/>
        <v>9.6499999999999986</v>
      </c>
      <c r="AN24" s="11">
        <f t="shared" si="1"/>
        <v>10.45</v>
      </c>
      <c r="AO24" s="15">
        <f t="shared" si="2"/>
        <v>10.6</v>
      </c>
      <c r="AP24" s="11">
        <f t="shared" si="3"/>
        <v>12</v>
      </c>
      <c r="AQ24" s="15">
        <f t="shared" si="4"/>
        <v>11.024999999999999</v>
      </c>
      <c r="AR24" s="11">
        <f t="shared" si="5"/>
        <v>10.4</v>
      </c>
      <c r="AS24" s="15">
        <f t="shared" si="6"/>
        <v>11.024999999999999</v>
      </c>
      <c r="AV24" s="15"/>
      <c r="AX24" s="11"/>
      <c r="BD24" s="15"/>
    </row>
    <row r="25" spans="1:56" x14ac:dyDescent="0.3">
      <c r="A25" s="16">
        <v>2</v>
      </c>
      <c r="B25" s="15">
        <v>1</v>
      </c>
      <c r="C25" s="17">
        <v>67</v>
      </c>
      <c r="D25" s="1">
        <v>62</v>
      </c>
      <c r="E25" s="18">
        <v>165</v>
      </c>
      <c r="F25" s="17">
        <v>36.299999999999997</v>
      </c>
      <c r="G25" s="17">
        <v>30.4</v>
      </c>
      <c r="H25" s="17">
        <v>20.6</v>
      </c>
      <c r="I25" s="17">
        <v>22.3</v>
      </c>
      <c r="J25" s="17">
        <v>35.700000000000003</v>
      </c>
      <c r="K25" s="17">
        <v>28.5</v>
      </c>
      <c r="L25" s="17">
        <v>18.8</v>
      </c>
      <c r="M25" s="18">
        <v>24.6</v>
      </c>
      <c r="N25" s="16">
        <v>24.9</v>
      </c>
      <c r="O25" s="16">
        <v>24.4</v>
      </c>
      <c r="P25" s="16">
        <v>23.2</v>
      </c>
      <c r="Q25" s="16">
        <v>20.3</v>
      </c>
      <c r="R25" s="16">
        <v>23.4</v>
      </c>
      <c r="S25" s="16">
        <v>23.1</v>
      </c>
      <c r="T25" s="16">
        <v>24.7</v>
      </c>
      <c r="U25" s="15">
        <v>24.6</v>
      </c>
      <c r="V25" s="16">
        <v>25</v>
      </c>
      <c r="W25" s="16">
        <v>27.7</v>
      </c>
      <c r="X25" s="16">
        <v>24.6</v>
      </c>
      <c r="Y25" s="16">
        <v>21.6</v>
      </c>
      <c r="Z25" s="16">
        <v>26.7</v>
      </c>
      <c r="AA25" s="16">
        <v>24</v>
      </c>
      <c r="AB25" s="16">
        <v>23.4</v>
      </c>
      <c r="AC25" s="15">
        <v>23.3</v>
      </c>
      <c r="AD25" s="16">
        <v>22.8</v>
      </c>
      <c r="AE25" s="16">
        <v>22.3</v>
      </c>
      <c r="AF25" s="16">
        <v>23.3</v>
      </c>
      <c r="AG25" s="16">
        <v>18</v>
      </c>
      <c r="AH25" s="16">
        <v>22.5</v>
      </c>
      <c r="AI25" s="16">
        <v>23.4</v>
      </c>
      <c r="AJ25" s="16">
        <v>22.2</v>
      </c>
      <c r="AK25" s="15">
        <v>22.6</v>
      </c>
      <c r="AL25" s="27">
        <f t="shared" si="8"/>
        <v>32.724999999999994</v>
      </c>
      <c r="AM25" s="15">
        <f t="shared" si="0"/>
        <v>21.575000000000003</v>
      </c>
      <c r="AN25" s="11">
        <f t="shared" si="1"/>
        <v>23.949999999999996</v>
      </c>
      <c r="AO25" s="15">
        <f t="shared" si="2"/>
        <v>23.200000000000003</v>
      </c>
      <c r="AP25" s="11">
        <f t="shared" si="3"/>
        <v>25.85</v>
      </c>
      <c r="AQ25" s="15">
        <f t="shared" si="4"/>
        <v>23.224999999999998</v>
      </c>
      <c r="AR25" s="11">
        <f t="shared" si="5"/>
        <v>22.75</v>
      </c>
      <c r="AS25" s="15">
        <f t="shared" si="6"/>
        <v>21.524999999999999</v>
      </c>
      <c r="AV25" s="15"/>
      <c r="AX25" s="11"/>
      <c r="BD25" s="15"/>
    </row>
    <row r="26" spans="1:56" x14ac:dyDescent="0.3">
      <c r="A26" s="16">
        <v>2</v>
      </c>
      <c r="B26" s="15">
        <v>1</v>
      </c>
      <c r="C26" s="17">
        <v>74</v>
      </c>
      <c r="D26" s="22">
        <v>92.2</v>
      </c>
      <c r="E26" s="23">
        <v>175</v>
      </c>
      <c r="F26" s="17">
        <v>32.299999999999997</v>
      </c>
      <c r="G26" s="17">
        <v>29.1</v>
      </c>
      <c r="H26" s="17">
        <v>5.0999999999999996</v>
      </c>
      <c r="I26" s="17">
        <v>5</v>
      </c>
      <c r="J26" s="17">
        <v>29.7</v>
      </c>
      <c r="K26" s="17">
        <v>29</v>
      </c>
      <c r="L26" s="17">
        <v>6.7</v>
      </c>
      <c r="M26" s="18">
        <v>7.8</v>
      </c>
      <c r="N26" s="16">
        <v>15.5</v>
      </c>
      <c r="O26" s="16">
        <v>15.6</v>
      </c>
      <c r="P26" s="16">
        <v>11.7</v>
      </c>
      <c r="Q26" s="16">
        <v>9.6999999999999993</v>
      </c>
      <c r="R26" s="16">
        <v>10.7</v>
      </c>
      <c r="S26" s="16">
        <v>15.8</v>
      </c>
      <c r="T26" s="16">
        <v>9.1999999999999993</v>
      </c>
      <c r="U26" s="15">
        <v>15.7</v>
      </c>
      <c r="V26" s="16">
        <v>18.399999999999999</v>
      </c>
      <c r="W26" s="16">
        <v>17.899999999999999</v>
      </c>
      <c r="X26" s="16">
        <v>18.100000000000001</v>
      </c>
      <c r="Y26" s="16">
        <v>12.6</v>
      </c>
      <c r="Z26" s="16">
        <v>13.6</v>
      </c>
      <c r="AA26" s="16">
        <v>19.399999999999999</v>
      </c>
      <c r="AB26" s="16">
        <v>10.6</v>
      </c>
      <c r="AC26" s="15">
        <v>16</v>
      </c>
      <c r="AD26" s="16">
        <v>16.399999999999999</v>
      </c>
      <c r="AE26" s="16">
        <v>14.1</v>
      </c>
      <c r="AF26" s="16">
        <v>17.7</v>
      </c>
      <c r="AG26" s="16">
        <v>12.2</v>
      </c>
      <c r="AH26" s="16">
        <v>10.6</v>
      </c>
      <c r="AI26" s="16">
        <v>14.9</v>
      </c>
      <c r="AJ26" s="16">
        <v>9.1999999999999993</v>
      </c>
      <c r="AK26" s="15">
        <v>13.7</v>
      </c>
      <c r="AL26" s="27">
        <f t="shared" si="8"/>
        <v>30.024999999999999</v>
      </c>
      <c r="AM26" s="15">
        <f t="shared" si="0"/>
        <v>6.15</v>
      </c>
      <c r="AN26" s="11">
        <f t="shared" si="1"/>
        <v>14.399999999999999</v>
      </c>
      <c r="AO26" s="15">
        <f t="shared" si="2"/>
        <v>11.574999999999999</v>
      </c>
      <c r="AP26" s="11">
        <f t="shared" si="3"/>
        <v>17.324999999999999</v>
      </c>
      <c r="AQ26" s="15">
        <f t="shared" si="4"/>
        <v>14.325000000000001</v>
      </c>
      <c r="AR26" s="11">
        <f t="shared" si="5"/>
        <v>14</v>
      </c>
      <c r="AS26" s="15">
        <f t="shared" si="6"/>
        <v>13.2</v>
      </c>
      <c r="AV26" s="15"/>
      <c r="AX26" s="11"/>
      <c r="BD26" s="15"/>
    </row>
    <row r="27" spans="1:56" x14ac:dyDescent="0.3">
      <c r="A27" s="16">
        <v>2</v>
      </c>
      <c r="B27" s="15">
        <v>2</v>
      </c>
      <c r="C27" s="17">
        <v>63</v>
      </c>
      <c r="D27" s="22">
        <v>60</v>
      </c>
      <c r="E27" s="23">
        <v>154</v>
      </c>
      <c r="F27" s="17">
        <v>20.399999999999999</v>
      </c>
      <c r="G27" s="17">
        <v>18.2</v>
      </c>
      <c r="H27" s="17">
        <v>9.3000000000000007</v>
      </c>
      <c r="I27" s="17">
        <v>14.5</v>
      </c>
      <c r="J27" s="17">
        <v>19.100000000000001</v>
      </c>
      <c r="K27" s="17">
        <v>21.2</v>
      </c>
      <c r="L27" s="17">
        <v>8.6999999999999993</v>
      </c>
      <c r="M27" s="18">
        <v>13.9</v>
      </c>
      <c r="N27" s="16">
        <v>22.6</v>
      </c>
      <c r="O27" s="16">
        <v>18.5</v>
      </c>
      <c r="P27" s="16">
        <v>17.2</v>
      </c>
      <c r="Q27" s="16">
        <v>17.3</v>
      </c>
      <c r="R27" s="16">
        <v>19</v>
      </c>
      <c r="S27" s="16">
        <v>18.5</v>
      </c>
      <c r="T27" s="16">
        <v>19.5</v>
      </c>
      <c r="U27" s="15">
        <v>16.399999999999999</v>
      </c>
      <c r="V27" s="16">
        <v>24.8</v>
      </c>
      <c r="W27" s="16">
        <v>23</v>
      </c>
      <c r="X27" s="16">
        <v>22.2</v>
      </c>
      <c r="Y27" s="16">
        <v>19.899999999999999</v>
      </c>
      <c r="Z27" s="16">
        <v>23.2</v>
      </c>
      <c r="AA27" s="16">
        <v>23.5</v>
      </c>
      <c r="AB27" s="16">
        <v>23.5</v>
      </c>
      <c r="AC27" s="15">
        <v>20.8</v>
      </c>
      <c r="AD27" s="16">
        <v>22.8</v>
      </c>
      <c r="AE27" s="16">
        <v>21.9</v>
      </c>
      <c r="AF27" s="16">
        <v>20.7</v>
      </c>
      <c r="AG27" s="16">
        <v>19.8</v>
      </c>
      <c r="AH27" s="16">
        <v>20.8</v>
      </c>
      <c r="AI27" s="16">
        <v>20.6</v>
      </c>
      <c r="AJ27" s="16">
        <v>20.3</v>
      </c>
      <c r="AK27" s="15">
        <v>18.100000000000001</v>
      </c>
      <c r="AL27" s="27">
        <f t="shared" si="8"/>
        <v>19.724999999999998</v>
      </c>
      <c r="AM27" s="15">
        <f t="shared" si="0"/>
        <v>11.6</v>
      </c>
      <c r="AN27" s="11">
        <f t="shared" si="1"/>
        <v>19.649999999999999</v>
      </c>
      <c r="AO27" s="15">
        <f t="shared" si="2"/>
        <v>17.600000000000001</v>
      </c>
      <c r="AP27" s="11">
        <f t="shared" si="3"/>
        <v>23.625</v>
      </c>
      <c r="AQ27" s="15">
        <f t="shared" si="4"/>
        <v>21.599999999999998</v>
      </c>
      <c r="AR27" s="11">
        <f t="shared" si="5"/>
        <v>21.524999999999999</v>
      </c>
      <c r="AS27" s="15">
        <f t="shared" si="6"/>
        <v>19.725000000000001</v>
      </c>
      <c r="AV27" s="15"/>
      <c r="AX27" s="11"/>
      <c r="BD27" s="15"/>
    </row>
    <row r="28" spans="1:56" x14ac:dyDescent="0.3">
      <c r="A28" s="16">
        <v>2</v>
      </c>
      <c r="B28" s="15">
        <v>2</v>
      </c>
      <c r="C28" s="17">
        <v>71</v>
      </c>
      <c r="D28" s="1">
        <v>57</v>
      </c>
      <c r="E28" s="18">
        <v>165</v>
      </c>
      <c r="F28" s="17">
        <v>17</v>
      </c>
      <c r="G28" s="17">
        <v>15.6</v>
      </c>
      <c r="H28" s="17">
        <v>6.9</v>
      </c>
      <c r="I28" s="17">
        <v>9.9</v>
      </c>
      <c r="J28" s="17">
        <v>19.399999999999999</v>
      </c>
      <c r="K28" s="17">
        <v>18.3</v>
      </c>
      <c r="L28" s="17">
        <v>6.9</v>
      </c>
      <c r="M28" s="18">
        <v>8.9</v>
      </c>
      <c r="N28" s="16">
        <v>20</v>
      </c>
      <c r="O28" s="16">
        <v>17</v>
      </c>
      <c r="P28" s="16">
        <v>20</v>
      </c>
      <c r="Q28" s="16">
        <v>17</v>
      </c>
      <c r="R28" s="16">
        <v>16</v>
      </c>
      <c r="S28" s="16">
        <v>16</v>
      </c>
      <c r="T28" s="16">
        <v>14</v>
      </c>
      <c r="U28" s="15">
        <v>16</v>
      </c>
      <c r="V28" s="16">
        <v>20</v>
      </c>
      <c r="W28" s="16">
        <v>18</v>
      </c>
      <c r="X28" s="16">
        <v>20</v>
      </c>
      <c r="Y28" s="16">
        <v>17</v>
      </c>
      <c r="Z28" s="16">
        <v>16</v>
      </c>
      <c r="AA28" s="16">
        <v>17</v>
      </c>
      <c r="AB28" s="16">
        <v>16</v>
      </c>
      <c r="AC28" s="15">
        <v>17</v>
      </c>
      <c r="AD28" s="16">
        <v>17</v>
      </c>
      <c r="AE28" s="16">
        <v>16</v>
      </c>
      <c r="AF28" s="16">
        <v>16</v>
      </c>
      <c r="AG28" s="16">
        <v>16</v>
      </c>
      <c r="AH28" s="16">
        <v>17</v>
      </c>
      <c r="AI28" s="16">
        <v>15</v>
      </c>
      <c r="AJ28" s="16">
        <v>15</v>
      </c>
      <c r="AK28" s="15">
        <v>16</v>
      </c>
      <c r="AL28" s="27">
        <f t="shared" si="8"/>
        <v>17.574999999999999</v>
      </c>
      <c r="AM28" s="15">
        <f t="shared" si="0"/>
        <v>8.15</v>
      </c>
      <c r="AN28" s="11">
        <f t="shared" si="1"/>
        <v>17.25</v>
      </c>
      <c r="AO28" s="15">
        <f t="shared" si="2"/>
        <v>16.75</v>
      </c>
      <c r="AP28" s="11">
        <f t="shared" si="3"/>
        <v>17.75</v>
      </c>
      <c r="AQ28" s="15">
        <f t="shared" si="4"/>
        <v>17.5</v>
      </c>
      <c r="AR28" s="11">
        <f t="shared" si="5"/>
        <v>16.25</v>
      </c>
      <c r="AS28" s="15">
        <f t="shared" si="6"/>
        <v>15.75</v>
      </c>
      <c r="AV28" s="15"/>
      <c r="AX28" s="11"/>
      <c r="BD28" s="15"/>
    </row>
    <row r="29" spans="1:56" x14ac:dyDescent="0.3">
      <c r="A29" s="16">
        <v>2</v>
      </c>
      <c r="B29" s="15">
        <v>2</v>
      </c>
      <c r="C29" s="17">
        <v>65</v>
      </c>
      <c r="D29" s="1">
        <v>58.7</v>
      </c>
      <c r="E29" s="18">
        <v>164</v>
      </c>
      <c r="F29" s="17">
        <v>24.8</v>
      </c>
      <c r="G29" s="17">
        <v>21.8</v>
      </c>
      <c r="H29" s="17">
        <v>12.1</v>
      </c>
      <c r="I29" s="17">
        <v>10.5</v>
      </c>
      <c r="J29" s="17">
        <v>22.1</v>
      </c>
      <c r="K29" s="17">
        <v>19.100000000000001</v>
      </c>
      <c r="L29" s="17">
        <v>13</v>
      </c>
      <c r="M29" s="26">
        <v>13.7</v>
      </c>
      <c r="N29" s="16">
        <v>12.4</v>
      </c>
      <c r="O29" s="16">
        <v>14.4</v>
      </c>
      <c r="P29" s="16">
        <v>16.100000000000001</v>
      </c>
      <c r="Q29" s="16">
        <v>14</v>
      </c>
      <c r="R29" s="16">
        <v>13.2</v>
      </c>
      <c r="S29" s="16">
        <v>12.8</v>
      </c>
      <c r="T29" s="16">
        <v>14.3</v>
      </c>
      <c r="U29" s="15">
        <v>12.1</v>
      </c>
      <c r="V29" s="16">
        <v>15</v>
      </c>
      <c r="W29" s="16">
        <v>15.9</v>
      </c>
      <c r="X29" s="16">
        <v>13.9</v>
      </c>
      <c r="Y29" s="16">
        <v>15</v>
      </c>
      <c r="Z29" s="16">
        <v>15.9</v>
      </c>
      <c r="AA29" s="16">
        <v>14.1</v>
      </c>
      <c r="AB29" s="16">
        <v>15.2</v>
      </c>
      <c r="AC29" s="15">
        <v>15.3</v>
      </c>
      <c r="AD29" s="16">
        <v>13.4</v>
      </c>
      <c r="AE29" s="16">
        <v>114.4</v>
      </c>
      <c r="AF29" s="16">
        <v>14.5</v>
      </c>
      <c r="AG29" s="16">
        <v>13.5</v>
      </c>
      <c r="AH29" s="16">
        <v>15.4</v>
      </c>
      <c r="AI29" s="16">
        <v>13.2</v>
      </c>
      <c r="AJ29" s="16">
        <v>14.5</v>
      </c>
      <c r="AK29" s="15">
        <v>14.5</v>
      </c>
      <c r="AL29" s="27">
        <f t="shared" si="8"/>
        <v>21.950000000000003</v>
      </c>
      <c r="AM29" s="15">
        <f t="shared" si="0"/>
        <v>12.324999999999999</v>
      </c>
      <c r="AN29" s="11">
        <f t="shared" si="1"/>
        <v>13.2</v>
      </c>
      <c r="AO29" s="15">
        <f t="shared" si="2"/>
        <v>14.125000000000002</v>
      </c>
      <c r="AP29" s="11">
        <f t="shared" si="3"/>
        <v>15.225</v>
      </c>
      <c r="AQ29" s="15">
        <f t="shared" si="4"/>
        <v>14.849999999999998</v>
      </c>
      <c r="AR29" s="11">
        <f t="shared" si="5"/>
        <v>39.1</v>
      </c>
      <c r="AS29" s="15">
        <f t="shared" si="6"/>
        <v>14.25</v>
      </c>
      <c r="AV29" s="15"/>
      <c r="AX29" s="11"/>
      <c r="BD29" s="15"/>
    </row>
    <row r="30" spans="1:56" x14ac:dyDescent="0.3">
      <c r="A30" s="16">
        <v>2</v>
      </c>
      <c r="B30" s="15">
        <v>2</v>
      </c>
      <c r="C30" s="17">
        <v>65</v>
      </c>
      <c r="D30" s="1">
        <v>68.7</v>
      </c>
      <c r="E30" s="18">
        <v>156</v>
      </c>
      <c r="F30" s="17">
        <v>16.399999999999999</v>
      </c>
      <c r="G30" s="17">
        <v>18.3</v>
      </c>
      <c r="H30" s="17">
        <v>8.5</v>
      </c>
      <c r="I30" s="17">
        <v>7.3</v>
      </c>
      <c r="J30" s="17">
        <v>19.7</v>
      </c>
      <c r="K30" s="17">
        <v>15.8</v>
      </c>
      <c r="L30" s="17">
        <v>8.3000000000000007</v>
      </c>
      <c r="M30" s="18">
        <v>11.7</v>
      </c>
      <c r="N30" s="16">
        <v>13.7</v>
      </c>
      <c r="O30" s="16">
        <v>18.5</v>
      </c>
      <c r="P30" s="16">
        <v>15.4</v>
      </c>
      <c r="Q30" s="16">
        <v>13.7</v>
      </c>
      <c r="R30" s="16">
        <v>19.899999999999999</v>
      </c>
      <c r="S30" s="16">
        <v>13.3</v>
      </c>
      <c r="T30" s="16">
        <v>16.600000000000001</v>
      </c>
      <c r="U30" s="15">
        <v>14.2</v>
      </c>
      <c r="V30" s="16">
        <v>15.9</v>
      </c>
      <c r="W30" s="16">
        <v>19.2</v>
      </c>
      <c r="X30" s="16">
        <v>14.4</v>
      </c>
      <c r="Y30" s="16">
        <v>14.9</v>
      </c>
      <c r="Z30" s="16">
        <v>18.2</v>
      </c>
      <c r="AA30" s="16">
        <v>14.2</v>
      </c>
      <c r="AB30" s="16">
        <v>17.3</v>
      </c>
      <c r="AC30" s="15">
        <v>12.4</v>
      </c>
      <c r="AD30" s="16">
        <v>12</v>
      </c>
      <c r="AE30" s="16">
        <v>17.899999999999999</v>
      </c>
      <c r="AF30" s="16">
        <v>12.5</v>
      </c>
      <c r="AG30" s="16">
        <v>16.3</v>
      </c>
      <c r="AH30" s="16">
        <v>14.7</v>
      </c>
      <c r="AI30" s="16">
        <v>13.6</v>
      </c>
      <c r="AJ30" s="16">
        <v>16.2</v>
      </c>
      <c r="AK30" s="15">
        <v>15.5</v>
      </c>
      <c r="AL30" s="27">
        <f t="shared" si="8"/>
        <v>17.55</v>
      </c>
      <c r="AM30" s="15">
        <f t="shared" si="0"/>
        <v>8.9499999999999993</v>
      </c>
      <c r="AN30" s="11">
        <f t="shared" si="1"/>
        <v>16.350000000000001</v>
      </c>
      <c r="AO30" s="15">
        <f t="shared" si="2"/>
        <v>14.975000000000001</v>
      </c>
      <c r="AP30" s="11">
        <f t="shared" si="3"/>
        <v>16.875</v>
      </c>
      <c r="AQ30" s="15">
        <f t="shared" si="4"/>
        <v>14.75</v>
      </c>
      <c r="AR30" s="11">
        <f t="shared" si="5"/>
        <v>14.549999999999999</v>
      </c>
      <c r="AS30" s="15">
        <f t="shared" si="6"/>
        <v>15.125</v>
      </c>
      <c r="AV30" s="15"/>
      <c r="AX30" s="11"/>
      <c r="BD30" s="15"/>
    </row>
    <row r="31" spans="1:56" x14ac:dyDescent="0.3">
      <c r="A31" s="16">
        <v>2</v>
      </c>
      <c r="B31" s="15">
        <v>2</v>
      </c>
      <c r="C31" s="17">
        <v>64</v>
      </c>
      <c r="D31" s="1">
        <v>68.400000000000006</v>
      </c>
      <c r="E31" s="18">
        <v>155</v>
      </c>
      <c r="F31" s="17">
        <v>22.7</v>
      </c>
      <c r="G31" s="17">
        <v>15.8</v>
      </c>
      <c r="H31" s="17">
        <v>7.6</v>
      </c>
      <c r="I31" s="17">
        <v>6.5</v>
      </c>
      <c r="J31" s="17">
        <v>20.100000000000001</v>
      </c>
      <c r="K31" s="17">
        <v>12.4</v>
      </c>
      <c r="L31" s="17">
        <v>13.2</v>
      </c>
      <c r="M31" s="18">
        <v>5.7</v>
      </c>
      <c r="N31" s="16">
        <v>17</v>
      </c>
      <c r="O31" s="16">
        <v>21</v>
      </c>
      <c r="P31" s="16">
        <v>17</v>
      </c>
      <c r="Q31" s="16">
        <v>19</v>
      </c>
      <c r="R31" s="16">
        <v>20</v>
      </c>
      <c r="S31" s="16">
        <v>19</v>
      </c>
      <c r="T31" s="16">
        <v>16</v>
      </c>
      <c r="U31" s="15">
        <v>15</v>
      </c>
      <c r="V31" s="16">
        <v>18</v>
      </c>
      <c r="W31" s="16">
        <v>20</v>
      </c>
      <c r="X31" s="16">
        <v>18</v>
      </c>
      <c r="Y31" s="16">
        <v>15</v>
      </c>
      <c r="Z31" s="16">
        <v>21</v>
      </c>
      <c r="AA31" s="16">
        <v>18</v>
      </c>
      <c r="AB31" s="16">
        <v>16</v>
      </c>
      <c r="AC31" s="15">
        <v>16</v>
      </c>
      <c r="AD31" s="16">
        <v>16</v>
      </c>
      <c r="AE31" s="16">
        <v>19</v>
      </c>
      <c r="AF31" s="16">
        <v>19</v>
      </c>
      <c r="AG31" s="16">
        <v>17</v>
      </c>
      <c r="AH31" s="16">
        <v>19</v>
      </c>
      <c r="AI31" s="16">
        <v>17</v>
      </c>
      <c r="AJ31" s="16">
        <v>17</v>
      </c>
      <c r="AK31" s="15">
        <v>16</v>
      </c>
      <c r="AL31" s="27">
        <f t="shared" si="8"/>
        <v>17.75</v>
      </c>
      <c r="AM31" s="15">
        <f t="shared" si="0"/>
        <v>8.25</v>
      </c>
      <c r="AN31" s="11">
        <f t="shared" si="1"/>
        <v>19.25</v>
      </c>
      <c r="AO31" s="15">
        <f t="shared" si="2"/>
        <v>16.75</v>
      </c>
      <c r="AP31" s="11">
        <f t="shared" si="3"/>
        <v>19.25</v>
      </c>
      <c r="AQ31" s="15">
        <f t="shared" si="4"/>
        <v>16.25</v>
      </c>
      <c r="AR31" s="11">
        <f t="shared" si="5"/>
        <v>17.75</v>
      </c>
      <c r="AS31" s="15">
        <f t="shared" si="6"/>
        <v>17.25</v>
      </c>
      <c r="AV31" s="15"/>
      <c r="AX31" s="11"/>
      <c r="BD31" s="15"/>
    </row>
    <row r="32" spans="1:56" x14ac:dyDescent="0.3">
      <c r="A32" s="16">
        <v>2</v>
      </c>
      <c r="B32" s="15">
        <v>2</v>
      </c>
      <c r="C32" s="17">
        <v>73</v>
      </c>
      <c r="D32" s="1">
        <v>73.400000000000006</v>
      </c>
      <c r="E32" s="18">
        <v>162</v>
      </c>
      <c r="F32" s="17">
        <v>17.899999999999999</v>
      </c>
      <c r="G32" s="17">
        <v>19.7</v>
      </c>
      <c r="H32" s="17">
        <v>13.3</v>
      </c>
      <c r="I32" s="17">
        <v>8.3000000000000007</v>
      </c>
      <c r="J32" s="17">
        <v>13.6</v>
      </c>
      <c r="K32" s="17">
        <v>20.399999999999999</v>
      </c>
      <c r="L32" s="17">
        <v>9.3000000000000007</v>
      </c>
      <c r="M32" s="18">
        <v>6.8</v>
      </c>
      <c r="N32" s="16">
        <v>26.7</v>
      </c>
      <c r="O32" s="16">
        <v>25.3</v>
      </c>
      <c r="P32" s="16">
        <v>22.7</v>
      </c>
      <c r="Q32" s="16">
        <v>21.8</v>
      </c>
      <c r="R32" s="16">
        <v>25.4</v>
      </c>
      <c r="S32" s="16">
        <v>24.1</v>
      </c>
      <c r="T32" s="16">
        <v>24.1</v>
      </c>
      <c r="U32" s="15">
        <v>23.8</v>
      </c>
      <c r="V32" s="16">
        <v>27</v>
      </c>
      <c r="W32" s="16">
        <v>25.9</v>
      </c>
      <c r="X32" s="16">
        <v>27</v>
      </c>
      <c r="Y32" s="16">
        <v>24.8</v>
      </c>
      <c r="Z32" s="16">
        <v>28.4</v>
      </c>
      <c r="AA32" s="16">
        <v>29.1</v>
      </c>
      <c r="AB32" s="16">
        <v>25.3</v>
      </c>
      <c r="AC32" s="15">
        <v>24.4</v>
      </c>
      <c r="AD32" s="16">
        <v>23.2</v>
      </c>
      <c r="AE32" s="16">
        <v>23.5</v>
      </c>
      <c r="AF32" s="16">
        <v>25.7</v>
      </c>
      <c r="AG32" s="16">
        <v>23.7</v>
      </c>
      <c r="AH32" s="16">
        <v>25.4</v>
      </c>
      <c r="AI32" s="16">
        <v>26.2</v>
      </c>
      <c r="AJ32" s="16">
        <v>23.4</v>
      </c>
      <c r="AK32" s="15">
        <v>21.8</v>
      </c>
      <c r="AL32" s="27">
        <f t="shared" si="8"/>
        <v>17.899999999999999</v>
      </c>
      <c r="AM32" s="15">
        <f t="shared" si="0"/>
        <v>9.4250000000000007</v>
      </c>
      <c r="AN32" s="11">
        <f t="shared" si="1"/>
        <v>25.375</v>
      </c>
      <c r="AO32" s="15">
        <f t="shared" si="2"/>
        <v>23.099999999999998</v>
      </c>
      <c r="AP32" s="11">
        <f t="shared" si="3"/>
        <v>27.6</v>
      </c>
      <c r="AQ32" s="15">
        <f t="shared" si="4"/>
        <v>25.375</v>
      </c>
      <c r="AR32" s="11">
        <f t="shared" si="5"/>
        <v>24.574999999999999</v>
      </c>
      <c r="AS32" s="15">
        <f t="shared" si="6"/>
        <v>23.65</v>
      </c>
      <c r="AV32" s="15"/>
      <c r="AX32" s="11"/>
      <c r="BD32" s="15"/>
    </row>
    <row r="33" spans="1:56" x14ac:dyDescent="0.3">
      <c r="A33" s="16">
        <v>2</v>
      </c>
      <c r="B33" s="15">
        <v>2</v>
      </c>
      <c r="C33" s="17">
        <v>67</v>
      </c>
      <c r="D33" s="1">
        <v>58</v>
      </c>
      <c r="E33" s="18">
        <v>150</v>
      </c>
      <c r="F33" s="17">
        <v>19.8</v>
      </c>
      <c r="G33" s="17">
        <v>18.600000000000001</v>
      </c>
      <c r="H33" s="17">
        <v>12.3</v>
      </c>
      <c r="I33" s="17">
        <v>6.5</v>
      </c>
      <c r="J33" s="17">
        <v>20.3</v>
      </c>
      <c r="K33" s="17">
        <v>18</v>
      </c>
      <c r="L33" s="17">
        <v>7.6</v>
      </c>
      <c r="M33" s="18">
        <v>6.8</v>
      </c>
      <c r="N33" s="16">
        <v>26.7</v>
      </c>
      <c r="O33" s="16">
        <v>18</v>
      </c>
      <c r="P33" s="16">
        <v>21.6</v>
      </c>
      <c r="Q33" s="16">
        <v>18.7</v>
      </c>
      <c r="R33" s="16">
        <v>16</v>
      </c>
      <c r="S33" s="16">
        <v>21.9</v>
      </c>
      <c r="T33" s="16">
        <v>18.7</v>
      </c>
      <c r="U33" s="15">
        <v>18.100000000000001</v>
      </c>
      <c r="V33" s="16">
        <v>29</v>
      </c>
      <c r="W33" s="16">
        <v>18.2</v>
      </c>
      <c r="X33" s="16">
        <v>23</v>
      </c>
      <c r="Y33" s="16">
        <v>17.899999999999999</v>
      </c>
      <c r="Z33" s="16">
        <v>17.600000000000001</v>
      </c>
      <c r="AA33" s="16">
        <v>22.4</v>
      </c>
      <c r="AB33" s="16">
        <v>18.600000000000001</v>
      </c>
      <c r="AC33" s="15">
        <v>23.8</v>
      </c>
      <c r="AD33" s="16">
        <v>20.7</v>
      </c>
      <c r="AE33" s="16">
        <v>19</v>
      </c>
      <c r="AF33" s="16">
        <v>22.6</v>
      </c>
      <c r="AG33" s="16">
        <v>18.3</v>
      </c>
      <c r="AH33" s="16">
        <v>18.8</v>
      </c>
      <c r="AI33" s="16">
        <v>21.8</v>
      </c>
      <c r="AJ33" s="16">
        <v>16.899999999999999</v>
      </c>
      <c r="AK33" s="15">
        <v>22.3</v>
      </c>
      <c r="AL33" s="27">
        <f t="shared" si="8"/>
        <v>19.175000000000001</v>
      </c>
      <c r="AM33" s="15">
        <f t="shared" si="0"/>
        <v>8.2999999999999989</v>
      </c>
      <c r="AN33" s="11">
        <f t="shared" si="1"/>
        <v>20.65</v>
      </c>
      <c r="AO33" s="15">
        <f t="shared" si="2"/>
        <v>19.274999999999999</v>
      </c>
      <c r="AP33" s="11">
        <f t="shared" si="3"/>
        <v>21.800000000000004</v>
      </c>
      <c r="AQ33" s="15">
        <f t="shared" si="4"/>
        <v>20.824999999999999</v>
      </c>
      <c r="AR33" s="11">
        <f t="shared" si="5"/>
        <v>20.074999999999999</v>
      </c>
      <c r="AS33" s="15">
        <f t="shared" si="6"/>
        <v>20.025000000000002</v>
      </c>
      <c r="AV33" s="15"/>
      <c r="AX33" s="11"/>
      <c r="BD33" s="15"/>
    </row>
    <row r="34" spans="1:56" x14ac:dyDescent="0.3">
      <c r="A34" s="16">
        <v>2</v>
      </c>
      <c r="B34" s="15">
        <v>2</v>
      </c>
      <c r="C34" s="17">
        <v>65</v>
      </c>
      <c r="D34" s="1">
        <v>66.099999999999994</v>
      </c>
      <c r="E34" s="18">
        <v>157</v>
      </c>
      <c r="F34" s="17">
        <v>20.9</v>
      </c>
      <c r="G34" s="17">
        <v>17.7</v>
      </c>
      <c r="H34" s="17">
        <v>10.5</v>
      </c>
      <c r="I34" s="17">
        <v>8</v>
      </c>
      <c r="J34" s="17">
        <v>17.600000000000001</v>
      </c>
      <c r="K34" s="17">
        <v>21.5</v>
      </c>
      <c r="L34" s="17">
        <v>11.1</v>
      </c>
      <c r="M34" s="18">
        <v>13.3</v>
      </c>
      <c r="N34" s="16">
        <v>17</v>
      </c>
      <c r="O34" s="16">
        <v>16</v>
      </c>
      <c r="P34" s="16">
        <v>15</v>
      </c>
      <c r="Q34" s="16">
        <v>17</v>
      </c>
      <c r="R34" s="16">
        <v>17</v>
      </c>
      <c r="S34" s="16">
        <v>19</v>
      </c>
      <c r="T34" s="16">
        <v>20</v>
      </c>
      <c r="U34" s="15">
        <v>18</v>
      </c>
      <c r="V34" s="16">
        <v>17</v>
      </c>
      <c r="W34" s="16">
        <v>20</v>
      </c>
      <c r="X34" s="16">
        <v>17</v>
      </c>
      <c r="Y34" s="16">
        <v>17</v>
      </c>
      <c r="Z34" s="16">
        <v>23</v>
      </c>
      <c r="AA34" s="16">
        <v>20</v>
      </c>
      <c r="AB34" s="16">
        <v>18</v>
      </c>
      <c r="AC34" s="15">
        <v>16</v>
      </c>
      <c r="AD34" s="16">
        <v>15</v>
      </c>
      <c r="AE34" s="16">
        <v>15</v>
      </c>
      <c r="AF34" s="16">
        <v>16</v>
      </c>
      <c r="AG34" s="16">
        <v>19</v>
      </c>
      <c r="AH34" s="16">
        <v>19</v>
      </c>
      <c r="AI34" s="16">
        <v>18</v>
      </c>
      <c r="AJ34" s="16">
        <v>19</v>
      </c>
      <c r="AK34" s="15">
        <v>17</v>
      </c>
      <c r="AL34" s="27">
        <f t="shared" si="8"/>
        <v>19.424999999999997</v>
      </c>
      <c r="AM34" s="15">
        <f t="shared" si="0"/>
        <v>10.725000000000001</v>
      </c>
      <c r="AN34" s="11">
        <f t="shared" si="1"/>
        <v>17.25</v>
      </c>
      <c r="AO34" s="15">
        <f t="shared" si="2"/>
        <v>17.5</v>
      </c>
      <c r="AP34" s="11">
        <f t="shared" si="3"/>
        <v>20</v>
      </c>
      <c r="AQ34" s="15">
        <f t="shared" si="4"/>
        <v>17</v>
      </c>
      <c r="AR34" s="11">
        <f t="shared" si="5"/>
        <v>16.75</v>
      </c>
      <c r="AS34" s="15">
        <f t="shared" si="6"/>
        <v>17.75</v>
      </c>
      <c r="AV34" s="15"/>
      <c r="AX34" s="11"/>
      <c r="BD34" s="15"/>
    </row>
    <row r="35" spans="1:56" x14ac:dyDescent="0.3">
      <c r="A35" s="16">
        <v>2</v>
      </c>
      <c r="B35" s="15">
        <v>1</v>
      </c>
      <c r="C35" s="17">
        <v>67</v>
      </c>
      <c r="D35" s="1">
        <v>105</v>
      </c>
      <c r="E35" s="18">
        <v>180</v>
      </c>
      <c r="F35" s="17">
        <v>28.3</v>
      </c>
      <c r="G35" s="17">
        <v>33.700000000000003</v>
      </c>
      <c r="H35" s="17">
        <v>24.5</v>
      </c>
      <c r="I35" s="17">
        <v>26.7</v>
      </c>
      <c r="J35" s="17">
        <v>36.1</v>
      </c>
      <c r="K35" s="17">
        <v>34.299999999999997</v>
      </c>
      <c r="L35" s="17">
        <v>28.8</v>
      </c>
      <c r="M35" s="18">
        <v>25.5</v>
      </c>
      <c r="N35" s="16">
        <v>19</v>
      </c>
      <c r="O35" s="16">
        <v>16.7</v>
      </c>
      <c r="P35" s="16">
        <v>15.4</v>
      </c>
      <c r="Q35" s="16">
        <v>21.7</v>
      </c>
      <c r="R35" s="16">
        <v>21.3</v>
      </c>
      <c r="S35" s="16">
        <v>19.600000000000001</v>
      </c>
      <c r="T35" s="16">
        <v>9.8000000000000007</v>
      </c>
      <c r="U35" s="15">
        <v>19.3</v>
      </c>
      <c r="V35" s="16">
        <v>17.5</v>
      </c>
      <c r="W35" s="16">
        <v>17.100000000000001</v>
      </c>
      <c r="X35" s="16">
        <v>17.3</v>
      </c>
      <c r="Y35" s="16">
        <v>21.2</v>
      </c>
      <c r="Z35" s="16">
        <v>21.6</v>
      </c>
      <c r="AA35" s="16">
        <v>14.8</v>
      </c>
      <c r="AB35" s="16">
        <v>20.2</v>
      </c>
      <c r="AC35" s="15">
        <v>15.6</v>
      </c>
      <c r="AD35" s="16">
        <v>16</v>
      </c>
      <c r="AE35" s="16">
        <v>23.5</v>
      </c>
      <c r="AF35" s="16">
        <v>17.8</v>
      </c>
      <c r="AG35" s="16">
        <v>16.100000000000001</v>
      </c>
      <c r="AH35" s="16">
        <v>16.7</v>
      </c>
      <c r="AI35" s="16">
        <v>17.899999999999999</v>
      </c>
      <c r="AJ35" s="16">
        <v>21.3</v>
      </c>
      <c r="AK35" s="15">
        <v>16.899999999999999</v>
      </c>
      <c r="AL35" s="27">
        <f t="shared" si="8"/>
        <v>33.099999999999994</v>
      </c>
      <c r="AM35" s="15">
        <f t="shared" si="0"/>
        <v>26.375</v>
      </c>
      <c r="AN35" s="11">
        <f t="shared" si="1"/>
        <v>19.149999999999999</v>
      </c>
      <c r="AO35" s="15">
        <f t="shared" si="2"/>
        <v>16.55</v>
      </c>
      <c r="AP35" s="11">
        <f t="shared" si="3"/>
        <v>17.75</v>
      </c>
      <c r="AQ35" s="15">
        <f t="shared" si="4"/>
        <v>18.574999999999999</v>
      </c>
      <c r="AR35" s="11">
        <f t="shared" si="5"/>
        <v>18.524999999999999</v>
      </c>
      <c r="AS35" s="15">
        <f t="shared" si="6"/>
        <v>18.024999999999999</v>
      </c>
      <c r="AV35" s="15"/>
      <c r="AX35" s="11"/>
      <c r="BD35" s="15"/>
    </row>
    <row r="36" spans="1:56" x14ac:dyDescent="0.3">
      <c r="A36" s="16">
        <v>2</v>
      </c>
      <c r="B36" s="15">
        <v>2</v>
      </c>
      <c r="C36" s="17">
        <v>81</v>
      </c>
      <c r="D36" s="1">
        <v>71</v>
      </c>
      <c r="E36" s="18">
        <v>159</v>
      </c>
      <c r="F36" s="1">
        <v>19.2</v>
      </c>
      <c r="G36" s="17">
        <v>14.8</v>
      </c>
      <c r="H36" s="17">
        <v>12</v>
      </c>
      <c r="I36" s="17">
        <v>9.1999999999999993</v>
      </c>
      <c r="J36" s="17">
        <v>18.5</v>
      </c>
      <c r="K36" s="17">
        <v>13</v>
      </c>
      <c r="L36" s="17">
        <v>15</v>
      </c>
      <c r="M36" s="18">
        <v>8.6999999999999993</v>
      </c>
      <c r="N36" s="16">
        <v>12.2</v>
      </c>
      <c r="O36" s="16">
        <v>11.7</v>
      </c>
      <c r="P36" s="16">
        <v>14.2</v>
      </c>
      <c r="Q36" s="16">
        <v>8.8000000000000007</v>
      </c>
      <c r="R36" s="16">
        <v>10.4</v>
      </c>
      <c r="S36" s="16">
        <v>12</v>
      </c>
      <c r="T36" s="16">
        <v>10.6</v>
      </c>
      <c r="U36" s="15">
        <v>13</v>
      </c>
      <c r="V36" s="16">
        <v>11.8</v>
      </c>
      <c r="W36" s="16">
        <v>8.6</v>
      </c>
      <c r="X36" s="16">
        <v>12.5</v>
      </c>
      <c r="Y36" s="16">
        <v>10</v>
      </c>
      <c r="Z36" s="16">
        <v>9.6</v>
      </c>
      <c r="AA36" s="16">
        <v>12.9</v>
      </c>
      <c r="AB36" s="16">
        <v>9.1</v>
      </c>
      <c r="AC36" s="15">
        <v>11.2</v>
      </c>
      <c r="AD36" s="16">
        <v>13.9</v>
      </c>
      <c r="AE36" s="16">
        <v>9.6999999999999993</v>
      </c>
      <c r="AF36" s="16">
        <v>13.2</v>
      </c>
      <c r="AG36" s="16">
        <v>8.8000000000000007</v>
      </c>
      <c r="AH36" s="16">
        <v>9.3000000000000007</v>
      </c>
      <c r="AI36" s="16">
        <v>12.1</v>
      </c>
      <c r="AJ36" s="16">
        <v>9.9</v>
      </c>
      <c r="AK36" s="15">
        <v>13.3</v>
      </c>
      <c r="AL36" s="27">
        <f t="shared" si="8"/>
        <v>16.375</v>
      </c>
      <c r="AM36" s="15">
        <f t="shared" si="0"/>
        <v>11.225000000000001</v>
      </c>
      <c r="AN36" s="11">
        <f t="shared" si="1"/>
        <v>11.574999999999999</v>
      </c>
      <c r="AO36" s="15">
        <f t="shared" si="2"/>
        <v>11.65</v>
      </c>
      <c r="AP36" s="11">
        <f t="shared" si="3"/>
        <v>10.725</v>
      </c>
      <c r="AQ36" s="15">
        <f t="shared" si="4"/>
        <v>10.7</v>
      </c>
      <c r="AR36" s="11">
        <f t="shared" si="5"/>
        <v>11.250000000000002</v>
      </c>
      <c r="AS36" s="15">
        <f t="shared" si="6"/>
        <v>11.3</v>
      </c>
      <c r="AV36" s="15"/>
      <c r="AX36" s="11"/>
      <c r="BD36" s="15"/>
    </row>
    <row r="37" spans="1:56" x14ac:dyDescent="0.3">
      <c r="A37" s="16">
        <v>2</v>
      </c>
      <c r="B37" s="15">
        <v>1</v>
      </c>
      <c r="C37" s="17">
        <v>81</v>
      </c>
      <c r="D37" s="1">
        <v>81</v>
      </c>
      <c r="E37" s="18">
        <v>173</v>
      </c>
      <c r="F37" s="1">
        <v>26.4</v>
      </c>
      <c r="G37" s="1">
        <v>23</v>
      </c>
      <c r="H37" s="1">
        <v>16.2</v>
      </c>
      <c r="I37" s="17">
        <v>18.8</v>
      </c>
      <c r="J37" s="17">
        <v>25.4</v>
      </c>
      <c r="K37" s="17">
        <v>21.3</v>
      </c>
      <c r="L37" s="17">
        <v>18.5</v>
      </c>
      <c r="M37" s="18">
        <v>12.6</v>
      </c>
      <c r="N37" s="16">
        <v>18.3</v>
      </c>
      <c r="O37" s="16">
        <v>15.8</v>
      </c>
      <c r="P37" s="16">
        <v>19.5</v>
      </c>
      <c r="Q37" s="16">
        <v>17.3</v>
      </c>
      <c r="R37" s="16">
        <v>14.2</v>
      </c>
      <c r="S37" s="16">
        <v>19.399999999999999</v>
      </c>
      <c r="T37" s="16">
        <v>17</v>
      </c>
      <c r="U37" s="15">
        <v>19.8</v>
      </c>
      <c r="V37" s="16">
        <v>20.7</v>
      </c>
      <c r="W37" s="16">
        <v>19</v>
      </c>
      <c r="X37" s="16">
        <v>20.9</v>
      </c>
      <c r="Y37" s="16">
        <v>11.1</v>
      </c>
      <c r="Z37" s="16">
        <v>21.2</v>
      </c>
      <c r="AA37" s="16">
        <v>20.399999999999999</v>
      </c>
      <c r="AB37" s="16">
        <v>19.7</v>
      </c>
      <c r="AC37" s="15">
        <v>18.5</v>
      </c>
      <c r="AD37" s="16">
        <v>18.100000000000001</v>
      </c>
      <c r="AE37" s="16">
        <v>17.100000000000001</v>
      </c>
      <c r="AF37" s="16">
        <v>18.8</v>
      </c>
      <c r="AG37" s="16">
        <v>16.8</v>
      </c>
      <c r="AH37" s="16">
        <v>18.399999999999999</v>
      </c>
      <c r="AI37" s="16">
        <v>20.100000000000001</v>
      </c>
      <c r="AJ37" s="16">
        <v>18.7</v>
      </c>
      <c r="AK37" s="15">
        <v>19.5</v>
      </c>
      <c r="AL37" s="27">
        <f t="shared" si="8"/>
        <v>24.024999999999999</v>
      </c>
      <c r="AM37" s="15">
        <f t="shared" si="0"/>
        <v>16.524999999999999</v>
      </c>
      <c r="AN37" s="11">
        <f t="shared" si="1"/>
        <v>16.924999999999997</v>
      </c>
      <c r="AO37" s="15">
        <f t="shared" si="2"/>
        <v>18.399999999999999</v>
      </c>
      <c r="AP37" s="11">
        <f t="shared" si="3"/>
        <v>20.325000000000003</v>
      </c>
      <c r="AQ37" s="15">
        <f t="shared" si="4"/>
        <v>17.55</v>
      </c>
      <c r="AR37" s="11">
        <f t="shared" si="5"/>
        <v>18.425000000000001</v>
      </c>
      <c r="AS37" s="15">
        <f t="shared" si="6"/>
        <v>18.45</v>
      </c>
      <c r="AV37" s="15"/>
      <c r="AX37" s="11"/>
      <c r="BD37" s="15"/>
    </row>
    <row r="38" spans="1:56" x14ac:dyDescent="0.3">
      <c r="A38" s="16">
        <v>2</v>
      </c>
      <c r="B38" s="15">
        <v>2</v>
      </c>
      <c r="C38" s="17">
        <v>67</v>
      </c>
      <c r="D38" s="1">
        <v>60.3</v>
      </c>
      <c r="E38" s="18">
        <v>150</v>
      </c>
      <c r="F38" s="1">
        <v>19.3</v>
      </c>
      <c r="G38" s="1">
        <v>17.8</v>
      </c>
      <c r="H38" s="1">
        <v>18.3</v>
      </c>
      <c r="I38" s="17">
        <v>15.8</v>
      </c>
      <c r="J38" s="17">
        <v>21.5</v>
      </c>
      <c r="K38" s="17">
        <v>19.399999999999999</v>
      </c>
      <c r="L38" s="17">
        <v>17.899999999999999</v>
      </c>
      <c r="M38" s="18">
        <v>12.9</v>
      </c>
      <c r="N38" s="16">
        <v>16.3</v>
      </c>
      <c r="O38" s="16">
        <v>15.5</v>
      </c>
      <c r="P38" s="16">
        <v>15.6</v>
      </c>
      <c r="Q38" s="16">
        <v>14.3</v>
      </c>
      <c r="R38" s="16">
        <v>16.600000000000001</v>
      </c>
      <c r="S38" s="16">
        <v>16</v>
      </c>
      <c r="T38" s="16">
        <v>15.7</v>
      </c>
      <c r="U38" s="15">
        <v>17</v>
      </c>
      <c r="V38" s="16">
        <v>16.100000000000001</v>
      </c>
      <c r="W38" s="16">
        <v>18.7</v>
      </c>
      <c r="X38" s="16">
        <v>15.9</v>
      </c>
      <c r="Y38" s="16">
        <v>16.7</v>
      </c>
      <c r="Z38" s="16">
        <v>18.399999999999999</v>
      </c>
      <c r="AA38" s="16">
        <v>16.2</v>
      </c>
      <c r="AB38" s="16">
        <v>15.3</v>
      </c>
      <c r="AC38" s="15">
        <v>16</v>
      </c>
      <c r="AD38" s="16">
        <v>16</v>
      </c>
      <c r="AE38" s="16">
        <v>15.8</v>
      </c>
      <c r="AF38" s="16">
        <v>16.3</v>
      </c>
      <c r="AG38" s="16">
        <v>17.100000000000001</v>
      </c>
      <c r="AH38" s="16">
        <v>15.6</v>
      </c>
      <c r="AI38" s="16">
        <v>15.6</v>
      </c>
      <c r="AJ38" s="16">
        <v>16</v>
      </c>
      <c r="AK38" s="15">
        <v>16</v>
      </c>
      <c r="AL38" s="27">
        <f t="shared" si="8"/>
        <v>19.5</v>
      </c>
      <c r="AM38" s="15">
        <f t="shared" si="0"/>
        <v>16.225000000000001</v>
      </c>
      <c r="AN38" s="11">
        <f t="shared" si="1"/>
        <v>16.100000000000001</v>
      </c>
      <c r="AO38" s="15">
        <f t="shared" si="2"/>
        <v>15.649999999999999</v>
      </c>
      <c r="AP38" s="11">
        <f t="shared" si="3"/>
        <v>17.349999999999998</v>
      </c>
      <c r="AQ38" s="15">
        <f t="shared" si="4"/>
        <v>15.975000000000001</v>
      </c>
      <c r="AR38" s="11">
        <f t="shared" si="5"/>
        <v>15.75</v>
      </c>
      <c r="AS38" s="15">
        <f t="shared" si="6"/>
        <v>16.350000000000001</v>
      </c>
      <c r="AV38" s="15"/>
      <c r="AX38" s="11"/>
      <c r="BD38" s="15"/>
    </row>
    <row r="39" spans="1:56" x14ac:dyDescent="0.3">
      <c r="A39" s="16">
        <v>2</v>
      </c>
      <c r="B39" s="15">
        <v>2</v>
      </c>
      <c r="C39" s="17">
        <v>68</v>
      </c>
      <c r="D39" s="1">
        <v>70.099999999999994</v>
      </c>
      <c r="E39" s="18">
        <v>157</v>
      </c>
      <c r="F39" s="1">
        <v>25.8</v>
      </c>
      <c r="G39" s="1">
        <v>23.1</v>
      </c>
      <c r="H39" s="1">
        <v>11.8</v>
      </c>
      <c r="I39" s="17">
        <v>9</v>
      </c>
      <c r="J39" s="17">
        <v>26.6</v>
      </c>
      <c r="K39" s="17">
        <v>23</v>
      </c>
      <c r="L39" s="17">
        <v>14.7</v>
      </c>
      <c r="M39" s="18">
        <v>7.5</v>
      </c>
      <c r="N39" s="16">
        <v>19.399999999999999</v>
      </c>
      <c r="O39" s="16">
        <v>18.5</v>
      </c>
      <c r="P39" s="16">
        <v>18.100000000000001</v>
      </c>
      <c r="Q39" s="16">
        <v>19.600000000000001</v>
      </c>
      <c r="R39" s="16">
        <v>15.4</v>
      </c>
      <c r="S39" s="16">
        <v>16</v>
      </c>
      <c r="T39" s="16">
        <v>19.100000000000001</v>
      </c>
      <c r="U39" s="15">
        <v>17</v>
      </c>
      <c r="V39" s="16">
        <v>19.600000000000001</v>
      </c>
      <c r="W39" s="16">
        <v>21.6</v>
      </c>
      <c r="X39" s="16">
        <v>19.2</v>
      </c>
      <c r="Y39" s="16">
        <v>18.600000000000001</v>
      </c>
      <c r="Z39" s="16">
        <v>20.5</v>
      </c>
      <c r="AA39" s="16">
        <v>17</v>
      </c>
      <c r="AB39" s="16">
        <v>18.8</v>
      </c>
      <c r="AC39" s="15">
        <v>16.8</v>
      </c>
      <c r="AD39" s="16">
        <v>17.899999999999999</v>
      </c>
      <c r="AE39" s="16">
        <v>17.600000000000001</v>
      </c>
      <c r="AF39" s="16">
        <v>18.100000000000001</v>
      </c>
      <c r="AG39" s="16">
        <v>18</v>
      </c>
      <c r="AH39" s="16">
        <v>18.5</v>
      </c>
      <c r="AI39" s="16">
        <v>18.3</v>
      </c>
      <c r="AJ39" s="16">
        <v>20</v>
      </c>
      <c r="AK39" s="15">
        <v>15</v>
      </c>
      <c r="AL39" s="27">
        <f t="shared" si="8"/>
        <v>24.625</v>
      </c>
      <c r="AM39" s="15">
        <f t="shared" si="0"/>
        <v>10.75</v>
      </c>
      <c r="AN39" s="11">
        <f t="shared" si="1"/>
        <v>17.324999999999999</v>
      </c>
      <c r="AO39" s="15">
        <f t="shared" si="2"/>
        <v>18.450000000000003</v>
      </c>
      <c r="AP39" s="11">
        <f t="shared" si="3"/>
        <v>19.675000000000001</v>
      </c>
      <c r="AQ39" s="15">
        <f t="shared" si="4"/>
        <v>18.349999999999998</v>
      </c>
      <c r="AR39" s="11">
        <f t="shared" si="5"/>
        <v>18.074999999999999</v>
      </c>
      <c r="AS39" s="15">
        <f t="shared" si="6"/>
        <v>17.774999999999999</v>
      </c>
      <c r="AV39" s="15"/>
      <c r="AX39" s="11"/>
      <c r="BD39" s="15"/>
    </row>
    <row r="40" spans="1:56" x14ac:dyDescent="0.3">
      <c r="A40" s="16">
        <v>2</v>
      </c>
      <c r="B40" s="15">
        <v>1</v>
      </c>
      <c r="C40" s="17"/>
      <c r="D40" s="1"/>
      <c r="E40" s="18"/>
      <c r="F40" s="1">
        <v>34.299999999999997</v>
      </c>
      <c r="G40" s="1">
        <v>28.2</v>
      </c>
      <c r="H40" s="1">
        <v>16.5</v>
      </c>
      <c r="I40" s="17">
        <v>14.7</v>
      </c>
      <c r="J40" s="17">
        <v>32.6</v>
      </c>
      <c r="K40" s="17">
        <v>29.7</v>
      </c>
      <c r="L40" s="17">
        <v>20.3</v>
      </c>
      <c r="M40" s="18">
        <v>16.7</v>
      </c>
      <c r="N40" s="16">
        <v>15.6</v>
      </c>
      <c r="O40" s="16">
        <v>17.5</v>
      </c>
      <c r="P40" s="16">
        <v>15.4</v>
      </c>
      <c r="Q40" s="16">
        <v>14</v>
      </c>
      <c r="R40" s="16">
        <v>13.9</v>
      </c>
      <c r="S40" s="16">
        <v>13</v>
      </c>
      <c r="T40" s="16">
        <v>15.1</v>
      </c>
      <c r="U40" s="15">
        <v>15.6</v>
      </c>
      <c r="V40" s="16">
        <v>19.2</v>
      </c>
      <c r="W40" s="16">
        <v>15.5</v>
      </c>
      <c r="X40" s="16">
        <v>15.1</v>
      </c>
      <c r="Y40" s="16">
        <v>15.5</v>
      </c>
      <c r="Z40" s="16">
        <v>14.9</v>
      </c>
      <c r="AA40" s="16">
        <v>15.5</v>
      </c>
      <c r="AB40" s="16">
        <v>13.6</v>
      </c>
      <c r="AC40" s="15">
        <v>15.8</v>
      </c>
      <c r="AD40" s="16">
        <v>18.899999999999999</v>
      </c>
      <c r="AE40" s="16">
        <v>15.2</v>
      </c>
      <c r="AF40" s="16">
        <v>14.8</v>
      </c>
      <c r="AG40" s="16">
        <v>15.9</v>
      </c>
      <c r="AH40" s="16">
        <v>12.4</v>
      </c>
      <c r="AI40" s="16">
        <v>15.4</v>
      </c>
      <c r="AJ40" s="16">
        <v>14.6</v>
      </c>
      <c r="AK40" s="15">
        <v>16.8</v>
      </c>
      <c r="AL40" s="27">
        <f t="shared" si="8"/>
        <v>31.2</v>
      </c>
      <c r="AM40" s="15">
        <f t="shared" si="0"/>
        <v>17.05</v>
      </c>
      <c r="AN40" s="11">
        <f t="shared" si="1"/>
        <v>15</v>
      </c>
      <c r="AO40" s="15">
        <f t="shared" si="2"/>
        <v>15.025</v>
      </c>
      <c r="AP40" s="11">
        <f t="shared" si="3"/>
        <v>16.274999999999999</v>
      </c>
      <c r="AQ40" s="15">
        <f t="shared" si="4"/>
        <v>15</v>
      </c>
      <c r="AR40" s="11">
        <f t="shared" si="5"/>
        <v>15.474999999999998</v>
      </c>
      <c r="AS40" s="15">
        <f t="shared" si="6"/>
        <v>15.525000000000002</v>
      </c>
      <c r="AV40" s="15"/>
      <c r="AX40" s="11"/>
      <c r="BD40" s="15"/>
    </row>
    <row r="41" spans="1:56" s="20" customFormat="1" x14ac:dyDescent="0.3">
      <c r="A41" s="20">
        <v>2</v>
      </c>
      <c r="B41" s="21">
        <v>2</v>
      </c>
      <c r="C41" s="24">
        <v>69</v>
      </c>
      <c r="D41" s="24">
        <v>74.099999999999994</v>
      </c>
      <c r="E41" s="19">
        <v>166</v>
      </c>
      <c r="F41" s="24">
        <v>25.4</v>
      </c>
      <c r="G41" s="24">
        <v>19.8</v>
      </c>
      <c r="H41" s="24">
        <v>13.8</v>
      </c>
      <c r="I41" s="24">
        <v>7.9</v>
      </c>
      <c r="J41" s="24">
        <v>25.4</v>
      </c>
      <c r="K41" s="24">
        <v>19.8</v>
      </c>
      <c r="L41" s="24">
        <v>9.6</v>
      </c>
      <c r="M41" s="19">
        <v>14.2</v>
      </c>
      <c r="N41" s="20">
        <v>18.899999999999999</v>
      </c>
      <c r="O41" s="20">
        <v>22.7</v>
      </c>
      <c r="P41" s="20">
        <v>17.399999999999999</v>
      </c>
      <c r="Q41" s="20">
        <v>17.5</v>
      </c>
      <c r="R41" s="20">
        <v>19</v>
      </c>
      <c r="S41" s="20">
        <v>14.5</v>
      </c>
      <c r="T41" s="20">
        <v>14.8</v>
      </c>
      <c r="U41" s="21">
        <v>17.5</v>
      </c>
      <c r="V41" s="20">
        <v>16.600000000000001</v>
      </c>
      <c r="W41" s="20">
        <v>21.7</v>
      </c>
      <c r="X41" s="20">
        <v>17.8</v>
      </c>
      <c r="Y41" s="20">
        <v>17.600000000000001</v>
      </c>
      <c r="Z41" s="20">
        <v>19.3</v>
      </c>
      <c r="AA41" s="20">
        <v>16.399999999999999</v>
      </c>
      <c r="AB41" s="20">
        <v>16.5</v>
      </c>
      <c r="AC41" s="21">
        <v>17.600000000000001</v>
      </c>
      <c r="AD41" s="20">
        <v>18</v>
      </c>
      <c r="AE41" s="20">
        <v>18.899999999999999</v>
      </c>
      <c r="AF41" s="20">
        <v>19.2</v>
      </c>
      <c r="AG41" s="20">
        <v>15.5</v>
      </c>
      <c r="AH41" s="20">
        <v>20.100000000000001</v>
      </c>
      <c r="AI41" s="20">
        <v>17.600000000000001</v>
      </c>
      <c r="AJ41" s="20">
        <v>17</v>
      </c>
      <c r="AK41" s="21">
        <v>14.3</v>
      </c>
      <c r="AL41" s="28">
        <f t="shared" si="8"/>
        <v>22.599999999999998</v>
      </c>
      <c r="AM41" s="21">
        <f t="shared" si="0"/>
        <v>11.375</v>
      </c>
      <c r="AN41" s="20">
        <f t="shared" si="1"/>
        <v>18.774999999999999</v>
      </c>
      <c r="AO41" s="21">
        <f t="shared" si="2"/>
        <v>16.8</v>
      </c>
      <c r="AP41" s="20">
        <f t="shared" si="3"/>
        <v>18.5</v>
      </c>
      <c r="AQ41" s="21">
        <f t="shared" si="4"/>
        <v>17.375</v>
      </c>
      <c r="AR41" s="20">
        <f t="shared" si="5"/>
        <v>18.649999999999999</v>
      </c>
      <c r="AS41" s="21">
        <f t="shared" si="6"/>
        <v>16.5</v>
      </c>
      <c r="AV41" s="21"/>
      <c r="BD41" s="21"/>
    </row>
    <row r="42" spans="1:56" x14ac:dyDescent="0.3">
      <c r="AK42" s="26" t="s">
        <v>0</v>
      </c>
      <c r="AL42" s="29">
        <f t="shared" ref="AL42:AS42" si="9">AVERAGE(AL2:AL22)</f>
        <v>25.954761904761899</v>
      </c>
      <c r="AM42" s="30">
        <f t="shared" si="9"/>
        <v>13.424999999999997</v>
      </c>
      <c r="AN42" s="31">
        <f t="shared" si="9"/>
        <v>15.590476190476192</v>
      </c>
      <c r="AO42" s="30">
        <f t="shared" si="9"/>
        <v>15.919047619047619</v>
      </c>
      <c r="AP42" s="31">
        <f t="shared" si="9"/>
        <v>17.31785714285714</v>
      </c>
      <c r="AQ42" s="30">
        <f t="shared" si="9"/>
        <v>16.052976190476187</v>
      </c>
      <c r="AR42" s="31">
        <f t="shared" si="9"/>
        <v>16.329761904761906</v>
      </c>
      <c r="AS42" s="30">
        <f t="shared" si="9"/>
        <v>16.038095238095238</v>
      </c>
    </row>
    <row r="43" spans="1:56" x14ac:dyDescent="0.3">
      <c r="AL43" s="29">
        <f t="shared" ref="AL43:AS43" si="10">STDEV(AL2:AL22)</f>
        <v>9.704878344960159</v>
      </c>
      <c r="AM43" s="30">
        <f t="shared" si="10"/>
        <v>5.162291158003395</v>
      </c>
      <c r="AN43" s="31">
        <f t="shared" si="10"/>
        <v>2.9071084881553175</v>
      </c>
      <c r="AO43" s="30">
        <f t="shared" si="10"/>
        <v>2.9311250481033833</v>
      </c>
      <c r="AP43" s="31">
        <f t="shared" si="10"/>
        <v>3.5696475916498409</v>
      </c>
      <c r="AQ43" s="30">
        <f t="shared" si="10"/>
        <v>3.321337044309844</v>
      </c>
      <c r="AR43" s="31">
        <f t="shared" si="10"/>
        <v>3.0278150026836488</v>
      </c>
      <c r="AS43" s="30">
        <f t="shared" si="10"/>
        <v>3.1794223045195076</v>
      </c>
    </row>
    <row r="44" spans="1:56" x14ac:dyDescent="0.3">
      <c r="AK44" s="26" t="s">
        <v>1</v>
      </c>
      <c r="AL44" s="29">
        <f t="shared" ref="AL44:AS44" si="11">AVERAGE(AL23:AL41)</f>
        <v>23.507894736842101</v>
      </c>
      <c r="AM44" s="30">
        <f t="shared" si="11"/>
        <v>12.448684210526316</v>
      </c>
      <c r="AN44" s="31">
        <f t="shared" si="11"/>
        <v>17.274999999999999</v>
      </c>
      <c r="AO44" s="30">
        <f t="shared" si="11"/>
        <v>16.534210526315789</v>
      </c>
      <c r="AP44" s="31">
        <f t="shared" si="11"/>
        <v>18.676315789473687</v>
      </c>
      <c r="AQ44" s="30">
        <f t="shared" si="11"/>
        <v>17.153947368421054</v>
      </c>
      <c r="AR44" s="31">
        <f t="shared" si="11"/>
        <v>18.435526315789474</v>
      </c>
      <c r="AS44" s="30">
        <f t="shared" si="11"/>
        <v>16.757894736842104</v>
      </c>
    </row>
    <row r="45" spans="1:56" x14ac:dyDescent="0.3">
      <c r="AL45" s="29">
        <f t="shared" ref="AL45:AS45" si="12">STDEV(AL23:AL41)</f>
        <v>5.9663527188795955</v>
      </c>
      <c r="AM45" s="30">
        <f t="shared" si="12"/>
        <v>5.0609237853778746</v>
      </c>
      <c r="AN45" s="31">
        <f t="shared" si="12"/>
        <v>3.7353324260811647</v>
      </c>
      <c r="AO45" s="30">
        <f t="shared" si="12"/>
        <v>3.3293852715703678</v>
      </c>
      <c r="AP45" s="31">
        <f t="shared" si="12"/>
        <v>4.1376948903765136</v>
      </c>
      <c r="AQ45" s="30">
        <f t="shared" si="12"/>
        <v>3.7180328501579627</v>
      </c>
      <c r="AR45" s="31">
        <f t="shared" si="12"/>
        <v>6.12338593126041</v>
      </c>
      <c r="AS45" s="30">
        <f t="shared" si="12"/>
        <v>3.2136757752306151</v>
      </c>
    </row>
    <row r="48" spans="1:56" x14ac:dyDescent="0.3">
      <c r="AL48" s="29">
        <f>AVERAGE(AL2:AL41)</f>
        <v>24.792499999999997</v>
      </c>
      <c r="AM48" s="29">
        <f>AVERAGE(AM2:AM41)</f>
        <v>12.961249999999998</v>
      </c>
      <c r="AN48" s="31">
        <f>AVERAGE(AN2:AO41)</f>
        <v>16.300937500000011</v>
      </c>
      <c r="AO48" s="30"/>
      <c r="AP48" s="31">
        <f>AVERAGE(AP2:AQ41)</f>
        <v>17.26953125</v>
      </c>
      <c r="AQ48" s="30"/>
      <c r="AR48" s="31">
        <f>AVERAGE(AR2:AS41)</f>
        <v>16.855000000000008</v>
      </c>
    </row>
    <row r="49" spans="14:44" x14ac:dyDescent="0.3">
      <c r="AL49" s="29">
        <f>STDEV(AL2:AL41)</f>
        <v>8.1400682760319434</v>
      </c>
      <c r="AM49" s="29">
        <f>STDEV(AM2:AM41)</f>
        <v>5.0726167512565192</v>
      </c>
      <c r="AN49" s="31">
        <f>STDEV(AN2:AO41)</f>
        <v>3.2301081705590429</v>
      </c>
      <c r="AO49" s="30"/>
      <c r="AP49" s="31">
        <f>STDEV(AP2:AQ41)</f>
        <v>3.7339619296464535</v>
      </c>
      <c r="AQ49" s="30"/>
      <c r="AR49" s="31">
        <f>STDEV(AR2:AS41)</f>
        <v>4.0780389770984096</v>
      </c>
    </row>
    <row r="50" spans="14:44" x14ac:dyDescent="0.3">
      <c r="N50" s="9"/>
    </row>
    <row r="51" spans="14:44" x14ac:dyDescent="0.3">
      <c r="N51" s="9"/>
    </row>
    <row r="52" spans="14:44" x14ac:dyDescent="0.3">
      <c r="N52" s="13"/>
    </row>
    <row r="53" spans="14:44" x14ac:dyDescent="0.3">
      <c r="AN53" s="31">
        <f>AVERAGE(AN2:AN41,AP2:AP41,AR2:AR41)</f>
        <v>17.227916666666665</v>
      </c>
      <c r="AO53" s="31">
        <f>AVERAGE(AO2:AO41,AQ2:AQ41,AS2:AS41)</f>
        <v>16.389062500000001</v>
      </c>
    </row>
    <row r="54" spans="14:44" x14ac:dyDescent="0.3">
      <c r="AN54" s="31">
        <f>STDEV(AN2:AN41,AP2:AP41,AR2:AR41)</f>
        <v>4.0816202388891885</v>
      </c>
      <c r="AO54" s="31">
        <f>STDEV(AO2:AO41,AQ2:AQ41,AS2:AS41)</f>
        <v>3.244364280779382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5BB6-70D7-0B4C-98E6-05207A6C96F9}">
  <dimension ref="B19:J28"/>
  <sheetViews>
    <sheetView workbookViewId="0">
      <selection activeCell="E20" sqref="E20"/>
    </sheetView>
  </sheetViews>
  <sheetFormatPr baseColWidth="10" defaultRowHeight="14.4" x14ac:dyDescent="0.3"/>
  <sheetData>
    <row r="19" spans="2:10" x14ac:dyDescent="0.3">
      <c r="C19" s="36" t="s">
        <v>9</v>
      </c>
      <c r="D19" s="36"/>
      <c r="E19" s="36" t="s">
        <v>10</v>
      </c>
      <c r="F19" s="36"/>
      <c r="G19" s="36"/>
      <c r="H19" s="36"/>
      <c r="I19" s="36"/>
      <c r="J19" s="36"/>
    </row>
    <row r="20" spans="2:10" x14ac:dyDescent="0.3">
      <c r="C20" s="32" t="s">
        <v>4</v>
      </c>
      <c r="D20" s="32" t="s">
        <v>5</v>
      </c>
      <c r="E20" s="32" t="s">
        <v>4</v>
      </c>
      <c r="F20" s="32" t="s">
        <v>5</v>
      </c>
      <c r="G20" s="32"/>
      <c r="H20" s="32"/>
      <c r="I20" s="32"/>
      <c r="J20" s="32"/>
    </row>
    <row r="21" spans="2:10" x14ac:dyDescent="0.3">
      <c r="B21" s="32" t="s">
        <v>2</v>
      </c>
      <c r="C21">
        <v>35.869999999999997</v>
      </c>
      <c r="D21">
        <v>19.850000000000001</v>
      </c>
      <c r="E21">
        <v>30.35</v>
      </c>
      <c r="F21">
        <v>19.510000000000002</v>
      </c>
    </row>
    <row r="22" spans="2:10" x14ac:dyDescent="0.3">
      <c r="B22" s="32" t="s">
        <v>3</v>
      </c>
      <c r="C22">
        <v>17.38</v>
      </c>
      <c r="D22">
        <v>10.98</v>
      </c>
      <c r="E22">
        <v>15.6</v>
      </c>
      <c r="F22">
        <v>10.6</v>
      </c>
    </row>
    <row r="23" spans="2:10" x14ac:dyDescent="0.3">
      <c r="C23">
        <v>6.8</v>
      </c>
      <c r="D23">
        <v>4.8899999999999997</v>
      </c>
      <c r="E23">
        <v>3.05</v>
      </c>
      <c r="F23">
        <v>2.42</v>
      </c>
    </row>
    <row r="24" spans="2:10" x14ac:dyDescent="0.3">
      <c r="C24">
        <v>3.77</v>
      </c>
      <c r="D24">
        <v>4.38</v>
      </c>
      <c r="E24">
        <v>6.98</v>
      </c>
      <c r="F24">
        <v>2.2799999999999998</v>
      </c>
    </row>
    <row r="27" spans="2:10" x14ac:dyDescent="0.3">
      <c r="C27" s="33">
        <f>(C21-D21)/D21*100</f>
        <v>80.705289672544055</v>
      </c>
      <c r="E27" s="33">
        <f>(E21-F21)/F21*100</f>
        <v>55.561250640697068</v>
      </c>
      <c r="G27" s="35">
        <f>AVERAGE(C27:E27)</f>
        <v>68.133270156620569</v>
      </c>
    </row>
    <row r="28" spans="2:10" x14ac:dyDescent="0.3">
      <c r="C28" s="33">
        <f>(C22-D22)/D22*100</f>
        <v>58.28779599271401</v>
      </c>
      <c r="E28" s="33">
        <f>(E22-F22)/F22*100</f>
        <v>47.169811320754718</v>
      </c>
      <c r="G28" s="35">
        <f>AVERAGE(C28:E28)</f>
        <v>52.728803656734364</v>
      </c>
    </row>
  </sheetData>
  <mergeCells count="4">
    <mergeCell ref="I19:J19"/>
    <mergeCell ref="G19:H19"/>
    <mergeCell ref="E19:F19"/>
    <mergeCell ref="C19:D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5DD3-B1B5-2947-A6B3-04942DCAE280}">
  <dimension ref="C10:G25"/>
  <sheetViews>
    <sheetView workbookViewId="0">
      <selection activeCell="D11" sqref="D11:D12"/>
    </sheetView>
  </sheetViews>
  <sheetFormatPr baseColWidth="10" defaultRowHeight="14.4" x14ac:dyDescent="0.3"/>
  <cols>
    <col min="3" max="3" width="6.33203125" bestFit="1" customWidth="1"/>
    <col min="4" max="5" width="18.33203125" bestFit="1" customWidth="1"/>
    <col min="6" max="6" width="13.44140625" bestFit="1" customWidth="1"/>
    <col min="7" max="7" width="16.44140625" bestFit="1" customWidth="1"/>
  </cols>
  <sheetData>
    <row r="10" spans="4:7" x14ac:dyDescent="0.3">
      <c r="E10" s="32" t="s">
        <v>6</v>
      </c>
      <c r="F10" s="32" t="s">
        <v>7</v>
      </c>
      <c r="G10" s="32" t="s">
        <v>8</v>
      </c>
    </row>
    <row r="11" spans="4:7" x14ac:dyDescent="0.3">
      <c r="D11" s="32" t="s">
        <v>9</v>
      </c>
      <c r="E11" s="34">
        <v>15.590476190476192</v>
      </c>
      <c r="F11" s="34">
        <v>17.31785714285714</v>
      </c>
      <c r="G11" s="34">
        <v>16.329761904761906</v>
      </c>
    </row>
    <row r="12" spans="4:7" x14ac:dyDescent="0.3">
      <c r="D12" s="32" t="s">
        <v>10</v>
      </c>
      <c r="E12" s="34">
        <v>17.274999999999999</v>
      </c>
      <c r="F12" s="34">
        <v>18.676315789473687</v>
      </c>
      <c r="G12" s="34">
        <v>18.435526315789474</v>
      </c>
    </row>
    <row r="13" spans="4:7" x14ac:dyDescent="0.3">
      <c r="E13" s="34">
        <v>2.9071084881553175</v>
      </c>
      <c r="F13" s="34">
        <v>3.5696475916498409</v>
      </c>
      <c r="G13" s="34">
        <v>3.0278150026836488</v>
      </c>
    </row>
    <row r="14" spans="4:7" x14ac:dyDescent="0.3">
      <c r="E14" s="34">
        <v>3.7353324260811647</v>
      </c>
      <c r="F14" s="34">
        <v>4.1376948903765136</v>
      </c>
      <c r="G14" s="34">
        <v>6.12338593126041</v>
      </c>
    </row>
    <row r="19" spans="3:7" x14ac:dyDescent="0.3">
      <c r="E19" s="34"/>
      <c r="F19" s="34"/>
      <c r="G19" s="34"/>
    </row>
    <row r="20" spans="3:7" x14ac:dyDescent="0.3">
      <c r="E20" s="34"/>
      <c r="F20" s="34"/>
      <c r="G20" s="34"/>
    </row>
    <row r="21" spans="3:7" x14ac:dyDescent="0.3">
      <c r="D21" s="32"/>
      <c r="E21" s="32"/>
      <c r="F21" s="32"/>
      <c r="G21" s="32"/>
    </row>
    <row r="22" spans="3:7" x14ac:dyDescent="0.3">
      <c r="C22" s="32"/>
      <c r="D22" s="32"/>
      <c r="E22" s="34"/>
      <c r="F22" s="34"/>
      <c r="G22" s="34"/>
    </row>
    <row r="23" spans="3:7" x14ac:dyDescent="0.3">
      <c r="C23" s="32"/>
      <c r="D23" s="32"/>
      <c r="E23" s="34"/>
      <c r="F23" s="34"/>
      <c r="G23" s="34"/>
    </row>
    <row r="24" spans="3:7" x14ac:dyDescent="0.3">
      <c r="C24" s="32"/>
      <c r="D24" s="34"/>
      <c r="E24" s="34"/>
      <c r="F24" s="34"/>
      <c r="G24" s="34"/>
    </row>
    <row r="25" spans="3:7" x14ac:dyDescent="0.3">
      <c r="E25" s="34"/>
      <c r="F25" s="34"/>
      <c r="G25" s="3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738C-B818-8A4E-9BCF-7B968B8C59E5}">
  <dimension ref="C10:G25"/>
  <sheetViews>
    <sheetView workbookViewId="0">
      <selection activeCell="D11" sqref="D11:D12"/>
    </sheetView>
  </sheetViews>
  <sheetFormatPr baseColWidth="10" defaultRowHeight="14.4" x14ac:dyDescent="0.3"/>
  <cols>
    <col min="3" max="3" width="6.33203125" bestFit="1" customWidth="1"/>
    <col min="4" max="5" width="18.33203125" bestFit="1" customWidth="1"/>
    <col min="6" max="6" width="13.44140625" bestFit="1" customWidth="1"/>
    <col min="7" max="7" width="16.44140625" bestFit="1" customWidth="1"/>
  </cols>
  <sheetData>
    <row r="10" spans="4:7" x14ac:dyDescent="0.3">
      <c r="E10" s="32" t="s">
        <v>6</v>
      </c>
      <c r="F10" s="32" t="s">
        <v>7</v>
      </c>
      <c r="G10" s="32" t="s">
        <v>8</v>
      </c>
    </row>
    <row r="11" spans="4:7" x14ac:dyDescent="0.3">
      <c r="D11" s="32" t="s">
        <v>9</v>
      </c>
      <c r="E11" s="34">
        <v>15.919047619047619</v>
      </c>
      <c r="F11" s="34">
        <v>16.052976190476187</v>
      </c>
      <c r="G11" s="34">
        <v>16.038095238095238</v>
      </c>
    </row>
    <row r="12" spans="4:7" x14ac:dyDescent="0.3">
      <c r="D12" s="32" t="s">
        <v>10</v>
      </c>
      <c r="E12" s="34">
        <v>16.534210526315789</v>
      </c>
      <c r="F12" s="34">
        <v>17.153947368421054</v>
      </c>
      <c r="G12" s="34">
        <v>16.757894736842104</v>
      </c>
    </row>
    <row r="13" spans="4:7" x14ac:dyDescent="0.3">
      <c r="E13" s="34">
        <v>2.9311250481033833</v>
      </c>
      <c r="F13" s="34">
        <v>3.321337044309844</v>
      </c>
      <c r="G13" s="34">
        <v>3.1794223045195076</v>
      </c>
    </row>
    <row r="14" spans="4:7" x14ac:dyDescent="0.3">
      <c r="E14" s="34">
        <v>3.3293852715703678</v>
      </c>
      <c r="F14" s="34">
        <v>3.7180328501579627</v>
      </c>
      <c r="G14" s="34">
        <v>3.2136757752306151</v>
      </c>
    </row>
    <row r="19" spans="3:7" x14ac:dyDescent="0.3">
      <c r="E19" s="34"/>
      <c r="F19" s="34"/>
      <c r="G19" s="34"/>
    </row>
    <row r="20" spans="3:7" x14ac:dyDescent="0.3">
      <c r="E20" s="34"/>
      <c r="F20" s="34"/>
      <c r="G20" s="34"/>
    </row>
    <row r="21" spans="3:7" x14ac:dyDescent="0.3">
      <c r="D21" s="32"/>
      <c r="E21" s="32"/>
      <c r="F21" s="32"/>
      <c r="G21" s="32"/>
    </row>
    <row r="22" spans="3:7" x14ac:dyDescent="0.3">
      <c r="C22" s="32"/>
      <c r="D22" s="32"/>
      <c r="E22" s="34"/>
      <c r="F22" s="34"/>
      <c r="G22" s="34"/>
    </row>
    <row r="23" spans="3:7" x14ac:dyDescent="0.3">
      <c r="C23" s="32"/>
      <c r="D23" s="32"/>
      <c r="E23" s="34"/>
      <c r="F23" s="34"/>
      <c r="G23" s="34"/>
    </row>
    <row r="24" spans="3:7" x14ac:dyDescent="0.3">
      <c r="C24" s="32"/>
      <c r="D24" s="34"/>
      <c r="E24" s="34"/>
      <c r="F24" s="34"/>
      <c r="G24" s="34"/>
    </row>
    <row r="25" spans="3:7" x14ac:dyDescent="0.3">
      <c r="E25" s="34"/>
      <c r="F25" s="34"/>
      <c r="G25" s="3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All</vt:lpstr>
      <vt:lpstr>Figure 2</vt:lpstr>
      <vt:lpstr>Figure 3_A (MAXIMAL)</vt:lpstr>
      <vt:lpstr>Figure 3_B (SubMaximal)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</dc:creator>
  <cp:lastModifiedBy>MARIA DOLORES MORENAS AGUILAR</cp:lastModifiedBy>
  <dcterms:created xsi:type="dcterms:W3CDTF">2020-10-07T07:29:44Z</dcterms:created>
  <dcterms:modified xsi:type="dcterms:W3CDTF">2025-02-18T12:57:43Z</dcterms:modified>
</cp:coreProperties>
</file>