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76275987c84f8266/PeerJ_daryl et al/"/>
    </mc:Choice>
  </mc:AlternateContent>
  <xr:revisionPtr revIDLastSave="0" documentId="8_{D4904DBC-7053-459C-A65D-6D43A0AAA47D}" xr6:coauthVersionLast="47" xr6:coauthVersionMax="47" xr10:uidLastSave="{00000000-0000-0000-0000-000000000000}"/>
  <bookViews>
    <workbookView xWindow="-110" yWindow="-110" windowWidth="38620" windowHeight="21100" xr2:uid="{065AEEE6-87DD-471A-A672-D9832BDA9A30}"/>
  </bookViews>
  <sheets>
    <sheet name="raw data 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03" i="2" l="1"/>
  <c r="L402" i="2"/>
  <c r="L401" i="2"/>
  <c r="L400" i="2"/>
  <c r="L399" i="2"/>
  <c r="L398" i="2"/>
  <c r="L397" i="2"/>
  <c r="L396" i="2"/>
  <c r="L395" i="2"/>
  <c r="L394" i="2"/>
  <c r="L393" i="2"/>
  <c r="L392" i="2"/>
  <c r="L391" i="2"/>
  <c r="L390" i="2"/>
  <c r="L389" i="2"/>
  <c r="L388" i="2"/>
  <c r="L387" i="2"/>
  <c r="L386" i="2"/>
  <c r="L385" i="2"/>
  <c r="L384" i="2"/>
  <c r="L383" i="2"/>
  <c r="L382" i="2"/>
  <c r="L381" i="2"/>
  <c r="L380" i="2"/>
  <c r="L379" i="2"/>
  <c r="L378" i="2"/>
  <c r="L377" i="2"/>
  <c r="L376" i="2"/>
  <c r="L375" i="2"/>
  <c r="L374" i="2"/>
  <c r="L373" i="2"/>
  <c r="L372" i="2"/>
  <c r="L371" i="2"/>
  <c r="L370" i="2"/>
  <c r="L369" i="2"/>
  <c r="L368" i="2"/>
  <c r="L367" i="2"/>
  <c r="L366" i="2"/>
  <c r="L365" i="2"/>
  <c r="L364" i="2"/>
  <c r="L363" i="2"/>
  <c r="L362" i="2"/>
  <c r="L361" i="2"/>
  <c r="L360" i="2"/>
  <c r="L359" i="2"/>
  <c r="L358" i="2"/>
  <c r="L357" i="2"/>
  <c r="L356" i="2"/>
  <c r="L355" i="2"/>
  <c r="L354" i="2"/>
  <c r="L353" i="2"/>
  <c r="L352" i="2"/>
  <c r="L351" i="2"/>
  <c r="L350" i="2"/>
  <c r="L349" i="2"/>
  <c r="L348" i="2"/>
  <c r="L347" i="2"/>
  <c r="L346" i="2"/>
  <c r="L345" i="2"/>
  <c r="L344" i="2"/>
  <c r="L343" i="2"/>
  <c r="L342" i="2"/>
  <c r="L341" i="2"/>
  <c r="L340" i="2"/>
  <c r="L339" i="2"/>
  <c r="L338" i="2"/>
  <c r="L337" i="2"/>
  <c r="L336" i="2"/>
  <c r="L335" i="2"/>
  <c r="L334" i="2"/>
  <c r="L333" i="2"/>
  <c r="L332" i="2"/>
  <c r="L331" i="2"/>
  <c r="L330" i="2"/>
  <c r="L329" i="2"/>
  <c r="L328" i="2"/>
  <c r="L327" i="2"/>
  <c r="L326" i="2"/>
  <c r="L325" i="2"/>
  <c r="L324" i="2"/>
  <c r="L323" i="2"/>
  <c r="L322" i="2"/>
  <c r="L321" i="2"/>
  <c r="L320" i="2"/>
  <c r="L319" i="2"/>
  <c r="L318" i="2"/>
  <c r="L317" i="2"/>
  <c r="L316" i="2"/>
  <c r="L315" i="2"/>
  <c r="L314" i="2"/>
  <c r="L313" i="2"/>
  <c r="L312" i="2"/>
  <c r="L311" i="2"/>
  <c r="L310" i="2"/>
  <c r="L309" i="2"/>
  <c r="L308" i="2"/>
  <c r="L307" i="2"/>
  <c r="L306" i="2"/>
  <c r="L305" i="2"/>
  <c r="L304" i="2"/>
  <c r="L303" i="2"/>
  <c r="L302" i="2"/>
  <c r="L301" i="2"/>
  <c r="L300" i="2"/>
  <c r="L299" i="2"/>
  <c r="L298" i="2"/>
  <c r="L297" i="2"/>
  <c r="L296" i="2"/>
  <c r="L295" i="2"/>
  <c r="L294" i="2"/>
  <c r="L293" i="2"/>
  <c r="L292" i="2"/>
  <c r="L291" i="2"/>
  <c r="L290" i="2"/>
  <c r="L289" i="2"/>
  <c r="L288" i="2"/>
  <c r="L287" i="2"/>
  <c r="L286" i="2"/>
  <c r="L285" i="2"/>
  <c r="L284" i="2"/>
  <c r="L283" i="2"/>
  <c r="L282" i="2"/>
  <c r="L281" i="2"/>
  <c r="L280" i="2"/>
  <c r="L279" i="2"/>
  <c r="L278" i="2"/>
  <c r="L277" i="2"/>
  <c r="L276" i="2"/>
  <c r="L275" i="2"/>
  <c r="L274" i="2"/>
  <c r="L273" i="2"/>
  <c r="L272" i="2"/>
  <c r="L271" i="2"/>
  <c r="L270" i="2"/>
  <c r="L269" i="2"/>
  <c r="L268" i="2"/>
  <c r="L267" i="2"/>
  <c r="L266" i="2"/>
  <c r="L265" i="2"/>
  <c r="L264" i="2"/>
  <c r="L263" i="2"/>
  <c r="L262" i="2"/>
  <c r="L261" i="2"/>
  <c r="L260" i="2"/>
  <c r="L259" i="2"/>
  <c r="L258" i="2"/>
  <c r="L257" i="2"/>
  <c r="L256" i="2"/>
  <c r="L255" i="2"/>
  <c r="L254" i="2"/>
  <c r="L253" i="2"/>
  <c r="L252" i="2"/>
  <c r="L251" i="2"/>
  <c r="L250" i="2"/>
  <c r="L249" i="2"/>
  <c r="L248" i="2"/>
  <c r="L247" i="2"/>
  <c r="L246" i="2"/>
  <c r="L245" i="2"/>
  <c r="L244" i="2"/>
  <c r="L243" i="2"/>
  <c r="L242" i="2"/>
  <c r="L241" i="2"/>
  <c r="L240" i="2"/>
  <c r="L239" i="2"/>
  <c r="L238" i="2"/>
  <c r="L237" i="2"/>
  <c r="L236" i="2"/>
  <c r="L235" i="2"/>
  <c r="L234" i="2"/>
  <c r="L233" i="2"/>
  <c r="L232" i="2"/>
  <c r="L231" i="2"/>
  <c r="L230" i="2"/>
  <c r="L229" i="2"/>
  <c r="L228" i="2"/>
  <c r="L227" i="2"/>
  <c r="L226" i="2"/>
  <c r="L225" i="2"/>
  <c r="L224" i="2"/>
  <c r="L223" i="2"/>
  <c r="L222" i="2"/>
  <c r="L221" i="2"/>
  <c r="L220" i="2"/>
  <c r="L219" i="2"/>
  <c r="L218" i="2"/>
  <c r="L217" i="2"/>
  <c r="L216" i="2"/>
  <c r="L215" i="2"/>
  <c r="L214" i="2"/>
  <c r="L213" i="2"/>
  <c r="L212" i="2"/>
  <c r="L211" i="2"/>
  <c r="L210" i="2"/>
  <c r="L209" i="2"/>
  <c r="L208" i="2"/>
  <c r="L207" i="2"/>
  <c r="L206" i="2"/>
  <c r="L205" i="2"/>
  <c r="L204" i="2"/>
  <c r="L203" i="2"/>
  <c r="L202" i="2"/>
  <c r="L201" i="2"/>
  <c r="L200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5" i="2"/>
  <c r="L184" i="2"/>
  <c r="L183" i="2"/>
  <c r="L182" i="2"/>
  <c r="L181" i="2"/>
  <c r="L180" i="2"/>
  <c r="L179" i="2"/>
  <c r="L178" i="2"/>
  <c r="L177" i="2"/>
  <c r="L176" i="2"/>
  <c r="L175" i="2"/>
  <c r="L174" i="2"/>
  <c r="L173" i="2"/>
  <c r="L172" i="2"/>
  <c r="L171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3" i="2"/>
  <c r="AA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Daryl Lee Jia Jun</author>
  </authors>
  <commentList>
    <comment ref="M234" authorId="0" shapeId="0" xr:uid="{95B3F60D-8C00-492F-9D2D-CE0110372FE7}">
      <text>
        <r>
          <rPr>
            <b/>
            <sz val="9"/>
            <color indexed="81"/>
            <rFont val="Tahoma"/>
            <family val="2"/>
          </rPr>
          <t>Daryl Lee Jia Jun:</t>
        </r>
        <r>
          <rPr>
            <sz val="9"/>
            <color indexed="81"/>
            <rFont val="Tahoma"/>
            <family val="2"/>
          </rPr>
          <t xml:space="preserve">
value self interpolate between surface
</t>
        </r>
      </text>
    </comment>
  </commentList>
</comments>
</file>

<file path=xl/sharedStrings.xml><?xml version="1.0" encoding="utf-8"?>
<sst xmlns="http://schemas.openxmlformats.org/spreadsheetml/2006/main" count="2150" uniqueCount="129">
  <si>
    <t>degC</t>
  </si>
  <si>
    <t>m</t>
  </si>
  <si>
    <t>PSU</t>
  </si>
  <si>
    <t>%</t>
  </si>
  <si>
    <t>mg/L</t>
  </si>
  <si>
    <t>mg/l</t>
  </si>
  <si>
    <t>uM</t>
  </si>
  <si>
    <t>uATM</t>
  </si>
  <si>
    <t>River</t>
  </si>
  <si>
    <t>No.</t>
  </si>
  <si>
    <t>SITE</t>
  </si>
  <si>
    <t>DATE</t>
  </si>
  <si>
    <t>Time</t>
  </si>
  <si>
    <t>LAT</t>
  </si>
  <si>
    <t>LONG</t>
  </si>
  <si>
    <t>Landuse</t>
  </si>
  <si>
    <t>Study area</t>
  </si>
  <si>
    <t>ZONE</t>
  </si>
  <si>
    <t>SEASON</t>
  </si>
  <si>
    <t>LAYER</t>
  </si>
  <si>
    <t>LABEL</t>
  </si>
  <si>
    <t xml:space="preserve">TEMPERATURE </t>
  </si>
  <si>
    <t>DEPTH</t>
  </si>
  <si>
    <t>Salinity</t>
  </si>
  <si>
    <t xml:space="preserve">DO </t>
  </si>
  <si>
    <t>DO</t>
  </si>
  <si>
    <t xml:space="preserve">DOC </t>
  </si>
  <si>
    <t>CO2</t>
  </si>
  <si>
    <t xml:space="preserve">CH4 </t>
  </si>
  <si>
    <t>pCO2</t>
  </si>
  <si>
    <t>pCH4</t>
  </si>
  <si>
    <t>F(CO2) mM m-2 d-1</t>
  </si>
  <si>
    <t>F(CH4) mM m-2 d-1</t>
  </si>
  <si>
    <t>limnetic.dry.epi.CH4</t>
  </si>
  <si>
    <t>limnetic.dry.epi.CO2</t>
  </si>
  <si>
    <t>limnetic.wet.epi.CH4</t>
  </si>
  <si>
    <t>limnetic.wet.epi.CO2</t>
  </si>
  <si>
    <t>s1</t>
  </si>
  <si>
    <t>Reservoir</t>
  </si>
  <si>
    <t>littoral</t>
  </si>
  <si>
    <t>wet</t>
  </si>
  <si>
    <t>epi</t>
  </si>
  <si>
    <t xml:space="preserve">Min.   : </t>
  </si>
  <si>
    <t xml:space="preserve">1st Qu.: </t>
  </si>
  <si>
    <t>Max.   :</t>
  </si>
  <si>
    <t>meta</t>
  </si>
  <si>
    <t xml:space="preserve">Median : </t>
  </si>
  <si>
    <t xml:space="preserve">Mean   : </t>
  </si>
  <si>
    <t>hypo</t>
  </si>
  <si>
    <t xml:space="preserve">3rd Qu.: </t>
  </si>
  <si>
    <t>Stdev :</t>
  </si>
  <si>
    <t>s2</t>
  </si>
  <si>
    <t>NA's   :</t>
  </si>
  <si>
    <t>limnetic.dry.hypo.CH4</t>
  </si>
  <si>
    <t>limnetic.dry.hypo.CO2</t>
  </si>
  <si>
    <t>limnetic.wet.hypo.CH4</t>
  </si>
  <si>
    <t>limnetic.wet.hypo.CO2</t>
  </si>
  <si>
    <t>s3</t>
  </si>
  <si>
    <t>limnetic</t>
  </si>
  <si>
    <t>s4</t>
  </si>
  <si>
    <t>limnetic.dry.meta.CH4</t>
  </si>
  <si>
    <t>limnetic.dry.meta.CO2</t>
  </si>
  <si>
    <t>limnetic.wet.meta.CH4</t>
  </si>
  <si>
    <t>limnetic.wet.meta.CO2</t>
  </si>
  <si>
    <t>s5</t>
  </si>
  <si>
    <t>s7</t>
  </si>
  <si>
    <t>Epi</t>
  </si>
  <si>
    <t>CH4</t>
  </si>
  <si>
    <t>dry</t>
  </si>
  <si>
    <t>metq</t>
  </si>
  <si>
    <t>s6</t>
  </si>
  <si>
    <t>L1</t>
  </si>
  <si>
    <t>Forest reserve</t>
  </si>
  <si>
    <t>High discharge</t>
  </si>
  <si>
    <t>Wet</t>
  </si>
  <si>
    <t>Surface</t>
  </si>
  <si>
    <t>L2</t>
  </si>
  <si>
    <t>Low density residential</t>
  </si>
  <si>
    <t>L3</t>
  </si>
  <si>
    <t>Agriculture</t>
  </si>
  <si>
    <t>L4</t>
  </si>
  <si>
    <t>L5</t>
  </si>
  <si>
    <t>High density residential and intersection of connecting tributaries (Berang River)</t>
  </si>
  <si>
    <t>L6</t>
  </si>
  <si>
    <t>High density residential</t>
  </si>
  <si>
    <t>L7</t>
  </si>
  <si>
    <t>Sand mining (70%), aquaculture (20%), agriculture (10%)</t>
  </si>
  <si>
    <t>L8</t>
  </si>
  <si>
    <t>Sand Mining</t>
  </si>
  <si>
    <t>L9</t>
  </si>
  <si>
    <t>Sand mining (85%), agriculture (10%), aquaculture (5%)</t>
  </si>
  <si>
    <t>L10</t>
  </si>
  <si>
    <t>L11</t>
  </si>
  <si>
    <t>High density residential (90%), sand mining (10%)</t>
  </si>
  <si>
    <t>L12</t>
  </si>
  <si>
    <t>Aquaculture</t>
  </si>
  <si>
    <t>L13</t>
  </si>
  <si>
    <t>Sand mining (5%), aquaculture (95%)</t>
  </si>
  <si>
    <t>Low discharge</t>
  </si>
  <si>
    <t>Dry</t>
  </si>
  <si>
    <t>E1</t>
  </si>
  <si>
    <t>River estuary</t>
  </si>
  <si>
    <t>High flow</t>
  </si>
  <si>
    <t>surface</t>
  </si>
  <si>
    <t>mid</t>
  </si>
  <si>
    <t>bottom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</si>
  <si>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</si>
  <si>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</si>
  <si>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</si>
  <si>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</si>
  <si>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</si>
  <si>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</si>
  <si>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</si>
  <si>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</si>
  <si>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</si>
  <si>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</si>
  <si>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</si>
  <si>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E13</t>
  </si>
  <si>
    <t>E14</t>
  </si>
  <si>
    <t>E15</t>
  </si>
  <si>
    <t>NA</t>
  </si>
  <si>
    <t>Low flow</t>
  </si>
  <si>
    <t>High flow2</t>
  </si>
  <si>
    <t>ES1</t>
  </si>
  <si>
    <t>Low tide</t>
  </si>
  <si>
    <t>Neap tide</t>
  </si>
  <si>
    <t>High tide</t>
  </si>
  <si>
    <t>ES2</t>
  </si>
  <si>
    <t>Spring tide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</si>
</sst>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6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0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2" fillId="0" borderId="0" xfId="0" applyNumberFormat="1" applyFont="1"/>
    <xf numFmtId="2" fontId="3" fillId="2" borderId="0" xfId="1" applyNumberFormat="1" applyFill="1"/>
    <xf numFmtId="2" fontId="3" fillId="3" borderId="0" xfId="1" applyNumberFormat="1" applyFill="1"/>
    <xf numFmtId="1" fontId="2" fillId="4" borderId="0" xfId="0" applyNumberFormat="1" applyFont="1" applyFill="1" applyAlignment="1">
      <alignment horizontal="center"/>
    </xf>
    <xf numFmtId="0" fontId="2" fillId="4" borderId="0" xfId="0" applyFont="1" applyFill="1"/>
    <xf numFmtId="14" fontId="2" fillId="4" borderId="0" xfId="0" applyNumberFormat="1" applyFont="1" applyFill="1"/>
    <xf numFmtId="19" fontId="0" fillId="4" borderId="0" xfId="0" applyNumberFormat="1" applyFill="1" applyAlignment="1">
      <alignment horizontal="center"/>
    </xf>
    <xf numFmtId="164" fontId="2" fillId="4" borderId="0" xfId="0" applyNumberFormat="1" applyFont="1" applyFill="1"/>
    <xf numFmtId="0" fontId="2" fillId="4" borderId="0" xfId="0" applyFont="1" applyFill="1" applyAlignment="1">
      <alignment horizontal="right"/>
    </xf>
    <xf numFmtId="165" fontId="2" fillId="4" borderId="0" xfId="0" applyNumberFormat="1" applyFont="1" applyFill="1" applyAlignment="1">
      <alignment horizontal="right"/>
    </xf>
    <xf numFmtId="2" fontId="2" fillId="4" borderId="0" xfId="0" applyNumberFormat="1" applyFont="1" applyFill="1" applyAlignment="1">
      <alignment horizontal="right"/>
    </xf>
    <xf numFmtId="164" fontId="2" fillId="4" borderId="0" xfId="0" applyNumberFormat="1" applyFont="1" applyFill="1" applyAlignment="1">
      <alignment horizontal="right"/>
    </xf>
    <xf numFmtId="165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5" fontId="0" fillId="0" borderId="0" xfId="0" applyNumberFormat="1"/>
    <xf numFmtId="0" fontId="0" fillId="0" borderId="0" xfId="0" applyAlignment="1">
      <alignment horizontal="left"/>
    </xf>
    <xf numFmtId="2" fontId="0" fillId="0" borderId="0" xfId="0" applyNumberFormat="1" applyAlignment="1">
      <alignment horizontal="center"/>
    </xf>
    <xf numFmtId="0" fontId="1" fillId="0" borderId="0" xfId="0" applyFont="1"/>
    <xf numFmtId="1" fontId="2" fillId="5" borderId="0" xfId="0" applyNumberFormat="1" applyFont="1" applyFill="1" applyAlignment="1">
      <alignment horizontal="center"/>
    </xf>
    <xf numFmtId="0" fontId="2" fillId="5" borderId="0" xfId="0" applyFont="1" applyFill="1"/>
    <xf numFmtId="14" fontId="2" fillId="5" borderId="0" xfId="0" applyNumberFormat="1" applyFont="1" applyFill="1"/>
    <xf numFmtId="19" fontId="0" fillId="5" borderId="0" xfId="0" applyNumberFormat="1" applyFill="1" applyAlignment="1">
      <alignment horizontal="center"/>
    </xf>
    <xf numFmtId="164" fontId="2" fillId="5" borderId="0" xfId="0" applyNumberFormat="1" applyFont="1" applyFill="1"/>
    <xf numFmtId="17" fontId="0" fillId="5" borderId="0" xfId="0" applyNumberFormat="1" applyFill="1"/>
    <xf numFmtId="2" fontId="2" fillId="5" borderId="0" xfId="0" applyNumberFormat="1" applyFont="1" applyFill="1" applyAlignment="1">
      <alignment horizontal="right"/>
    </xf>
    <xf numFmtId="0" fontId="2" fillId="5" borderId="0" xfId="0" applyFont="1" applyFill="1" applyAlignment="1">
      <alignment horizontal="right"/>
    </xf>
    <xf numFmtId="165" fontId="2" fillId="5" borderId="0" xfId="0" applyNumberFormat="1" applyFont="1" applyFill="1" applyAlignment="1">
      <alignment horizontal="right"/>
    </xf>
    <xf numFmtId="164" fontId="2" fillId="5" borderId="0" xfId="0" applyNumberFormat="1" applyFont="1" applyFill="1" applyAlignment="1">
      <alignment horizontal="right"/>
    </xf>
    <xf numFmtId="165" fontId="2" fillId="5" borderId="0" xfId="0" applyNumberFormat="1" applyFont="1" applyFill="1"/>
    <xf numFmtId="1" fontId="2" fillId="6" borderId="0" xfId="0" applyNumberFormat="1" applyFont="1" applyFill="1" applyAlignment="1">
      <alignment horizontal="center"/>
    </xf>
    <xf numFmtId="0" fontId="2" fillId="6" borderId="0" xfId="0" applyFont="1" applyFill="1"/>
    <xf numFmtId="14" fontId="2" fillId="6" borderId="0" xfId="0" applyNumberFormat="1" applyFont="1" applyFill="1"/>
    <xf numFmtId="19" fontId="0" fillId="6" borderId="0" xfId="0" applyNumberFormat="1" applyFill="1" applyAlignment="1">
      <alignment horizontal="center"/>
    </xf>
    <xf numFmtId="164" fontId="2" fillId="6" borderId="0" xfId="0" applyNumberFormat="1" applyFont="1" applyFill="1"/>
    <xf numFmtId="0" fontId="2" fillId="6" borderId="0" xfId="0" applyFont="1" applyFill="1" applyAlignment="1">
      <alignment horizontal="right"/>
    </xf>
    <xf numFmtId="165" fontId="2" fillId="6" borderId="0" xfId="0" applyNumberFormat="1" applyFont="1" applyFill="1" applyAlignment="1">
      <alignment horizontal="right"/>
    </xf>
    <xf numFmtId="2" fontId="2" fillId="6" borderId="0" xfId="0" applyNumberFormat="1" applyFont="1" applyFill="1" applyAlignment="1">
      <alignment horizontal="right"/>
    </xf>
    <xf numFmtId="164" fontId="2" fillId="6" borderId="0" xfId="0" applyNumberFormat="1" applyFont="1" applyFill="1" applyAlignment="1">
      <alignment horizontal="right"/>
    </xf>
  </cellXfs>
  <cellStyles count="2">
    <cellStyle name="Normal" xfId="0" builtinId="0"/>
    <cellStyle name="Normal 2" xfId="1" xr:uid="{AE3B8D05-55E5-4B7A-AAC8-5ABD27F7FF8E}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64" formatCode="0.0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64" formatCode="0.0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64" formatCode="0.0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65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65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solid">
          <fgColor indexed="64"/>
          <bgColor theme="6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64" formatCode="0.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64" formatCode="0.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24" formatCode="h:mm:ss\ AM/P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9" formatCode="d/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10F4E4A-E072-40F5-87D3-E17746D93C05}" name="Table218" displayName="Table218" ref="A2:X403" totalsRowShown="0" headerRowDxfId="25" dataDxfId="24">
  <autoFilter ref="A2:X403" xr:uid="{203E1AD9-B860-4A18-8CE7-C0DAF51C1991}"/>
  <sortState xmlns:xlrd2="http://schemas.microsoft.com/office/spreadsheetml/2017/richdata2" ref="A3:X403">
    <sortCondition ref="A2:A403"/>
  </sortState>
  <tableColumns count="24">
    <tableColumn id="29" xr3:uid="{E4F57082-CE29-4546-B0BB-8EC27C2CFB1D}" name="No." dataDxfId="23"/>
    <tableColumn id="1" xr3:uid="{CCDB6B19-8904-4966-824B-6884D557C1BB}" name="SITE" dataDxfId="22"/>
    <tableColumn id="2" xr3:uid="{9C7D6157-B9C3-4B29-A6FD-D2701DD7012F}" name="DATE" dataDxfId="21"/>
    <tableColumn id="31" xr3:uid="{86C881EE-48D1-4B62-8775-892CB8D16233}" name="Time" dataDxfId="20"/>
    <tableColumn id="3" xr3:uid="{737EEC5F-D4A7-4EDF-8CF4-D20D2BCB187D}" name="LAT" dataDxfId="19"/>
    <tableColumn id="4" xr3:uid="{44B73E9D-8899-442B-8DA6-F8CDC137D695}" name="LONG" dataDxfId="18"/>
    <tableColumn id="21" xr3:uid="{98D57EE8-E380-4EE7-8B7C-06B46A2488C3}" name="Landuse" dataDxfId="17"/>
    <tableColumn id="30" xr3:uid="{35DE0F07-9C10-4E99-A362-C37F26041FEE}" name="Study area" dataDxfId="16"/>
    <tableColumn id="5" xr3:uid="{BD713522-D26C-43EB-A572-B87468BF9A1D}" name="ZONE" dataDxfId="15"/>
    <tableColumn id="6" xr3:uid="{A9E4623B-CAF7-4ACD-811C-DA2BAF99983E}" name="SEASON" dataDxfId="14"/>
    <tableColumn id="8" xr3:uid="{4E4C0372-B0AF-4958-BD72-3106B91FB9E9}" name="LAYER" dataDxfId="13"/>
    <tableColumn id="9" xr3:uid="{4D6D40B0-570A-4584-9E95-8DDFF89A5706}" name="LABEL" dataDxfId="12"/>
    <tableColumn id="7" xr3:uid="{C49B10CE-CD0C-4FDC-A220-2BB86D2490C7}" name="TEMPERATURE " dataDxfId="11"/>
    <tableColumn id="10" xr3:uid="{17C676E8-E148-4301-BAF2-2570DC9DACB5}" name="DEPTH" dataDxfId="10"/>
    <tableColumn id="26" xr3:uid="{C604C4F8-4DD4-4A50-9CF0-D14549AA1CAC}" name="Salinity" dataDxfId="9"/>
    <tableColumn id="11" xr3:uid="{5D778B95-F8F2-4053-A006-EE948216E9D0}" name="DO " dataDxfId="8"/>
    <tableColumn id="20" xr3:uid="{0180727B-3624-400E-B9AF-19CD9C86AAA9}" name="DO" dataDxfId="7"/>
    <tableColumn id="14" xr3:uid="{23B99524-CF0D-41DC-9296-3304A2FE38AE}" name="DOC " dataDxfId="6"/>
    <tableColumn id="17" xr3:uid="{F6C3BA0C-681F-4C12-8D63-67A635459576}" name="CO2" dataDxfId="5"/>
    <tableColumn id="16" xr3:uid="{383303ED-5614-41A6-853D-163628A3AE1D}" name="CH4 " dataDxfId="4"/>
    <tableColumn id="27" xr3:uid="{7B5AE991-8A0C-43E3-BAA5-0D5EAFC89777}" name="pCO2" dataDxfId="3"/>
    <tableColumn id="28" xr3:uid="{F6438169-D030-4C2A-B151-9D0648EA3601}" name="pCH4" dataDxfId="2"/>
    <tableColumn id="24" xr3:uid="{B842F7A1-F808-4C49-9666-7E0052D9A41F}" name="F(CO2) mM m-2 d-1" dataDxfId="1"/>
    <tableColumn id="22" xr3:uid="{15A06958-8045-46CC-AD67-890352AFA34D}" name="F(CH4) mM m-2 d-1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52EA7-A5B9-44B0-A541-95EFF440EB10}">
  <dimension ref="A1:BM403"/>
  <sheetViews>
    <sheetView tabSelected="1" topLeftCell="A343" zoomScale="70" zoomScaleNormal="70" workbookViewId="0">
      <selection activeCell="C5" sqref="C5"/>
    </sheetView>
  </sheetViews>
  <sheetFormatPr defaultRowHeight="14.5" x14ac:dyDescent="0.35"/>
  <cols>
    <col min="1" max="1" width="8.08984375" style="1" bestFit="1" customWidth="1"/>
    <col min="2" max="2" width="9.1796875" style="1" bestFit="1" customWidth="1"/>
    <col min="3" max="3" width="11.1796875" style="1" customWidth="1"/>
    <col min="4" max="4" width="6.1796875" style="1" customWidth="1"/>
    <col min="5" max="5" width="11.6328125" style="1" customWidth="1"/>
    <col min="6" max="6" width="8.90625" style="1" customWidth="1"/>
    <col min="7" max="7" width="5.1796875" style="1" customWidth="1"/>
    <col min="8" max="8" width="13.453125" style="1" customWidth="1"/>
    <col min="9" max="9" width="10.81640625" style="1" customWidth="1"/>
    <col min="10" max="10" width="9.54296875" style="1" customWidth="1"/>
    <col min="11" max="11" width="8.81640625" style="1" bestFit="1" customWidth="1"/>
    <col min="12" max="12" width="16.81640625" style="1" customWidth="1"/>
    <col min="13" max="13" width="8.54296875" style="1" customWidth="1"/>
    <col min="14" max="14" width="9.36328125" style="1" customWidth="1"/>
    <col min="15" max="15" width="7.90625" style="1" customWidth="1"/>
    <col min="16" max="16" width="8.81640625" style="1" customWidth="1"/>
    <col min="17" max="17" width="7.6328125" style="1" bestFit="1" customWidth="1"/>
    <col min="18" max="18" width="9.81640625" style="1" bestFit="1" customWidth="1"/>
    <col min="19" max="19" width="9" style="1" bestFit="1" customWidth="1"/>
    <col min="20" max="20" width="9.36328125" style="1" bestFit="1" customWidth="1"/>
    <col min="21" max="21" width="10.36328125" style="1" bestFit="1" customWidth="1"/>
    <col min="22" max="22" width="10.08984375" bestFit="1" customWidth="1"/>
    <col min="23" max="23" width="8.54296875" customWidth="1"/>
    <col min="24" max="24" width="8" customWidth="1"/>
    <col min="25" max="25" width="8.90625" customWidth="1"/>
    <col min="26" max="26" width="17.81640625" hidden="1" customWidth="1"/>
    <col min="27" max="29" width="24" hidden="1" customWidth="1"/>
    <col min="30" max="30" width="18.1796875" hidden="1" customWidth="1"/>
    <col min="31" max="31" width="18.1796875" bestFit="1" customWidth="1"/>
  </cols>
  <sheetData>
    <row r="1" spans="1:31" x14ac:dyDescent="0.35">
      <c r="M1" s="2" t="s">
        <v>0</v>
      </c>
      <c r="N1" s="2" t="s">
        <v>1</v>
      </c>
      <c r="O1" s="2" t="s">
        <v>2</v>
      </c>
      <c r="P1" s="2" t="s">
        <v>3</v>
      </c>
      <c r="Q1" s="2" t="s">
        <v>4</v>
      </c>
      <c r="R1" s="3" t="s">
        <v>5</v>
      </c>
      <c r="S1" s="3" t="s">
        <v>6</v>
      </c>
      <c r="T1" s="3" t="s">
        <v>6</v>
      </c>
      <c r="U1" s="3" t="s">
        <v>7</v>
      </c>
      <c r="V1" s="3" t="s">
        <v>7</v>
      </c>
    </row>
    <row r="2" spans="1:31" x14ac:dyDescent="0.35">
      <c r="A2" s="1" t="s">
        <v>9</v>
      </c>
      <c r="B2" s="1" t="s">
        <v>10</v>
      </c>
      <c r="C2" s="1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  <c r="K2" s="1" t="s">
        <v>19</v>
      </c>
      <c r="L2" s="1" t="s">
        <v>20</v>
      </c>
      <c r="M2" s="1" t="s">
        <v>21</v>
      </c>
      <c r="N2" s="1" t="s">
        <v>22</v>
      </c>
      <c r="O2" s="1" t="s">
        <v>23</v>
      </c>
      <c r="P2" s="1" t="s">
        <v>24</v>
      </c>
      <c r="Q2" s="1" t="s">
        <v>25</v>
      </c>
      <c r="R2" s="1" t="s">
        <v>26</v>
      </c>
      <c r="S2" s="4" t="s">
        <v>27</v>
      </c>
      <c r="T2" s="1" t="s">
        <v>28</v>
      </c>
      <c r="U2" s="4" t="s">
        <v>29</v>
      </c>
      <c r="V2" s="4" t="s">
        <v>30</v>
      </c>
      <c r="W2" s="5" t="s">
        <v>31</v>
      </c>
      <c r="X2" s="6" t="s">
        <v>32</v>
      </c>
      <c r="AA2" s="3" t="s">
        <v>33</v>
      </c>
      <c r="AB2" s="3" t="s">
        <v>34</v>
      </c>
      <c r="AC2" t="s">
        <v>35</v>
      </c>
      <c r="AD2" t="s">
        <v>36</v>
      </c>
    </row>
    <row r="3" spans="1:31" x14ac:dyDescent="0.35">
      <c r="A3" s="7">
        <v>1</v>
      </c>
      <c r="B3" s="8" t="s">
        <v>37</v>
      </c>
      <c r="C3" s="9">
        <v>43132</v>
      </c>
      <c r="D3" s="10"/>
      <c r="E3" s="11">
        <v>5.1210709999999997</v>
      </c>
      <c r="F3" s="11">
        <v>102.789936</v>
      </c>
      <c r="G3" s="8"/>
      <c r="H3" s="8" t="s">
        <v>38</v>
      </c>
      <c r="I3" s="8" t="s">
        <v>39</v>
      </c>
      <c r="J3" s="8" t="s">
        <v>40</v>
      </c>
      <c r="K3" s="8" t="s">
        <v>41</v>
      </c>
      <c r="L3" s="8" t="str">
        <f t="shared" ref="L3:L66" si="0">_xlfn.CONCAT(I3,".",J3,".",K3)</f>
        <v>littoral.wet.epi</v>
      </c>
      <c r="M3" s="12">
        <v>28.08</v>
      </c>
      <c r="N3" s="12">
        <v>0.5</v>
      </c>
      <c r="O3" s="12"/>
      <c r="P3" s="13">
        <v>100.3</v>
      </c>
      <c r="Q3" s="13">
        <v>7.84</v>
      </c>
      <c r="R3" s="15">
        <v>2.2750000000000004</v>
      </c>
      <c r="S3" s="14">
        <v>164.83246833401563</v>
      </c>
      <c r="T3" s="14">
        <v>0.25599991323506355</v>
      </c>
      <c r="U3" s="14">
        <v>6.3994917846668669</v>
      </c>
      <c r="V3" s="14">
        <v>4450.1693398750604</v>
      </c>
      <c r="W3" s="15">
        <v>101.78408798129944</v>
      </c>
      <c r="X3" s="15">
        <v>0.10824925295000108</v>
      </c>
      <c r="Z3" s="3" t="s">
        <v>42</v>
      </c>
      <c r="AA3" s="16">
        <f>_xlfn.MINIFS(Table218[[CH4 ]],Table218[LABEL],"limnetic.dry.epi")</f>
        <v>0.11270908267179618</v>
      </c>
      <c r="AB3" s="17">
        <v>156.32710909192312</v>
      </c>
      <c r="AC3" s="16">
        <v>0.17588971325453584</v>
      </c>
      <c r="AD3" s="17">
        <v>23.621522944239555</v>
      </c>
      <c r="AE3" s="18"/>
    </row>
    <row r="4" spans="1:31" x14ac:dyDescent="0.35">
      <c r="A4" s="7">
        <v>2</v>
      </c>
      <c r="B4" s="8" t="s">
        <v>37</v>
      </c>
      <c r="C4" s="9">
        <v>43132</v>
      </c>
      <c r="D4" s="10"/>
      <c r="E4" s="11">
        <v>5.1210709999999997</v>
      </c>
      <c r="F4" s="11">
        <v>102.789936</v>
      </c>
      <c r="G4" s="8"/>
      <c r="H4" s="8" t="s">
        <v>38</v>
      </c>
      <c r="I4" s="8" t="s">
        <v>39</v>
      </c>
      <c r="J4" s="8" t="s">
        <v>40</v>
      </c>
      <c r="K4" s="8" t="s">
        <v>41</v>
      </c>
      <c r="L4" s="8" t="str">
        <f t="shared" si="0"/>
        <v>littoral.wet.epi</v>
      </c>
      <c r="M4" s="12">
        <v>27.83</v>
      </c>
      <c r="N4" s="12">
        <v>4.5</v>
      </c>
      <c r="O4" s="12"/>
      <c r="P4" s="13">
        <v>98</v>
      </c>
      <c r="Q4" s="13">
        <v>7.69</v>
      </c>
      <c r="R4" s="15">
        <v>1.7650000000000001</v>
      </c>
      <c r="S4" s="14">
        <v>182.48770830369168</v>
      </c>
      <c r="T4" s="14">
        <v>0.38688481150809761</v>
      </c>
      <c r="U4" s="14"/>
      <c r="V4" s="14"/>
      <c r="W4" s="15"/>
      <c r="X4" s="15"/>
      <c r="Z4" s="3" t="s">
        <v>43</v>
      </c>
      <c r="AA4" s="16">
        <v>0.35848269820753181</v>
      </c>
      <c r="AB4" s="17">
        <v>187.92120965254435</v>
      </c>
      <c r="AC4" s="16">
        <v>0.35849962089482218</v>
      </c>
      <c r="AD4" s="17">
        <v>148.39226080527249</v>
      </c>
    </row>
    <row r="5" spans="1:31" x14ac:dyDescent="0.35">
      <c r="A5" s="7">
        <v>3</v>
      </c>
      <c r="B5" s="8" t="s">
        <v>37</v>
      </c>
      <c r="C5" s="9">
        <v>43132</v>
      </c>
      <c r="D5" s="10"/>
      <c r="E5" s="11">
        <v>5.1210709999999997</v>
      </c>
      <c r="F5" s="11">
        <v>102.789936</v>
      </c>
      <c r="G5" s="8"/>
      <c r="H5" s="8" t="s">
        <v>38</v>
      </c>
      <c r="I5" s="8" t="s">
        <v>39</v>
      </c>
      <c r="J5" s="8" t="s">
        <v>40</v>
      </c>
      <c r="K5" s="8" t="s">
        <v>45</v>
      </c>
      <c r="L5" s="8" t="str">
        <f t="shared" si="0"/>
        <v>littoral.wet.meta</v>
      </c>
      <c r="M5" s="12">
        <v>25.8</v>
      </c>
      <c r="N5" s="12">
        <v>17.899999999999999</v>
      </c>
      <c r="O5" s="12"/>
      <c r="P5" s="13">
        <v>62.5</v>
      </c>
      <c r="Q5" s="13">
        <v>5.09</v>
      </c>
      <c r="R5" s="15">
        <v>1.5425</v>
      </c>
      <c r="S5" s="14">
        <v>137.20369864600741</v>
      </c>
      <c r="T5" s="14">
        <v>0.16621916199538994</v>
      </c>
      <c r="U5" s="14"/>
      <c r="V5" s="14"/>
      <c r="W5" s="15"/>
      <c r="X5" s="15"/>
      <c r="Z5" s="3" t="s">
        <v>46</v>
      </c>
      <c r="AA5" s="16">
        <v>0.88227733816983467</v>
      </c>
      <c r="AB5" s="17">
        <v>207.2019567737886</v>
      </c>
      <c r="AC5" s="16">
        <v>0.80784145736425883</v>
      </c>
      <c r="AD5" s="17">
        <v>161.18085375032643</v>
      </c>
    </row>
    <row r="6" spans="1:31" ht="16.5" customHeight="1" x14ac:dyDescent="0.35">
      <c r="A6" s="7">
        <v>4</v>
      </c>
      <c r="B6" s="8" t="s">
        <v>37</v>
      </c>
      <c r="C6" s="9">
        <v>43132</v>
      </c>
      <c r="D6" s="10"/>
      <c r="E6" s="11">
        <v>5.1210709999999997</v>
      </c>
      <c r="F6" s="11">
        <v>102.789936</v>
      </c>
      <c r="G6" s="8"/>
      <c r="H6" s="8" t="s">
        <v>38</v>
      </c>
      <c r="I6" s="8" t="s">
        <v>39</v>
      </c>
      <c r="J6" s="8" t="s">
        <v>40</v>
      </c>
      <c r="K6" s="8" t="s">
        <v>48</v>
      </c>
      <c r="L6" s="8" t="str">
        <f t="shared" si="0"/>
        <v>littoral.wet.hypo</v>
      </c>
      <c r="M6" s="12">
        <v>25.63</v>
      </c>
      <c r="N6" s="12">
        <v>19.3</v>
      </c>
      <c r="O6" s="12"/>
      <c r="P6" s="13">
        <v>65.7</v>
      </c>
      <c r="Q6" s="13">
        <v>5.37</v>
      </c>
      <c r="R6" s="15">
        <v>1.32</v>
      </c>
      <c r="S6" s="14">
        <v>268.5921930694513</v>
      </c>
      <c r="T6" s="14">
        <v>0.12573568615520972</v>
      </c>
      <c r="U6" s="14"/>
      <c r="V6" s="14"/>
      <c r="W6" s="15"/>
      <c r="X6" s="15"/>
      <c r="Z6" s="3" t="s">
        <v>49</v>
      </c>
      <c r="AA6" s="16">
        <v>1.9501084573079375</v>
      </c>
      <c r="AB6" s="17">
        <v>228.10376672023239</v>
      </c>
      <c r="AC6" s="16">
        <v>1.7664358527206574</v>
      </c>
      <c r="AD6" s="17">
        <v>173.79915749455878</v>
      </c>
    </row>
    <row r="7" spans="1:31" x14ac:dyDescent="0.35">
      <c r="A7" s="7">
        <v>5</v>
      </c>
      <c r="B7" s="8" t="s">
        <v>37</v>
      </c>
      <c r="C7" s="9">
        <v>43132</v>
      </c>
      <c r="D7" s="10"/>
      <c r="E7" s="11">
        <v>5.1210709999999997</v>
      </c>
      <c r="F7" s="11">
        <v>102.789936</v>
      </c>
      <c r="G7" s="8"/>
      <c r="H7" s="8" t="s">
        <v>38</v>
      </c>
      <c r="I7" s="8" t="s">
        <v>39</v>
      </c>
      <c r="J7" s="8" t="s">
        <v>40</v>
      </c>
      <c r="K7" s="8" t="s">
        <v>48</v>
      </c>
      <c r="L7" s="8" t="str">
        <f t="shared" si="0"/>
        <v>littoral.wet.hypo</v>
      </c>
      <c r="M7" s="12">
        <v>24.21</v>
      </c>
      <c r="N7" s="12">
        <v>36.1</v>
      </c>
      <c r="O7" s="12"/>
      <c r="P7" s="13">
        <v>65.7</v>
      </c>
      <c r="Q7" s="13">
        <v>5.99</v>
      </c>
      <c r="R7" s="15">
        <v>1.35</v>
      </c>
      <c r="S7" s="14">
        <v>235.38512470298426</v>
      </c>
      <c r="T7" s="14">
        <v>0.16105585592390914</v>
      </c>
      <c r="U7" s="14"/>
      <c r="V7" s="14"/>
      <c r="W7" s="15"/>
      <c r="X7" s="15"/>
      <c r="Z7" s="3" t="s">
        <v>44</v>
      </c>
      <c r="AA7" s="17">
        <v>127.26252514362058</v>
      </c>
      <c r="AB7" s="17">
        <v>616.20159489487378</v>
      </c>
      <c r="AC7" s="16">
        <v>7.066922753228063</v>
      </c>
      <c r="AD7" s="17">
        <v>246.82559353203183</v>
      </c>
    </row>
    <row r="8" spans="1:31" x14ac:dyDescent="0.35">
      <c r="A8" s="7">
        <v>6</v>
      </c>
      <c r="B8" s="8" t="s">
        <v>51</v>
      </c>
      <c r="C8" s="9">
        <v>43132</v>
      </c>
      <c r="D8" s="10"/>
      <c r="E8" s="11">
        <v>5.0941470000000004</v>
      </c>
      <c r="F8" s="11">
        <v>102.816895</v>
      </c>
      <c r="G8" s="8"/>
      <c r="H8" s="8" t="s">
        <v>38</v>
      </c>
      <c r="I8" s="8" t="s">
        <v>39</v>
      </c>
      <c r="J8" s="8" t="s">
        <v>40</v>
      </c>
      <c r="K8" s="8" t="s">
        <v>41</v>
      </c>
      <c r="L8" s="8" t="str">
        <f t="shared" si="0"/>
        <v>littoral.wet.epi</v>
      </c>
      <c r="M8" s="12">
        <v>28.11</v>
      </c>
      <c r="N8" s="12">
        <v>0.5</v>
      </c>
      <c r="O8" s="12"/>
      <c r="P8" s="13">
        <v>100.5</v>
      </c>
      <c r="Q8" s="13">
        <v>7.85</v>
      </c>
      <c r="R8" s="15">
        <v>1.355</v>
      </c>
      <c r="S8" s="14">
        <v>163.96843028466708</v>
      </c>
      <c r="T8" s="14">
        <v>0.31260992756681355</v>
      </c>
      <c r="U8" s="14">
        <v>7.8185348531076917</v>
      </c>
      <c r="V8" s="14">
        <v>4432.4631517264006</v>
      </c>
      <c r="W8" s="15">
        <v>101.33537987486099</v>
      </c>
      <c r="X8" s="15">
        <v>0.14320574844999295</v>
      </c>
      <c r="Z8" s="3" t="s">
        <v>47</v>
      </c>
      <c r="AA8" s="16">
        <v>8.7033659932694096</v>
      </c>
      <c r="AB8" s="17">
        <v>236.5510906279396</v>
      </c>
      <c r="AC8" s="16">
        <v>1.3486602207724621</v>
      </c>
      <c r="AD8" s="17">
        <v>161.84075266334213</v>
      </c>
    </row>
    <row r="9" spans="1:31" x14ac:dyDescent="0.35">
      <c r="A9" s="7">
        <v>7</v>
      </c>
      <c r="B9" s="8" t="s">
        <v>51</v>
      </c>
      <c r="C9" s="9">
        <v>43132</v>
      </c>
      <c r="D9" s="10"/>
      <c r="E9" s="11">
        <v>5.0941470000000004</v>
      </c>
      <c r="F9" s="11">
        <v>102.816895</v>
      </c>
      <c r="G9" s="8"/>
      <c r="H9" s="8" t="s">
        <v>38</v>
      </c>
      <c r="I9" s="8" t="s">
        <v>39</v>
      </c>
      <c r="J9" s="8" t="s">
        <v>40</v>
      </c>
      <c r="K9" s="8" t="s">
        <v>41</v>
      </c>
      <c r="L9" s="8" t="str">
        <f t="shared" si="0"/>
        <v>littoral.wet.epi</v>
      </c>
      <c r="M9" s="12">
        <v>27.95</v>
      </c>
      <c r="N9" s="12">
        <v>3.9060000000000001</v>
      </c>
      <c r="O9" s="12"/>
      <c r="P9" s="13">
        <v>98.5</v>
      </c>
      <c r="Q9" s="13">
        <v>7.71</v>
      </c>
      <c r="R9" s="15">
        <v>1.51</v>
      </c>
      <c r="S9" s="14">
        <v>173.96400960065733</v>
      </c>
      <c r="T9" s="14">
        <v>0.29160666285952674</v>
      </c>
      <c r="U9" s="14"/>
      <c r="V9" s="14"/>
      <c r="W9" s="15"/>
      <c r="X9" s="15"/>
      <c r="Z9" s="3" t="s">
        <v>50</v>
      </c>
      <c r="AA9" s="16">
        <v>23.685334707191352</v>
      </c>
      <c r="AB9" s="16">
        <v>97.191796156638091</v>
      </c>
      <c r="AC9" s="16">
        <v>1.5918783003073169</v>
      </c>
      <c r="AD9" s="17">
        <v>42.844196759948495</v>
      </c>
    </row>
    <row r="10" spans="1:31" x14ac:dyDescent="0.35">
      <c r="A10" s="7">
        <v>8</v>
      </c>
      <c r="B10" s="8" t="s">
        <v>51</v>
      </c>
      <c r="C10" s="9">
        <v>43132</v>
      </c>
      <c r="D10" s="10"/>
      <c r="E10" s="11">
        <v>5.0941470000000004</v>
      </c>
      <c r="F10" s="11">
        <v>102.816895</v>
      </c>
      <c r="G10" s="8"/>
      <c r="H10" s="8" t="s">
        <v>38</v>
      </c>
      <c r="I10" s="8" t="s">
        <v>39</v>
      </c>
      <c r="J10" s="8" t="s">
        <v>40</v>
      </c>
      <c r="K10" s="8" t="s">
        <v>41</v>
      </c>
      <c r="L10" s="8" t="str">
        <f t="shared" si="0"/>
        <v>littoral.wet.epi</v>
      </c>
      <c r="M10" s="12">
        <v>26.55</v>
      </c>
      <c r="N10" s="12">
        <v>11.622999999999999</v>
      </c>
      <c r="O10" s="12"/>
      <c r="P10" s="13">
        <v>68.7</v>
      </c>
      <c r="Q10" s="13">
        <v>5.52</v>
      </c>
      <c r="R10" s="15">
        <v>1.7200000000000002</v>
      </c>
      <c r="S10" s="14">
        <v>352.95010286929403</v>
      </c>
      <c r="T10" s="14">
        <v>0.13693404164969677</v>
      </c>
      <c r="U10" s="14"/>
      <c r="V10" s="14"/>
      <c r="W10" s="15"/>
      <c r="X10" s="15"/>
      <c r="Z10" s="3" t="s">
        <v>52</v>
      </c>
      <c r="AA10" s="17">
        <v>33</v>
      </c>
      <c r="AB10" s="17">
        <v>33</v>
      </c>
      <c r="AC10" s="17">
        <v>20</v>
      </c>
      <c r="AD10" s="17">
        <v>20</v>
      </c>
    </row>
    <row r="11" spans="1:31" x14ac:dyDescent="0.35">
      <c r="A11" s="7">
        <v>9</v>
      </c>
      <c r="B11" s="8" t="s">
        <v>51</v>
      </c>
      <c r="C11" s="9">
        <v>43132</v>
      </c>
      <c r="D11" s="10"/>
      <c r="E11" s="11">
        <v>5.0941470000000004</v>
      </c>
      <c r="F11" s="11">
        <v>102.816895</v>
      </c>
      <c r="G11" s="8"/>
      <c r="H11" s="8" t="s">
        <v>38</v>
      </c>
      <c r="I11" s="8" t="s">
        <v>39</v>
      </c>
      <c r="J11" s="8" t="s">
        <v>40</v>
      </c>
      <c r="K11" s="8" t="s">
        <v>48</v>
      </c>
      <c r="L11" s="8" t="str">
        <f t="shared" si="0"/>
        <v>littoral.wet.hypo</v>
      </c>
      <c r="M11" s="12">
        <v>25.71</v>
      </c>
      <c r="N11" s="12">
        <v>19.771999999999998</v>
      </c>
      <c r="O11" s="12"/>
      <c r="P11" s="13">
        <v>25.3</v>
      </c>
      <c r="Q11" s="13">
        <v>2.06</v>
      </c>
      <c r="R11" s="15">
        <v>2.0099999999999998</v>
      </c>
      <c r="S11" s="14">
        <v>385.62541816154857</v>
      </c>
      <c r="T11" s="14">
        <v>0.1443345005436624</v>
      </c>
      <c r="U11" s="14"/>
      <c r="V11" s="14"/>
      <c r="W11" s="15"/>
      <c r="X11" s="15"/>
      <c r="AA11" s="3" t="s">
        <v>53</v>
      </c>
      <c r="AB11" s="3" t="s">
        <v>54</v>
      </c>
      <c r="AC11" s="3" t="s">
        <v>55</v>
      </c>
      <c r="AD11" s="3" t="s">
        <v>56</v>
      </c>
    </row>
    <row r="12" spans="1:31" x14ac:dyDescent="0.35">
      <c r="A12" s="7">
        <v>10</v>
      </c>
      <c r="B12" s="8" t="s">
        <v>57</v>
      </c>
      <c r="C12" s="9">
        <v>43132</v>
      </c>
      <c r="D12" s="10"/>
      <c r="E12" s="11">
        <v>5.050751</v>
      </c>
      <c r="F12" s="11">
        <v>102.824776</v>
      </c>
      <c r="G12" s="8"/>
      <c r="H12" s="8" t="s">
        <v>38</v>
      </c>
      <c r="I12" s="8" t="s">
        <v>58</v>
      </c>
      <c r="J12" s="8" t="s">
        <v>40</v>
      </c>
      <c r="K12" s="8" t="s">
        <v>41</v>
      </c>
      <c r="L12" s="8" t="str">
        <f t="shared" si="0"/>
        <v>limnetic.wet.epi</v>
      </c>
      <c r="M12" s="12">
        <v>28.03</v>
      </c>
      <c r="N12" s="12">
        <v>0.5</v>
      </c>
      <c r="O12" s="12"/>
      <c r="P12" s="13">
        <v>99.2</v>
      </c>
      <c r="Q12" s="13">
        <v>7.76</v>
      </c>
      <c r="R12" s="15">
        <v>1.4149999999999998</v>
      </c>
      <c r="S12" s="14">
        <v>226.98635236392505</v>
      </c>
      <c r="T12" s="14">
        <v>0.25650356851760103</v>
      </c>
      <c r="U12" s="14">
        <v>6.4067406613095814</v>
      </c>
      <c r="V12" s="14">
        <v>6115.2608683371991</v>
      </c>
      <c r="W12" s="15">
        <v>143.79021639427725</v>
      </c>
      <c r="X12" s="15">
        <v>0.10837624113479705</v>
      </c>
      <c r="Z12" s="3" t="s">
        <v>42</v>
      </c>
      <c r="AA12" s="16">
        <v>0.61928962750544148</v>
      </c>
      <c r="AB12" s="17">
        <v>176.26607557269537</v>
      </c>
      <c r="AC12" s="16">
        <v>2.211071361054453</v>
      </c>
      <c r="AD12" s="16">
        <v>237.23775624414822</v>
      </c>
    </row>
    <row r="13" spans="1:31" x14ac:dyDescent="0.35">
      <c r="A13" s="7">
        <v>11</v>
      </c>
      <c r="B13" s="8" t="s">
        <v>57</v>
      </c>
      <c r="C13" s="9">
        <v>43132</v>
      </c>
      <c r="D13" s="10"/>
      <c r="E13" s="11">
        <v>5.050751</v>
      </c>
      <c r="F13" s="11">
        <v>102.824776</v>
      </c>
      <c r="G13" s="8"/>
      <c r="H13" s="8" t="s">
        <v>38</v>
      </c>
      <c r="I13" s="8" t="s">
        <v>58</v>
      </c>
      <c r="J13" s="8" t="s">
        <v>40</v>
      </c>
      <c r="K13" s="8" t="s">
        <v>41</v>
      </c>
      <c r="L13" s="8" t="str">
        <f t="shared" si="0"/>
        <v>limnetic.wet.epi</v>
      </c>
      <c r="M13" s="12">
        <v>27.88</v>
      </c>
      <c r="N13" s="12">
        <v>4.8940000000000001</v>
      </c>
      <c r="O13" s="12"/>
      <c r="P13" s="13">
        <v>99.2</v>
      </c>
      <c r="Q13" s="13">
        <v>8.0299999999999994</v>
      </c>
      <c r="R13" s="15">
        <v>1.4649999999999999</v>
      </c>
      <c r="S13" s="14">
        <v>158.97151397822319</v>
      </c>
      <c r="T13" s="14">
        <v>0.26234261209315313</v>
      </c>
      <c r="U13" s="14"/>
      <c r="V13" s="14"/>
      <c r="W13" s="15"/>
      <c r="X13" s="15"/>
      <c r="Z13" s="3" t="s">
        <v>43</v>
      </c>
      <c r="AA13" s="17">
        <v>233.03661370456481</v>
      </c>
      <c r="AB13" s="17">
        <v>484.4997896321118</v>
      </c>
      <c r="AC13" s="17">
        <v>411.66712284509288</v>
      </c>
      <c r="AD13" s="17">
        <v>535.59457422700962</v>
      </c>
    </row>
    <row r="14" spans="1:31" x14ac:dyDescent="0.35">
      <c r="A14" s="7">
        <v>12</v>
      </c>
      <c r="B14" s="8" t="s">
        <v>57</v>
      </c>
      <c r="C14" s="9">
        <v>43132</v>
      </c>
      <c r="D14" s="10"/>
      <c r="E14" s="11">
        <v>5.050751</v>
      </c>
      <c r="F14" s="11">
        <v>102.824776</v>
      </c>
      <c r="G14" s="8"/>
      <c r="H14" s="8" t="s">
        <v>38</v>
      </c>
      <c r="I14" s="8" t="s">
        <v>58</v>
      </c>
      <c r="J14" s="8" t="s">
        <v>40</v>
      </c>
      <c r="K14" s="8" t="s">
        <v>45</v>
      </c>
      <c r="L14" s="8" t="str">
        <f t="shared" si="0"/>
        <v>limnetic.wet.meta</v>
      </c>
      <c r="M14" s="12">
        <v>26.2</v>
      </c>
      <c r="N14" s="12">
        <v>16.641999999999999</v>
      </c>
      <c r="O14" s="12"/>
      <c r="P14" s="13">
        <v>47.8</v>
      </c>
      <c r="Q14" s="13">
        <v>3.86</v>
      </c>
      <c r="R14" s="15">
        <v>1.4849999999999999</v>
      </c>
      <c r="S14" s="14">
        <v>326.63543052866385</v>
      </c>
      <c r="T14" s="14">
        <v>9.318167514075365E-2</v>
      </c>
      <c r="U14" s="14"/>
      <c r="V14" s="14"/>
      <c r="W14" s="15"/>
      <c r="X14" s="15"/>
      <c r="Z14" s="3" t="s">
        <v>46</v>
      </c>
      <c r="AA14" s="17">
        <v>395.21372968790013</v>
      </c>
      <c r="AB14" s="17">
        <v>610.26849667870556</v>
      </c>
      <c r="AC14" s="17">
        <v>560.4502637597667</v>
      </c>
      <c r="AD14" s="17">
        <v>607.06217862845756</v>
      </c>
    </row>
    <row r="15" spans="1:31" x14ac:dyDescent="0.35">
      <c r="A15" s="7">
        <v>13</v>
      </c>
      <c r="B15" s="8" t="s">
        <v>57</v>
      </c>
      <c r="C15" s="9">
        <v>43132</v>
      </c>
      <c r="D15" s="10"/>
      <c r="E15" s="11">
        <v>5.050751</v>
      </c>
      <c r="F15" s="11">
        <v>102.824776</v>
      </c>
      <c r="G15" s="8"/>
      <c r="H15" s="8" t="s">
        <v>38</v>
      </c>
      <c r="I15" s="8" t="s">
        <v>58</v>
      </c>
      <c r="J15" s="8" t="s">
        <v>40</v>
      </c>
      <c r="K15" s="8" t="s">
        <v>48</v>
      </c>
      <c r="L15" s="8" t="str">
        <f t="shared" si="0"/>
        <v>limnetic.wet.hypo</v>
      </c>
      <c r="M15" s="12">
        <v>23.78</v>
      </c>
      <c r="N15" s="12">
        <v>47.58</v>
      </c>
      <c r="O15" s="12"/>
      <c r="P15" s="13">
        <v>7.4</v>
      </c>
      <c r="Q15" s="13">
        <v>0.62</v>
      </c>
      <c r="R15" s="15">
        <v>1.4849999999999999</v>
      </c>
      <c r="S15" s="14">
        <v>632.41141766193073</v>
      </c>
      <c r="T15" s="14">
        <v>560.4502637597667</v>
      </c>
      <c r="U15" s="14"/>
      <c r="V15" s="14"/>
      <c r="W15" s="15"/>
      <c r="X15" s="15"/>
      <c r="Z15" s="3" t="s">
        <v>49</v>
      </c>
      <c r="AA15" s="17">
        <v>515.47022413862192</v>
      </c>
      <c r="AB15" s="17">
        <v>678.13929291297598</v>
      </c>
      <c r="AC15" s="17">
        <v>663.15791024371549</v>
      </c>
      <c r="AD15" s="17">
        <v>698.68137540744078</v>
      </c>
    </row>
    <row r="16" spans="1:31" x14ac:dyDescent="0.35">
      <c r="A16" s="7">
        <v>14</v>
      </c>
      <c r="B16" s="8" t="s">
        <v>59</v>
      </c>
      <c r="C16" s="9">
        <v>43132</v>
      </c>
      <c r="D16" s="10"/>
      <c r="E16" s="11">
        <v>4.9996609999999997</v>
      </c>
      <c r="F16" s="11">
        <v>102.796491</v>
      </c>
      <c r="G16" s="8"/>
      <c r="H16" s="8" t="s">
        <v>38</v>
      </c>
      <c r="I16" s="8" t="s">
        <v>58</v>
      </c>
      <c r="J16" s="8" t="s">
        <v>40</v>
      </c>
      <c r="K16" s="8" t="s">
        <v>41</v>
      </c>
      <c r="L16" s="8" t="str">
        <f t="shared" si="0"/>
        <v>limnetic.wet.epi</v>
      </c>
      <c r="M16" s="12">
        <v>28.34</v>
      </c>
      <c r="N16" s="12">
        <v>3.3809999999999998</v>
      </c>
      <c r="O16" s="12"/>
      <c r="P16" s="13">
        <v>97.6</v>
      </c>
      <c r="Q16" s="13">
        <v>7.59</v>
      </c>
      <c r="R16" s="15">
        <v>1.9049999999999998</v>
      </c>
      <c r="S16" s="14">
        <v>173.41566621898534</v>
      </c>
      <c r="T16" s="14">
        <v>0.24191519325890079</v>
      </c>
      <c r="U16" s="14"/>
      <c r="V16" s="14"/>
      <c r="W16" s="15"/>
      <c r="X16" s="15"/>
      <c r="Z16" s="3" t="s">
        <v>44</v>
      </c>
      <c r="AA16" s="17">
        <v>678.71557452915749</v>
      </c>
      <c r="AB16" s="17">
        <v>926.23863913438026</v>
      </c>
      <c r="AC16" s="17">
        <v>983.43627867260739</v>
      </c>
      <c r="AD16" s="17">
        <v>875.35265640277942</v>
      </c>
    </row>
    <row r="17" spans="1:30" x14ac:dyDescent="0.35">
      <c r="A17" s="7">
        <v>15</v>
      </c>
      <c r="B17" s="8" t="s">
        <v>59</v>
      </c>
      <c r="C17" s="9">
        <v>43132</v>
      </c>
      <c r="D17" s="10"/>
      <c r="E17" s="11">
        <v>4.9996609999999997</v>
      </c>
      <c r="F17" s="11">
        <v>102.796491</v>
      </c>
      <c r="G17" s="8"/>
      <c r="H17" s="8" t="s">
        <v>38</v>
      </c>
      <c r="I17" s="8" t="s">
        <v>58</v>
      </c>
      <c r="J17" s="8" t="s">
        <v>40</v>
      </c>
      <c r="K17" s="8" t="s">
        <v>41</v>
      </c>
      <c r="L17" s="8" t="str">
        <f t="shared" si="0"/>
        <v>limnetic.wet.epi</v>
      </c>
      <c r="M17" s="12">
        <v>28.37</v>
      </c>
      <c r="N17" s="12">
        <v>0.5</v>
      </c>
      <c r="O17" s="12"/>
      <c r="P17" s="13">
        <v>99.5</v>
      </c>
      <c r="Q17" s="13">
        <v>7.74</v>
      </c>
      <c r="R17" s="15">
        <v>1.77</v>
      </c>
      <c r="S17" s="14">
        <v>171.21661422120764</v>
      </c>
      <c r="T17" s="14">
        <v>0.34212076942163078</v>
      </c>
      <c r="U17" s="14">
        <v>12.739846446401172</v>
      </c>
      <c r="V17" s="14">
        <v>4451.7707513619607</v>
      </c>
      <c r="W17" s="15">
        <v>101.81154685089301</v>
      </c>
      <c r="X17" s="15">
        <v>0.2650044605211096</v>
      </c>
      <c r="Z17" s="3" t="s">
        <v>47</v>
      </c>
      <c r="AA17" s="17">
        <v>355.03260512892547</v>
      </c>
      <c r="AB17" s="17">
        <v>596.56287748310626</v>
      </c>
      <c r="AC17" s="17">
        <v>523.81919723323858</v>
      </c>
      <c r="AD17" s="17">
        <v>592.30936432842418</v>
      </c>
    </row>
    <row r="18" spans="1:30" x14ac:dyDescent="0.35">
      <c r="A18" s="7">
        <v>16</v>
      </c>
      <c r="B18" s="8" t="s">
        <v>59</v>
      </c>
      <c r="C18" s="9">
        <v>43132</v>
      </c>
      <c r="D18" s="10"/>
      <c r="E18" s="11">
        <v>4.9996609999999997</v>
      </c>
      <c r="F18" s="11">
        <v>102.796491</v>
      </c>
      <c r="G18" s="8"/>
      <c r="H18" s="8" t="s">
        <v>38</v>
      </c>
      <c r="I18" s="8" t="s">
        <v>58</v>
      </c>
      <c r="J18" s="8" t="s">
        <v>40</v>
      </c>
      <c r="K18" s="8" t="s">
        <v>45</v>
      </c>
      <c r="L18" s="8" t="str">
        <f t="shared" si="0"/>
        <v>limnetic.wet.meta</v>
      </c>
      <c r="M18" s="12">
        <v>26.55</v>
      </c>
      <c r="N18" s="12">
        <v>11.565</v>
      </c>
      <c r="O18" s="12"/>
      <c r="P18" s="13">
        <v>59.2</v>
      </c>
      <c r="Q18" s="13">
        <v>4.76</v>
      </c>
      <c r="R18" s="15">
        <v>2.1850000000000001</v>
      </c>
      <c r="S18" s="14">
        <v>292.05619536669678</v>
      </c>
      <c r="T18" s="14">
        <v>0.20207941811206381</v>
      </c>
      <c r="U18" s="14"/>
      <c r="V18" s="14"/>
      <c r="W18" s="15"/>
      <c r="X18" s="15"/>
      <c r="Z18" s="3" t="s">
        <v>50</v>
      </c>
      <c r="AA18" s="17">
        <v>201.44278610868281</v>
      </c>
      <c r="AB18" s="17">
        <v>163.65027009187673</v>
      </c>
      <c r="AC18" s="17">
        <v>254.56782188529365</v>
      </c>
      <c r="AD18" s="17">
        <v>158.70967784048307</v>
      </c>
    </row>
    <row r="19" spans="1:30" x14ac:dyDescent="0.35">
      <c r="A19" s="7">
        <v>17</v>
      </c>
      <c r="B19" s="8" t="s">
        <v>59</v>
      </c>
      <c r="C19" s="9">
        <v>43132</v>
      </c>
      <c r="D19" s="10"/>
      <c r="E19" s="11">
        <v>4.9996609999999997</v>
      </c>
      <c r="F19" s="11">
        <v>102.796491</v>
      </c>
      <c r="G19" s="8"/>
      <c r="H19" s="8" t="s">
        <v>38</v>
      </c>
      <c r="I19" s="8" t="s">
        <v>58</v>
      </c>
      <c r="J19" s="8" t="s">
        <v>40</v>
      </c>
      <c r="K19" s="8" t="s">
        <v>45</v>
      </c>
      <c r="L19" s="8" t="str">
        <f t="shared" si="0"/>
        <v>limnetic.wet.meta</v>
      </c>
      <c r="M19" s="12">
        <v>25.71</v>
      </c>
      <c r="N19" s="12">
        <v>20.18</v>
      </c>
      <c r="O19" s="12"/>
      <c r="P19" s="13">
        <v>28.8</v>
      </c>
      <c r="Q19" s="13">
        <v>2.35</v>
      </c>
      <c r="R19" s="15">
        <v>3.56</v>
      </c>
      <c r="S19" s="14">
        <v>309.62126768973337</v>
      </c>
      <c r="T19" s="14">
        <v>1.1962815150336616</v>
      </c>
      <c r="U19" s="14"/>
      <c r="V19" s="14"/>
      <c r="W19" s="15"/>
      <c r="X19" s="15"/>
      <c r="Z19" s="3" t="s">
        <v>52</v>
      </c>
      <c r="AA19" s="17">
        <v>32</v>
      </c>
      <c r="AB19" s="17">
        <v>32</v>
      </c>
      <c r="AC19" s="17">
        <v>15</v>
      </c>
      <c r="AD19" s="17">
        <v>15</v>
      </c>
    </row>
    <row r="20" spans="1:30" x14ac:dyDescent="0.35">
      <c r="A20" s="7">
        <v>18</v>
      </c>
      <c r="B20" s="8" t="s">
        <v>59</v>
      </c>
      <c r="C20" s="9">
        <v>43132</v>
      </c>
      <c r="D20" s="10"/>
      <c r="E20" s="11">
        <v>4.9996609999999997</v>
      </c>
      <c r="F20" s="11">
        <v>102.796491</v>
      </c>
      <c r="G20" s="8"/>
      <c r="H20" s="8" t="s">
        <v>38</v>
      </c>
      <c r="I20" s="8" t="s">
        <v>58</v>
      </c>
      <c r="J20" s="8" t="s">
        <v>40</v>
      </c>
      <c r="K20" s="8" t="s">
        <v>48</v>
      </c>
      <c r="L20" s="8" t="str">
        <f t="shared" si="0"/>
        <v>limnetic.wet.hypo</v>
      </c>
      <c r="M20" s="12">
        <v>24.11</v>
      </c>
      <c r="N20" s="12">
        <v>40</v>
      </c>
      <c r="O20" s="12"/>
      <c r="P20" s="13">
        <v>0</v>
      </c>
      <c r="Q20" s="13">
        <v>0</v>
      </c>
      <c r="R20" s="15">
        <v>3.7</v>
      </c>
      <c r="S20" s="14">
        <v>497.82135133226603</v>
      </c>
      <c r="T20" s="14">
        <v>785.40285915233983</v>
      </c>
      <c r="U20" s="14"/>
      <c r="V20" s="14"/>
      <c r="W20" s="15"/>
      <c r="X20" s="15"/>
      <c r="AA20" s="3" t="s">
        <v>60</v>
      </c>
      <c r="AB20" s="3" t="s">
        <v>61</v>
      </c>
      <c r="AC20" s="3" t="s">
        <v>62</v>
      </c>
      <c r="AD20" s="3" t="s">
        <v>63</v>
      </c>
    </row>
    <row r="21" spans="1:30" x14ac:dyDescent="0.35">
      <c r="A21" s="7">
        <v>19</v>
      </c>
      <c r="B21" s="8" t="s">
        <v>59</v>
      </c>
      <c r="C21" s="9">
        <v>43132</v>
      </c>
      <c r="D21" s="10"/>
      <c r="E21" s="11">
        <v>4.9996609999999997</v>
      </c>
      <c r="F21" s="11">
        <v>102.796491</v>
      </c>
      <c r="G21" s="8"/>
      <c r="H21" s="8" t="s">
        <v>38</v>
      </c>
      <c r="I21" s="8" t="s">
        <v>58</v>
      </c>
      <c r="J21" s="8" t="s">
        <v>40</v>
      </c>
      <c r="K21" s="8" t="s">
        <v>48</v>
      </c>
      <c r="L21" s="8" t="str">
        <f t="shared" si="0"/>
        <v>limnetic.wet.hypo</v>
      </c>
      <c r="M21" s="12">
        <v>23.98</v>
      </c>
      <c r="N21" s="12">
        <v>60</v>
      </c>
      <c r="O21" s="12"/>
      <c r="P21" s="13">
        <v>0</v>
      </c>
      <c r="Q21" s="13">
        <v>0</v>
      </c>
      <c r="R21" s="15">
        <v>5.2949999999999999</v>
      </c>
      <c r="S21" s="14">
        <v>400.87896159745441</v>
      </c>
      <c r="T21" s="14">
        <v>383.73273477581523</v>
      </c>
      <c r="U21" s="14"/>
      <c r="V21" s="14"/>
      <c r="W21" s="15"/>
      <c r="X21" s="15"/>
      <c r="Z21" s="3" t="s">
        <v>42</v>
      </c>
      <c r="AA21" s="16">
        <v>0.39458527939413457</v>
      </c>
      <c r="AB21" s="16">
        <v>58.190720545072772</v>
      </c>
      <c r="AC21" s="16">
        <v>9.318167514075365E-2</v>
      </c>
      <c r="AD21" s="17">
        <v>292.05619536669678</v>
      </c>
    </row>
    <row r="22" spans="1:30" x14ac:dyDescent="0.35">
      <c r="A22" s="7">
        <v>20</v>
      </c>
      <c r="B22" s="8" t="s">
        <v>59</v>
      </c>
      <c r="C22" s="9">
        <v>43132</v>
      </c>
      <c r="D22" s="10"/>
      <c r="E22" s="11">
        <v>4.9996609999999997</v>
      </c>
      <c r="F22" s="11">
        <v>102.796491</v>
      </c>
      <c r="G22" s="8"/>
      <c r="H22" s="8" t="s">
        <v>38</v>
      </c>
      <c r="I22" s="8" t="s">
        <v>58</v>
      </c>
      <c r="J22" s="8" t="s">
        <v>40</v>
      </c>
      <c r="K22" s="8" t="s">
        <v>48</v>
      </c>
      <c r="L22" s="8" t="str">
        <f t="shared" si="0"/>
        <v>limnetic.wet.hypo</v>
      </c>
      <c r="M22" s="12">
        <v>23.98</v>
      </c>
      <c r="N22" s="12">
        <v>77</v>
      </c>
      <c r="O22" s="12"/>
      <c r="P22" s="13">
        <v>0</v>
      </c>
      <c r="Q22" s="13">
        <v>0</v>
      </c>
      <c r="R22" s="15">
        <v>5.66</v>
      </c>
      <c r="S22" s="14">
        <v>597.23034886478979</v>
      </c>
      <c r="T22" s="14">
        <v>683.3455104008134</v>
      </c>
      <c r="U22" s="14"/>
      <c r="V22" s="14"/>
      <c r="W22" s="15"/>
      <c r="X22" s="15"/>
      <c r="Z22" s="3" t="s">
        <v>43</v>
      </c>
      <c r="AA22" s="16">
        <v>1.5213470694275506</v>
      </c>
      <c r="AB22" s="16">
        <v>399.36459813976336</v>
      </c>
      <c r="AC22" s="16">
        <v>0.94773099080326229</v>
      </c>
      <c r="AD22" s="17">
        <v>322.3818898189312</v>
      </c>
    </row>
    <row r="23" spans="1:30" x14ac:dyDescent="0.35">
      <c r="A23" s="7">
        <v>21</v>
      </c>
      <c r="B23" s="8" t="s">
        <v>64</v>
      </c>
      <c r="C23" s="9">
        <v>43132</v>
      </c>
      <c r="D23" s="10"/>
      <c r="E23" s="11">
        <v>5.0079589999999996</v>
      </c>
      <c r="F23" s="11">
        <v>102.83965999999999</v>
      </c>
      <c r="G23" s="8"/>
      <c r="H23" s="8" t="s">
        <v>38</v>
      </c>
      <c r="I23" s="8" t="s">
        <v>58</v>
      </c>
      <c r="J23" s="8" t="s">
        <v>40</v>
      </c>
      <c r="K23" s="8" t="s">
        <v>41</v>
      </c>
      <c r="L23" s="8" t="str">
        <f t="shared" si="0"/>
        <v>limnetic.wet.epi</v>
      </c>
      <c r="M23" s="12">
        <v>28.09</v>
      </c>
      <c r="N23" s="12">
        <v>3.81</v>
      </c>
      <c r="O23" s="12"/>
      <c r="P23" s="13">
        <v>92.8</v>
      </c>
      <c r="Q23" s="13">
        <v>7.26</v>
      </c>
      <c r="R23" s="15">
        <v>1.74</v>
      </c>
      <c r="S23" s="14">
        <v>23.621522944239555</v>
      </c>
      <c r="T23" s="14">
        <v>0.41164544717253315</v>
      </c>
      <c r="U23" s="14"/>
      <c r="V23" s="14"/>
      <c r="W23" s="15"/>
      <c r="X23" s="15"/>
      <c r="Z23" s="3" t="s">
        <v>46</v>
      </c>
      <c r="AA23" s="16">
        <v>22.637049833833572</v>
      </c>
      <c r="AB23" s="16">
        <v>427.90324488266424</v>
      </c>
      <c r="AC23" s="17">
        <v>124.16724237576622</v>
      </c>
      <c r="AD23" s="17">
        <v>485.54725662431235</v>
      </c>
    </row>
    <row r="24" spans="1:30" x14ac:dyDescent="0.35">
      <c r="A24" s="7">
        <v>22</v>
      </c>
      <c r="B24" s="8" t="s">
        <v>64</v>
      </c>
      <c r="C24" s="9">
        <v>43132</v>
      </c>
      <c r="D24" s="10"/>
      <c r="E24" s="11">
        <v>5.0079589999999996</v>
      </c>
      <c r="F24" s="11">
        <v>102.83965999999999</v>
      </c>
      <c r="G24" s="8"/>
      <c r="H24" s="8" t="s">
        <v>38</v>
      </c>
      <c r="I24" s="8" t="s">
        <v>58</v>
      </c>
      <c r="J24" s="8" t="s">
        <v>40</v>
      </c>
      <c r="K24" s="8" t="s">
        <v>41</v>
      </c>
      <c r="L24" s="8" t="str">
        <f t="shared" si="0"/>
        <v>limnetic.wet.epi</v>
      </c>
      <c r="M24" s="12">
        <v>26.73</v>
      </c>
      <c r="N24" s="12">
        <v>11.44</v>
      </c>
      <c r="O24" s="12"/>
      <c r="P24" s="13">
        <v>70.099999999999994</v>
      </c>
      <c r="Q24" s="13">
        <v>5.62</v>
      </c>
      <c r="R24" s="15">
        <v>1.9350000000000001</v>
      </c>
      <c r="S24" s="14">
        <v>246.82559353203183</v>
      </c>
      <c r="T24" s="14">
        <v>0.17588971325453584</v>
      </c>
      <c r="U24" s="14"/>
      <c r="V24" s="14"/>
      <c r="W24" s="15"/>
      <c r="X24" s="15"/>
      <c r="Z24" s="3" t="s">
        <v>49</v>
      </c>
      <c r="AA24" s="16">
        <v>100.74574694581401</v>
      </c>
      <c r="AB24" s="16">
        <v>545.11953815543359</v>
      </c>
      <c r="AC24" s="17">
        <v>416.25015059341985</v>
      </c>
      <c r="AD24" s="17">
        <v>657.25944925532644</v>
      </c>
    </row>
    <row r="25" spans="1:30" x14ac:dyDescent="0.35">
      <c r="A25" s="7">
        <v>23</v>
      </c>
      <c r="B25" s="8" t="s">
        <v>64</v>
      </c>
      <c r="C25" s="9">
        <v>43132</v>
      </c>
      <c r="D25" s="10"/>
      <c r="E25" s="11">
        <v>5.0079589999999996</v>
      </c>
      <c r="F25" s="11">
        <v>102.83965999999999</v>
      </c>
      <c r="G25" s="8"/>
      <c r="H25" s="8" t="s">
        <v>38</v>
      </c>
      <c r="I25" s="8" t="s">
        <v>58</v>
      </c>
      <c r="J25" s="8" t="s">
        <v>40</v>
      </c>
      <c r="K25" s="8" t="s">
        <v>41</v>
      </c>
      <c r="L25" s="8" t="str">
        <f t="shared" si="0"/>
        <v>limnetic.wet.epi</v>
      </c>
      <c r="M25" s="12">
        <v>28.04</v>
      </c>
      <c r="N25" s="12">
        <v>0.5</v>
      </c>
      <c r="O25" s="12"/>
      <c r="P25" s="13">
        <v>79.3</v>
      </c>
      <c r="Q25" s="13">
        <v>6.2</v>
      </c>
      <c r="R25" s="15">
        <v>1.63</v>
      </c>
      <c r="S25" s="14">
        <v>135.03873770685067</v>
      </c>
      <c r="T25" s="14">
        <v>1.6298783477702417</v>
      </c>
      <c r="U25" s="14">
        <v>10.283464964583798</v>
      </c>
      <c r="V25" s="14">
        <v>636.65894196870931</v>
      </c>
      <c r="W25" s="15">
        <v>5.5913464943861069</v>
      </c>
      <c r="X25" s="15">
        <v>0.20373687370803262</v>
      </c>
      <c r="Z25" s="3" t="s">
        <v>44</v>
      </c>
      <c r="AA25" s="16">
        <v>352.96988019399186</v>
      </c>
      <c r="AB25" s="16">
        <v>663.86328398001194</v>
      </c>
      <c r="AC25" s="17">
        <v>597.64937858622727</v>
      </c>
      <c r="AD25" s="17">
        <v>719.39835302256176</v>
      </c>
    </row>
    <row r="26" spans="1:30" x14ac:dyDescent="0.35">
      <c r="A26" s="7">
        <v>24</v>
      </c>
      <c r="B26" s="8" t="s">
        <v>64</v>
      </c>
      <c r="C26" s="9">
        <v>43132</v>
      </c>
      <c r="D26" s="10"/>
      <c r="E26" s="11">
        <v>5.0079589999999996</v>
      </c>
      <c r="F26" s="11">
        <v>102.83965999999999</v>
      </c>
      <c r="G26" s="8"/>
      <c r="H26" s="8" t="s">
        <v>38</v>
      </c>
      <c r="I26" s="8" t="s">
        <v>58</v>
      </c>
      <c r="J26" s="8" t="s">
        <v>40</v>
      </c>
      <c r="K26" s="8" t="s">
        <v>45</v>
      </c>
      <c r="L26" s="8" t="str">
        <f t="shared" si="0"/>
        <v>limnetic.wet.meta</v>
      </c>
      <c r="M26" s="12">
        <v>25.79</v>
      </c>
      <c r="N26" s="12">
        <v>19.59</v>
      </c>
      <c r="O26" s="12"/>
      <c r="P26" s="13">
        <v>19.8</v>
      </c>
      <c r="Q26" s="13">
        <v>1.61</v>
      </c>
      <c r="R26" s="15">
        <v>1.96</v>
      </c>
      <c r="S26" s="14">
        <v>566.12290529980976</v>
      </c>
      <c r="T26" s="14">
        <v>107.18401338915305</v>
      </c>
      <c r="U26" s="14"/>
      <c r="V26" s="14"/>
      <c r="W26" s="15"/>
      <c r="X26" s="15"/>
      <c r="Z26" s="3" t="s">
        <v>47</v>
      </c>
      <c r="AA26" s="17">
        <v>82.843110217680604</v>
      </c>
      <c r="AB26" s="17">
        <v>438.55310296350029</v>
      </c>
      <c r="AC26" s="17">
        <v>217.29359473110827</v>
      </c>
      <c r="AD26" s="17">
        <v>493.07124890838253</v>
      </c>
    </row>
    <row r="27" spans="1:30" x14ac:dyDescent="0.35">
      <c r="A27" s="7">
        <v>25</v>
      </c>
      <c r="B27" s="8" t="s">
        <v>64</v>
      </c>
      <c r="C27" s="9">
        <v>43132</v>
      </c>
      <c r="D27" s="10"/>
      <c r="E27" s="11">
        <v>5.0079589999999996</v>
      </c>
      <c r="F27" s="11">
        <v>102.83965999999999</v>
      </c>
      <c r="G27" s="8"/>
      <c r="H27" s="8" t="s">
        <v>38</v>
      </c>
      <c r="I27" s="8" t="s">
        <v>58</v>
      </c>
      <c r="J27" s="8" t="s">
        <v>40</v>
      </c>
      <c r="K27" s="8" t="s">
        <v>48</v>
      </c>
      <c r="L27" s="8" t="str">
        <f t="shared" si="0"/>
        <v>limnetic.wet.hypo</v>
      </c>
      <c r="M27" s="12">
        <v>24.22</v>
      </c>
      <c r="N27" s="12">
        <v>30.77</v>
      </c>
      <c r="O27" s="12"/>
      <c r="P27" s="13">
        <v>0</v>
      </c>
      <c r="Q27" s="13">
        <v>3.43</v>
      </c>
      <c r="R27" s="15">
        <v>2.58</v>
      </c>
      <c r="S27" s="14">
        <v>237.23775624414822</v>
      </c>
      <c r="T27" s="14">
        <v>2.211071361054453</v>
      </c>
      <c r="U27" s="14"/>
      <c r="V27" s="14"/>
      <c r="W27" s="15"/>
      <c r="X27" s="15"/>
      <c r="Z27" s="3" t="s">
        <v>50</v>
      </c>
      <c r="AA27" s="17">
        <v>123.83463099714076</v>
      </c>
      <c r="AB27" s="17">
        <v>174.16714851051839</v>
      </c>
      <c r="AC27" s="17">
        <v>243.34237162619749</v>
      </c>
      <c r="AD27" s="17">
        <v>178.8887340872748</v>
      </c>
    </row>
    <row r="28" spans="1:30" x14ac:dyDescent="0.35">
      <c r="A28" s="7">
        <v>26</v>
      </c>
      <c r="B28" s="8" t="s">
        <v>65</v>
      </c>
      <c r="C28" s="9">
        <v>43132</v>
      </c>
      <c r="D28" s="10"/>
      <c r="E28" s="11">
        <v>4.9661590000000002</v>
      </c>
      <c r="F28" s="11">
        <v>102.83707</v>
      </c>
      <c r="G28" s="8"/>
      <c r="H28" s="8" t="s">
        <v>38</v>
      </c>
      <c r="I28" s="8" t="s">
        <v>39</v>
      </c>
      <c r="J28" s="8" t="s">
        <v>40</v>
      </c>
      <c r="K28" s="8" t="s">
        <v>41</v>
      </c>
      <c r="L28" s="8" t="str">
        <f t="shared" si="0"/>
        <v>littoral.wet.epi</v>
      </c>
      <c r="M28" s="12">
        <v>28.96</v>
      </c>
      <c r="N28" s="12">
        <v>0.5</v>
      </c>
      <c r="O28" s="12"/>
      <c r="P28" s="13">
        <v>98.9</v>
      </c>
      <c r="Q28" s="13">
        <v>7.61</v>
      </c>
      <c r="R28" s="15">
        <v>1.46</v>
      </c>
      <c r="S28" s="14">
        <v>129.89144644895268</v>
      </c>
      <c r="T28" s="14">
        <v>0.58879182002269415</v>
      </c>
      <c r="U28" s="14">
        <v>14.93356308932804</v>
      </c>
      <c r="V28" s="14">
        <v>3639.825019797212</v>
      </c>
      <c r="W28" s="15">
        <v>81.355554443486085</v>
      </c>
      <c r="X28" s="15">
        <v>0.3211458328170404</v>
      </c>
      <c r="Z28" s="3" t="s">
        <v>52</v>
      </c>
      <c r="AA28" s="17">
        <v>12</v>
      </c>
      <c r="AB28" s="17">
        <v>12</v>
      </c>
      <c r="AC28" s="17">
        <v>8</v>
      </c>
      <c r="AD28" s="17">
        <v>8</v>
      </c>
    </row>
    <row r="29" spans="1:30" x14ac:dyDescent="0.35">
      <c r="A29" s="7">
        <v>27</v>
      </c>
      <c r="B29" s="8" t="s">
        <v>65</v>
      </c>
      <c r="C29" s="9">
        <v>43132</v>
      </c>
      <c r="D29" s="10"/>
      <c r="E29" s="11">
        <v>4.9661590000000002</v>
      </c>
      <c r="F29" s="11">
        <v>102.83707</v>
      </c>
      <c r="G29" s="8"/>
      <c r="H29" s="8" t="s">
        <v>38</v>
      </c>
      <c r="I29" s="8" t="s">
        <v>39</v>
      </c>
      <c r="J29" s="8" t="s">
        <v>40</v>
      </c>
      <c r="K29" s="8" t="s">
        <v>41</v>
      </c>
      <c r="L29" s="8" t="str">
        <f t="shared" si="0"/>
        <v>littoral.wet.epi</v>
      </c>
      <c r="M29" s="12">
        <v>28.85</v>
      </c>
      <c r="N29" s="12">
        <v>3.5289999999999999</v>
      </c>
      <c r="O29" s="12"/>
      <c r="P29" s="13">
        <v>100.9</v>
      </c>
      <c r="Q29" s="13">
        <v>7.78</v>
      </c>
      <c r="R29" s="15">
        <v>1.855</v>
      </c>
      <c r="S29" s="14">
        <v>146.06688494546501</v>
      </c>
      <c r="T29" s="14">
        <v>0.41172676889379178</v>
      </c>
      <c r="U29" s="14"/>
      <c r="V29" s="14"/>
      <c r="W29" s="15"/>
      <c r="X29" s="15"/>
    </row>
    <row r="30" spans="1:30" x14ac:dyDescent="0.35">
      <c r="A30" s="7">
        <v>28</v>
      </c>
      <c r="B30" s="8" t="s">
        <v>65</v>
      </c>
      <c r="C30" s="9">
        <v>43132</v>
      </c>
      <c r="D30" s="10"/>
      <c r="E30" s="11">
        <v>4.9661590000000002</v>
      </c>
      <c r="F30" s="11">
        <v>102.83707</v>
      </c>
      <c r="G30" s="8"/>
      <c r="H30" s="8" t="s">
        <v>38</v>
      </c>
      <c r="I30" s="8" t="s">
        <v>39</v>
      </c>
      <c r="J30" s="8" t="s">
        <v>40</v>
      </c>
      <c r="K30" s="8" t="s">
        <v>45</v>
      </c>
      <c r="L30" s="8" t="str">
        <f t="shared" si="0"/>
        <v>littoral.wet.meta</v>
      </c>
      <c r="M30" s="12">
        <v>26.68</v>
      </c>
      <c r="N30" s="12">
        <v>12.843999999999999</v>
      </c>
      <c r="O30" s="12"/>
      <c r="P30" s="13">
        <v>84.1</v>
      </c>
      <c r="Q30" s="13">
        <v>6.74</v>
      </c>
      <c r="R30" s="15">
        <v>3.0049999999999999</v>
      </c>
      <c r="S30" s="14">
        <v>164.57107781237116</v>
      </c>
      <c r="T30" s="14">
        <v>1.9884490811988591</v>
      </c>
      <c r="U30" s="14"/>
      <c r="V30" s="14"/>
      <c r="W30" s="15"/>
      <c r="X30" s="15"/>
      <c r="Z30" s="19" t="s">
        <v>66</v>
      </c>
      <c r="AA30" s="3" t="s">
        <v>67</v>
      </c>
      <c r="AB30" s="3" t="s">
        <v>27</v>
      </c>
    </row>
    <row r="31" spans="1:30" x14ac:dyDescent="0.35">
      <c r="A31" s="7">
        <v>29</v>
      </c>
      <c r="B31" s="8" t="s">
        <v>65</v>
      </c>
      <c r="C31" s="9">
        <v>43132</v>
      </c>
      <c r="D31" s="10"/>
      <c r="E31" s="11">
        <v>4.9661590000000002</v>
      </c>
      <c r="F31" s="11">
        <v>102.83707</v>
      </c>
      <c r="G31" s="8"/>
      <c r="H31" s="8" t="s">
        <v>38</v>
      </c>
      <c r="I31" s="8" t="s">
        <v>39</v>
      </c>
      <c r="J31" s="8" t="s">
        <v>40</v>
      </c>
      <c r="K31" s="8" t="s">
        <v>45</v>
      </c>
      <c r="L31" s="8" t="str">
        <f t="shared" si="0"/>
        <v>littoral.wet.meta</v>
      </c>
      <c r="M31" s="12">
        <v>26.02</v>
      </c>
      <c r="N31" s="12">
        <v>17.584</v>
      </c>
      <c r="O31" s="12"/>
      <c r="P31" s="13">
        <v>83.3</v>
      </c>
      <c r="Q31" s="13">
        <v>6.76</v>
      </c>
      <c r="R31" s="15">
        <v>4.3875000000000002</v>
      </c>
      <c r="S31" s="14">
        <v>169.3506593728512</v>
      </c>
      <c r="T31" s="14">
        <v>2.2257934838561746</v>
      </c>
      <c r="U31" s="14"/>
      <c r="V31" s="14"/>
      <c r="W31" s="15"/>
      <c r="X31" s="15"/>
      <c r="Z31" s="19" t="s">
        <v>42</v>
      </c>
      <c r="AA31" s="20">
        <v>0.11270908267179618</v>
      </c>
      <c r="AB31" s="17">
        <v>23.621522944239555</v>
      </c>
    </row>
    <row r="32" spans="1:30" x14ac:dyDescent="0.35">
      <c r="A32" s="7">
        <v>30</v>
      </c>
      <c r="B32" s="8" t="s">
        <v>65</v>
      </c>
      <c r="C32" s="9">
        <v>43132</v>
      </c>
      <c r="D32" s="10"/>
      <c r="E32" s="11">
        <v>4.9661590000000002</v>
      </c>
      <c r="F32" s="11">
        <v>102.83707</v>
      </c>
      <c r="G32" s="8"/>
      <c r="H32" s="8" t="s">
        <v>38</v>
      </c>
      <c r="I32" s="8" t="s">
        <v>39</v>
      </c>
      <c r="J32" s="8" t="s">
        <v>40</v>
      </c>
      <c r="K32" s="8" t="s">
        <v>48</v>
      </c>
      <c r="L32" s="8" t="str">
        <f t="shared" si="0"/>
        <v>littoral.wet.hypo</v>
      </c>
      <c r="M32" s="12">
        <v>25.01</v>
      </c>
      <c r="N32" s="12">
        <v>27</v>
      </c>
      <c r="O32" s="12"/>
      <c r="P32" s="13">
        <v>41.7</v>
      </c>
      <c r="Q32" s="13">
        <v>3.45</v>
      </c>
      <c r="R32" s="15">
        <v>5.4749999999999996</v>
      </c>
      <c r="S32" s="14">
        <v>563.90026011318389</v>
      </c>
      <c r="T32" s="14">
        <v>597.98196780293222</v>
      </c>
      <c r="U32" s="14"/>
      <c r="V32" s="14"/>
      <c r="W32" s="15"/>
      <c r="X32" s="15"/>
      <c r="Z32" s="19" t="s">
        <v>43</v>
      </c>
      <c r="AA32" s="20">
        <v>0.42610552131651147</v>
      </c>
      <c r="AB32" s="17">
        <v>158.89969199256274</v>
      </c>
    </row>
    <row r="33" spans="1:28" x14ac:dyDescent="0.35">
      <c r="A33" s="7">
        <v>31</v>
      </c>
      <c r="B33" s="8" t="s">
        <v>65</v>
      </c>
      <c r="C33" s="9">
        <v>43132</v>
      </c>
      <c r="D33" s="10"/>
      <c r="E33" s="11">
        <v>4.9661590000000002</v>
      </c>
      <c r="F33" s="11">
        <v>102.83707</v>
      </c>
      <c r="G33" s="8"/>
      <c r="H33" s="8" t="s">
        <v>38</v>
      </c>
      <c r="I33" s="8" t="s">
        <v>39</v>
      </c>
      <c r="J33" s="8" t="s">
        <v>40</v>
      </c>
      <c r="K33" s="8" t="s">
        <v>48</v>
      </c>
      <c r="L33" s="8" t="str">
        <f t="shared" si="0"/>
        <v>littoral.wet.hypo</v>
      </c>
      <c r="M33" s="12">
        <v>24.24</v>
      </c>
      <c r="N33" s="12">
        <v>40</v>
      </c>
      <c r="O33" s="12"/>
      <c r="P33" s="13">
        <v>41.5</v>
      </c>
      <c r="Q33" s="13">
        <v>3.48</v>
      </c>
      <c r="R33" s="15">
        <v>6</v>
      </c>
      <c r="S33" s="14">
        <v>878.25198687802458</v>
      </c>
      <c r="T33" s="14">
        <v>1346.6822931900724</v>
      </c>
      <c r="U33" s="14"/>
      <c r="V33" s="14"/>
      <c r="W33" s="15"/>
      <c r="X33" s="15"/>
      <c r="Z33" s="19" t="s">
        <v>46</v>
      </c>
      <c r="AA33" s="20">
        <v>0.7775691698480387</v>
      </c>
      <c r="AB33" s="17">
        <v>179.36388241174973</v>
      </c>
    </row>
    <row r="34" spans="1:28" x14ac:dyDescent="0.35">
      <c r="A34" s="7">
        <v>32</v>
      </c>
      <c r="B34" s="8" t="s">
        <v>37</v>
      </c>
      <c r="C34" s="9">
        <v>43160</v>
      </c>
      <c r="D34" s="10"/>
      <c r="E34" s="11">
        <v>5.1210709999999997</v>
      </c>
      <c r="F34" s="11">
        <v>102.789936</v>
      </c>
      <c r="G34" s="8"/>
      <c r="H34" s="8" t="s">
        <v>38</v>
      </c>
      <c r="I34" s="8" t="s">
        <v>39</v>
      </c>
      <c r="J34" s="8" t="s">
        <v>68</v>
      </c>
      <c r="K34" s="8" t="s">
        <v>41</v>
      </c>
      <c r="L34" s="8" t="str">
        <f t="shared" si="0"/>
        <v>littoral.dry.epi</v>
      </c>
      <c r="M34" s="12">
        <v>31.02</v>
      </c>
      <c r="N34" s="12">
        <v>0.5</v>
      </c>
      <c r="O34" s="12"/>
      <c r="P34" s="13">
        <v>102.7</v>
      </c>
      <c r="Q34" s="13">
        <v>7.33</v>
      </c>
      <c r="R34" s="15">
        <v>2.7349999999999999</v>
      </c>
      <c r="S34" s="14">
        <v>95.573100098213303</v>
      </c>
      <c r="T34" s="14">
        <v>0.78528189538570381</v>
      </c>
      <c r="U34" s="14">
        <v>20.579005436464005</v>
      </c>
      <c r="V34" s="14">
        <v>2921.9930518046694</v>
      </c>
      <c r="W34" s="15">
        <v>26.156079207903698</v>
      </c>
      <c r="X34" s="15">
        <v>0.19474956001738503</v>
      </c>
      <c r="Z34" s="19" t="s">
        <v>49</v>
      </c>
      <c r="AA34" s="20">
        <v>1.6553390252429716</v>
      </c>
      <c r="AB34" s="17">
        <v>207.0329569311271</v>
      </c>
    </row>
    <row r="35" spans="1:28" x14ac:dyDescent="0.35">
      <c r="A35" s="7">
        <v>33</v>
      </c>
      <c r="B35" s="8" t="s">
        <v>37</v>
      </c>
      <c r="C35" s="9">
        <v>43160</v>
      </c>
      <c r="D35" s="10"/>
      <c r="E35" s="11">
        <v>5.1210709999999997</v>
      </c>
      <c r="F35" s="11">
        <v>102.789936</v>
      </c>
      <c r="G35" s="8"/>
      <c r="H35" s="8" t="s">
        <v>38</v>
      </c>
      <c r="I35" s="8" t="s">
        <v>39</v>
      </c>
      <c r="J35" s="8" t="s">
        <v>68</v>
      </c>
      <c r="K35" s="8" t="s">
        <v>41</v>
      </c>
      <c r="L35" s="8" t="str">
        <f t="shared" si="0"/>
        <v>littoral.dry.epi</v>
      </c>
      <c r="M35" s="12">
        <v>30.09</v>
      </c>
      <c r="N35" s="12">
        <v>4.5</v>
      </c>
      <c r="O35" s="12"/>
      <c r="P35" s="13">
        <v>103.7</v>
      </c>
      <c r="Q35" s="13">
        <v>7.83</v>
      </c>
      <c r="R35" s="15">
        <v>2.0409999999999999</v>
      </c>
      <c r="S35" s="14">
        <v>188.1645276209893</v>
      </c>
      <c r="T35" s="14">
        <v>0.85972661789377347</v>
      </c>
      <c r="U35" s="14"/>
      <c r="V35" s="14"/>
      <c r="W35" s="15"/>
      <c r="X35" s="15"/>
      <c r="Z35" s="19" t="s">
        <v>44</v>
      </c>
      <c r="AA35" s="17">
        <v>127.26252514362058</v>
      </c>
      <c r="AB35" s="17">
        <v>616.20159489487378</v>
      </c>
    </row>
    <row r="36" spans="1:28" x14ac:dyDescent="0.35">
      <c r="A36" s="7">
        <v>34</v>
      </c>
      <c r="B36" s="8" t="s">
        <v>37</v>
      </c>
      <c r="C36" s="9">
        <v>43160</v>
      </c>
      <c r="D36" s="10"/>
      <c r="E36" s="11">
        <v>5.1210709999999997</v>
      </c>
      <c r="F36" s="11">
        <v>102.789936</v>
      </c>
      <c r="G36" s="8"/>
      <c r="H36" s="8" t="s">
        <v>38</v>
      </c>
      <c r="I36" s="8" t="s">
        <v>39</v>
      </c>
      <c r="J36" s="8" t="s">
        <v>68</v>
      </c>
      <c r="K36" s="8" t="s">
        <v>69</v>
      </c>
      <c r="L36" s="8" t="str">
        <f t="shared" si="0"/>
        <v>littoral.dry.metq</v>
      </c>
      <c r="M36" s="12">
        <v>26.39</v>
      </c>
      <c r="N36" s="12">
        <v>16.3</v>
      </c>
      <c r="O36" s="12"/>
      <c r="P36" s="13">
        <v>44.8</v>
      </c>
      <c r="Q36" s="13">
        <v>3.61</v>
      </c>
      <c r="R36" s="15">
        <v>2.508</v>
      </c>
      <c r="S36" s="14">
        <v>251.84812374159537</v>
      </c>
      <c r="T36" s="14">
        <v>0.77468837438152904</v>
      </c>
      <c r="U36" s="14"/>
      <c r="V36" s="14"/>
      <c r="W36" s="15"/>
      <c r="X36" s="15"/>
      <c r="Z36" s="19" t="s">
        <v>47</v>
      </c>
      <c r="AA36" s="20">
        <v>3.8269559014396228</v>
      </c>
      <c r="AB36" s="17">
        <v>191.72113519357114</v>
      </c>
    </row>
    <row r="37" spans="1:28" x14ac:dyDescent="0.35">
      <c r="A37" s="7">
        <v>35</v>
      </c>
      <c r="B37" s="8" t="s">
        <v>37</v>
      </c>
      <c r="C37" s="9">
        <v>43160</v>
      </c>
      <c r="D37" s="10"/>
      <c r="E37" s="11">
        <v>5.1210709999999997</v>
      </c>
      <c r="F37" s="11">
        <v>102.789936</v>
      </c>
      <c r="G37" s="8"/>
      <c r="H37" s="8" t="s">
        <v>38</v>
      </c>
      <c r="I37" s="8" t="s">
        <v>39</v>
      </c>
      <c r="J37" s="8" t="s">
        <v>68</v>
      </c>
      <c r="K37" s="8" t="s">
        <v>48</v>
      </c>
      <c r="L37" s="8" t="str">
        <f t="shared" si="0"/>
        <v>littoral.dry.hypo</v>
      </c>
      <c r="M37" s="12">
        <v>25.73</v>
      </c>
      <c r="N37" s="12">
        <v>20.100000000000001</v>
      </c>
      <c r="O37" s="12"/>
      <c r="P37" s="13">
        <v>39.200000000000003</v>
      </c>
      <c r="Q37" s="13">
        <v>3.2</v>
      </c>
      <c r="R37" s="15">
        <v>1.3220000000000001</v>
      </c>
      <c r="S37" s="14">
        <v>375.49014354069561</v>
      </c>
      <c r="T37" s="14">
        <v>0.65234482754408163</v>
      </c>
      <c r="U37" s="14"/>
      <c r="V37" s="14"/>
      <c r="W37" s="15"/>
      <c r="X37" s="15"/>
      <c r="Z37" s="19" t="s">
        <v>50</v>
      </c>
      <c r="AA37" s="17">
        <v>14.329016218642968</v>
      </c>
      <c r="AB37" s="17">
        <v>74.062259954596456</v>
      </c>
    </row>
    <row r="38" spans="1:28" x14ac:dyDescent="0.35">
      <c r="A38" s="7">
        <v>36</v>
      </c>
      <c r="B38" s="8" t="s">
        <v>37</v>
      </c>
      <c r="C38" s="9">
        <v>43160</v>
      </c>
      <c r="D38" s="10"/>
      <c r="E38" s="11">
        <v>5.1210709999999997</v>
      </c>
      <c r="F38" s="11">
        <v>102.789936</v>
      </c>
      <c r="G38" s="8"/>
      <c r="H38" s="8" t="s">
        <v>38</v>
      </c>
      <c r="I38" s="8" t="s">
        <v>39</v>
      </c>
      <c r="J38" s="8" t="s">
        <v>68</v>
      </c>
      <c r="K38" s="8" t="s">
        <v>48</v>
      </c>
      <c r="L38" s="8" t="str">
        <f t="shared" si="0"/>
        <v>littoral.dry.hypo</v>
      </c>
      <c r="M38" s="12">
        <v>24.31</v>
      </c>
      <c r="N38" s="12">
        <v>32.299999999999997</v>
      </c>
      <c r="O38" s="12"/>
      <c r="P38" s="13">
        <v>37.299999999999997</v>
      </c>
      <c r="Q38" s="13">
        <v>3.12</v>
      </c>
      <c r="R38" s="15">
        <v>1.9039999999999999</v>
      </c>
      <c r="S38" s="14">
        <v>380.27658281694136</v>
      </c>
      <c r="T38" s="14">
        <v>0.61350576121299871</v>
      </c>
      <c r="U38" s="14"/>
      <c r="V38" s="14"/>
      <c r="W38" s="15"/>
      <c r="X38" s="15"/>
      <c r="Z38" s="19" t="s">
        <v>52</v>
      </c>
      <c r="AA38" s="17">
        <v>97</v>
      </c>
      <c r="AB38" s="17">
        <v>97</v>
      </c>
    </row>
    <row r="39" spans="1:28" x14ac:dyDescent="0.35">
      <c r="A39" s="7">
        <v>37</v>
      </c>
      <c r="B39" s="8" t="s">
        <v>51</v>
      </c>
      <c r="C39" s="9">
        <v>43160</v>
      </c>
      <c r="D39" s="10"/>
      <c r="E39" s="11">
        <v>5.0941470000000004</v>
      </c>
      <c r="F39" s="11">
        <v>102.816895</v>
      </c>
      <c r="G39" s="8"/>
      <c r="H39" s="8" t="s">
        <v>38</v>
      </c>
      <c r="I39" s="8" t="s">
        <v>39</v>
      </c>
      <c r="J39" s="8" t="s">
        <v>68</v>
      </c>
      <c r="K39" s="8" t="s">
        <v>41</v>
      </c>
      <c r="L39" s="8" t="str">
        <f t="shared" si="0"/>
        <v>littoral.dry.epi</v>
      </c>
      <c r="M39" s="12">
        <v>30.57</v>
      </c>
      <c r="N39" s="12">
        <v>0.5</v>
      </c>
      <c r="O39" s="12"/>
      <c r="P39" s="13">
        <v>102.8</v>
      </c>
      <c r="Q39" s="13">
        <v>7.7</v>
      </c>
      <c r="R39" s="15">
        <v>1.9279999999999999</v>
      </c>
      <c r="S39" s="14">
        <v>200.74801166066305</v>
      </c>
      <c r="T39" s="14">
        <v>0.76985644431037348</v>
      </c>
      <c r="U39" s="14">
        <v>20.034168356501734</v>
      </c>
      <c r="V39" s="14">
        <v>6021.8226719473651</v>
      </c>
      <c r="W39" s="15">
        <v>58.327722542149154</v>
      </c>
      <c r="X39" s="15">
        <v>0.18766042834743862</v>
      </c>
      <c r="Z39" s="19" t="s">
        <v>45</v>
      </c>
      <c r="AA39" s="19"/>
      <c r="AB39" s="19"/>
    </row>
    <row r="40" spans="1:28" x14ac:dyDescent="0.35">
      <c r="A40" s="7">
        <v>38</v>
      </c>
      <c r="B40" s="8" t="s">
        <v>51</v>
      </c>
      <c r="C40" s="9">
        <v>43160</v>
      </c>
      <c r="D40" s="10"/>
      <c r="E40" s="11">
        <v>5.0941470000000004</v>
      </c>
      <c r="F40" s="11">
        <v>102.816895</v>
      </c>
      <c r="G40" s="8"/>
      <c r="H40" s="8" t="s">
        <v>38</v>
      </c>
      <c r="I40" s="8" t="s">
        <v>39</v>
      </c>
      <c r="J40" s="8" t="s">
        <v>68</v>
      </c>
      <c r="K40" s="8" t="s">
        <v>41</v>
      </c>
      <c r="L40" s="8" t="str">
        <f t="shared" si="0"/>
        <v>littoral.dry.epi</v>
      </c>
      <c r="M40" s="12">
        <v>29.8</v>
      </c>
      <c r="N40" s="12">
        <v>5.7069999999999999</v>
      </c>
      <c r="O40" s="12"/>
      <c r="P40" s="13">
        <v>104.8</v>
      </c>
      <c r="Q40" s="13">
        <v>7.95</v>
      </c>
      <c r="R40" s="15">
        <v>1.881</v>
      </c>
      <c r="S40" s="14">
        <v>173.02850249345613</v>
      </c>
      <c r="T40" s="14">
        <v>0.64129357275677534</v>
      </c>
      <c r="U40" s="14"/>
      <c r="V40" s="14"/>
      <c r="W40" s="15"/>
      <c r="X40" s="15"/>
      <c r="Z40" s="19" t="s">
        <v>42</v>
      </c>
      <c r="AA40" s="20">
        <v>9.318167514075365E-2</v>
      </c>
      <c r="AB40" s="17">
        <v>58.190720545072772</v>
      </c>
    </row>
    <row r="41" spans="1:28" x14ac:dyDescent="0.35">
      <c r="A41" s="7">
        <v>39</v>
      </c>
      <c r="B41" s="8" t="s">
        <v>51</v>
      </c>
      <c r="C41" s="9">
        <v>43160</v>
      </c>
      <c r="D41" s="10"/>
      <c r="E41" s="11">
        <v>5.0941470000000004</v>
      </c>
      <c r="F41" s="11">
        <v>102.816895</v>
      </c>
      <c r="G41" s="8"/>
      <c r="H41" s="8" t="s">
        <v>38</v>
      </c>
      <c r="I41" s="8" t="s">
        <v>39</v>
      </c>
      <c r="J41" s="8" t="s">
        <v>68</v>
      </c>
      <c r="K41" s="8" t="s">
        <v>41</v>
      </c>
      <c r="L41" s="8" t="str">
        <f t="shared" si="0"/>
        <v>littoral.dry.epi</v>
      </c>
      <c r="M41" s="12">
        <v>27.68</v>
      </c>
      <c r="N41" s="12">
        <v>10.451000000000001</v>
      </c>
      <c r="O41" s="12"/>
      <c r="P41" s="13">
        <v>96.5</v>
      </c>
      <c r="Q41" s="13">
        <v>7.6</v>
      </c>
      <c r="R41" s="15">
        <v>1.5269999999999999</v>
      </c>
      <c r="S41" s="14">
        <v>309.90307682858185</v>
      </c>
      <c r="T41" s="14">
        <v>0.6240141224435678</v>
      </c>
      <c r="U41" s="14"/>
      <c r="V41" s="14"/>
      <c r="W41" s="15"/>
      <c r="X41" s="15"/>
      <c r="Z41" s="19" t="s">
        <v>43</v>
      </c>
      <c r="AA41" s="20">
        <v>0.63494098577553693</v>
      </c>
      <c r="AB41" s="17">
        <v>261.90014164787073</v>
      </c>
    </row>
    <row r="42" spans="1:28" x14ac:dyDescent="0.35">
      <c r="A42" s="7">
        <v>40</v>
      </c>
      <c r="B42" s="8" t="s">
        <v>51</v>
      </c>
      <c r="C42" s="9">
        <v>43160</v>
      </c>
      <c r="D42" s="10"/>
      <c r="E42" s="11">
        <v>5.0941470000000004</v>
      </c>
      <c r="F42" s="11">
        <v>102.816895</v>
      </c>
      <c r="G42" s="8"/>
      <c r="H42" s="8" t="s">
        <v>38</v>
      </c>
      <c r="I42" s="8" t="s">
        <v>39</v>
      </c>
      <c r="J42" s="8" t="s">
        <v>68</v>
      </c>
      <c r="K42" s="8" t="s">
        <v>48</v>
      </c>
      <c r="L42" s="8" t="str">
        <f t="shared" si="0"/>
        <v>littoral.dry.hypo</v>
      </c>
      <c r="M42" s="12">
        <v>25.7</v>
      </c>
      <c r="N42" s="12">
        <v>20.125</v>
      </c>
      <c r="O42" s="12"/>
      <c r="P42" s="13">
        <v>27.5</v>
      </c>
      <c r="Q42" s="13">
        <v>2.25</v>
      </c>
      <c r="R42" s="15">
        <v>1.214</v>
      </c>
      <c r="S42" s="14">
        <v>420.63356978218525</v>
      </c>
      <c r="T42" s="14">
        <v>0.79662766105673066</v>
      </c>
      <c r="U42" s="14"/>
      <c r="V42" s="14"/>
      <c r="W42" s="15"/>
      <c r="X42" s="15"/>
      <c r="Z42" s="19" t="s">
        <v>46</v>
      </c>
      <c r="AA42" s="20">
        <v>2.6574698495159144</v>
      </c>
      <c r="AB42" s="17">
        <v>373.31366762526318</v>
      </c>
    </row>
    <row r="43" spans="1:28" x14ac:dyDescent="0.35">
      <c r="A43" s="7">
        <v>41</v>
      </c>
      <c r="B43" s="8" t="s">
        <v>51</v>
      </c>
      <c r="C43" s="9">
        <v>43160</v>
      </c>
      <c r="D43" s="10"/>
      <c r="E43" s="11">
        <v>5.0941470000000004</v>
      </c>
      <c r="F43" s="11">
        <v>102.816895</v>
      </c>
      <c r="G43" s="8"/>
      <c r="H43" s="8" t="s">
        <v>38</v>
      </c>
      <c r="I43" s="8" t="s">
        <v>39</v>
      </c>
      <c r="J43" s="8" t="s">
        <v>68</v>
      </c>
      <c r="K43" s="8" t="s">
        <v>48</v>
      </c>
      <c r="L43" s="8" t="str">
        <f t="shared" si="0"/>
        <v>littoral.dry.hypo</v>
      </c>
      <c r="M43" s="12">
        <v>25.13</v>
      </c>
      <c r="N43" s="12">
        <v>26</v>
      </c>
      <c r="O43" s="12"/>
      <c r="P43" s="13">
        <v>15</v>
      </c>
      <c r="Q43" s="13">
        <v>4.03</v>
      </c>
      <c r="R43" s="15">
        <v>1.335</v>
      </c>
      <c r="S43" s="14">
        <v>367.14247663341996</v>
      </c>
      <c r="T43" s="14">
        <v>0.66809849858018466</v>
      </c>
      <c r="U43" s="14"/>
      <c r="V43" s="14"/>
      <c r="W43" s="15"/>
      <c r="X43" s="15"/>
      <c r="Z43" s="19" t="s">
        <v>49</v>
      </c>
      <c r="AA43" s="17">
        <v>99.740661974220075</v>
      </c>
      <c r="AB43" s="17">
        <v>529.9960241460202</v>
      </c>
    </row>
    <row r="44" spans="1:28" x14ac:dyDescent="0.35">
      <c r="A44" s="7">
        <v>42</v>
      </c>
      <c r="B44" s="8" t="s">
        <v>57</v>
      </c>
      <c r="C44" s="9">
        <v>43160</v>
      </c>
      <c r="D44" s="10"/>
      <c r="E44" s="11">
        <v>5.050751</v>
      </c>
      <c r="F44" s="11">
        <v>102.824776</v>
      </c>
      <c r="G44" s="8"/>
      <c r="H44" s="8" t="s">
        <v>38</v>
      </c>
      <c r="I44" s="8" t="s">
        <v>58</v>
      </c>
      <c r="J44" s="8" t="s">
        <v>68</v>
      </c>
      <c r="K44" s="8" t="s">
        <v>41</v>
      </c>
      <c r="L44" s="8" t="str">
        <f t="shared" si="0"/>
        <v>limnetic.dry.epi</v>
      </c>
      <c r="M44" s="12">
        <v>29.71</v>
      </c>
      <c r="N44" s="12">
        <v>6.7380000000000004</v>
      </c>
      <c r="O44" s="12"/>
      <c r="P44" s="13">
        <v>105.6</v>
      </c>
      <c r="Q44" s="13">
        <v>8.02</v>
      </c>
      <c r="R44" s="15">
        <v>1.502</v>
      </c>
      <c r="S44" s="14">
        <v>219.5518419499997</v>
      </c>
      <c r="T44" s="14">
        <v>1.2787703642978252</v>
      </c>
      <c r="U44" s="14"/>
      <c r="V44" s="14"/>
      <c r="W44" s="15"/>
      <c r="X44" s="15"/>
      <c r="Z44" s="19" t="s">
        <v>44</v>
      </c>
      <c r="AA44" s="17">
        <v>597.64937858622727</v>
      </c>
      <c r="AB44" s="17">
        <v>719.39835302256176</v>
      </c>
    </row>
    <row r="45" spans="1:28" x14ac:dyDescent="0.35">
      <c r="A45" s="7">
        <v>43</v>
      </c>
      <c r="B45" s="8" t="s">
        <v>57</v>
      </c>
      <c r="C45" s="9">
        <v>43160</v>
      </c>
      <c r="D45" s="10"/>
      <c r="E45" s="11">
        <v>5.050751</v>
      </c>
      <c r="F45" s="11">
        <v>102.824776</v>
      </c>
      <c r="G45" s="8"/>
      <c r="H45" s="8" t="s">
        <v>38</v>
      </c>
      <c r="I45" s="8" t="s">
        <v>58</v>
      </c>
      <c r="J45" s="8" t="s">
        <v>68</v>
      </c>
      <c r="K45" s="8" t="s">
        <v>41</v>
      </c>
      <c r="L45" s="8" t="str">
        <f t="shared" si="0"/>
        <v>limnetic.dry.epi</v>
      </c>
      <c r="M45" s="12">
        <v>30.24</v>
      </c>
      <c r="N45" s="12">
        <v>0.5</v>
      </c>
      <c r="O45" s="12"/>
      <c r="P45" s="13">
        <v>104.1</v>
      </c>
      <c r="Q45" s="13">
        <v>7.83</v>
      </c>
      <c r="R45" s="15">
        <v>2.37</v>
      </c>
      <c r="S45" s="14">
        <v>191.59474492762953</v>
      </c>
      <c r="T45" s="14">
        <v>0.75968162552642693</v>
      </c>
      <c r="U45" s="14">
        <v>19.667232099671772</v>
      </c>
      <c r="V45" s="14">
        <v>5667.584271538838</v>
      </c>
      <c r="W45" s="15">
        <v>54.550535020013285</v>
      </c>
      <c r="X45" s="15">
        <v>0.18293332531843512</v>
      </c>
      <c r="Z45" s="19" t="s">
        <v>47</v>
      </c>
      <c r="AA45" s="17">
        <v>89.139119303812876</v>
      </c>
      <c r="AB45" s="17">
        <v>377.71399685820626</v>
      </c>
    </row>
    <row r="46" spans="1:28" x14ac:dyDescent="0.35">
      <c r="A46" s="7">
        <v>44</v>
      </c>
      <c r="B46" s="8" t="s">
        <v>57</v>
      </c>
      <c r="C46" s="9">
        <v>43160</v>
      </c>
      <c r="D46" s="10"/>
      <c r="E46" s="11">
        <v>5.050751</v>
      </c>
      <c r="F46" s="11">
        <v>102.824776</v>
      </c>
      <c r="G46" s="8"/>
      <c r="H46" s="8" t="s">
        <v>38</v>
      </c>
      <c r="I46" s="8" t="s">
        <v>58</v>
      </c>
      <c r="J46" s="8" t="s">
        <v>68</v>
      </c>
      <c r="K46" s="8" t="s">
        <v>45</v>
      </c>
      <c r="L46" s="8" t="str">
        <f t="shared" si="0"/>
        <v>limnetic.dry.meta</v>
      </c>
      <c r="M46" s="12">
        <v>26.3</v>
      </c>
      <c r="N46" s="12">
        <v>17.167000000000002</v>
      </c>
      <c r="O46" s="12"/>
      <c r="P46" s="13">
        <v>40.299999999999997</v>
      </c>
      <c r="Q46" s="13">
        <v>3.25</v>
      </c>
      <c r="R46" s="15">
        <v>1.024</v>
      </c>
      <c r="S46" s="14">
        <v>422.61801882617362</v>
      </c>
      <c r="T46" s="14">
        <v>1.7641588968266677</v>
      </c>
      <c r="U46" s="14"/>
      <c r="V46" s="14"/>
      <c r="W46" s="15"/>
      <c r="X46" s="15"/>
      <c r="Z46" s="19" t="s">
        <v>50</v>
      </c>
      <c r="AA46" s="17">
        <v>164.96433386920711</v>
      </c>
      <c r="AB46" s="17">
        <v>179.89414814944706</v>
      </c>
    </row>
    <row r="47" spans="1:28" x14ac:dyDescent="0.35">
      <c r="A47" s="7">
        <v>45</v>
      </c>
      <c r="B47" s="8" t="s">
        <v>57</v>
      </c>
      <c r="C47" s="9">
        <v>43160</v>
      </c>
      <c r="D47" s="10"/>
      <c r="E47" s="11">
        <v>5.050751</v>
      </c>
      <c r="F47" s="11">
        <v>102.824776</v>
      </c>
      <c r="G47" s="8"/>
      <c r="H47" s="8" t="s">
        <v>38</v>
      </c>
      <c r="I47" s="8" t="s">
        <v>58</v>
      </c>
      <c r="J47" s="8" t="s">
        <v>68</v>
      </c>
      <c r="K47" s="8" t="s">
        <v>48</v>
      </c>
      <c r="L47" s="8" t="str">
        <f t="shared" si="0"/>
        <v>limnetic.dry.hypo</v>
      </c>
      <c r="M47" s="12">
        <v>24.1</v>
      </c>
      <c r="N47" s="12">
        <v>34.095999999999997</v>
      </c>
      <c r="O47" s="12"/>
      <c r="P47" s="13">
        <v>36.5</v>
      </c>
      <c r="Q47" s="13">
        <v>3.91</v>
      </c>
      <c r="R47" s="15">
        <v>0.82130000000000003</v>
      </c>
      <c r="S47" s="14">
        <v>328.42440163619023</v>
      </c>
      <c r="T47" s="14">
        <v>14.359085384504331</v>
      </c>
      <c r="U47" s="14"/>
      <c r="V47" s="14"/>
      <c r="W47" s="15"/>
      <c r="X47" s="15"/>
      <c r="Z47" s="19" t="s">
        <v>52</v>
      </c>
      <c r="AA47" s="17">
        <v>31</v>
      </c>
      <c r="AB47" s="17">
        <v>31</v>
      </c>
    </row>
    <row r="48" spans="1:28" x14ac:dyDescent="0.35">
      <c r="A48" s="7">
        <v>46</v>
      </c>
      <c r="B48" s="8" t="s">
        <v>57</v>
      </c>
      <c r="C48" s="9">
        <v>43160</v>
      </c>
      <c r="D48" s="10"/>
      <c r="E48" s="11">
        <v>5.050751</v>
      </c>
      <c r="F48" s="11">
        <v>102.824776</v>
      </c>
      <c r="G48" s="8"/>
      <c r="H48" s="8" t="s">
        <v>38</v>
      </c>
      <c r="I48" s="8" t="s">
        <v>58</v>
      </c>
      <c r="J48" s="8" t="s">
        <v>68</v>
      </c>
      <c r="K48" s="8" t="s">
        <v>48</v>
      </c>
      <c r="L48" s="8" t="str">
        <f t="shared" si="0"/>
        <v>limnetic.dry.hypo</v>
      </c>
      <c r="M48" s="12">
        <v>23.82</v>
      </c>
      <c r="N48" s="12">
        <v>45.097000000000001</v>
      </c>
      <c r="O48" s="12"/>
      <c r="P48" s="13">
        <v>19.600000000000001</v>
      </c>
      <c r="Q48" s="13">
        <v>1.65</v>
      </c>
      <c r="R48" s="15">
        <v>1.38</v>
      </c>
      <c r="S48" s="14">
        <v>437.177711325269</v>
      </c>
      <c r="T48" s="14">
        <v>379.28131183532224</v>
      </c>
      <c r="U48" s="14"/>
      <c r="V48" s="14"/>
      <c r="W48" s="15"/>
      <c r="X48" s="15"/>
      <c r="Z48" s="19" t="s">
        <v>48</v>
      </c>
      <c r="AA48" s="19"/>
      <c r="AB48" s="19"/>
    </row>
    <row r="49" spans="1:28" x14ac:dyDescent="0.35">
      <c r="A49" s="7">
        <v>47</v>
      </c>
      <c r="B49" s="8" t="s">
        <v>57</v>
      </c>
      <c r="C49" s="9">
        <v>43160</v>
      </c>
      <c r="D49" s="10"/>
      <c r="E49" s="11">
        <v>5.050751</v>
      </c>
      <c r="F49" s="11">
        <v>102.824776</v>
      </c>
      <c r="G49" s="8"/>
      <c r="H49" s="8" t="s">
        <v>38</v>
      </c>
      <c r="I49" s="8" t="s">
        <v>58</v>
      </c>
      <c r="J49" s="8" t="s">
        <v>68</v>
      </c>
      <c r="K49" s="8" t="s">
        <v>48</v>
      </c>
      <c r="L49" s="8" t="str">
        <f t="shared" si="0"/>
        <v>limnetic.dry.hypo</v>
      </c>
      <c r="M49" s="12">
        <v>23.66</v>
      </c>
      <c r="N49" s="12">
        <v>60.396999999999998</v>
      </c>
      <c r="O49" s="12"/>
      <c r="P49" s="13">
        <v>6.2</v>
      </c>
      <c r="Q49" s="13">
        <v>0.53</v>
      </c>
      <c r="R49" s="15">
        <v>1.196</v>
      </c>
      <c r="S49" s="14">
        <v>382.79536083377087</v>
      </c>
      <c r="T49" s="14">
        <v>278.76971487509394</v>
      </c>
      <c r="U49" s="14"/>
      <c r="V49" s="14"/>
      <c r="W49" s="15"/>
      <c r="X49" s="15"/>
      <c r="Z49" s="19" t="s">
        <v>42</v>
      </c>
      <c r="AA49" s="20">
        <v>0.11877035976194027</v>
      </c>
      <c r="AB49" s="17">
        <v>176.26607557269537</v>
      </c>
    </row>
    <row r="50" spans="1:28" x14ac:dyDescent="0.35">
      <c r="A50" s="7">
        <v>48</v>
      </c>
      <c r="B50" s="8" t="s">
        <v>57</v>
      </c>
      <c r="C50" s="9">
        <v>43160</v>
      </c>
      <c r="D50" s="10"/>
      <c r="E50" s="11">
        <v>5.050751</v>
      </c>
      <c r="F50" s="11">
        <v>102.824776</v>
      </c>
      <c r="G50" s="8"/>
      <c r="H50" s="8" t="s">
        <v>38</v>
      </c>
      <c r="I50" s="8" t="s">
        <v>58</v>
      </c>
      <c r="J50" s="8" t="s">
        <v>68</v>
      </c>
      <c r="K50" s="8" t="s">
        <v>48</v>
      </c>
      <c r="L50" s="8" t="str">
        <f t="shared" si="0"/>
        <v>limnetic.dry.hypo</v>
      </c>
      <c r="M50" s="12">
        <v>23.61</v>
      </c>
      <c r="N50" s="12">
        <v>75.251999999999995</v>
      </c>
      <c r="O50" s="12"/>
      <c r="P50" s="13">
        <v>3.7</v>
      </c>
      <c r="Q50" s="13">
        <v>0.31</v>
      </c>
      <c r="R50" s="15">
        <v>1.9870000000000001</v>
      </c>
      <c r="S50" s="14">
        <v>603.35462068772836</v>
      </c>
      <c r="T50" s="14">
        <v>257.88694164118982</v>
      </c>
      <c r="U50" s="14"/>
      <c r="V50" s="14"/>
      <c r="W50" s="15"/>
      <c r="X50" s="15"/>
      <c r="Z50" s="19" t="s">
        <v>43</v>
      </c>
      <c r="AA50" s="17">
        <v>13.05374877665222</v>
      </c>
      <c r="AB50" s="17">
        <v>392.79750669892883</v>
      </c>
    </row>
    <row r="51" spans="1:28" x14ac:dyDescent="0.35">
      <c r="A51" s="7">
        <v>49</v>
      </c>
      <c r="B51" s="8" t="s">
        <v>59</v>
      </c>
      <c r="C51" s="9">
        <v>43160</v>
      </c>
      <c r="D51" s="10"/>
      <c r="E51" s="11">
        <v>4.9996609999999997</v>
      </c>
      <c r="F51" s="11">
        <v>102.796491</v>
      </c>
      <c r="G51" s="8"/>
      <c r="H51" s="8" t="s">
        <v>38</v>
      </c>
      <c r="I51" s="8" t="s">
        <v>58</v>
      </c>
      <c r="J51" s="8" t="s">
        <v>68</v>
      </c>
      <c r="K51" s="8" t="s">
        <v>41</v>
      </c>
      <c r="L51" s="8" t="str">
        <f t="shared" si="0"/>
        <v>limnetic.dry.epi</v>
      </c>
      <c r="M51" s="12">
        <v>29.81</v>
      </c>
      <c r="N51" s="12">
        <v>3.7269999999999999</v>
      </c>
      <c r="O51" s="12"/>
      <c r="P51" s="13">
        <v>104</v>
      </c>
      <c r="Q51" s="13">
        <v>7.89</v>
      </c>
      <c r="R51" s="15">
        <v>2.1</v>
      </c>
      <c r="S51" s="14">
        <v>299.8981928541823</v>
      </c>
      <c r="T51" s="14">
        <v>4.9892820922720231</v>
      </c>
      <c r="U51" s="14"/>
      <c r="V51" s="14"/>
      <c r="W51" s="15"/>
      <c r="X51" s="15"/>
      <c r="Z51" s="19" t="s">
        <v>46</v>
      </c>
      <c r="AA51" s="17">
        <v>379.28131183532224</v>
      </c>
      <c r="AB51" s="17">
        <v>572.70559076106292</v>
      </c>
    </row>
    <row r="52" spans="1:28" x14ac:dyDescent="0.35">
      <c r="A52" s="7">
        <v>50</v>
      </c>
      <c r="B52" s="8" t="s">
        <v>59</v>
      </c>
      <c r="C52" s="9">
        <v>43160</v>
      </c>
      <c r="D52" s="10"/>
      <c r="E52" s="11">
        <v>4.9996609999999997</v>
      </c>
      <c r="F52" s="11">
        <v>102.796491</v>
      </c>
      <c r="G52" s="8"/>
      <c r="H52" s="8" t="s">
        <v>38</v>
      </c>
      <c r="I52" s="8" t="s">
        <v>58</v>
      </c>
      <c r="J52" s="8" t="s">
        <v>68</v>
      </c>
      <c r="K52" s="8" t="s">
        <v>41</v>
      </c>
      <c r="L52" s="8" t="str">
        <f t="shared" si="0"/>
        <v>limnetic.dry.epi</v>
      </c>
      <c r="M52" s="12">
        <v>28.1</v>
      </c>
      <c r="N52" s="12">
        <v>9.6379999999999999</v>
      </c>
      <c r="O52" s="12"/>
      <c r="P52" s="13">
        <v>101.6</v>
      </c>
      <c r="Q52" s="13">
        <v>7.94</v>
      </c>
      <c r="R52" s="15">
        <v>2.4609999999999999</v>
      </c>
      <c r="S52" s="14">
        <v>616.20159489487378</v>
      </c>
      <c r="T52" s="14">
        <v>127.26252514362058</v>
      </c>
      <c r="U52" s="14"/>
      <c r="V52" s="14"/>
      <c r="W52" s="15"/>
      <c r="X52" s="15"/>
      <c r="Z52" s="19" t="s">
        <v>49</v>
      </c>
      <c r="AA52" s="17">
        <v>527.3641574426897</v>
      </c>
      <c r="AB52" s="17">
        <v>673.17894431288141</v>
      </c>
    </row>
    <row r="53" spans="1:28" x14ac:dyDescent="0.35">
      <c r="A53" s="7">
        <v>51</v>
      </c>
      <c r="B53" s="8" t="s">
        <v>59</v>
      </c>
      <c r="C53" s="9">
        <v>43160</v>
      </c>
      <c r="D53" s="10"/>
      <c r="E53" s="11">
        <v>4.9996609999999997</v>
      </c>
      <c r="F53" s="11">
        <v>102.796491</v>
      </c>
      <c r="G53" s="8"/>
      <c r="H53" s="8" t="s">
        <v>38</v>
      </c>
      <c r="I53" s="8" t="s">
        <v>58</v>
      </c>
      <c r="J53" s="8" t="s">
        <v>68</v>
      </c>
      <c r="K53" s="8" t="s">
        <v>41</v>
      </c>
      <c r="L53" s="8" t="str">
        <f t="shared" si="0"/>
        <v>limnetic.dry.epi</v>
      </c>
      <c r="M53" s="12">
        <v>30.34</v>
      </c>
      <c r="N53" s="12">
        <v>0.5</v>
      </c>
      <c r="O53" s="12"/>
      <c r="P53" s="13">
        <v>104.1</v>
      </c>
      <c r="Q53" s="13">
        <v>7.83</v>
      </c>
      <c r="R53" s="15">
        <v>2.9729999999999999</v>
      </c>
      <c r="S53" s="14">
        <v>214.53561674086117</v>
      </c>
      <c r="T53" s="14">
        <v>0.94036582685069203</v>
      </c>
      <c r="U53" s="14">
        <v>20.559863044824134</v>
      </c>
      <c r="V53" s="14">
        <v>6065.6298201710633</v>
      </c>
      <c r="W53" s="15">
        <v>58.71221068674096</v>
      </c>
      <c r="X53" s="15">
        <v>0.19245809889247373</v>
      </c>
      <c r="Z53" s="19" t="s">
        <v>44</v>
      </c>
      <c r="AA53" s="17">
        <v>1346.6822931900724</v>
      </c>
      <c r="AB53" s="17">
        <v>926.23863913438026</v>
      </c>
    </row>
    <row r="54" spans="1:28" x14ac:dyDescent="0.35">
      <c r="A54" s="7">
        <v>52</v>
      </c>
      <c r="B54" s="8" t="s">
        <v>59</v>
      </c>
      <c r="C54" s="9">
        <v>43160</v>
      </c>
      <c r="D54" s="10"/>
      <c r="E54" s="11">
        <v>4.9996609999999997</v>
      </c>
      <c r="F54" s="11">
        <v>102.796491</v>
      </c>
      <c r="G54" s="8"/>
      <c r="H54" s="8" t="s">
        <v>38</v>
      </c>
      <c r="I54" s="8" t="s">
        <v>58</v>
      </c>
      <c r="J54" s="8" t="s">
        <v>68</v>
      </c>
      <c r="K54" s="8" t="s">
        <v>45</v>
      </c>
      <c r="L54" s="8" t="str">
        <f t="shared" si="0"/>
        <v>limnetic.dry.meta</v>
      </c>
      <c r="M54" s="12">
        <v>25.79</v>
      </c>
      <c r="N54" s="12">
        <v>20.094999999999999</v>
      </c>
      <c r="O54" s="12"/>
      <c r="P54" s="13">
        <v>13.3</v>
      </c>
      <c r="Q54" s="13">
        <v>1.08</v>
      </c>
      <c r="R54" s="15">
        <v>1.931</v>
      </c>
      <c r="S54" s="14">
        <v>204.185286208104</v>
      </c>
      <c r="T54" s="14">
        <v>0.79291158723019928</v>
      </c>
      <c r="U54" s="14"/>
      <c r="V54" s="14"/>
      <c r="W54" s="15"/>
      <c r="X54" s="15"/>
      <c r="Z54" s="19" t="s">
        <v>47</v>
      </c>
      <c r="AA54" s="17">
        <v>337.46999356497162</v>
      </c>
      <c r="AB54" s="17">
        <v>548.9639649801976</v>
      </c>
    </row>
    <row r="55" spans="1:28" x14ac:dyDescent="0.35">
      <c r="A55" s="7">
        <v>53</v>
      </c>
      <c r="B55" s="8" t="s">
        <v>59</v>
      </c>
      <c r="C55" s="9">
        <v>43160</v>
      </c>
      <c r="D55" s="10"/>
      <c r="E55" s="11">
        <v>4.9996609999999997</v>
      </c>
      <c r="F55" s="11">
        <v>102.796491</v>
      </c>
      <c r="G55" s="8"/>
      <c r="H55" s="8" t="s">
        <v>38</v>
      </c>
      <c r="I55" s="8" t="s">
        <v>58</v>
      </c>
      <c r="J55" s="8" t="s">
        <v>68</v>
      </c>
      <c r="K55" s="8" t="s">
        <v>48</v>
      </c>
      <c r="L55" s="8" t="str">
        <f t="shared" si="0"/>
        <v>limnetic.dry.hypo</v>
      </c>
      <c r="M55" s="12">
        <v>24.1</v>
      </c>
      <c r="N55" s="12">
        <v>33.945</v>
      </c>
      <c r="O55" s="12"/>
      <c r="P55" s="13">
        <v>4.3</v>
      </c>
      <c r="Q55" s="13">
        <v>0.37</v>
      </c>
      <c r="R55" s="15">
        <v>3.1989999999999998</v>
      </c>
      <c r="S55" s="14">
        <v>484.93260214164451</v>
      </c>
      <c r="T55" s="14">
        <v>421.97474500304395</v>
      </c>
      <c r="U55" s="14"/>
      <c r="V55" s="14"/>
      <c r="W55" s="15"/>
      <c r="X55" s="15"/>
      <c r="Z55" s="19" t="s">
        <v>50</v>
      </c>
      <c r="AA55" s="17">
        <v>292.83541244157902</v>
      </c>
      <c r="AB55" s="17">
        <v>175.07797641766035</v>
      </c>
    </row>
    <row r="56" spans="1:28" x14ac:dyDescent="0.35">
      <c r="A56" s="7">
        <v>54</v>
      </c>
      <c r="B56" s="8" t="s">
        <v>59</v>
      </c>
      <c r="C56" s="9">
        <v>43160</v>
      </c>
      <c r="D56" s="10"/>
      <c r="E56" s="11">
        <v>4.9996609999999997</v>
      </c>
      <c r="F56" s="11">
        <v>102.796491</v>
      </c>
      <c r="G56" s="8"/>
      <c r="H56" s="8" t="s">
        <v>38</v>
      </c>
      <c r="I56" s="8" t="s">
        <v>58</v>
      </c>
      <c r="J56" s="8" t="s">
        <v>68</v>
      </c>
      <c r="K56" s="8" t="s">
        <v>48</v>
      </c>
      <c r="L56" s="8" t="str">
        <f t="shared" si="0"/>
        <v>limnetic.dry.hypo</v>
      </c>
      <c r="M56" s="12">
        <v>23.77</v>
      </c>
      <c r="N56" s="12">
        <v>48.548999999999999</v>
      </c>
      <c r="O56" s="12"/>
      <c r="P56" s="13">
        <v>3</v>
      </c>
      <c r="Q56" s="13">
        <v>0.26</v>
      </c>
      <c r="R56" s="15">
        <v>2.4550000000000001</v>
      </c>
      <c r="S56" s="14">
        <v>721.96779155160698</v>
      </c>
      <c r="T56" s="14">
        <v>280.04799856015643</v>
      </c>
      <c r="U56" s="14"/>
      <c r="V56" s="14"/>
      <c r="W56" s="15"/>
      <c r="X56" s="15"/>
      <c r="Z56" s="19" t="s">
        <v>52</v>
      </c>
      <c r="AA56" s="3">
        <v>63</v>
      </c>
      <c r="AB56" s="3">
        <v>63</v>
      </c>
    </row>
    <row r="57" spans="1:28" x14ac:dyDescent="0.35">
      <c r="A57" s="7">
        <v>55</v>
      </c>
      <c r="B57" s="8" t="s">
        <v>59</v>
      </c>
      <c r="C57" s="9">
        <v>43160</v>
      </c>
      <c r="D57" s="10"/>
      <c r="E57" s="11">
        <v>4.9996609999999997</v>
      </c>
      <c r="F57" s="11">
        <v>102.796491</v>
      </c>
      <c r="G57" s="8"/>
      <c r="H57" s="8" t="s">
        <v>38</v>
      </c>
      <c r="I57" s="8" t="s">
        <v>58</v>
      </c>
      <c r="J57" s="8" t="s">
        <v>68</v>
      </c>
      <c r="K57" s="8" t="s">
        <v>48</v>
      </c>
      <c r="L57" s="8" t="str">
        <f t="shared" si="0"/>
        <v>limnetic.dry.hypo</v>
      </c>
      <c r="M57" s="12">
        <v>23.65</v>
      </c>
      <c r="N57" s="12">
        <v>65.926000000000002</v>
      </c>
      <c r="O57" s="12"/>
      <c r="P57" s="13">
        <v>2.4</v>
      </c>
      <c r="Q57" s="13">
        <v>0.2</v>
      </c>
      <c r="R57" s="15">
        <v>2.0049999999999999</v>
      </c>
      <c r="S57" s="14">
        <v>672.85572136775636</v>
      </c>
      <c r="T57" s="14">
        <v>411.14614754047795</v>
      </c>
      <c r="U57" s="14"/>
      <c r="V57" s="14"/>
      <c r="W57" s="15"/>
      <c r="X57" s="15"/>
    </row>
    <row r="58" spans="1:28" x14ac:dyDescent="0.35">
      <c r="A58" s="7">
        <v>56</v>
      </c>
      <c r="B58" s="8" t="s">
        <v>64</v>
      </c>
      <c r="C58" s="9">
        <v>43160</v>
      </c>
      <c r="D58" s="10"/>
      <c r="E58" s="11">
        <v>5.0079589999999996</v>
      </c>
      <c r="F58" s="11">
        <v>102.83965999999999</v>
      </c>
      <c r="G58" s="8"/>
      <c r="H58" s="8" t="s">
        <v>38</v>
      </c>
      <c r="I58" s="8" t="s">
        <v>58</v>
      </c>
      <c r="J58" s="8" t="s">
        <v>68</v>
      </c>
      <c r="K58" s="8" t="s">
        <v>41</v>
      </c>
      <c r="L58" s="8" t="str">
        <f t="shared" si="0"/>
        <v>limnetic.dry.epi</v>
      </c>
      <c r="M58" s="12">
        <v>29.76</v>
      </c>
      <c r="N58" s="12">
        <v>4.93</v>
      </c>
      <c r="O58" s="12"/>
      <c r="P58" s="13">
        <v>104.1</v>
      </c>
      <c r="Q58" s="13">
        <v>7.9</v>
      </c>
      <c r="R58" s="15">
        <v>2.601</v>
      </c>
      <c r="S58" s="14">
        <v>436.43850303806011</v>
      </c>
      <c r="T58" s="14">
        <v>32.863557160493762</v>
      </c>
      <c r="U58" s="14"/>
      <c r="V58" s="14"/>
      <c r="W58" s="15"/>
      <c r="X58" s="15"/>
    </row>
    <row r="59" spans="1:28" x14ac:dyDescent="0.35">
      <c r="A59" s="7">
        <v>57</v>
      </c>
      <c r="B59" s="8" t="s">
        <v>64</v>
      </c>
      <c r="C59" s="9">
        <v>43160</v>
      </c>
      <c r="D59" s="10"/>
      <c r="E59" s="11">
        <v>5.0079589999999996</v>
      </c>
      <c r="F59" s="11">
        <v>102.83965999999999</v>
      </c>
      <c r="G59" s="8"/>
      <c r="H59" s="8" t="s">
        <v>38</v>
      </c>
      <c r="I59" s="8" t="s">
        <v>58</v>
      </c>
      <c r="J59" s="8" t="s">
        <v>68</v>
      </c>
      <c r="K59" s="8" t="s">
        <v>41</v>
      </c>
      <c r="L59" s="8" t="str">
        <f t="shared" si="0"/>
        <v>limnetic.dry.epi</v>
      </c>
      <c r="M59" s="12">
        <v>28.78</v>
      </c>
      <c r="N59" s="12">
        <v>10.78</v>
      </c>
      <c r="O59" s="12"/>
      <c r="P59" s="13">
        <v>98.1</v>
      </c>
      <c r="Q59" s="13">
        <v>7.57</v>
      </c>
      <c r="R59" s="15">
        <v>2.17</v>
      </c>
      <c r="S59" s="14">
        <v>246.45237592100227</v>
      </c>
      <c r="T59" s="14">
        <v>19.2273340267637</v>
      </c>
      <c r="U59" s="14"/>
      <c r="V59" s="14"/>
      <c r="W59" s="15"/>
      <c r="X59" s="15"/>
    </row>
    <row r="60" spans="1:28" x14ac:dyDescent="0.35">
      <c r="A60" s="7">
        <v>58</v>
      </c>
      <c r="B60" s="8" t="s">
        <v>64</v>
      </c>
      <c r="C60" s="9">
        <v>43160</v>
      </c>
      <c r="D60" s="10"/>
      <c r="E60" s="11">
        <v>5.0079589999999996</v>
      </c>
      <c r="F60" s="11">
        <v>102.83965999999999</v>
      </c>
      <c r="G60" s="8"/>
      <c r="H60" s="8" t="s">
        <v>38</v>
      </c>
      <c r="I60" s="8" t="s">
        <v>58</v>
      </c>
      <c r="J60" s="8" t="s">
        <v>68</v>
      </c>
      <c r="K60" s="8" t="s">
        <v>41</v>
      </c>
      <c r="L60" s="8" t="str">
        <f t="shared" si="0"/>
        <v>limnetic.dry.epi</v>
      </c>
      <c r="M60" s="12">
        <v>30.5</v>
      </c>
      <c r="N60" s="12">
        <v>0.5</v>
      </c>
      <c r="O60" s="12"/>
      <c r="P60" s="13">
        <v>102.7</v>
      </c>
      <c r="Q60" s="13">
        <v>7.69</v>
      </c>
      <c r="R60" s="15">
        <v>2.173</v>
      </c>
      <c r="S60" s="14">
        <v>187.92120965254435</v>
      </c>
      <c r="T60" s="14">
        <v>0.63871984529391213</v>
      </c>
      <c r="U60" s="14">
        <v>16.60337292435231</v>
      </c>
      <c r="V60" s="14">
        <v>5620.3914364260836</v>
      </c>
      <c r="W60" s="15">
        <v>54.130646505045576</v>
      </c>
      <c r="X60" s="15">
        <v>0.15179628054236222</v>
      </c>
    </row>
    <row r="61" spans="1:28" x14ac:dyDescent="0.35">
      <c r="A61" s="7">
        <v>59</v>
      </c>
      <c r="B61" s="8" t="s">
        <v>64</v>
      </c>
      <c r="C61" s="9">
        <v>43160</v>
      </c>
      <c r="D61" s="10"/>
      <c r="E61" s="11">
        <v>5.0079589999999996</v>
      </c>
      <c r="F61" s="11">
        <v>102.83965999999999</v>
      </c>
      <c r="G61" s="8"/>
      <c r="H61" s="8" t="s">
        <v>38</v>
      </c>
      <c r="I61" s="8" t="s">
        <v>58</v>
      </c>
      <c r="J61" s="8" t="s">
        <v>68</v>
      </c>
      <c r="K61" s="8" t="s">
        <v>45</v>
      </c>
      <c r="L61" s="8" t="str">
        <f t="shared" si="0"/>
        <v>limnetic.dry.meta</v>
      </c>
      <c r="M61" s="12">
        <v>25.83</v>
      </c>
      <c r="N61" s="12">
        <v>20.49</v>
      </c>
      <c r="O61" s="12"/>
      <c r="P61" s="13">
        <v>10.199999999999999</v>
      </c>
      <c r="Q61" s="13">
        <v>0.83</v>
      </c>
      <c r="R61" s="15">
        <v>1.8120000000000001</v>
      </c>
      <c r="S61" s="14">
        <v>405.58826106196636</v>
      </c>
      <c r="T61" s="14">
        <v>25.836346591558666</v>
      </c>
      <c r="U61" s="14"/>
      <c r="V61" s="14"/>
      <c r="W61" s="15"/>
      <c r="X61" s="15"/>
    </row>
    <row r="62" spans="1:28" x14ac:dyDescent="0.35">
      <c r="A62" s="7">
        <v>60</v>
      </c>
      <c r="B62" s="8" t="s">
        <v>64</v>
      </c>
      <c r="C62" s="9">
        <v>43160</v>
      </c>
      <c r="D62" s="10"/>
      <c r="E62" s="11">
        <v>5.0079589999999996</v>
      </c>
      <c r="F62" s="11">
        <v>102.83965999999999</v>
      </c>
      <c r="G62" s="8"/>
      <c r="H62" s="8" t="s">
        <v>38</v>
      </c>
      <c r="I62" s="8" t="s">
        <v>58</v>
      </c>
      <c r="J62" s="8" t="s">
        <v>68</v>
      </c>
      <c r="K62" s="8" t="s">
        <v>48</v>
      </c>
      <c r="L62" s="8" t="str">
        <f t="shared" si="0"/>
        <v>limnetic.dry.hypo</v>
      </c>
      <c r="M62" s="12">
        <v>23.9</v>
      </c>
      <c r="N62" s="12">
        <v>41.26</v>
      </c>
      <c r="O62" s="12"/>
      <c r="P62" s="13">
        <v>5.9</v>
      </c>
      <c r="Q62" s="13">
        <v>0.5</v>
      </c>
      <c r="R62" s="15">
        <v>2.637</v>
      </c>
      <c r="S62" s="14">
        <v>857.63300561692472</v>
      </c>
      <c r="T62" s="14">
        <v>532.33861725692486</v>
      </c>
      <c r="U62" s="14"/>
      <c r="V62" s="14"/>
      <c r="W62" s="15"/>
      <c r="X62" s="15"/>
    </row>
    <row r="63" spans="1:28" x14ac:dyDescent="0.35">
      <c r="A63" s="7">
        <v>61</v>
      </c>
      <c r="B63" s="8" t="s">
        <v>64</v>
      </c>
      <c r="C63" s="9">
        <v>43160</v>
      </c>
      <c r="D63" s="10"/>
      <c r="E63" s="11">
        <v>5.0079589999999996</v>
      </c>
      <c r="F63" s="11">
        <v>102.83965999999999</v>
      </c>
      <c r="G63" s="8"/>
      <c r="H63" s="8" t="s">
        <v>38</v>
      </c>
      <c r="I63" s="8" t="s">
        <v>58</v>
      </c>
      <c r="J63" s="8" t="s">
        <v>68</v>
      </c>
      <c r="K63" s="8" t="s">
        <v>48</v>
      </c>
      <c r="L63" s="8" t="str">
        <f t="shared" si="0"/>
        <v>limnetic.dry.hypo</v>
      </c>
      <c r="M63" s="12">
        <v>24.53</v>
      </c>
      <c r="N63" s="12">
        <v>70</v>
      </c>
      <c r="O63" s="12"/>
      <c r="P63" s="13">
        <v>0</v>
      </c>
      <c r="Q63" s="13">
        <v>0</v>
      </c>
      <c r="R63" s="15">
        <v>2.88</v>
      </c>
      <c r="S63" s="14">
        <v>694.22008997638829</v>
      </c>
      <c r="T63" s="14">
        <v>565.59657767067097</v>
      </c>
      <c r="U63" s="14"/>
      <c r="V63" s="14"/>
      <c r="W63" s="15"/>
      <c r="X63" s="15"/>
    </row>
    <row r="64" spans="1:28" x14ac:dyDescent="0.35">
      <c r="A64" s="7">
        <v>62</v>
      </c>
      <c r="B64" s="8" t="s">
        <v>64</v>
      </c>
      <c r="C64" s="9">
        <v>43160</v>
      </c>
      <c r="D64" s="10"/>
      <c r="E64" s="11">
        <v>5.0079589999999996</v>
      </c>
      <c r="F64" s="11">
        <v>102.83965999999999</v>
      </c>
      <c r="G64" s="8"/>
      <c r="H64" s="8" t="s">
        <v>38</v>
      </c>
      <c r="I64" s="8" t="s">
        <v>58</v>
      </c>
      <c r="J64" s="8" t="s">
        <v>68</v>
      </c>
      <c r="K64" s="8" t="s">
        <v>48</v>
      </c>
      <c r="L64" s="8" t="str">
        <f t="shared" si="0"/>
        <v>limnetic.dry.hypo</v>
      </c>
      <c r="M64" s="12">
        <v>24.4</v>
      </c>
      <c r="N64" s="12">
        <v>60</v>
      </c>
      <c r="O64" s="12"/>
      <c r="P64" s="13">
        <v>0</v>
      </c>
      <c r="Q64" s="13">
        <v>0</v>
      </c>
      <c r="R64" s="15">
        <v>1.609</v>
      </c>
      <c r="S64" s="14">
        <v>747.7406605351772</v>
      </c>
      <c r="T64" s="14">
        <v>657.69554497027593</v>
      </c>
      <c r="U64" s="14"/>
      <c r="V64" s="14"/>
      <c r="W64" s="15"/>
      <c r="X64" s="15"/>
    </row>
    <row r="65" spans="1:24" x14ac:dyDescent="0.35">
      <c r="A65" s="7">
        <v>63</v>
      </c>
      <c r="B65" s="8" t="s">
        <v>70</v>
      </c>
      <c r="C65" s="9">
        <v>43160</v>
      </c>
      <c r="D65" s="10"/>
      <c r="E65" s="11">
        <v>5.0201039999999999</v>
      </c>
      <c r="F65" s="11">
        <v>102.902688</v>
      </c>
      <c r="G65" s="8"/>
      <c r="H65" s="8" t="s">
        <v>38</v>
      </c>
      <c r="I65" s="8" t="s">
        <v>58</v>
      </c>
      <c r="J65" s="8" t="s">
        <v>68</v>
      </c>
      <c r="K65" s="8" t="s">
        <v>41</v>
      </c>
      <c r="L65" s="8" t="str">
        <f t="shared" si="0"/>
        <v>limnetic.dry.epi</v>
      </c>
      <c r="M65" s="12">
        <v>28.9</v>
      </c>
      <c r="N65" s="12">
        <v>4.72</v>
      </c>
      <c r="O65" s="12"/>
      <c r="P65" s="13">
        <v>103.5</v>
      </c>
      <c r="Q65" s="13">
        <v>7.97</v>
      </c>
      <c r="R65" s="15">
        <v>2.3839999999999999</v>
      </c>
      <c r="S65" s="14">
        <v>248.88146490546688</v>
      </c>
      <c r="T65" s="14">
        <v>0.88227733816983467</v>
      </c>
      <c r="U65" s="14"/>
      <c r="V65" s="14"/>
      <c r="W65" s="15"/>
      <c r="X65" s="15"/>
    </row>
    <row r="66" spans="1:24" x14ac:dyDescent="0.35">
      <c r="A66" s="7">
        <v>64</v>
      </c>
      <c r="B66" s="8" t="s">
        <v>70</v>
      </c>
      <c r="C66" s="9">
        <v>43160</v>
      </c>
      <c r="D66" s="10"/>
      <c r="E66" s="11">
        <v>5.0201039999999999</v>
      </c>
      <c r="F66" s="11">
        <v>102.902688</v>
      </c>
      <c r="G66" s="8"/>
      <c r="H66" s="8" t="s">
        <v>38</v>
      </c>
      <c r="I66" s="8" t="s">
        <v>58</v>
      </c>
      <c r="J66" s="8" t="s">
        <v>68</v>
      </c>
      <c r="K66" s="8" t="s">
        <v>41</v>
      </c>
      <c r="L66" s="8" t="str">
        <f t="shared" si="0"/>
        <v>limnetic.dry.epi</v>
      </c>
      <c r="M66" s="12">
        <v>29.38</v>
      </c>
      <c r="N66" s="12">
        <v>0.5</v>
      </c>
      <c r="O66" s="12"/>
      <c r="P66" s="13">
        <v>102.5</v>
      </c>
      <c r="Q66" s="13">
        <v>7.83</v>
      </c>
      <c r="R66" s="15">
        <v>2.0030000000000001</v>
      </c>
      <c r="S66" s="14">
        <v>220.97740424359083</v>
      </c>
      <c r="T66" s="14">
        <v>0.65231967265710877</v>
      </c>
      <c r="U66" s="14">
        <v>16.657811218762795</v>
      </c>
      <c r="V66" s="14">
        <v>6303.2349626748592</v>
      </c>
      <c r="W66" s="15">
        <v>60.978243459761217</v>
      </c>
      <c r="X66" s="15">
        <v>0.15004113730856819</v>
      </c>
    </row>
    <row r="67" spans="1:24" x14ac:dyDescent="0.35">
      <c r="A67" s="7">
        <v>65</v>
      </c>
      <c r="B67" s="8" t="s">
        <v>70</v>
      </c>
      <c r="C67" s="9">
        <v>43160</v>
      </c>
      <c r="D67" s="10"/>
      <c r="E67" s="11">
        <v>5.0201039999999999</v>
      </c>
      <c r="F67" s="11">
        <v>102.902688</v>
      </c>
      <c r="G67" s="8"/>
      <c r="H67" s="8" t="s">
        <v>38</v>
      </c>
      <c r="I67" s="8" t="s">
        <v>58</v>
      </c>
      <c r="J67" s="8" t="s">
        <v>68</v>
      </c>
      <c r="K67" s="8" t="s">
        <v>45</v>
      </c>
      <c r="L67" s="8" t="str">
        <f t="shared" ref="L67:L130" si="1">_xlfn.CONCAT(I67,".",J67,".",K67)</f>
        <v>limnetic.dry.meta</v>
      </c>
      <c r="M67" s="12">
        <v>26.6</v>
      </c>
      <c r="N67" s="12">
        <v>14.78</v>
      </c>
      <c r="O67" s="12"/>
      <c r="P67" s="13">
        <v>35.5</v>
      </c>
      <c r="Q67" s="13">
        <v>2.85</v>
      </c>
      <c r="R67" s="15">
        <v>1.387</v>
      </c>
      <c r="S67" s="14">
        <v>414.62642071957555</v>
      </c>
      <c r="T67" s="14">
        <v>0.58835852290687285</v>
      </c>
      <c r="U67" s="14"/>
      <c r="V67" s="14"/>
      <c r="W67" s="15"/>
      <c r="X67" s="15"/>
    </row>
    <row r="68" spans="1:24" x14ac:dyDescent="0.35">
      <c r="A68" s="7">
        <v>66</v>
      </c>
      <c r="B68" s="8" t="s">
        <v>70</v>
      </c>
      <c r="C68" s="9">
        <v>43160</v>
      </c>
      <c r="D68" s="10"/>
      <c r="E68" s="11">
        <v>5.0201039999999999</v>
      </c>
      <c r="F68" s="11">
        <v>102.902688</v>
      </c>
      <c r="G68" s="8"/>
      <c r="H68" s="8" t="s">
        <v>38</v>
      </c>
      <c r="I68" s="8" t="s">
        <v>58</v>
      </c>
      <c r="J68" s="8" t="s">
        <v>68</v>
      </c>
      <c r="K68" s="8" t="s">
        <v>48</v>
      </c>
      <c r="L68" s="8" t="str">
        <f t="shared" si="1"/>
        <v>limnetic.dry.hypo</v>
      </c>
      <c r="M68" s="12">
        <v>24.61</v>
      </c>
      <c r="N68" s="12">
        <v>27.55</v>
      </c>
      <c r="O68" s="12"/>
      <c r="P68" s="13">
        <v>18.2</v>
      </c>
      <c r="Q68" s="13">
        <v>1.52</v>
      </c>
      <c r="R68" s="15">
        <v>2.0110000000000001</v>
      </c>
      <c r="S68" s="14">
        <v>463.62060215201126</v>
      </c>
      <c r="T68" s="14">
        <v>0.61928962750544148</v>
      </c>
      <c r="U68" s="14"/>
      <c r="V68" s="14"/>
      <c r="W68" s="15"/>
      <c r="X68" s="15"/>
    </row>
    <row r="69" spans="1:24" x14ac:dyDescent="0.35">
      <c r="A69" s="7">
        <v>67</v>
      </c>
      <c r="B69" s="8" t="s">
        <v>70</v>
      </c>
      <c r="C69" s="9">
        <v>43160</v>
      </c>
      <c r="D69" s="10"/>
      <c r="E69" s="11">
        <v>5.0201039999999999</v>
      </c>
      <c r="F69" s="11">
        <v>102.902688</v>
      </c>
      <c r="G69" s="8"/>
      <c r="H69" s="8" t="s">
        <v>38</v>
      </c>
      <c r="I69" s="8" t="s">
        <v>58</v>
      </c>
      <c r="J69" s="8" t="s">
        <v>68</v>
      </c>
      <c r="K69" s="8" t="s">
        <v>48</v>
      </c>
      <c r="L69" s="8" t="str">
        <f t="shared" si="1"/>
        <v>limnetic.dry.hypo</v>
      </c>
      <c r="M69" s="12">
        <v>23.74</v>
      </c>
      <c r="N69" s="12">
        <v>50.26</v>
      </c>
      <c r="O69" s="12"/>
      <c r="P69" s="13">
        <v>3.1</v>
      </c>
      <c r="Q69" s="13">
        <v>0.26</v>
      </c>
      <c r="R69" s="15">
        <v>3.137</v>
      </c>
      <c r="S69" s="14">
        <v>673.9306741173915</v>
      </c>
      <c r="T69" s="14">
        <v>74.8113611461158</v>
      </c>
      <c r="U69" s="14"/>
      <c r="V69" s="14"/>
      <c r="W69" s="15"/>
      <c r="X69" s="15"/>
    </row>
    <row r="70" spans="1:24" x14ac:dyDescent="0.35">
      <c r="A70" s="7">
        <v>68</v>
      </c>
      <c r="B70" s="8" t="s">
        <v>65</v>
      </c>
      <c r="C70" s="9">
        <v>43160</v>
      </c>
      <c r="D70" s="10"/>
      <c r="E70" s="11">
        <v>4.9661590000000002</v>
      </c>
      <c r="F70" s="11">
        <v>102.83707</v>
      </c>
      <c r="G70" s="8"/>
      <c r="H70" s="8" t="s">
        <v>38</v>
      </c>
      <c r="I70" s="8" t="s">
        <v>39</v>
      </c>
      <c r="J70" s="8" t="s">
        <v>68</v>
      </c>
      <c r="K70" s="8" t="s">
        <v>41</v>
      </c>
      <c r="L70" s="8" t="str">
        <f t="shared" si="1"/>
        <v>littoral.dry.epi</v>
      </c>
      <c r="M70" s="12">
        <v>30.38</v>
      </c>
      <c r="N70" s="12">
        <v>0.5</v>
      </c>
      <c r="O70" s="12"/>
      <c r="P70" s="13">
        <v>103.1</v>
      </c>
      <c r="Q70" s="13">
        <v>7.74</v>
      </c>
      <c r="R70" s="15">
        <v>2.0259999999999998</v>
      </c>
      <c r="S70" s="14">
        <v>211.72947000927374</v>
      </c>
      <c r="T70" s="14">
        <v>0.82515373462121488</v>
      </c>
      <c r="U70" s="14">
        <v>21.409344023366963</v>
      </c>
      <c r="V70" s="14">
        <v>6300.3923524129104</v>
      </c>
      <c r="W70" s="15">
        <v>61.163614001727872</v>
      </c>
      <c r="X70" s="15">
        <v>0.2013866828771578</v>
      </c>
    </row>
    <row r="71" spans="1:24" x14ac:dyDescent="0.35">
      <c r="A71" s="7">
        <v>69</v>
      </c>
      <c r="B71" s="8" t="s">
        <v>65</v>
      </c>
      <c r="C71" s="9">
        <v>43160</v>
      </c>
      <c r="D71" s="10"/>
      <c r="E71" s="11">
        <v>4.9661590000000002</v>
      </c>
      <c r="F71" s="11">
        <v>102.83707</v>
      </c>
      <c r="G71" s="8"/>
      <c r="H71" s="8" t="s">
        <v>38</v>
      </c>
      <c r="I71" s="8" t="s">
        <v>39</v>
      </c>
      <c r="J71" s="8" t="s">
        <v>68</v>
      </c>
      <c r="K71" s="8" t="s">
        <v>41</v>
      </c>
      <c r="L71" s="8" t="str">
        <f t="shared" si="1"/>
        <v>littoral.dry.epi</v>
      </c>
      <c r="M71" s="12">
        <v>29.91</v>
      </c>
      <c r="N71" s="12">
        <v>5.202</v>
      </c>
      <c r="O71" s="12"/>
      <c r="P71" s="13">
        <v>106.7</v>
      </c>
      <c r="Q71" s="13">
        <v>8.07</v>
      </c>
      <c r="R71" s="15">
        <v>2.9950000000000001</v>
      </c>
      <c r="S71" s="14">
        <v>237.73947391177927</v>
      </c>
      <c r="T71" s="14">
        <v>2.8503856969103891</v>
      </c>
      <c r="U71" s="14"/>
      <c r="V71" s="14"/>
      <c r="W71" s="15"/>
      <c r="X71" s="15"/>
    </row>
    <row r="72" spans="1:24" x14ac:dyDescent="0.35">
      <c r="A72" s="7">
        <v>70</v>
      </c>
      <c r="B72" s="8" t="s">
        <v>65</v>
      </c>
      <c r="C72" s="9">
        <v>43160</v>
      </c>
      <c r="D72" s="10"/>
      <c r="E72" s="11">
        <v>4.9661590000000002</v>
      </c>
      <c r="F72" s="11">
        <v>102.83707</v>
      </c>
      <c r="G72" s="8"/>
      <c r="H72" s="8" t="s">
        <v>38</v>
      </c>
      <c r="I72" s="8" t="s">
        <v>39</v>
      </c>
      <c r="J72" s="8" t="s">
        <v>68</v>
      </c>
      <c r="K72" s="8" t="s">
        <v>45</v>
      </c>
      <c r="L72" s="8" t="str">
        <f t="shared" si="1"/>
        <v>littoral.dry.meta</v>
      </c>
      <c r="M72" s="12">
        <v>26.9</v>
      </c>
      <c r="N72" s="12">
        <v>13.189</v>
      </c>
      <c r="O72" s="12"/>
      <c r="P72" s="13">
        <v>68.5</v>
      </c>
      <c r="Q72" s="13">
        <v>5.47</v>
      </c>
      <c r="R72" s="15">
        <v>2.407</v>
      </c>
      <c r="S72" s="14">
        <v>347.08123166414674</v>
      </c>
      <c r="T72" s="14">
        <v>1.4255707858466635</v>
      </c>
      <c r="U72" s="14"/>
      <c r="V72" s="14"/>
      <c r="W72" s="15"/>
      <c r="X72" s="15"/>
    </row>
    <row r="73" spans="1:24" x14ac:dyDescent="0.35">
      <c r="A73" s="7">
        <v>71</v>
      </c>
      <c r="B73" s="8" t="s">
        <v>65</v>
      </c>
      <c r="C73" s="9">
        <v>43160</v>
      </c>
      <c r="D73" s="10"/>
      <c r="E73" s="11">
        <v>4.9661590000000002</v>
      </c>
      <c r="F73" s="11">
        <v>102.83707</v>
      </c>
      <c r="G73" s="8"/>
      <c r="H73" s="8" t="s">
        <v>38</v>
      </c>
      <c r="I73" s="8" t="s">
        <v>39</v>
      </c>
      <c r="J73" s="8" t="s">
        <v>68</v>
      </c>
      <c r="K73" s="8" t="s">
        <v>48</v>
      </c>
      <c r="L73" s="8" t="str">
        <f t="shared" si="1"/>
        <v>littoral.dry.hypo</v>
      </c>
      <c r="M73" s="12">
        <v>25.32</v>
      </c>
      <c r="N73" s="12">
        <v>22.87</v>
      </c>
      <c r="O73" s="12"/>
      <c r="P73" s="13">
        <v>17</v>
      </c>
      <c r="Q73" s="13">
        <v>1.4</v>
      </c>
      <c r="R73" s="15">
        <v>1.5620000000000001</v>
      </c>
      <c r="S73" s="14">
        <v>375.50140985067287</v>
      </c>
      <c r="T73" s="14">
        <v>0.72550176154341373</v>
      </c>
      <c r="U73" s="14"/>
      <c r="V73" s="14"/>
      <c r="W73" s="15"/>
      <c r="X73" s="15"/>
    </row>
    <row r="74" spans="1:24" x14ac:dyDescent="0.35">
      <c r="A74" s="7">
        <v>72</v>
      </c>
      <c r="B74" s="8" t="s">
        <v>37</v>
      </c>
      <c r="C74" s="9">
        <v>43221</v>
      </c>
      <c r="D74" s="10"/>
      <c r="E74" s="11">
        <v>5.1210709999999997</v>
      </c>
      <c r="F74" s="11">
        <v>102.789936</v>
      </c>
      <c r="G74" s="8"/>
      <c r="H74" s="8" t="s">
        <v>38</v>
      </c>
      <c r="I74" s="8" t="s">
        <v>39</v>
      </c>
      <c r="J74" s="8" t="s">
        <v>68</v>
      </c>
      <c r="K74" s="8" t="s">
        <v>41</v>
      </c>
      <c r="L74" s="8" t="str">
        <f t="shared" si="1"/>
        <v>littoral.dry.epi</v>
      </c>
      <c r="M74" s="12">
        <v>31.66</v>
      </c>
      <c r="N74" s="12">
        <v>0.5</v>
      </c>
      <c r="O74" s="12"/>
      <c r="P74" s="13">
        <v>105.1</v>
      </c>
      <c r="Q74" s="13">
        <v>7.72</v>
      </c>
      <c r="R74" s="15">
        <v>2.5470000000000002</v>
      </c>
      <c r="S74" s="14">
        <v>157.49991527801254</v>
      </c>
      <c r="T74" s="14">
        <v>0.59225323917057116</v>
      </c>
      <c r="U74" s="14">
        <v>15.673458175775512</v>
      </c>
      <c r="V74" s="14">
        <v>4947.4458575880226</v>
      </c>
      <c r="W74" s="15">
        <v>47.548044555650698</v>
      </c>
      <c r="X74" s="15">
        <v>0.14500677279638668</v>
      </c>
    </row>
    <row r="75" spans="1:24" x14ac:dyDescent="0.35">
      <c r="A75" s="7">
        <v>73</v>
      </c>
      <c r="B75" s="8" t="s">
        <v>37</v>
      </c>
      <c r="C75" s="9">
        <v>43221</v>
      </c>
      <c r="D75" s="10"/>
      <c r="E75" s="11">
        <v>5.1210709999999997</v>
      </c>
      <c r="F75" s="11">
        <v>102.789936</v>
      </c>
      <c r="G75" s="8"/>
      <c r="H75" s="8" t="s">
        <v>38</v>
      </c>
      <c r="I75" s="8" t="s">
        <v>39</v>
      </c>
      <c r="J75" s="8" t="s">
        <v>68</v>
      </c>
      <c r="K75" s="8" t="s">
        <v>41</v>
      </c>
      <c r="L75" s="8" t="str">
        <f t="shared" si="1"/>
        <v>littoral.dry.epi</v>
      </c>
      <c r="M75" s="12">
        <v>30.95</v>
      </c>
      <c r="N75" s="12">
        <v>2.8</v>
      </c>
      <c r="O75" s="12"/>
      <c r="P75" s="13">
        <v>107</v>
      </c>
      <c r="Q75" s="13">
        <v>7.95</v>
      </c>
      <c r="R75" s="15">
        <v>2.8260000000000001</v>
      </c>
      <c r="S75" s="14">
        <v>157.32938691331137</v>
      </c>
      <c r="T75" s="14">
        <v>0.34157745528121247</v>
      </c>
      <c r="U75" s="14"/>
      <c r="V75" s="14"/>
      <c r="W75" s="15"/>
      <c r="X75" s="15"/>
    </row>
    <row r="76" spans="1:24" x14ac:dyDescent="0.35">
      <c r="A76" s="7">
        <v>74</v>
      </c>
      <c r="B76" s="8" t="s">
        <v>37</v>
      </c>
      <c r="C76" s="9">
        <v>43221</v>
      </c>
      <c r="D76" s="10"/>
      <c r="E76" s="11">
        <v>5.1210709999999997</v>
      </c>
      <c r="F76" s="11">
        <v>102.789936</v>
      </c>
      <c r="G76" s="8"/>
      <c r="H76" s="8" t="s">
        <v>38</v>
      </c>
      <c r="I76" s="8" t="s">
        <v>39</v>
      </c>
      <c r="J76" s="8" t="s">
        <v>68</v>
      </c>
      <c r="K76" s="8" t="s">
        <v>45</v>
      </c>
      <c r="L76" s="8" t="str">
        <f t="shared" si="1"/>
        <v>littoral.dry.meta</v>
      </c>
      <c r="M76" s="12">
        <v>26.87</v>
      </c>
      <c r="N76" s="12">
        <v>16.8</v>
      </c>
      <c r="O76" s="12"/>
      <c r="P76" s="13">
        <v>51.2</v>
      </c>
      <c r="Q76" s="13">
        <v>4.09</v>
      </c>
      <c r="R76" s="15">
        <v>1.8660000000000001</v>
      </c>
      <c r="S76" s="14">
        <v>164.28411170076845</v>
      </c>
      <c r="T76" s="14">
        <v>0.29376676969721427</v>
      </c>
      <c r="U76" s="14"/>
      <c r="V76" s="14"/>
      <c r="W76" s="15"/>
      <c r="X76" s="15"/>
    </row>
    <row r="77" spans="1:24" x14ac:dyDescent="0.35">
      <c r="A77" s="7">
        <v>75</v>
      </c>
      <c r="B77" s="8" t="s">
        <v>37</v>
      </c>
      <c r="C77" s="9">
        <v>43221</v>
      </c>
      <c r="D77" s="10"/>
      <c r="E77" s="11">
        <v>5.1210709999999997</v>
      </c>
      <c r="F77" s="11">
        <v>102.789936</v>
      </c>
      <c r="G77" s="8"/>
      <c r="H77" s="8" t="s">
        <v>38</v>
      </c>
      <c r="I77" s="8" t="s">
        <v>39</v>
      </c>
      <c r="J77" s="8" t="s">
        <v>68</v>
      </c>
      <c r="K77" s="8" t="s">
        <v>48</v>
      </c>
      <c r="L77" s="8" t="str">
        <f t="shared" si="1"/>
        <v>littoral.dry.hypo</v>
      </c>
      <c r="M77" s="12">
        <v>25.96</v>
      </c>
      <c r="N77" s="12">
        <v>20</v>
      </c>
      <c r="O77" s="12"/>
      <c r="P77" s="13">
        <v>20.100000000000001</v>
      </c>
      <c r="Q77" s="13">
        <v>1.63</v>
      </c>
      <c r="R77" s="15">
        <v>3.0859999999999999</v>
      </c>
      <c r="S77" s="14">
        <v>380.27942129793394</v>
      </c>
      <c r="T77" s="14">
        <v>0.11877035976194027</v>
      </c>
      <c r="U77" s="14"/>
      <c r="V77" s="14"/>
      <c r="W77" s="15"/>
      <c r="X77" s="15"/>
    </row>
    <row r="78" spans="1:24" x14ac:dyDescent="0.35">
      <c r="A78" s="7">
        <v>76</v>
      </c>
      <c r="B78" s="8" t="s">
        <v>37</v>
      </c>
      <c r="C78" s="9">
        <v>43221</v>
      </c>
      <c r="D78" s="10"/>
      <c r="E78" s="11">
        <v>5.1210709999999997</v>
      </c>
      <c r="F78" s="11">
        <v>102.789936</v>
      </c>
      <c r="G78" s="8"/>
      <c r="H78" s="8" t="s">
        <v>38</v>
      </c>
      <c r="I78" s="8" t="s">
        <v>39</v>
      </c>
      <c r="J78" s="8" t="s">
        <v>68</v>
      </c>
      <c r="K78" s="8" t="s">
        <v>48</v>
      </c>
      <c r="L78" s="8" t="str">
        <f t="shared" si="1"/>
        <v>littoral.dry.hypo</v>
      </c>
      <c r="M78" s="12">
        <v>24.34</v>
      </c>
      <c r="N78" s="12">
        <v>31</v>
      </c>
      <c r="O78" s="12"/>
      <c r="P78" s="13">
        <v>8.3000000000000007</v>
      </c>
      <c r="Q78" s="13">
        <v>0.69</v>
      </c>
      <c r="R78" s="15">
        <v>2.105</v>
      </c>
      <c r="S78" s="14">
        <v>293.99972017453126</v>
      </c>
      <c r="T78" s="14">
        <v>2.9305858133426397</v>
      </c>
      <c r="U78" s="14"/>
      <c r="V78" s="14"/>
      <c r="W78" s="15"/>
      <c r="X78" s="15"/>
    </row>
    <row r="79" spans="1:24" x14ac:dyDescent="0.35">
      <c r="A79" s="7">
        <v>77</v>
      </c>
      <c r="B79" s="8" t="s">
        <v>51</v>
      </c>
      <c r="C79" s="9">
        <v>43221</v>
      </c>
      <c r="D79" s="10"/>
      <c r="E79" s="11">
        <v>5.0941470000000004</v>
      </c>
      <c r="F79" s="11">
        <v>102.816895</v>
      </c>
      <c r="G79" s="8"/>
      <c r="H79" s="8" t="s">
        <v>38</v>
      </c>
      <c r="I79" s="8" t="s">
        <v>39</v>
      </c>
      <c r="J79" s="8" t="s">
        <v>68</v>
      </c>
      <c r="K79" s="8" t="s">
        <v>41</v>
      </c>
      <c r="L79" s="8" t="str">
        <f t="shared" si="1"/>
        <v>littoral.dry.epi</v>
      </c>
      <c r="M79" s="12">
        <v>31.68</v>
      </c>
      <c r="N79" s="12">
        <v>0.5</v>
      </c>
      <c r="O79" s="12"/>
      <c r="P79" s="13">
        <v>103.8</v>
      </c>
      <c r="Q79" s="13">
        <v>7.63</v>
      </c>
      <c r="R79" s="15">
        <v>3.06</v>
      </c>
      <c r="S79" s="14">
        <v>174.27377313747419</v>
      </c>
      <c r="T79" s="14">
        <v>0.43089843879075135</v>
      </c>
      <c r="U79" s="14">
        <v>11.406810760952096</v>
      </c>
      <c r="V79" s="14">
        <v>5478.9857747924398</v>
      </c>
      <c r="W79" s="15">
        <v>53.134799947528869</v>
      </c>
      <c r="X79" s="15">
        <v>9.9797892461992277E-2</v>
      </c>
    </row>
    <row r="80" spans="1:24" x14ac:dyDescent="0.35">
      <c r="A80" s="7">
        <v>78</v>
      </c>
      <c r="B80" s="8" t="s">
        <v>51</v>
      </c>
      <c r="C80" s="9">
        <v>43221</v>
      </c>
      <c r="D80" s="10"/>
      <c r="E80" s="11">
        <v>5.0941470000000004</v>
      </c>
      <c r="F80" s="11">
        <v>102.816895</v>
      </c>
      <c r="G80" s="8"/>
      <c r="H80" s="8" t="s">
        <v>38</v>
      </c>
      <c r="I80" s="8" t="s">
        <v>39</v>
      </c>
      <c r="J80" s="8" t="s">
        <v>68</v>
      </c>
      <c r="K80" s="8" t="s">
        <v>41</v>
      </c>
      <c r="L80" s="8" t="str">
        <f t="shared" si="1"/>
        <v>littoral.dry.epi</v>
      </c>
      <c r="M80" s="12">
        <v>30.63</v>
      </c>
      <c r="N80" s="12">
        <v>5.3259999999999996</v>
      </c>
      <c r="O80" s="12"/>
      <c r="P80" s="13">
        <v>106.4</v>
      </c>
      <c r="Q80" s="13">
        <v>7.96</v>
      </c>
      <c r="R80" s="15">
        <v>2.2349999999999999</v>
      </c>
      <c r="S80" s="14">
        <v>164.21733963882127</v>
      </c>
      <c r="T80" s="14">
        <v>0.34527839459223586</v>
      </c>
      <c r="U80" s="14"/>
      <c r="V80" s="14"/>
      <c r="W80" s="15"/>
      <c r="X80" s="15"/>
    </row>
    <row r="81" spans="1:24" x14ac:dyDescent="0.35">
      <c r="A81" s="7">
        <v>79</v>
      </c>
      <c r="B81" s="8" t="s">
        <v>51</v>
      </c>
      <c r="C81" s="9">
        <v>43221</v>
      </c>
      <c r="D81" s="10"/>
      <c r="E81" s="11">
        <v>5.0941470000000004</v>
      </c>
      <c r="F81" s="11">
        <v>102.816895</v>
      </c>
      <c r="G81" s="8"/>
      <c r="H81" s="8" t="s">
        <v>38</v>
      </c>
      <c r="I81" s="8" t="s">
        <v>39</v>
      </c>
      <c r="J81" s="8" t="s">
        <v>68</v>
      </c>
      <c r="K81" s="8" t="s">
        <v>41</v>
      </c>
      <c r="L81" s="8" t="str">
        <f t="shared" si="1"/>
        <v>littoral.dry.epi</v>
      </c>
      <c r="M81" s="12">
        <v>29.78</v>
      </c>
      <c r="N81" s="12">
        <v>10.473000000000001</v>
      </c>
      <c r="O81" s="12"/>
      <c r="P81" s="13">
        <v>105.6</v>
      </c>
      <c r="Q81" s="13">
        <v>8.01</v>
      </c>
      <c r="R81" s="15">
        <v>3.4380000000000002</v>
      </c>
      <c r="S81" s="14">
        <v>161.88523027257125</v>
      </c>
      <c r="T81" s="14">
        <v>0.45759003506167872</v>
      </c>
      <c r="U81" s="14"/>
      <c r="V81" s="14"/>
      <c r="W81" s="15"/>
      <c r="X81" s="15"/>
    </row>
    <row r="82" spans="1:24" x14ac:dyDescent="0.35">
      <c r="A82" s="7">
        <v>80</v>
      </c>
      <c r="B82" s="8" t="s">
        <v>51</v>
      </c>
      <c r="C82" s="9">
        <v>43221</v>
      </c>
      <c r="D82" s="10"/>
      <c r="E82" s="11">
        <v>5.0941470000000004</v>
      </c>
      <c r="F82" s="11">
        <v>102.816895</v>
      </c>
      <c r="G82" s="8"/>
      <c r="H82" s="8" t="s">
        <v>38</v>
      </c>
      <c r="I82" s="8" t="s">
        <v>39</v>
      </c>
      <c r="J82" s="8" t="s">
        <v>68</v>
      </c>
      <c r="K82" s="8" t="s">
        <v>48</v>
      </c>
      <c r="L82" s="8" t="str">
        <f t="shared" si="1"/>
        <v>littoral.dry.hypo</v>
      </c>
      <c r="M82" s="12">
        <v>25.77</v>
      </c>
      <c r="N82" s="12">
        <v>20.872</v>
      </c>
      <c r="O82" s="12"/>
      <c r="P82" s="13">
        <v>22</v>
      </c>
      <c r="Q82" s="13">
        <v>1.79</v>
      </c>
      <c r="R82" s="15">
        <v>2.6819999999999999</v>
      </c>
      <c r="S82" s="14">
        <v>365.25735167979911</v>
      </c>
      <c r="T82" s="14">
        <v>1.9241237189980456</v>
      </c>
      <c r="U82" s="14"/>
      <c r="V82" s="14"/>
      <c r="W82" s="15"/>
      <c r="X82" s="15"/>
    </row>
    <row r="83" spans="1:24" x14ac:dyDescent="0.35">
      <c r="A83" s="7">
        <v>81</v>
      </c>
      <c r="B83" s="8" t="s">
        <v>51</v>
      </c>
      <c r="C83" s="9">
        <v>43221</v>
      </c>
      <c r="D83" s="10"/>
      <c r="E83" s="11">
        <v>5.0941470000000004</v>
      </c>
      <c r="F83" s="11">
        <v>102.816895</v>
      </c>
      <c r="G83" s="8"/>
      <c r="H83" s="8" t="s">
        <v>38</v>
      </c>
      <c r="I83" s="8" t="s">
        <v>39</v>
      </c>
      <c r="J83" s="8" t="s">
        <v>68</v>
      </c>
      <c r="K83" s="8" t="s">
        <v>48</v>
      </c>
      <c r="L83" s="8" t="str">
        <f t="shared" si="1"/>
        <v>littoral.dry.hypo</v>
      </c>
      <c r="M83" s="12">
        <v>24.83</v>
      </c>
      <c r="N83" s="12">
        <v>25.934000000000001</v>
      </c>
      <c r="O83" s="12"/>
      <c r="P83" s="13">
        <v>8.6999999999999993</v>
      </c>
      <c r="Q83" s="13">
        <v>0.73</v>
      </c>
      <c r="R83" s="15">
        <v>2.8170000000000002</v>
      </c>
      <c r="S83" s="14">
        <v>393.37244440497466</v>
      </c>
      <c r="T83" s="14">
        <v>11.74841216880011</v>
      </c>
      <c r="U83" s="14"/>
      <c r="V83" s="14"/>
      <c r="W83" s="15"/>
      <c r="X83" s="15"/>
    </row>
    <row r="84" spans="1:24" x14ac:dyDescent="0.35">
      <c r="A84" s="7">
        <v>82</v>
      </c>
      <c r="B84" s="8" t="s">
        <v>57</v>
      </c>
      <c r="C84" s="9">
        <v>43221</v>
      </c>
      <c r="D84" s="10"/>
      <c r="E84" s="11">
        <v>5.050751</v>
      </c>
      <c r="F84" s="11">
        <v>102.824776</v>
      </c>
      <c r="G84" s="8"/>
      <c r="H84" s="8" t="s">
        <v>38</v>
      </c>
      <c r="I84" s="8" t="s">
        <v>58</v>
      </c>
      <c r="J84" s="8" t="s">
        <v>68</v>
      </c>
      <c r="K84" s="8" t="s">
        <v>41</v>
      </c>
      <c r="L84" s="8" t="str">
        <f t="shared" si="1"/>
        <v>limnetic.dry.epi</v>
      </c>
      <c r="M84" s="12">
        <v>30.49</v>
      </c>
      <c r="N84" s="12">
        <v>5.6790000000000003</v>
      </c>
      <c r="O84" s="12"/>
      <c r="P84" s="13">
        <v>104.2</v>
      </c>
      <c r="Q84" s="13">
        <v>7.81</v>
      </c>
      <c r="R84" s="15">
        <v>1.1120000000000001</v>
      </c>
      <c r="S84" s="14">
        <v>156.32710909192312</v>
      </c>
      <c r="T84" s="14">
        <v>0.34675085856989957</v>
      </c>
      <c r="U84" s="14"/>
      <c r="V84" s="14"/>
      <c r="W84" s="15"/>
      <c r="X84" s="15"/>
    </row>
    <row r="85" spans="1:24" x14ac:dyDescent="0.35">
      <c r="A85" s="7">
        <v>83</v>
      </c>
      <c r="B85" s="8" t="s">
        <v>57</v>
      </c>
      <c r="C85" s="9">
        <v>43221</v>
      </c>
      <c r="D85" s="10"/>
      <c r="E85" s="11">
        <v>5.050751</v>
      </c>
      <c r="F85" s="11">
        <v>102.824776</v>
      </c>
      <c r="G85" s="8"/>
      <c r="H85" s="8" t="s">
        <v>38</v>
      </c>
      <c r="I85" s="8" t="s">
        <v>58</v>
      </c>
      <c r="J85" s="8" t="s">
        <v>68</v>
      </c>
      <c r="K85" s="8" t="s">
        <v>41</v>
      </c>
      <c r="L85" s="8" t="str">
        <f t="shared" si="1"/>
        <v>limnetic.dry.epi</v>
      </c>
      <c r="M85" s="12">
        <v>30.25</v>
      </c>
      <c r="N85" s="12">
        <v>10.24</v>
      </c>
      <c r="O85" s="12"/>
      <c r="P85" s="13">
        <v>103.4</v>
      </c>
      <c r="Q85" s="13">
        <v>7.78</v>
      </c>
      <c r="R85" s="15">
        <v>1.9970000000000001</v>
      </c>
      <c r="S85" s="14">
        <v>364.1747843919361</v>
      </c>
      <c r="T85" s="14">
        <v>0.11270908267179618</v>
      </c>
      <c r="U85" s="14"/>
      <c r="V85" s="14"/>
      <c r="W85" s="15"/>
      <c r="X85" s="15"/>
    </row>
    <row r="86" spans="1:24" x14ac:dyDescent="0.35">
      <c r="A86" s="7">
        <v>84</v>
      </c>
      <c r="B86" s="8" t="s">
        <v>57</v>
      </c>
      <c r="C86" s="9">
        <v>43221</v>
      </c>
      <c r="D86" s="10"/>
      <c r="E86" s="11">
        <v>5.050751</v>
      </c>
      <c r="F86" s="11">
        <v>102.824776</v>
      </c>
      <c r="G86" s="8"/>
      <c r="H86" s="8" t="s">
        <v>38</v>
      </c>
      <c r="I86" s="8" t="s">
        <v>58</v>
      </c>
      <c r="J86" s="8" t="s">
        <v>68</v>
      </c>
      <c r="K86" s="8" t="s">
        <v>41</v>
      </c>
      <c r="L86" s="8" t="str">
        <f t="shared" si="1"/>
        <v>limnetic.dry.epi</v>
      </c>
      <c r="M86" s="12">
        <v>31.18</v>
      </c>
      <c r="N86" s="12">
        <v>0.5</v>
      </c>
      <c r="O86" s="12"/>
      <c r="P86" s="13">
        <v>103.9</v>
      </c>
      <c r="Q86" s="13">
        <v>7.7</v>
      </c>
      <c r="R86" s="15">
        <v>1.9350000000000001</v>
      </c>
      <c r="S86" s="14">
        <v>169.98711446198433</v>
      </c>
      <c r="T86" s="14">
        <v>0.58864899898643908</v>
      </c>
      <c r="U86" s="14">
        <v>15.464167859413127</v>
      </c>
      <c r="V86" s="14">
        <v>5232.3744019149117</v>
      </c>
      <c r="W86" s="15">
        <v>50.321923231290164</v>
      </c>
      <c r="X86" s="15">
        <v>0.14152581495649477</v>
      </c>
    </row>
    <row r="87" spans="1:24" x14ac:dyDescent="0.35">
      <c r="A87" s="7">
        <v>85</v>
      </c>
      <c r="B87" s="8" t="s">
        <v>57</v>
      </c>
      <c r="C87" s="9">
        <v>43221</v>
      </c>
      <c r="D87" s="10"/>
      <c r="E87" s="11">
        <v>5.050751</v>
      </c>
      <c r="F87" s="11">
        <v>102.824776</v>
      </c>
      <c r="G87" s="8"/>
      <c r="H87" s="8" t="s">
        <v>38</v>
      </c>
      <c r="I87" s="8" t="s">
        <v>58</v>
      </c>
      <c r="J87" s="8" t="s">
        <v>68</v>
      </c>
      <c r="K87" s="8" t="s">
        <v>45</v>
      </c>
      <c r="L87" s="8" t="str">
        <f t="shared" si="1"/>
        <v>limnetic.dry.meta</v>
      </c>
      <c r="M87" s="12">
        <v>26.04</v>
      </c>
      <c r="N87" s="12">
        <v>20.308</v>
      </c>
      <c r="O87" s="12"/>
      <c r="P87" s="13">
        <v>15.6</v>
      </c>
      <c r="Q87" s="13">
        <v>1.26</v>
      </c>
      <c r="R87" s="15">
        <v>4.3259999999999996</v>
      </c>
      <c r="S87" s="14">
        <v>58.190720545072772</v>
      </c>
      <c r="T87" s="14">
        <v>0.39458527939413457</v>
      </c>
      <c r="U87" s="14"/>
      <c r="V87" s="14"/>
      <c r="W87" s="15"/>
      <c r="X87" s="15"/>
    </row>
    <row r="88" spans="1:24" x14ac:dyDescent="0.35">
      <c r="A88" s="7">
        <v>86</v>
      </c>
      <c r="B88" s="8" t="s">
        <v>57</v>
      </c>
      <c r="C88" s="9">
        <v>43221</v>
      </c>
      <c r="D88" s="10"/>
      <c r="E88" s="11">
        <v>5.050751</v>
      </c>
      <c r="F88" s="11">
        <v>102.824776</v>
      </c>
      <c r="G88" s="8"/>
      <c r="H88" s="8" t="s">
        <v>38</v>
      </c>
      <c r="I88" s="8" t="s">
        <v>58</v>
      </c>
      <c r="J88" s="8" t="s">
        <v>68</v>
      </c>
      <c r="K88" s="8" t="s">
        <v>48</v>
      </c>
      <c r="L88" s="8" t="str">
        <f t="shared" si="1"/>
        <v>limnetic.dry.hypo</v>
      </c>
      <c r="M88" s="12">
        <v>24.36</v>
      </c>
      <c r="N88" s="12">
        <v>29.94</v>
      </c>
      <c r="O88" s="12"/>
      <c r="P88" s="13">
        <v>26.6</v>
      </c>
      <c r="Q88" s="13">
        <v>2.2200000000000002</v>
      </c>
      <c r="R88" s="15">
        <v>0.99860000000000004</v>
      </c>
      <c r="S88" s="14">
        <v>568.63664646893528</v>
      </c>
      <c r="T88" s="14">
        <v>425.93960656592043</v>
      </c>
      <c r="U88" s="14"/>
      <c r="V88" s="14"/>
      <c r="W88" s="15"/>
      <c r="X88" s="15"/>
    </row>
    <row r="89" spans="1:24" x14ac:dyDescent="0.35">
      <c r="A89" s="7">
        <v>87</v>
      </c>
      <c r="B89" s="8" t="s">
        <v>57</v>
      </c>
      <c r="C89" s="9">
        <v>43221</v>
      </c>
      <c r="D89" s="10"/>
      <c r="E89" s="11">
        <v>5.050751</v>
      </c>
      <c r="F89" s="11">
        <v>102.824776</v>
      </c>
      <c r="G89" s="8"/>
      <c r="H89" s="8" t="s">
        <v>38</v>
      </c>
      <c r="I89" s="8" t="s">
        <v>58</v>
      </c>
      <c r="J89" s="8" t="s">
        <v>68</v>
      </c>
      <c r="K89" s="8" t="s">
        <v>48</v>
      </c>
      <c r="L89" s="8" t="str">
        <f t="shared" si="1"/>
        <v>limnetic.dry.hypo</v>
      </c>
      <c r="M89" s="12">
        <v>23.81</v>
      </c>
      <c r="N89" s="12">
        <v>44.959000000000003</v>
      </c>
      <c r="O89" s="12"/>
      <c r="P89" s="13">
        <v>10</v>
      </c>
      <c r="Q89" s="13">
        <v>0.85</v>
      </c>
      <c r="R89" s="15">
        <v>2.5259999999999998</v>
      </c>
      <c r="S89" s="14">
        <v>176.26607557269537</v>
      </c>
      <c r="T89" s="14">
        <v>16.19894552982586</v>
      </c>
      <c r="U89" s="14"/>
      <c r="V89" s="14"/>
      <c r="W89" s="15"/>
      <c r="X89" s="15"/>
    </row>
    <row r="90" spans="1:24" x14ac:dyDescent="0.35">
      <c r="A90" s="7">
        <v>88</v>
      </c>
      <c r="B90" s="8" t="s">
        <v>57</v>
      </c>
      <c r="C90" s="9">
        <v>43221</v>
      </c>
      <c r="D90" s="10"/>
      <c r="E90" s="11">
        <v>5.050751</v>
      </c>
      <c r="F90" s="11">
        <v>102.824776</v>
      </c>
      <c r="G90" s="8"/>
      <c r="H90" s="8" t="s">
        <v>38</v>
      </c>
      <c r="I90" s="8" t="s">
        <v>58</v>
      </c>
      <c r="J90" s="8" t="s">
        <v>68</v>
      </c>
      <c r="K90" s="8" t="s">
        <v>48</v>
      </c>
      <c r="L90" s="8" t="str">
        <f t="shared" si="1"/>
        <v>limnetic.dry.hypo</v>
      </c>
      <c r="M90" s="12">
        <v>23.7</v>
      </c>
      <c r="N90" s="12">
        <v>53.6</v>
      </c>
      <c r="O90" s="12"/>
      <c r="P90" s="13">
        <v>3.7</v>
      </c>
      <c r="Q90" s="13">
        <v>0.31</v>
      </c>
      <c r="R90" s="15">
        <v>1.3979999999999999</v>
      </c>
      <c r="S90" s="14">
        <v>486.62724145337756</v>
      </c>
      <c r="T90" s="14">
        <v>283.32421789467207</v>
      </c>
      <c r="U90" s="14"/>
      <c r="V90" s="14"/>
      <c r="W90" s="15"/>
      <c r="X90" s="15"/>
    </row>
    <row r="91" spans="1:24" x14ac:dyDescent="0.35">
      <c r="A91" s="7">
        <v>89</v>
      </c>
      <c r="B91" s="8" t="s">
        <v>59</v>
      </c>
      <c r="C91" s="9">
        <v>43221</v>
      </c>
      <c r="D91" s="10"/>
      <c r="E91" s="11">
        <v>4.9996609999999997</v>
      </c>
      <c r="F91" s="11">
        <v>102.796491</v>
      </c>
      <c r="G91" s="8"/>
      <c r="H91" s="8" t="s">
        <v>38</v>
      </c>
      <c r="I91" s="8" t="s">
        <v>58</v>
      </c>
      <c r="J91" s="8" t="s">
        <v>68</v>
      </c>
      <c r="K91" s="8" t="s">
        <v>41</v>
      </c>
      <c r="L91" s="8" t="str">
        <f t="shared" si="1"/>
        <v>limnetic.dry.epi</v>
      </c>
      <c r="M91" s="12">
        <v>30.44</v>
      </c>
      <c r="N91" s="12">
        <v>4.5289999999999999</v>
      </c>
      <c r="O91" s="12"/>
      <c r="P91" s="13">
        <v>102.4</v>
      </c>
      <c r="Q91" s="13">
        <v>7.68</v>
      </c>
      <c r="R91" s="15">
        <v>1.327</v>
      </c>
      <c r="S91" s="14">
        <v>194.37043001991353</v>
      </c>
      <c r="T91" s="14">
        <v>0.64756389420615545</v>
      </c>
      <c r="U91" s="14"/>
      <c r="V91" s="14"/>
      <c r="W91" s="15"/>
      <c r="X91" s="15"/>
    </row>
    <row r="92" spans="1:24" x14ac:dyDescent="0.35">
      <c r="A92" s="7">
        <v>90</v>
      </c>
      <c r="B92" s="8" t="s">
        <v>59</v>
      </c>
      <c r="C92" s="9">
        <v>43221</v>
      </c>
      <c r="D92" s="10"/>
      <c r="E92" s="11">
        <v>4.9996609999999997</v>
      </c>
      <c r="F92" s="11">
        <v>102.796491</v>
      </c>
      <c r="G92" s="8"/>
      <c r="H92" s="8" t="s">
        <v>38</v>
      </c>
      <c r="I92" s="8" t="s">
        <v>58</v>
      </c>
      <c r="J92" s="8" t="s">
        <v>68</v>
      </c>
      <c r="K92" s="8" t="s">
        <v>41</v>
      </c>
      <c r="L92" s="8" t="str">
        <f t="shared" si="1"/>
        <v>limnetic.dry.epi</v>
      </c>
      <c r="M92" s="12">
        <v>30.35</v>
      </c>
      <c r="N92" s="12">
        <v>10.613</v>
      </c>
      <c r="O92" s="12"/>
      <c r="P92" s="13">
        <v>102.1</v>
      </c>
      <c r="Q92" s="13">
        <v>7.67</v>
      </c>
      <c r="R92" s="15">
        <v>2.9609999999999999</v>
      </c>
      <c r="S92" s="14">
        <v>175.41067080785021</v>
      </c>
      <c r="T92" s="14">
        <v>0.92165041186844898</v>
      </c>
      <c r="U92" s="14"/>
      <c r="V92" s="14"/>
      <c r="W92" s="15"/>
      <c r="X92" s="15"/>
    </row>
    <row r="93" spans="1:24" x14ac:dyDescent="0.35">
      <c r="A93" s="7">
        <v>91</v>
      </c>
      <c r="B93" s="8" t="s">
        <v>59</v>
      </c>
      <c r="C93" s="9">
        <v>43221</v>
      </c>
      <c r="D93" s="10"/>
      <c r="E93" s="11">
        <v>4.9996609999999997</v>
      </c>
      <c r="F93" s="11">
        <v>102.796491</v>
      </c>
      <c r="G93" s="8"/>
      <c r="H93" s="8" t="s">
        <v>38</v>
      </c>
      <c r="I93" s="8" t="s">
        <v>58</v>
      </c>
      <c r="J93" s="8" t="s">
        <v>68</v>
      </c>
      <c r="K93" s="8" t="s">
        <v>41</v>
      </c>
      <c r="L93" s="8" t="str">
        <f t="shared" si="1"/>
        <v>limnetic.dry.epi</v>
      </c>
      <c r="M93" s="12">
        <v>30.87</v>
      </c>
      <c r="N93" s="12">
        <v>0.5</v>
      </c>
      <c r="O93" s="12"/>
      <c r="P93" s="13">
        <v>103.2</v>
      </c>
      <c r="Q93" s="13">
        <v>7.68</v>
      </c>
      <c r="R93" s="15">
        <v>5.7430000000000003</v>
      </c>
      <c r="S93" s="14">
        <v>203.91153882311735</v>
      </c>
      <c r="T93" s="14">
        <v>1.9501084573079375</v>
      </c>
      <c r="U93" s="14">
        <v>16.930623933691543</v>
      </c>
      <c r="V93" s="14">
        <v>5328.9778658334353</v>
      </c>
      <c r="W93" s="15">
        <v>51.214958872684917</v>
      </c>
      <c r="X93" s="15">
        <v>0.15611342272935511</v>
      </c>
    </row>
    <row r="94" spans="1:24" x14ac:dyDescent="0.35">
      <c r="A94" s="7">
        <v>92</v>
      </c>
      <c r="B94" s="8" t="s">
        <v>59</v>
      </c>
      <c r="C94" s="9">
        <v>43221</v>
      </c>
      <c r="D94" s="10"/>
      <c r="E94" s="11">
        <v>4.9996609999999997</v>
      </c>
      <c r="F94" s="11">
        <v>102.796491</v>
      </c>
      <c r="G94" s="8"/>
      <c r="H94" s="8" t="s">
        <v>38</v>
      </c>
      <c r="I94" s="8" t="s">
        <v>58</v>
      </c>
      <c r="J94" s="8" t="s">
        <v>68</v>
      </c>
      <c r="K94" s="8" t="s">
        <v>45</v>
      </c>
      <c r="L94" s="8" t="str">
        <f t="shared" si="1"/>
        <v>limnetic.dry.meta</v>
      </c>
      <c r="M94" s="12">
        <v>25.9</v>
      </c>
      <c r="N94" s="12">
        <v>20.734000000000002</v>
      </c>
      <c r="O94" s="12"/>
      <c r="P94" s="13">
        <v>7.7</v>
      </c>
      <c r="Q94" s="13">
        <v>0.63</v>
      </c>
      <c r="R94" s="15">
        <v>2.2759999999999998</v>
      </c>
      <c r="S94" s="14">
        <v>522.44217422199574</v>
      </c>
      <c r="T94" s="14">
        <v>170.7511645949925</v>
      </c>
      <c r="U94" s="14"/>
      <c r="V94" s="14"/>
      <c r="W94" s="15"/>
      <c r="X94" s="15"/>
    </row>
    <row r="95" spans="1:24" x14ac:dyDescent="0.35">
      <c r="A95" s="7">
        <v>93</v>
      </c>
      <c r="B95" s="8" t="s">
        <v>59</v>
      </c>
      <c r="C95" s="9">
        <v>43221</v>
      </c>
      <c r="D95" s="10"/>
      <c r="E95" s="11">
        <v>4.9996609999999997</v>
      </c>
      <c r="F95" s="11">
        <v>102.796491</v>
      </c>
      <c r="G95" s="8"/>
      <c r="H95" s="8" t="s">
        <v>38</v>
      </c>
      <c r="I95" s="8" t="s">
        <v>58</v>
      </c>
      <c r="J95" s="8" t="s">
        <v>68</v>
      </c>
      <c r="K95" s="8" t="s">
        <v>48</v>
      </c>
      <c r="L95" s="8" t="str">
        <f t="shared" si="1"/>
        <v>limnetic.dry.hypo</v>
      </c>
      <c r="M95" s="12">
        <v>24.19</v>
      </c>
      <c r="N95" s="12">
        <v>35.314999999999998</v>
      </c>
      <c r="O95" s="12"/>
      <c r="P95" s="13">
        <v>7.2</v>
      </c>
      <c r="Q95" s="13">
        <v>0.6</v>
      </c>
      <c r="R95" s="15">
        <v>2.3210000000000002</v>
      </c>
      <c r="S95" s="14">
        <v>466.52432506541675</v>
      </c>
      <c r="T95" s="14">
        <v>227.55986539266235</v>
      </c>
      <c r="U95" s="14"/>
      <c r="V95" s="14"/>
      <c r="W95" s="15"/>
      <c r="X95" s="15"/>
    </row>
    <row r="96" spans="1:24" x14ac:dyDescent="0.35">
      <c r="A96" s="7">
        <v>94</v>
      </c>
      <c r="B96" s="8" t="s">
        <v>59</v>
      </c>
      <c r="C96" s="9">
        <v>43221</v>
      </c>
      <c r="D96" s="10"/>
      <c r="E96" s="11">
        <v>4.9996609999999997</v>
      </c>
      <c r="F96" s="11">
        <v>102.796491</v>
      </c>
      <c r="G96" s="8"/>
      <c r="H96" s="8" t="s">
        <v>38</v>
      </c>
      <c r="I96" s="8" t="s">
        <v>58</v>
      </c>
      <c r="J96" s="8" t="s">
        <v>68</v>
      </c>
      <c r="K96" s="8" t="s">
        <v>48</v>
      </c>
      <c r="L96" s="8" t="str">
        <f t="shared" si="1"/>
        <v>limnetic.dry.hypo</v>
      </c>
      <c r="M96" s="12">
        <v>23.65</v>
      </c>
      <c r="N96" s="12">
        <v>64.275000000000006</v>
      </c>
      <c r="O96" s="12"/>
      <c r="P96" s="13">
        <v>4.4000000000000004</v>
      </c>
      <c r="Q96" s="13">
        <v>0.38</v>
      </c>
      <c r="R96" s="15">
        <v>3.97</v>
      </c>
      <c r="S96" s="14">
        <v>591.1224219256726</v>
      </c>
      <c r="T96" s="14">
        <v>511.13294776122558</v>
      </c>
      <c r="U96" s="14"/>
      <c r="V96" s="14"/>
      <c r="W96" s="15"/>
      <c r="X96" s="15"/>
    </row>
    <row r="97" spans="1:31" x14ac:dyDescent="0.35">
      <c r="A97" s="7">
        <v>95</v>
      </c>
      <c r="B97" s="8" t="s">
        <v>59</v>
      </c>
      <c r="C97" s="9">
        <v>43221</v>
      </c>
      <c r="D97" s="10"/>
      <c r="E97" s="11">
        <v>4.9996609999999997</v>
      </c>
      <c r="F97" s="11">
        <v>102.796491</v>
      </c>
      <c r="G97" s="8"/>
      <c r="H97" s="8" t="s">
        <v>38</v>
      </c>
      <c r="I97" s="8" t="s">
        <v>58</v>
      </c>
      <c r="J97" s="8" t="s">
        <v>68</v>
      </c>
      <c r="K97" s="8" t="s">
        <v>48</v>
      </c>
      <c r="L97" s="8" t="str">
        <f t="shared" si="1"/>
        <v>limnetic.dry.hypo</v>
      </c>
      <c r="M97" s="12">
        <v>23.8</v>
      </c>
      <c r="N97" s="12">
        <v>44.869</v>
      </c>
      <c r="O97" s="12"/>
      <c r="P97" s="13">
        <v>4.0999999999999996</v>
      </c>
      <c r="Q97" s="13">
        <v>0.35</v>
      </c>
      <c r="R97" s="15">
        <v>3.3559999999999999</v>
      </c>
      <c r="S97" s="14">
        <v>617.18237266968276</v>
      </c>
      <c r="T97" s="14">
        <v>522.38969762845443</v>
      </c>
      <c r="U97" s="14"/>
      <c r="V97" s="14"/>
      <c r="W97" s="15"/>
      <c r="X97" s="15"/>
    </row>
    <row r="98" spans="1:31" x14ac:dyDescent="0.35">
      <c r="A98" s="7">
        <v>96</v>
      </c>
      <c r="B98" s="8" t="s">
        <v>64</v>
      </c>
      <c r="C98" s="9">
        <v>43221</v>
      </c>
      <c r="D98" s="10"/>
      <c r="E98" s="11">
        <v>5.0079589999999996</v>
      </c>
      <c r="F98" s="11">
        <v>102.83965999999999</v>
      </c>
      <c r="G98" s="8"/>
      <c r="H98" s="8" t="s">
        <v>38</v>
      </c>
      <c r="I98" s="8" t="s">
        <v>58</v>
      </c>
      <c r="J98" s="8" t="s">
        <v>68</v>
      </c>
      <c r="K98" s="8" t="s">
        <v>41</v>
      </c>
      <c r="L98" s="8" t="str">
        <f t="shared" si="1"/>
        <v>limnetic.dry.epi</v>
      </c>
      <c r="M98" s="12">
        <v>30.33</v>
      </c>
      <c r="N98" s="12">
        <v>5.43</v>
      </c>
      <c r="O98" s="12"/>
      <c r="P98" s="13">
        <v>104.3</v>
      </c>
      <c r="Q98" s="13">
        <v>7.84</v>
      </c>
      <c r="R98" s="15">
        <v>2.0880000000000001</v>
      </c>
      <c r="S98" s="14">
        <v>218.21184634447224</v>
      </c>
      <c r="T98" s="14">
        <v>1.7593675829557083</v>
      </c>
      <c r="U98" s="14"/>
      <c r="V98" s="14"/>
      <c r="W98" s="15"/>
      <c r="X98" s="15"/>
    </row>
    <row r="99" spans="1:31" x14ac:dyDescent="0.35">
      <c r="A99" s="7">
        <v>97</v>
      </c>
      <c r="B99" s="8" t="s">
        <v>64</v>
      </c>
      <c r="C99" s="9">
        <v>43221</v>
      </c>
      <c r="D99" s="10"/>
      <c r="E99" s="11">
        <v>5.0079589999999996</v>
      </c>
      <c r="F99" s="11">
        <v>102.83965999999999</v>
      </c>
      <c r="G99" s="8"/>
      <c r="H99" s="8" t="s">
        <v>38</v>
      </c>
      <c r="I99" s="8" t="s">
        <v>58</v>
      </c>
      <c r="J99" s="8" t="s">
        <v>68</v>
      </c>
      <c r="K99" s="8" t="s">
        <v>41</v>
      </c>
      <c r="L99" s="8" t="str">
        <f t="shared" si="1"/>
        <v>limnetic.dry.epi</v>
      </c>
      <c r="M99" s="12">
        <v>30.28</v>
      </c>
      <c r="N99" s="12">
        <v>10.119999999999999</v>
      </c>
      <c r="O99" s="12"/>
      <c r="P99" s="13">
        <v>105.1</v>
      </c>
      <c r="Q99" s="13">
        <v>7.91</v>
      </c>
      <c r="R99" s="15">
        <v>1.9590000000000001</v>
      </c>
      <c r="S99" s="14">
        <v>232.61415777565858</v>
      </c>
      <c r="T99" s="14">
        <v>1.8006445914113254</v>
      </c>
      <c r="U99" s="14"/>
      <c r="V99" s="14"/>
      <c r="W99" s="15"/>
      <c r="X99" s="15"/>
    </row>
    <row r="100" spans="1:31" x14ac:dyDescent="0.35">
      <c r="A100" s="7">
        <v>98</v>
      </c>
      <c r="B100" s="8" t="s">
        <v>64</v>
      </c>
      <c r="C100" s="9">
        <v>43221</v>
      </c>
      <c r="D100" s="10"/>
      <c r="E100" s="11">
        <v>5.0079589999999996</v>
      </c>
      <c r="F100" s="11">
        <v>102.83965999999999</v>
      </c>
      <c r="G100" s="8"/>
      <c r="H100" s="8" t="s">
        <v>38</v>
      </c>
      <c r="I100" s="8" t="s">
        <v>58</v>
      </c>
      <c r="J100" s="8" t="s">
        <v>68</v>
      </c>
      <c r="K100" s="8" t="s">
        <v>41</v>
      </c>
      <c r="L100" s="8" t="str">
        <f t="shared" si="1"/>
        <v>limnetic.dry.epi</v>
      </c>
      <c r="M100" s="12">
        <v>30.81</v>
      </c>
      <c r="N100" s="12">
        <v>0.5</v>
      </c>
      <c r="O100" s="12"/>
      <c r="P100" s="13">
        <v>103.1</v>
      </c>
      <c r="Q100" s="13">
        <v>7.69</v>
      </c>
      <c r="R100" s="15">
        <v>2.8479999999999999</v>
      </c>
      <c r="S100" s="14">
        <v>212.36769817420819</v>
      </c>
      <c r="T100" s="14">
        <v>1.8949222614865648</v>
      </c>
      <c r="U100" s="14">
        <v>45.956022575471913</v>
      </c>
      <c r="V100" s="14">
        <v>6435.37897663478</v>
      </c>
      <c r="W100" s="15">
        <v>62.721325431698276</v>
      </c>
      <c r="X100" s="15">
        <v>0.45914860827862963</v>
      </c>
    </row>
    <row r="101" spans="1:31" x14ac:dyDescent="0.35">
      <c r="A101" s="7">
        <v>99</v>
      </c>
      <c r="B101" s="8" t="s">
        <v>64</v>
      </c>
      <c r="C101" s="9">
        <v>43221</v>
      </c>
      <c r="D101" s="10"/>
      <c r="E101" s="11">
        <v>5.0079589999999996</v>
      </c>
      <c r="F101" s="11">
        <v>102.83965999999999</v>
      </c>
      <c r="G101" s="8"/>
      <c r="H101" s="8" t="s">
        <v>38</v>
      </c>
      <c r="I101" s="8" t="s">
        <v>58</v>
      </c>
      <c r="J101" s="8" t="s">
        <v>68</v>
      </c>
      <c r="K101" s="8" t="s">
        <v>45</v>
      </c>
      <c r="L101" s="8" t="str">
        <f t="shared" si="1"/>
        <v>limnetic.dry.meta</v>
      </c>
      <c r="M101" s="12">
        <v>26.21</v>
      </c>
      <c r="N101" s="12">
        <v>19.399999999999999</v>
      </c>
      <c r="O101" s="12"/>
      <c r="P101" s="13">
        <v>29.7</v>
      </c>
      <c r="Q101" s="13">
        <v>2.4</v>
      </c>
      <c r="R101" s="15">
        <v>1.597</v>
      </c>
      <c r="S101" s="14">
        <v>582.93623025964939</v>
      </c>
      <c r="T101" s="14">
        <v>77.410607729421173</v>
      </c>
      <c r="U101" s="14"/>
      <c r="V101" s="14"/>
      <c r="W101" s="15"/>
      <c r="X101" s="15"/>
    </row>
    <row r="102" spans="1:31" x14ac:dyDescent="0.35">
      <c r="A102" s="7">
        <v>100</v>
      </c>
      <c r="B102" s="8" t="s">
        <v>64</v>
      </c>
      <c r="C102" s="9">
        <v>43221</v>
      </c>
      <c r="D102" s="10"/>
      <c r="E102" s="11">
        <v>5.0079589999999996</v>
      </c>
      <c r="F102" s="11">
        <v>102.83965999999999</v>
      </c>
      <c r="G102" s="8"/>
      <c r="H102" s="8" t="s">
        <v>38</v>
      </c>
      <c r="I102" s="8" t="s">
        <v>58</v>
      </c>
      <c r="J102" s="8" t="s">
        <v>68</v>
      </c>
      <c r="K102" s="8" t="s">
        <v>48</v>
      </c>
      <c r="L102" s="8" t="str">
        <f t="shared" si="1"/>
        <v>limnetic.dry.hypo</v>
      </c>
      <c r="M102" s="12">
        <v>24.09</v>
      </c>
      <c r="N102" s="12">
        <v>33.950000000000003</v>
      </c>
      <c r="O102" s="12"/>
      <c r="P102" s="13">
        <v>8.6999999999999993</v>
      </c>
      <c r="Q102" s="13">
        <v>0.73</v>
      </c>
      <c r="R102" s="15">
        <v>3.3719999999999999</v>
      </c>
      <c r="S102" s="14">
        <v>583.02664440653973</v>
      </c>
      <c r="T102" s="14">
        <v>201.74192191084444</v>
      </c>
      <c r="U102" s="14"/>
      <c r="V102" s="14"/>
      <c r="W102" s="15"/>
      <c r="X102" s="15"/>
    </row>
    <row r="103" spans="1:31" x14ac:dyDescent="0.35">
      <c r="A103" s="7">
        <v>101</v>
      </c>
      <c r="B103" s="8" t="s">
        <v>64</v>
      </c>
      <c r="C103" s="9">
        <v>43221</v>
      </c>
      <c r="D103" s="10"/>
      <c r="E103" s="11">
        <v>5.0079589999999996</v>
      </c>
      <c r="F103" s="11">
        <v>102.83965999999999</v>
      </c>
      <c r="G103" s="8"/>
      <c r="H103" s="8" t="s">
        <v>38</v>
      </c>
      <c r="I103" s="8" t="s">
        <v>58</v>
      </c>
      <c r="J103" s="8" t="s">
        <v>68</v>
      </c>
      <c r="K103" s="8" t="s">
        <v>48</v>
      </c>
      <c r="L103" s="8" t="str">
        <f t="shared" si="1"/>
        <v>limnetic.dry.hypo</v>
      </c>
      <c r="M103" s="12">
        <v>23.76</v>
      </c>
      <c r="N103" s="12">
        <v>48.22</v>
      </c>
      <c r="O103" s="12"/>
      <c r="P103" s="13">
        <v>3.9</v>
      </c>
      <c r="Q103" s="13">
        <v>0.33</v>
      </c>
      <c r="R103" s="15">
        <v>2.8119999999999998</v>
      </c>
      <c r="S103" s="14">
        <v>882.50053148979032</v>
      </c>
      <c r="T103" s="14">
        <v>678.71557452915749</v>
      </c>
      <c r="U103" s="14"/>
      <c r="V103" s="14"/>
      <c r="W103" s="15"/>
      <c r="X103" s="15"/>
    </row>
    <row r="104" spans="1:31" x14ac:dyDescent="0.35">
      <c r="A104" s="7">
        <v>102</v>
      </c>
      <c r="B104" s="8" t="s">
        <v>64</v>
      </c>
      <c r="C104" s="9">
        <v>43221</v>
      </c>
      <c r="D104" s="10"/>
      <c r="E104" s="11">
        <v>5.0079589999999996</v>
      </c>
      <c r="F104" s="11">
        <v>102.83965999999999</v>
      </c>
      <c r="G104" s="8"/>
      <c r="H104" s="8" t="s">
        <v>38</v>
      </c>
      <c r="I104" s="8" t="s">
        <v>58</v>
      </c>
      <c r="J104" s="8" t="s">
        <v>68</v>
      </c>
      <c r="K104" s="8" t="s">
        <v>48</v>
      </c>
      <c r="L104" s="8" t="str">
        <f t="shared" si="1"/>
        <v>limnetic.dry.hypo</v>
      </c>
      <c r="M104" s="12">
        <v>23.64</v>
      </c>
      <c r="N104" s="12">
        <v>66.319999999999993</v>
      </c>
      <c r="O104" s="12"/>
      <c r="P104" s="13">
        <v>2.8</v>
      </c>
      <c r="Q104" s="13">
        <v>0.24</v>
      </c>
      <c r="R104" s="15">
        <v>3.0259999999999998</v>
      </c>
      <c r="S104" s="14">
        <v>822.51627131897078</v>
      </c>
      <c r="T104" s="14">
        <v>515.3958945791635</v>
      </c>
      <c r="U104" s="14"/>
      <c r="V104" s="14"/>
      <c r="W104" s="15"/>
      <c r="X104" s="15"/>
    </row>
    <row r="105" spans="1:31" x14ac:dyDescent="0.35">
      <c r="A105" s="7">
        <v>103</v>
      </c>
      <c r="B105" s="8" t="s">
        <v>70</v>
      </c>
      <c r="C105" s="9">
        <v>43221</v>
      </c>
      <c r="D105" s="10"/>
      <c r="E105" s="11">
        <v>5.0201039999999999</v>
      </c>
      <c r="F105" s="11">
        <v>102.902688</v>
      </c>
      <c r="G105" s="8"/>
      <c r="H105" s="8" t="s">
        <v>38</v>
      </c>
      <c r="I105" s="8" t="s">
        <v>58</v>
      </c>
      <c r="J105" s="8" t="s">
        <v>68</v>
      </c>
      <c r="K105" s="8" t="s">
        <v>41</v>
      </c>
      <c r="L105" s="8" t="str">
        <f t="shared" si="1"/>
        <v>limnetic.dry.epi</v>
      </c>
      <c r="M105" s="12">
        <v>29.94</v>
      </c>
      <c r="N105" s="12">
        <v>5.46</v>
      </c>
      <c r="O105" s="12"/>
      <c r="P105" s="13">
        <v>107</v>
      </c>
      <c r="Q105" s="13">
        <v>8.1</v>
      </c>
      <c r="R105" s="15">
        <v>3.4750000000000001</v>
      </c>
      <c r="S105" s="14">
        <v>227.40125629525991</v>
      </c>
      <c r="T105" s="14">
        <v>3.3873030786436287</v>
      </c>
      <c r="U105" s="14"/>
      <c r="V105" s="14"/>
      <c r="W105" s="15"/>
      <c r="X105" s="15"/>
    </row>
    <row r="106" spans="1:31" x14ac:dyDescent="0.35">
      <c r="A106" s="7">
        <v>104</v>
      </c>
      <c r="B106" s="8" t="s">
        <v>70</v>
      </c>
      <c r="C106" s="9">
        <v>43221</v>
      </c>
      <c r="D106" s="10"/>
      <c r="E106" s="11">
        <v>5.0201039999999999</v>
      </c>
      <c r="F106" s="11">
        <v>102.902688</v>
      </c>
      <c r="G106" s="8"/>
      <c r="H106" s="8" t="s">
        <v>38</v>
      </c>
      <c r="I106" s="8" t="s">
        <v>58</v>
      </c>
      <c r="J106" s="8" t="s">
        <v>68</v>
      </c>
      <c r="K106" s="8" t="s">
        <v>41</v>
      </c>
      <c r="L106" s="8" t="str">
        <f t="shared" si="1"/>
        <v>limnetic.dry.epi</v>
      </c>
      <c r="M106" s="12">
        <v>30.27</v>
      </c>
      <c r="N106" s="12">
        <v>0.5</v>
      </c>
      <c r="O106" s="12"/>
      <c r="P106" s="13">
        <v>103.9</v>
      </c>
      <c r="Q106" s="13">
        <v>7.82</v>
      </c>
      <c r="R106" s="15">
        <v>2.754</v>
      </c>
      <c r="S106" s="14">
        <v>216.72066029215753</v>
      </c>
      <c r="T106" s="14">
        <v>15.834363492738522</v>
      </c>
      <c r="U106" s="14">
        <v>410.1262493299422</v>
      </c>
      <c r="V106" s="14">
        <v>6418.9771284596463</v>
      </c>
      <c r="W106" s="15">
        <v>62.362747438103177</v>
      </c>
      <c r="X106" s="15">
        <v>4.2277434775776666</v>
      </c>
    </row>
    <row r="107" spans="1:31" x14ac:dyDescent="0.35">
      <c r="A107" s="7">
        <v>105</v>
      </c>
      <c r="B107" s="8" t="s">
        <v>70</v>
      </c>
      <c r="C107" s="9">
        <v>43221</v>
      </c>
      <c r="D107" s="10"/>
      <c r="E107" s="11">
        <v>5.0201039999999999</v>
      </c>
      <c r="F107" s="11">
        <v>102.902688</v>
      </c>
      <c r="G107" s="8"/>
      <c r="H107" s="8" t="s">
        <v>38</v>
      </c>
      <c r="I107" s="8" t="s">
        <v>58</v>
      </c>
      <c r="J107" s="8" t="s">
        <v>68</v>
      </c>
      <c r="K107" s="8" t="s">
        <v>45</v>
      </c>
      <c r="L107" s="8" t="str">
        <f t="shared" si="1"/>
        <v>limnetic.dry.meta</v>
      </c>
      <c r="M107" s="12">
        <v>27.18</v>
      </c>
      <c r="N107" s="12">
        <v>14.34</v>
      </c>
      <c r="O107" s="12"/>
      <c r="P107" s="13">
        <v>69</v>
      </c>
      <c r="Q107" s="13">
        <v>5.48</v>
      </c>
      <c r="R107" s="15">
        <v>4.3529999999999998</v>
      </c>
      <c r="S107" s="14">
        <v>532.51397412069502</v>
      </c>
      <c r="T107" s="14">
        <v>4.6683791673906629</v>
      </c>
      <c r="U107" s="14"/>
      <c r="V107" s="14"/>
      <c r="W107" s="15"/>
      <c r="X107" s="15"/>
    </row>
    <row r="108" spans="1:31" x14ac:dyDescent="0.35">
      <c r="A108" s="7">
        <v>106</v>
      </c>
      <c r="B108" s="8" t="s">
        <v>70</v>
      </c>
      <c r="C108" s="9">
        <v>43221</v>
      </c>
      <c r="D108" s="10"/>
      <c r="E108" s="11">
        <v>5.0201039999999999</v>
      </c>
      <c r="F108" s="11">
        <v>102.902688</v>
      </c>
      <c r="G108" s="8"/>
      <c r="H108" s="8" t="s">
        <v>38</v>
      </c>
      <c r="I108" s="8" t="s">
        <v>58</v>
      </c>
      <c r="J108" s="8" t="s">
        <v>68</v>
      </c>
      <c r="K108" s="8" t="s">
        <v>48</v>
      </c>
      <c r="L108" s="8" t="str">
        <f t="shared" si="1"/>
        <v>limnetic.dry.hypo</v>
      </c>
      <c r="M108" s="12">
        <v>24.86</v>
      </c>
      <c r="N108" s="12">
        <v>24.97</v>
      </c>
      <c r="O108" s="12"/>
      <c r="P108" s="13">
        <v>10.1</v>
      </c>
      <c r="Q108" s="13">
        <v>0.84</v>
      </c>
      <c r="R108" s="15">
        <v>2.7170000000000001</v>
      </c>
      <c r="S108" s="14">
        <v>629.42375085065169</v>
      </c>
      <c r="T108" s="14">
        <v>234.86219647519897</v>
      </c>
      <c r="U108" s="14"/>
      <c r="V108" s="14"/>
      <c r="W108" s="15"/>
      <c r="X108" s="15"/>
    </row>
    <row r="109" spans="1:31" x14ac:dyDescent="0.35">
      <c r="A109" s="7">
        <v>107</v>
      </c>
      <c r="B109" s="8" t="s">
        <v>70</v>
      </c>
      <c r="C109" s="9">
        <v>43221</v>
      </c>
      <c r="D109" s="10"/>
      <c r="E109" s="11">
        <v>5.0201039999999999</v>
      </c>
      <c r="F109" s="11">
        <v>102.902688</v>
      </c>
      <c r="G109" s="8"/>
      <c r="H109" s="8" t="s">
        <v>38</v>
      </c>
      <c r="I109" s="8" t="s">
        <v>58</v>
      </c>
      <c r="J109" s="8" t="s">
        <v>68</v>
      </c>
      <c r="K109" s="8" t="s">
        <v>48</v>
      </c>
      <c r="L109" s="8" t="str">
        <f t="shared" si="1"/>
        <v>limnetic.dry.hypo</v>
      </c>
      <c r="M109" s="12">
        <v>23.77</v>
      </c>
      <c r="N109" s="12">
        <v>46.07</v>
      </c>
      <c r="O109" s="12"/>
      <c r="P109" s="13">
        <v>2.9</v>
      </c>
      <c r="Q109" s="13">
        <v>0.25</v>
      </c>
      <c r="R109" s="15">
        <v>2.121</v>
      </c>
      <c r="S109" s="14">
        <v>926.23863913438026</v>
      </c>
      <c r="T109" s="14">
        <v>654.67704447975984</v>
      </c>
      <c r="U109" s="14"/>
      <c r="V109" s="14"/>
      <c r="W109" s="15"/>
      <c r="X109" s="15"/>
    </row>
    <row r="110" spans="1:31" x14ac:dyDescent="0.35">
      <c r="A110" s="7">
        <v>108</v>
      </c>
      <c r="B110" s="8" t="s">
        <v>65</v>
      </c>
      <c r="C110" s="9">
        <v>43221</v>
      </c>
      <c r="D110" s="10"/>
      <c r="E110" s="11">
        <v>4.9661590000000002</v>
      </c>
      <c r="F110" s="11">
        <v>102.83707</v>
      </c>
      <c r="G110" s="8"/>
      <c r="H110" s="8" t="s">
        <v>38</v>
      </c>
      <c r="I110" s="8" t="s">
        <v>39</v>
      </c>
      <c r="J110" s="8" t="s">
        <v>68</v>
      </c>
      <c r="K110" s="8" t="s">
        <v>41</v>
      </c>
      <c r="L110" s="8" t="str">
        <f t="shared" si="1"/>
        <v>littoral.dry.epi</v>
      </c>
      <c r="M110" s="12">
        <v>30.4</v>
      </c>
      <c r="N110" s="12">
        <v>0.5</v>
      </c>
      <c r="O110" s="12"/>
      <c r="P110" s="13">
        <v>100.1</v>
      </c>
      <c r="Q110" s="13">
        <v>7.52</v>
      </c>
      <c r="R110" s="15">
        <v>3.218</v>
      </c>
      <c r="S110" s="14">
        <v>206.97662365023993</v>
      </c>
      <c r="T110" s="14">
        <v>18.617324026309753</v>
      </c>
      <c r="U110" s="14">
        <v>483.19469998606121</v>
      </c>
      <c r="V110" s="14">
        <v>6164.1755218022554</v>
      </c>
      <c r="W110" s="15">
        <v>59.754030581300356</v>
      </c>
      <c r="X110" s="15">
        <v>4.9942553642857206</v>
      </c>
    </row>
    <row r="111" spans="1:31" x14ac:dyDescent="0.35">
      <c r="A111" s="7">
        <v>109</v>
      </c>
      <c r="B111" s="8" t="s">
        <v>65</v>
      </c>
      <c r="C111" s="9">
        <v>43221</v>
      </c>
      <c r="D111" s="10"/>
      <c r="E111" s="11">
        <v>4.9661590000000002</v>
      </c>
      <c r="F111" s="11">
        <v>102.83707</v>
      </c>
      <c r="G111" s="8"/>
      <c r="H111" s="8" t="s">
        <v>38</v>
      </c>
      <c r="I111" s="8" t="s">
        <v>39</v>
      </c>
      <c r="J111" s="8" t="s">
        <v>68</v>
      </c>
      <c r="K111" s="8" t="s">
        <v>41</v>
      </c>
      <c r="L111" s="8" t="str">
        <f t="shared" si="1"/>
        <v>littoral.dry.epi</v>
      </c>
      <c r="M111" s="12">
        <v>30.38</v>
      </c>
      <c r="N111" s="12">
        <v>4.7949999999999999</v>
      </c>
      <c r="O111" s="12"/>
      <c r="P111" s="13">
        <v>103.2</v>
      </c>
      <c r="Q111" s="13">
        <v>7.75</v>
      </c>
      <c r="R111" s="15">
        <v>3.097</v>
      </c>
      <c r="S111" s="14">
        <v>220.72390622790641</v>
      </c>
      <c r="T111" s="14">
        <v>3.991907641540096</v>
      </c>
      <c r="U111" s="14"/>
      <c r="V111" s="14"/>
      <c r="W111" s="15"/>
      <c r="X111" s="15"/>
    </row>
    <row r="112" spans="1:31" s="21" customFormat="1" x14ac:dyDescent="0.35">
      <c r="A112" s="7">
        <v>110</v>
      </c>
      <c r="B112" s="8" t="s">
        <v>65</v>
      </c>
      <c r="C112" s="9">
        <v>43221</v>
      </c>
      <c r="D112" s="10"/>
      <c r="E112" s="11">
        <v>4.9661590000000002</v>
      </c>
      <c r="F112" s="11">
        <v>102.83707</v>
      </c>
      <c r="G112" s="8"/>
      <c r="H112" s="8" t="s">
        <v>38</v>
      </c>
      <c r="I112" s="8" t="s">
        <v>39</v>
      </c>
      <c r="J112" s="8" t="s">
        <v>68</v>
      </c>
      <c r="K112" s="8" t="s">
        <v>45</v>
      </c>
      <c r="L112" s="8" t="str">
        <f t="shared" si="1"/>
        <v>littoral.dry.meta</v>
      </c>
      <c r="M112" s="12">
        <v>28.67</v>
      </c>
      <c r="N112" s="12">
        <v>12.802</v>
      </c>
      <c r="O112" s="12"/>
      <c r="P112" s="13">
        <v>69.5</v>
      </c>
      <c r="Q112" s="13">
        <v>5.38</v>
      </c>
      <c r="R112" s="15">
        <v>3.548</v>
      </c>
      <c r="S112" s="14">
        <v>307.13504557951364</v>
      </c>
      <c r="T112" s="14">
        <v>3.0891462151756541</v>
      </c>
      <c r="U112" s="14"/>
      <c r="V112" s="14"/>
      <c r="W112" s="15"/>
      <c r="X112" s="15"/>
      <c r="AE112"/>
    </row>
    <row r="113" spans="1:31" s="21" customFormat="1" x14ac:dyDescent="0.35">
      <c r="A113" s="7">
        <v>111</v>
      </c>
      <c r="B113" s="8" t="s">
        <v>65</v>
      </c>
      <c r="C113" s="9">
        <v>43221</v>
      </c>
      <c r="D113" s="10"/>
      <c r="E113" s="11">
        <v>4.9661590000000002</v>
      </c>
      <c r="F113" s="11">
        <v>102.83707</v>
      </c>
      <c r="G113" s="8"/>
      <c r="H113" s="8" t="s">
        <v>38</v>
      </c>
      <c r="I113" s="8" t="s">
        <v>39</v>
      </c>
      <c r="J113" s="8" t="s">
        <v>68</v>
      </c>
      <c r="K113" s="8" t="s">
        <v>48</v>
      </c>
      <c r="L113" s="8" t="str">
        <f t="shared" si="1"/>
        <v>littoral.dry.hypo</v>
      </c>
      <c r="M113" s="12">
        <v>26.15</v>
      </c>
      <c r="N113" s="12">
        <v>19.773</v>
      </c>
      <c r="O113" s="12"/>
      <c r="P113" s="13">
        <v>15.6</v>
      </c>
      <c r="Q113" s="13">
        <v>1.26</v>
      </c>
      <c r="R113" s="15">
        <v>4.2910000000000004</v>
      </c>
      <c r="S113" s="14">
        <v>475.82603034415712</v>
      </c>
      <c r="T113" s="14">
        <v>2.0105417375177868</v>
      </c>
      <c r="U113" s="14"/>
      <c r="V113" s="14"/>
      <c r="W113" s="15"/>
      <c r="X113" s="15"/>
      <c r="AE113"/>
    </row>
    <row r="114" spans="1:31" s="21" customFormat="1" x14ac:dyDescent="0.35">
      <c r="A114" s="7">
        <v>112</v>
      </c>
      <c r="B114" s="8" t="s">
        <v>37</v>
      </c>
      <c r="C114" s="9">
        <v>43282</v>
      </c>
      <c r="D114" s="10"/>
      <c r="E114" s="11">
        <v>5.1210709999999997</v>
      </c>
      <c r="F114" s="11">
        <v>102.789936</v>
      </c>
      <c r="G114" s="8"/>
      <c r="H114" s="8" t="s">
        <v>38</v>
      </c>
      <c r="I114" s="8" t="s">
        <v>39</v>
      </c>
      <c r="J114" s="8" t="s">
        <v>68</v>
      </c>
      <c r="K114" s="8" t="s">
        <v>41</v>
      </c>
      <c r="L114" s="8" t="str">
        <f t="shared" si="1"/>
        <v>littoral.dry.epi</v>
      </c>
      <c r="M114" s="12">
        <v>31.2</v>
      </c>
      <c r="N114" s="12">
        <v>0.5</v>
      </c>
      <c r="O114" s="12"/>
      <c r="P114" s="13">
        <v>101.1</v>
      </c>
      <c r="Q114" s="13">
        <v>7.48</v>
      </c>
      <c r="R114" s="15">
        <v>2.2519090909090909</v>
      </c>
      <c r="S114" s="14">
        <v>181.49761003068537</v>
      </c>
      <c r="T114" s="14">
        <v>0.570673834208417</v>
      </c>
      <c r="U114" s="14">
        <v>14.996562074165277</v>
      </c>
      <c r="V114" s="14">
        <v>5591.4073661389293</v>
      </c>
      <c r="W114" s="15">
        <v>54.080942444477557</v>
      </c>
      <c r="X114" s="15">
        <v>0.13665882937578197</v>
      </c>
      <c r="AE114"/>
    </row>
    <row r="115" spans="1:31" s="21" customFormat="1" x14ac:dyDescent="0.35">
      <c r="A115" s="7">
        <v>113</v>
      </c>
      <c r="B115" s="8" t="s">
        <v>37</v>
      </c>
      <c r="C115" s="9">
        <v>43282</v>
      </c>
      <c r="D115" s="10"/>
      <c r="E115" s="11">
        <v>5.1210709999999997</v>
      </c>
      <c r="F115" s="11">
        <v>102.789936</v>
      </c>
      <c r="G115" s="8"/>
      <c r="H115" s="8" t="s">
        <v>38</v>
      </c>
      <c r="I115" s="8" t="s">
        <v>39</v>
      </c>
      <c r="J115" s="8" t="s">
        <v>68</v>
      </c>
      <c r="K115" s="8" t="s">
        <v>41</v>
      </c>
      <c r="L115" s="8" t="str">
        <f t="shared" si="1"/>
        <v>littoral.dry.epi</v>
      </c>
      <c r="M115" s="12">
        <v>30.52</v>
      </c>
      <c r="N115" s="12">
        <v>3.6</v>
      </c>
      <c r="O115" s="12"/>
      <c r="P115" s="13">
        <v>99.9</v>
      </c>
      <c r="Q115" s="13">
        <v>7.48</v>
      </c>
      <c r="R115" s="15">
        <v>2.1279090909090912</v>
      </c>
      <c r="S115" s="14">
        <v>169.4228501313676</v>
      </c>
      <c r="T115" s="14">
        <v>0.45778761099229159</v>
      </c>
      <c r="U115" s="14"/>
      <c r="V115" s="14"/>
      <c r="W115" s="15"/>
      <c r="X115" s="15"/>
      <c r="AE115"/>
    </row>
    <row r="116" spans="1:31" s="21" customFormat="1" x14ac:dyDescent="0.35">
      <c r="A116" s="7">
        <v>114</v>
      </c>
      <c r="B116" s="8" t="s">
        <v>37</v>
      </c>
      <c r="C116" s="9">
        <v>43282</v>
      </c>
      <c r="D116" s="10"/>
      <c r="E116" s="11">
        <v>5.1210709999999997</v>
      </c>
      <c r="F116" s="11">
        <v>102.789936</v>
      </c>
      <c r="G116" s="8"/>
      <c r="H116" s="8" t="s">
        <v>38</v>
      </c>
      <c r="I116" s="8" t="s">
        <v>39</v>
      </c>
      <c r="J116" s="8" t="s">
        <v>68</v>
      </c>
      <c r="K116" s="8" t="s">
        <v>41</v>
      </c>
      <c r="L116" s="8" t="str">
        <f t="shared" si="1"/>
        <v>littoral.dry.epi</v>
      </c>
      <c r="M116" s="12">
        <v>30.25</v>
      </c>
      <c r="N116" s="12">
        <v>9.6999999999999993</v>
      </c>
      <c r="O116" s="12"/>
      <c r="P116" s="13">
        <v>97.2</v>
      </c>
      <c r="Q116" s="13">
        <v>7.32</v>
      </c>
      <c r="R116" s="15">
        <v>2.0439090909090911</v>
      </c>
      <c r="S116" s="14">
        <v>180.69526843333514</v>
      </c>
      <c r="T116" s="14">
        <v>0.64684081483362343</v>
      </c>
      <c r="U116" s="14"/>
      <c r="V116" s="14"/>
      <c r="W116" s="15"/>
      <c r="X116" s="15"/>
      <c r="AE116"/>
    </row>
    <row r="117" spans="1:31" x14ac:dyDescent="0.35">
      <c r="A117" s="7">
        <v>115</v>
      </c>
      <c r="B117" s="8" t="s">
        <v>37</v>
      </c>
      <c r="C117" s="9">
        <v>43282</v>
      </c>
      <c r="D117" s="10"/>
      <c r="E117" s="11">
        <v>5.1210709999999997</v>
      </c>
      <c r="F117" s="11">
        <v>102.789936</v>
      </c>
      <c r="G117" s="8"/>
      <c r="H117" s="8" t="s">
        <v>38</v>
      </c>
      <c r="I117" s="8" t="s">
        <v>39</v>
      </c>
      <c r="J117" s="8" t="s">
        <v>68</v>
      </c>
      <c r="K117" s="8" t="s">
        <v>45</v>
      </c>
      <c r="L117" s="8" t="str">
        <f t="shared" si="1"/>
        <v>littoral.dry.meta</v>
      </c>
      <c r="M117" s="12">
        <v>28.02</v>
      </c>
      <c r="N117" s="12">
        <v>15.6</v>
      </c>
      <c r="O117" s="12"/>
      <c r="P117" s="13">
        <v>44</v>
      </c>
      <c r="Q117" s="13">
        <v>3.45</v>
      </c>
      <c r="R117" s="15">
        <v>1.8889090909090909</v>
      </c>
      <c r="S117" s="14">
        <v>365.93372587737201</v>
      </c>
      <c r="T117" s="14">
        <v>0.19782000783575027</v>
      </c>
      <c r="U117" s="14"/>
      <c r="V117" s="14"/>
      <c r="W117" s="15"/>
      <c r="X117" s="15"/>
    </row>
    <row r="118" spans="1:31" x14ac:dyDescent="0.35">
      <c r="A118" s="7">
        <v>116</v>
      </c>
      <c r="B118" s="8" t="s">
        <v>37</v>
      </c>
      <c r="C118" s="9">
        <v>43282</v>
      </c>
      <c r="D118" s="10"/>
      <c r="E118" s="11">
        <v>5.1210709999999997</v>
      </c>
      <c r="F118" s="11">
        <v>102.789936</v>
      </c>
      <c r="G118" s="8"/>
      <c r="H118" s="8" t="s">
        <v>38</v>
      </c>
      <c r="I118" s="8" t="s">
        <v>39</v>
      </c>
      <c r="J118" s="8" t="s">
        <v>68</v>
      </c>
      <c r="K118" s="8" t="s">
        <v>48</v>
      </c>
      <c r="L118" s="8" t="str">
        <f t="shared" si="1"/>
        <v>littoral.dry.hypo</v>
      </c>
      <c r="M118" s="12">
        <v>25.74</v>
      </c>
      <c r="N118" s="12">
        <v>20.6</v>
      </c>
      <c r="O118" s="12"/>
      <c r="P118" s="13">
        <v>13.6</v>
      </c>
      <c r="Q118" s="13">
        <v>1.1100000000000001</v>
      </c>
      <c r="R118" s="15">
        <v>1.484909090909091</v>
      </c>
      <c r="S118" s="14">
        <v>450.54311591618631</v>
      </c>
      <c r="T118" s="14">
        <v>74.994372625045798</v>
      </c>
      <c r="U118" s="14"/>
      <c r="V118" s="14"/>
      <c r="W118" s="15"/>
      <c r="X118" s="15"/>
    </row>
    <row r="119" spans="1:31" x14ac:dyDescent="0.35">
      <c r="A119" s="7">
        <v>117</v>
      </c>
      <c r="B119" s="8" t="s">
        <v>51</v>
      </c>
      <c r="C119" s="9">
        <v>43282</v>
      </c>
      <c r="D119" s="10"/>
      <c r="E119" s="11">
        <v>5.0941470000000004</v>
      </c>
      <c r="F119" s="11">
        <v>102.816895</v>
      </c>
      <c r="G119" s="8"/>
      <c r="H119" s="8" t="s">
        <v>38</v>
      </c>
      <c r="I119" s="8" t="s">
        <v>39</v>
      </c>
      <c r="J119" s="8" t="s">
        <v>68</v>
      </c>
      <c r="K119" s="8" t="s">
        <v>41</v>
      </c>
      <c r="L119" s="8" t="str">
        <f t="shared" si="1"/>
        <v>littoral.dry.epi</v>
      </c>
      <c r="M119" s="12">
        <v>31.15</v>
      </c>
      <c r="N119" s="12">
        <v>0.5</v>
      </c>
      <c r="O119" s="12"/>
      <c r="P119" s="13">
        <v>101.5</v>
      </c>
      <c r="Q119" s="13">
        <v>7.52</v>
      </c>
      <c r="R119" s="15">
        <v>2.3429090909090911</v>
      </c>
      <c r="S119" s="14">
        <v>197.73713100738291</v>
      </c>
      <c r="T119" s="14">
        <v>1.771295413773349</v>
      </c>
      <c r="U119" s="14">
        <v>46.511527947155201</v>
      </c>
      <c r="V119" s="14">
        <v>6078.82889911658</v>
      </c>
      <c r="W119" s="15">
        <v>59.15000452287763</v>
      </c>
      <c r="X119" s="15">
        <v>0.4676277027361635</v>
      </c>
    </row>
    <row r="120" spans="1:31" x14ac:dyDescent="0.35">
      <c r="A120" s="7">
        <v>118</v>
      </c>
      <c r="B120" s="8" t="s">
        <v>51</v>
      </c>
      <c r="C120" s="9">
        <v>43282</v>
      </c>
      <c r="D120" s="10"/>
      <c r="E120" s="11">
        <v>5.0941470000000004</v>
      </c>
      <c r="F120" s="11">
        <v>102.816895</v>
      </c>
      <c r="G120" s="8"/>
      <c r="H120" s="8" t="s">
        <v>38</v>
      </c>
      <c r="I120" s="8" t="s">
        <v>39</v>
      </c>
      <c r="J120" s="8" t="s">
        <v>68</v>
      </c>
      <c r="K120" s="8" t="s">
        <v>41</v>
      </c>
      <c r="L120" s="8" t="str">
        <f t="shared" si="1"/>
        <v>littoral.dry.epi</v>
      </c>
      <c r="M120" s="12">
        <v>30.45</v>
      </c>
      <c r="N120" s="12">
        <v>4.5910000000000002</v>
      </c>
      <c r="O120" s="12"/>
      <c r="P120" s="13">
        <v>100.4</v>
      </c>
      <c r="Q120" s="13">
        <v>7.53</v>
      </c>
      <c r="R120" s="15">
        <v>1.913909090909091</v>
      </c>
      <c r="S120" s="14">
        <v>178.19176704857037</v>
      </c>
      <c r="T120" s="14">
        <v>0.50802188515301683</v>
      </c>
      <c r="U120" s="14"/>
      <c r="V120" s="14"/>
      <c r="W120" s="15"/>
      <c r="X120" s="15"/>
    </row>
    <row r="121" spans="1:31" x14ac:dyDescent="0.35">
      <c r="A121" s="7">
        <v>119</v>
      </c>
      <c r="B121" s="8" t="s">
        <v>51</v>
      </c>
      <c r="C121" s="9">
        <v>43282</v>
      </c>
      <c r="D121" s="10"/>
      <c r="E121" s="11">
        <v>5.0941470000000004</v>
      </c>
      <c r="F121" s="11">
        <v>102.816895</v>
      </c>
      <c r="G121" s="8"/>
      <c r="H121" s="8" t="s">
        <v>38</v>
      </c>
      <c r="I121" s="8" t="s">
        <v>39</v>
      </c>
      <c r="J121" s="8" t="s">
        <v>68</v>
      </c>
      <c r="K121" s="8" t="s">
        <v>41</v>
      </c>
      <c r="L121" s="8" t="str">
        <f t="shared" si="1"/>
        <v>littoral.dry.epi</v>
      </c>
      <c r="M121" s="12">
        <v>30.14</v>
      </c>
      <c r="N121" s="12">
        <v>10.587</v>
      </c>
      <c r="O121" s="12"/>
      <c r="P121" s="13">
        <v>96.5</v>
      </c>
      <c r="Q121" s="13">
        <v>7.28</v>
      </c>
      <c r="R121" s="15">
        <v>2.2159090909090908</v>
      </c>
      <c r="S121" s="14">
        <v>194.61975370791586</v>
      </c>
      <c r="T121" s="14">
        <v>0.44523173205180433</v>
      </c>
      <c r="U121" s="14"/>
      <c r="V121" s="14"/>
      <c r="W121" s="15"/>
      <c r="X121" s="15"/>
    </row>
    <row r="122" spans="1:31" x14ac:dyDescent="0.35">
      <c r="A122" s="7">
        <v>120</v>
      </c>
      <c r="B122" s="8" t="s">
        <v>51</v>
      </c>
      <c r="C122" s="9">
        <v>43282</v>
      </c>
      <c r="D122" s="10"/>
      <c r="E122" s="11">
        <v>5.0941470000000004</v>
      </c>
      <c r="F122" s="11">
        <v>102.816895</v>
      </c>
      <c r="G122" s="8"/>
      <c r="H122" s="8" t="s">
        <v>38</v>
      </c>
      <c r="I122" s="8" t="s">
        <v>39</v>
      </c>
      <c r="J122" s="8" t="s">
        <v>68</v>
      </c>
      <c r="K122" s="8" t="s">
        <v>45</v>
      </c>
      <c r="L122" s="8" t="str">
        <f t="shared" si="1"/>
        <v>littoral.dry.meta</v>
      </c>
      <c r="M122" s="12">
        <v>27.94</v>
      </c>
      <c r="N122" s="12">
        <v>14.984</v>
      </c>
      <c r="O122" s="12"/>
      <c r="P122" s="13">
        <v>40.700000000000003</v>
      </c>
      <c r="Q122" s="13">
        <v>3.19</v>
      </c>
      <c r="R122" s="15">
        <v>2.0829090909090908</v>
      </c>
      <c r="S122" s="14">
        <v>358.91171486037155</v>
      </c>
      <c r="T122" s="14">
        <v>20.264163615916715</v>
      </c>
      <c r="U122" s="14"/>
      <c r="V122" s="14"/>
      <c r="W122" s="15"/>
      <c r="X122" s="15"/>
    </row>
    <row r="123" spans="1:31" x14ac:dyDescent="0.35">
      <c r="A123" s="7">
        <v>121</v>
      </c>
      <c r="B123" s="8" t="s">
        <v>57</v>
      </c>
      <c r="C123" s="9">
        <v>43282</v>
      </c>
      <c r="D123" s="10"/>
      <c r="E123" s="11">
        <v>5.050751</v>
      </c>
      <c r="F123" s="11">
        <v>102.824776</v>
      </c>
      <c r="G123" s="8"/>
      <c r="H123" s="8" t="s">
        <v>38</v>
      </c>
      <c r="I123" s="8" t="s">
        <v>58</v>
      </c>
      <c r="J123" s="8" t="s">
        <v>68</v>
      </c>
      <c r="K123" s="8" t="s">
        <v>41</v>
      </c>
      <c r="L123" s="8" t="str">
        <f t="shared" si="1"/>
        <v>limnetic.dry.epi</v>
      </c>
      <c r="M123" s="12">
        <v>30.39</v>
      </c>
      <c r="N123" s="12">
        <v>4.4249999999999998</v>
      </c>
      <c r="O123" s="12"/>
      <c r="P123" s="13">
        <v>99.4</v>
      </c>
      <c r="Q123" s="13">
        <v>7.46</v>
      </c>
      <c r="R123" s="15">
        <v>2.0243639999999998</v>
      </c>
      <c r="S123" s="14">
        <v>202.62277937445998</v>
      </c>
      <c r="T123" s="14">
        <v>0.29211240769075847</v>
      </c>
      <c r="U123" s="14"/>
      <c r="V123" s="14"/>
      <c r="W123" s="15"/>
      <c r="X123" s="15"/>
    </row>
    <row r="124" spans="1:31" ht="13.5" customHeight="1" x14ac:dyDescent="0.35">
      <c r="A124" s="7">
        <v>122</v>
      </c>
      <c r="B124" s="8" t="s">
        <v>57</v>
      </c>
      <c r="C124" s="9">
        <v>43282</v>
      </c>
      <c r="D124" s="10"/>
      <c r="E124" s="11">
        <v>5.050751</v>
      </c>
      <c r="F124" s="11">
        <v>102.824776</v>
      </c>
      <c r="G124" s="8"/>
      <c r="H124" s="8" t="s">
        <v>38</v>
      </c>
      <c r="I124" s="8" t="s">
        <v>58</v>
      </c>
      <c r="J124" s="8" t="s">
        <v>68</v>
      </c>
      <c r="K124" s="8" t="s">
        <v>41</v>
      </c>
      <c r="L124" s="8" t="str">
        <f t="shared" si="1"/>
        <v>limnetic.dry.epi</v>
      </c>
      <c r="M124" s="12">
        <v>30.22</v>
      </c>
      <c r="N124" s="12">
        <v>9.8840000000000003</v>
      </c>
      <c r="O124" s="12"/>
      <c r="P124" s="13">
        <v>98.7</v>
      </c>
      <c r="Q124" s="13">
        <v>7.43</v>
      </c>
      <c r="R124" s="15">
        <v>2.2633640000000002</v>
      </c>
      <c r="S124" s="14">
        <v>207.2019567737886</v>
      </c>
      <c r="T124" s="14">
        <v>0.34462911753022496</v>
      </c>
      <c r="U124" s="14"/>
      <c r="V124" s="14"/>
      <c r="W124" s="15"/>
      <c r="X124" s="15"/>
    </row>
    <row r="125" spans="1:31" x14ac:dyDescent="0.35">
      <c r="A125" s="7">
        <v>123</v>
      </c>
      <c r="B125" s="8" t="s">
        <v>57</v>
      </c>
      <c r="C125" s="9">
        <v>43282</v>
      </c>
      <c r="D125" s="10"/>
      <c r="E125" s="11">
        <v>5.050751</v>
      </c>
      <c r="F125" s="11">
        <v>102.824776</v>
      </c>
      <c r="G125" s="8"/>
      <c r="H125" s="8" t="s">
        <v>38</v>
      </c>
      <c r="I125" s="8" t="s">
        <v>58</v>
      </c>
      <c r="J125" s="8" t="s">
        <v>68</v>
      </c>
      <c r="K125" s="8" t="s">
        <v>41</v>
      </c>
      <c r="L125" s="8" t="str">
        <f t="shared" si="1"/>
        <v>limnetic.dry.epi</v>
      </c>
      <c r="M125" s="12">
        <v>31.01</v>
      </c>
      <c r="N125" s="12">
        <v>0.5</v>
      </c>
      <c r="O125" s="12"/>
      <c r="P125" s="13">
        <v>100.7</v>
      </c>
      <c r="Q125" s="13">
        <v>7.48</v>
      </c>
      <c r="R125" s="15">
        <v>2.1149090909090908</v>
      </c>
      <c r="S125" s="14">
        <v>190.71516087162715</v>
      </c>
      <c r="T125" s="14">
        <v>0.33527262087183118</v>
      </c>
      <c r="U125" s="14">
        <v>8.7847575179068098</v>
      </c>
      <c r="V125" s="14">
        <v>5828.3418628713653</v>
      </c>
      <c r="W125" s="15">
        <v>56.474635098310273</v>
      </c>
      <c r="X125" s="15">
        <v>7.1107354961477937E-2</v>
      </c>
    </row>
    <row r="126" spans="1:31" x14ac:dyDescent="0.35">
      <c r="A126" s="7">
        <v>124</v>
      </c>
      <c r="B126" s="8" t="s">
        <v>57</v>
      </c>
      <c r="C126" s="9">
        <v>43282</v>
      </c>
      <c r="D126" s="10"/>
      <c r="E126" s="11">
        <v>5.050751</v>
      </c>
      <c r="F126" s="11">
        <v>102.824776</v>
      </c>
      <c r="G126" s="8"/>
      <c r="H126" s="8" t="s">
        <v>38</v>
      </c>
      <c r="I126" s="8" t="s">
        <v>58</v>
      </c>
      <c r="J126" s="8" t="s">
        <v>68</v>
      </c>
      <c r="K126" s="8" t="s">
        <v>45</v>
      </c>
      <c r="L126" s="8" t="str">
        <f t="shared" si="1"/>
        <v>limnetic.dry.meta</v>
      </c>
      <c r="M126" s="12">
        <v>26.42</v>
      </c>
      <c r="N126" s="12">
        <v>18.178000000000001</v>
      </c>
      <c r="O126" s="12"/>
      <c r="P126" s="13">
        <v>21.2</v>
      </c>
      <c r="Q126" s="13">
        <v>1.71</v>
      </c>
      <c r="R126" s="15">
        <v>1.345364</v>
      </c>
      <c r="S126" s="14">
        <v>433.1884709391548</v>
      </c>
      <c r="T126" s="14">
        <v>19.437753076108478</v>
      </c>
      <c r="U126" s="14"/>
      <c r="V126" s="14"/>
      <c r="W126" s="15"/>
      <c r="X126" s="15"/>
    </row>
    <row r="127" spans="1:31" x14ac:dyDescent="0.35">
      <c r="A127" s="7">
        <v>125</v>
      </c>
      <c r="B127" s="8" t="s">
        <v>57</v>
      </c>
      <c r="C127" s="9">
        <v>43282</v>
      </c>
      <c r="D127" s="10"/>
      <c r="E127" s="11">
        <v>5.050751</v>
      </c>
      <c r="F127" s="11">
        <v>102.824776</v>
      </c>
      <c r="G127" s="8"/>
      <c r="H127" s="8" t="s">
        <v>38</v>
      </c>
      <c r="I127" s="8" t="s">
        <v>58</v>
      </c>
      <c r="J127" s="8" t="s">
        <v>68</v>
      </c>
      <c r="K127" s="8" t="s">
        <v>48</v>
      </c>
      <c r="L127" s="8" t="str">
        <f t="shared" si="1"/>
        <v>limnetic.dry.hypo</v>
      </c>
      <c r="M127" s="12">
        <v>24.31</v>
      </c>
      <c r="N127" s="12">
        <v>30.47</v>
      </c>
      <c r="O127" s="12"/>
      <c r="P127" s="13">
        <v>9.1999999999999993</v>
      </c>
      <c r="Q127" s="13">
        <v>0.77</v>
      </c>
      <c r="R127" s="15">
        <v>0.89846400000000004</v>
      </c>
      <c r="S127" s="14">
        <v>391.46638711640941</v>
      </c>
      <c r="T127" s="14">
        <v>0.88805570135482059</v>
      </c>
      <c r="U127" s="14"/>
      <c r="V127" s="14"/>
      <c r="W127" s="15"/>
      <c r="X127" s="15"/>
    </row>
    <row r="128" spans="1:31" x14ac:dyDescent="0.35">
      <c r="A128" s="7">
        <v>126</v>
      </c>
      <c r="B128" s="8" t="s">
        <v>57</v>
      </c>
      <c r="C128" s="9">
        <v>43282</v>
      </c>
      <c r="D128" s="10"/>
      <c r="E128" s="11">
        <v>5.050751</v>
      </c>
      <c r="F128" s="11">
        <v>102.824776</v>
      </c>
      <c r="G128" s="8"/>
      <c r="H128" s="8" t="s">
        <v>38</v>
      </c>
      <c r="I128" s="8" t="s">
        <v>58</v>
      </c>
      <c r="J128" s="8" t="s">
        <v>68</v>
      </c>
      <c r="K128" s="8" t="s">
        <v>48</v>
      </c>
      <c r="L128" s="8" t="str">
        <f t="shared" si="1"/>
        <v>limnetic.dry.hypo</v>
      </c>
      <c r="M128" s="12">
        <v>23.77</v>
      </c>
      <c r="N128" s="12">
        <v>47.688000000000002</v>
      </c>
      <c r="O128" s="12"/>
      <c r="P128" s="13">
        <v>4.7</v>
      </c>
      <c r="Q128" s="13">
        <v>0.4</v>
      </c>
      <c r="R128" s="15">
        <v>1.268364</v>
      </c>
      <c r="S128" s="14">
        <v>690.76514929972939</v>
      </c>
      <c r="T128" s="14">
        <v>444.93101779119945</v>
      </c>
      <c r="U128" s="14"/>
      <c r="V128" s="14"/>
      <c r="W128" s="15"/>
      <c r="X128" s="15"/>
    </row>
    <row r="129" spans="1:24" x14ac:dyDescent="0.35">
      <c r="A129" s="7">
        <v>127</v>
      </c>
      <c r="B129" s="8" t="s">
        <v>57</v>
      </c>
      <c r="C129" s="9">
        <v>43282</v>
      </c>
      <c r="D129" s="10"/>
      <c r="E129" s="11">
        <v>5.050751</v>
      </c>
      <c r="F129" s="11">
        <v>102.824776</v>
      </c>
      <c r="G129" s="8"/>
      <c r="H129" s="8" t="s">
        <v>38</v>
      </c>
      <c r="I129" s="8" t="s">
        <v>58</v>
      </c>
      <c r="J129" s="8" t="s">
        <v>68</v>
      </c>
      <c r="K129" s="8" t="s">
        <v>48</v>
      </c>
      <c r="L129" s="8" t="str">
        <f t="shared" si="1"/>
        <v>limnetic.dry.hypo</v>
      </c>
      <c r="M129" s="12">
        <v>23.66</v>
      </c>
      <c r="N129" s="12">
        <v>58.837000000000003</v>
      </c>
      <c r="O129" s="12"/>
      <c r="P129" s="13">
        <v>3.3</v>
      </c>
      <c r="Q129" s="13">
        <v>0.28000000000000003</v>
      </c>
      <c r="R129" s="15">
        <v>1.6543639999999999</v>
      </c>
      <c r="S129" s="14">
        <v>539.15256907644221</v>
      </c>
      <c r="T129" s="14">
        <v>281.4952165733045</v>
      </c>
      <c r="U129" s="14"/>
      <c r="V129" s="14"/>
      <c r="W129" s="15"/>
      <c r="X129" s="15"/>
    </row>
    <row r="130" spans="1:24" x14ac:dyDescent="0.35">
      <c r="A130" s="7">
        <v>128</v>
      </c>
      <c r="B130" s="8" t="s">
        <v>59</v>
      </c>
      <c r="C130" s="9">
        <v>43282</v>
      </c>
      <c r="D130" s="10"/>
      <c r="E130" s="11">
        <v>4.9996609999999997</v>
      </c>
      <c r="F130" s="11">
        <v>102.796491</v>
      </c>
      <c r="G130" s="8"/>
      <c r="H130" s="8" t="s">
        <v>38</v>
      </c>
      <c r="I130" s="8" t="s">
        <v>58</v>
      </c>
      <c r="J130" s="8" t="s">
        <v>68</v>
      </c>
      <c r="K130" s="8" t="s">
        <v>41</v>
      </c>
      <c r="L130" s="8" t="str">
        <f t="shared" si="1"/>
        <v>limnetic.dry.epi</v>
      </c>
      <c r="M130" s="12">
        <v>30.35</v>
      </c>
      <c r="N130" s="12">
        <v>4.0890000000000004</v>
      </c>
      <c r="O130" s="12"/>
      <c r="P130" s="13">
        <v>98.8</v>
      </c>
      <c r="Q130" s="13">
        <v>7.42</v>
      </c>
      <c r="R130" s="15">
        <v>1.7544550000000001</v>
      </c>
      <c r="S130" s="14">
        <v>180.80713209760162</v>
      </c>
      <c r="T130" s="14">
        <v>0.31335114201244751</v>
      </c>
      <c r="U130" s="14"/>
      <c r="V130" s="14"/>
      <c r="W130" s="15"/>
      <c r="X130" s="15"/>
    </row>
    <row r="131" spans="1:24" x14ac:dyDescent="0.35">
      <c r="A131" s="7">
        <v>129</v>
      </c>
      <c r="B131" s="8" t="s">
        <v>59</v>
      </c>
      <c r="C131" s="9">
        <v>43282</v>
      </c>
      <c r="D131" s="10"/>
      <c r="E131" s="11">
        <v>4.9996609999999997</v>
      </c>
      <c r="F131" s="11">
        <v>102.796491</v>
      </c>
      <c r="G131" s="8"/>
      <c r="H131" s="8" t="s">
        <v>38</v>
      </c>
      <c r="I131" s="8" t="s">
        <v>58</v>
      </c>
      <c r="J131" s="8" t="s">
        <v>68</v>
      </c>
      <c r="K131" s="8" t="s">
        <v>41</v>
      </c>
      <c r="L131" s="8" t="str">
        <f t="shared" ref="L131:L194" si="2">_xlfn.CONCAT(I131,".",J131,".",K131)</f>
        <v>limnetic.dry.epi</v>
      </c>
      <c r="M131" s="12">
        <v>30.21</v>
      </c>
      <c r="N131" s="12">
        <v>10.254</v>
      </c>
      <c r="O131" s="12"/>
      <c r="P131" s="13">
        <v>97.8</v>
      </c>
      <c r="Q131" s="13">
        <v>7.37</v>
      </c>
      <c r="R131" s="15">
        <v>1.9073640000000001</v>
      </c>
      <c r="S131" s="14">
        <v>186.69979873054473</v>
      </c>
      <c r="T131" s="14">
        <v>0.50744920731048992</v>
      </c>
      <c r="U131" s="14"/>
      <c r="V131" s="14"/>
      <c r="W131" s="15"/>
      <c r="X131" s="15"/>
    </row>
    <row r="132" spans="1:24" x14ac:dyDescent="0.35">
      <c r="A132" s="7">
        <v>130</v>
      </c>
      <c r="B132" s="8" t="s">
        <v>59</v>
      </c>
      <c r="C132" s="9">
        <v>43282</v>
      </c>
      <c r="D132" s="10"/>
      <c r="E132" s="11">
        <v>4.9996609999999997</v>
      </c>
      <c r="F132" s="11">
        <v>102.796491</v>
      </c>
      <c r="G132" s="8"/>
      <c r="H132" s="8" t="s">
        <v>38</v>
      </c>
      <c r="I132" s="8" t="s">
        <v>58</v>
      </c>
      <c r="J132" s="8" t="s">
        <v>68</v>
      </c>
      <c r="K132" s="8" t="s">
        <v>41</v>
      </c>
      <c r="L132" s="8" t="str">
        <f t="shared" si="2"/>
        <v>limnetic.dry.epi</v>
      </c>
      <c r="M132" s="12">
        <v>29.43</v>
      </c>
      <c r="N132" s="12">
        <v>13.901999999999999</v>
      </c>
      <c r="O132" s="12"/>
      <c r="P132" s="13">
        <v>75.400000000000006</v>
      </c>
      <c r="Q132" s="13">
        <v>5.76</v>
      </c>
      <c r="R132" s="15">
        <v>1.815364</v>
      </c>
      <c r="S132" s="14">
        <v>452.57938555559758</v>
      </c>
      <c r="T132" s="14">
        <v>47.080713918286293</v>
      </c>
      <c r="U132" s="14"/>
      <c r="V132" s="14"/>
      <c r="W132" s="15"/>
      <c r="X132" s="15"/>
    </row>
    <row r="133" spans="1:24" x14ac:dyDescent="0.35">
      <c r="A133" s="7">
        <v>131</v>
      </c>
      <c r="B133" s="8" t="s">
        <v>59</v>
      </c>
      <c r="C133" s="9">
        <v>43282</v>
      </c>
      <c r="D133" s="10"/>
      <c r="E133" s="11">
        <v>4.9996609999999997</v>
      </c>
      <c r="F133" s="11">
        <v>102.796491</v>
      </c>
      <c r="G133" s="8"/>
      <c r="H133" s="8" t="s">
        <v>38</v>
      </c>
      <c r="I133" s="8" t="s">
        <v>58</v>
      </c>
      <c r="J133" s="8" t="s">
        <v>68</v>
      </c>
      <c r="K133" s="8" t="s">
        <v>41</v>
      </c>
      <c r="L133" s="8" t="str">
        <f t="shared" si="2"/>
        <v>limnetic.dry.epi</v>
      </c>
      <c r="M133" s="12">
        <v>30.6</v>
      </c>
      <c r="N133" s="12">
        <v>0.5</v>
      </c>
      <c r="O133" s="12"/>
      <c r="P133" s="13">
        <v>98.9</v>
      </c>
      <c r="Q133" s="13">
        <v>7.4</v>
      </c>
      <c r="R133" s="15">
        <v>1.768364</v>
      </c>
      <c r="S133" s="14">
        <v>228.10376672023239</v>
      </c>
      <c r="T133" s="14">
        <v>0.81834127728768025</v>
      </c>
      <c r="U133" s="14">
        <v>8.1582393033769769</v>
      </c>
      <c r="V133" s="14">
        <v>5430.5446311992109</v>
      </c>
      <c r="W133" s="15">
        <v>52.185599355833858</v>
      </c>
      <c r="X133" s="15">
        <v>6.4111513962534686E-2</v>
      </c>
    </row>
    <row r="134" spans="1:24" x14ac:dyDescent="0.35">
      <c r="A134" s="7">
        <v>132</v>
      </c>
      <c r="B134" s="8" t="s">
        <v>59</v>
      </c>
      <c r="C134" s="9">
        <v>43282</v>
      </c>
      <c r="D134" s="10"/>
      <c r="E134" s="11">
        <v>4.9996609999999997</v>
      </c>
      <c r="F134" s="11">
        <v>102.796491</v>
      </c>
      <c r="G134" s="8"/>
      <c r="H134" s="8" t="s">
        <v>38</v>
      </c>
      <c r="I134" s="8" t="s">
        <v>58</v>
      </c>
      <c r="J134" s="8" t="s">
        <v>68</v>
      </c>
      <c r="K134" s="8" t="s">
        <v>45</v>
      </c>
      <c r="L134" s="8" t="str">
        <f t="shared" si="2"/>
        <v>limnetic.dry.meta</v>
      </c>
      <c r="M134" s="12">
        <v>25.98</v>
      </c>
      <c r="N134" s="12">
        <v>21.521000000000001</v>
      </c>
      <c r="O134" s="12"/>
      <c r="P134" s="13">
        <v>30.5</v>
      </c>
      <c r="Q134" s="13">
        <v>2.48</v>
      </c>
      <c r="R134" s="15">
        <v>2.1323639999999999</v>
      </c>
      <c r="S134" s="14">
        <v>663.86328398001194</v>
      </c>
      <c r="T134" s="14">
        <v>352.96988019399186</v>
      </c>
      <c r="U134" s="14"/>
      <c r="V134" s="14"/>
      <c r="W134" s="15"/>
      <c r="X134" s="15"/>
    </row>
    <row r="135" spans="1:24" x14ac:dyDescent="0.35">
      <c r="A135" s="7">
        <v>133</v>
      </c>
      <c r="B135" s="8" t="s">
        <v>64</v>
      </c>
      <c r="C135" s="9">
        <v>43282</v>
      </c>
      <c r="D135" s="10"/>
      <c r="E135" s="11">
        <v>5.0079589999999996</v>
      </c>
      <c r="F135" s="11">
        <v>102.83965999999999</v>
      </c>
      <c r="G135" s="8"/>
      <c r="H135" s="8" t="s">
        <v>38</v>
      </c>
      <c r="I135" s="8" t="s">
        <v>58</v>
      </c>
      <c r="J135" s="8" t="s">
        <v>68</v>
      </c>
      <c r="K135" s="8" t="s">
        <v>41</v>
      </c>
      <c r="L135" s="8" t="str">
        <f t="shared" si="2"/>
        <v>limnetic.dry.epi</v>
      </c>
      <c r="M135" s="12">
        <v>30.23</v>
      </c>
      <c r="N135" s="12">
        <v>4.49</v>
      </c>
      <c r="O135" s="12"/>
      <c r="P135" s="13">
        <v>98</v>
      </c>
      <c r="Q135" s="13">
        <v>7.38</v>
      </c>
      <c r="R135" s="15">
        <v>2.2424550000000001</v>
      </c>
      <c r="S135" s="14">
        <v>161.1929470680123</v>
      </c>
      <c r="T135" s="14">
        <v>0.15497329777199287</v>
      </c>
      <c r="U135" s="14"/>
      <c r="V135" s="14"/>
      <c r="W135" s="15"/>
      <c r="X135" s="15"/>
    </row>
    <row r="136" spans="1:24" x14ac:dyDescent="0.35">
      <c r="A136" s="7">
        <v>134</v>
      </c>
      <c r="B136" s="8" t="s">
        <v>64</v>
      </c>
      <c r="C136" s="9">
        <v>43282</v>
      </c>
      <c r="D136" s="10"/>
      <c r="E136" s="11">
        <v>5.0079589999999996</v>
      </c>
      <c r="F136" s="11">
        <v>102.83965999999999</v>
      </c>
      <c r="G136" s="8"/>
      <c r="H136" s="8" t="s">
        <v>38</v>
      </c>
      <c r="I136" s="8" t="s">
        <v>58</v>
      </c>
      <c r="J136" s="8" t="s">
        <v>68</v>
      </c>
      <c r="K136" s="8" t="s">
        <v>41</v>
      </c>
      <c r="L136" s="8" t="str">
        <f t="shared" si="2"/>
        <v>limnetic.dry.epi</v>
      </c>
      <c r="M136" s="12">
        <v>30.17</v>
      </c>
      <c r="N136" s="12">
        <v>10.78</v>
      </c>
      <c r="O136" s="12"/>
      <c r="P136" s="13">
        <v>97.5</v>
      </c>
      <c r="Q136" s="13">
        <v>7.35</v>
      </c>
      <c r="R136" s="15">
        <v>1.934455</v>
      </c>
      <c r="S136" s="14">
        <v>193.4904884186804</v>
      </c>
      <c r="T136" s="14">
        <v>0.35848269820753181</v>
      </c>
      <c r="U136" s="14"/>
      <c r="V136" s="14"/>
      <c r="W136" s="15"/>
      <c r="X136" s="15"/>
    </row>
    <row r="137" spans="1:24" x14ac:dyDescent="0.35">
      <c r="A137" s="7">
        <v>135</v>
      </c>
      <c r="B137" s="8" t="s">
        <v>64</v>
      </c>
      <c r="C137" s="9">
        <v>43282</v>
      </c>
      <c r="D137" s="10"/>
      <c r="E137" s="11">
        <v>5.0079589999999996</v>
      </c>
      <c r="F137" s="11">
        <v>102.83965999999999</v>
      </c>
      <c r="G137" s="8"/>
      <c r="H137" s="8" t="s">
        <v>38</v>
      </c>
      <c r="I137" s="8" t="s">
        <v>58</v>
      </c>
      <c r="J137" s="8" t="s">
        <v>68</v>
      </c>
      <c r="K137" s="8" t="s">
        <v>45</v>
      </c>
      <c r="L137" s="8" t="str">
        <f t="shared" si="2"/>
        <v>limnetic.dry.meta</v>
      </c>
      <c r="M137" s="12">
        <v>26.03</v>
      </c>
      <c r="N137" s="12">
        <v>20.81</v>
      </c>
      <c r="O137" s="12"/>
      <c r="P137" s="13">
        <v>20.7</v>
      </c>
      <c r="Q137" s="13">
        <v>1.68</v>
      </c>
      <c r="R137" s="15">
        <v>2.614455</v>
      </c>
      <c r="S137" s="14">
        <v>641.79078530644972</v>
      </c>
      <c r="T137" s="14">
        <v>297.42747334535449</v>
      </c>
      <c r="U137" s="14"/>
      <c r="V137" s="14"/>
      <c r="W137" s="15"/>
      <c r="X137" s="15"/>
    </row>
    <row r="138" spans="1:24" x14ac:dyDescent="0.35">
      <c r="A138" s="7">
        <v>136</v>
      </c>
      <c r="B138" s="8" t="s">
        <v>64</v>
      </c>
      <c r="C138" s="9">
        <v>43282</v>
      </c>
      <c r="D138" s="10"/>
      <c r="E138" s="11">
        <v>5.0079589999999996</v>
      </c>
      <c r="F138" s="11">
        <v>102.83965999999999</v>
      </c>
      <c r="G138" s="8"/>
      <c r="H138" s="8" t="s">
        <v>38</v>
      </c>
      <c r="I138" s="8" t="s">
        <v>58</v>
      </c>
      <c r="J138" s="8" t="s">
        <v>68</v>
      </c>
      <c r="K138" s="8" t="s">
        <v>48</v>
      </c>
      <c r="L138" s="8" t="str">
        <f t="shared" si="2"/>
        <v>limnetic.dry.hypo</v>
      </c>
      <c r="M138" s="12">
        <v>24.02</v>
      </c>
      <c r="N138" s="12">
        <v>35.69</v>
      </c>
      <c r="O138" s="12"/>
      <c r="P138" s="13">
        <v>5.2</v>
      </c>
      <c r="Q138" s="13">
        <v>0.44</v>
      </c>
      <c r="R138" s="15">
        <v>1.642455</v>
      </c>
      <c r="S138" s="14">
        <v>673.50216725800635</v>
      </c>
      <c r="T138" s="14">
        <v>502.8547339239758</v>
      </c>
      <c r="U138" s="14"/>
      <c r="V138" s="14"/>
      <c r="W138" s="15"/>
      <c r="X138" s="15"/>
    </row>
    <row r="139" spans="1:24" x14ac:dyDescent="0.35">
      <c r="A139" s="7">
        <v>137</v>
      </c>
      <c r="B139" s="8" t="s">
        <v>64</v>
      </c>
      <c r="C139" s="9">
        <v>43282</v>
      </c>
      <c r="D139" s="10"/>
      <c r="E139" s="11">
        <v>5.0079589999999996</v>
      </c>
      <c r="F139" s="11">
        <v>102.83965999999999</v>
      </c>
      <c r="G139" s="8"/>
      <c r="H139" s="8" t="s">
        <v>38</v>
      </c>
      <c r="I139" s="8" t="s">
        <v>58</v>
      </c>
      <c r="J139" s="8" t="s">
        <v>68</v>
      </c>
      <c r="K139" s="8" t="s">
        <v>48</v>
      </c>
      <c r="L139" s="8" t="str">
        <f t="shared" si="2"/>
        <v>limnetic.dry.hypo</v>
      </c>
      <c r="M139" s="12">
        <v>23.72</v>
      </c>
      <c r="N139" s="12">
        <v>51.13</v>
      </c>
      <c r="O139" s="12"/>
      <c r="P139" s="13">
        <v>5.2</v>
      </c>
      <c r="Q139" s="13">
        <v>0.44</v>
      </c>
      <c r="R139" s="15">
        <v>2.3349407216400659</v>
      </c>
      <c r="S139" s="14">
        <v>641.18720162456589</v>
      </c>
      <c r="T139" s="14">
        <v>556.53410669762911</v>
      </c>
      <c r="U139" s="14"/>
      <c r="V139" s="14"/>
      <c r="W139" s="15"/>
      <c r="X139" s="15"/>
    </row>
    <row r="140" spans="1:24" x14ac:dyDescent="0.35">
      <c r="A140" s="7">
        <v>138</v>
      </c>
      <c r="B140" s="8" t="s">
        <v>64</v>
      </c>
      <c r="C140" s="9">
        <v>43282</v>
      </c>
      <c r="D140" s="10"/>
      <c r="E140" s="11">
        <v>5.0079589999999996</v>
      </c>
      <c r="F140" s="11">
        <v>102.83965999999999</v>
      </c>
      <c r="G140" s="8"/>
      <c r="H140" s="8" t="s">
        <v>38</v>
      </c>
      <c r="I140" s="8" t="s">
        <v>58</v>
      </c>
      <c r="J140" s="8" t="s">
        <v>68</v>
      </c>
      <c r="K140" s="8" t="s">
        <v>48</v>
      </c>
      <c r="L140" s="8" t="str">
        <f t="shared" si="2"/>
        <v>limnetic.dry.hypo</v>
      </c>
      <c r="M140" s="12">
        <v>23.65</v>
      </c>
      <c r="N140" s="12">
        <v>61.55</v>
      </c>
      <c r="O140" s="12"/>
      <c r="P140" s="13">
        <v>3</v>
      </c>
      <c r="Q140" s="13">
        <v>0.25</v>
      </c>
      <c r="R140" s="15">
        <v>2.5804550000000002</v>
      </c>
      <c r="S140" s="14">
        <v>644.02088640555189</v>
      </c>
      <c r="T140" s="14">
        <v>515.69321281699706</v>
      </c>
      <c r="U140" s="14"/>
      <c r="V140" s="14"/>
      <c r="W140" s="15"/>
      <c r="X140" s="15"/>
    </row>
    <row r="141" spans="1:24" x14ac:dyDescent="0.35">
      <c r="A141" s="7">
        <v>139</v>
      </c>
      <c r="B141" s="8" t="s">
        <v>64</v>
      </c>
      <c r="C141" s="9">
        <v>43282</v>
      </c>
      <c r="D141" s="10"/>
      <c r="E141" s="11">
        <v>5.0079589999999996</v>
      </c>
      <c r="F141" s="11">
        <v>102.83965999999999</v>
      </c>
      <c r="G141" s="8"/>
      <c r="H141" s="8" t="s">
        <v>38</v>
      </c>
      <c r="I141" s="8" t="s">
        <v>58</v>
      </c>
      <c r="J141" s="8" t="s">
        <v>68</v>
      </c>
      <c r="K141" s="8" t="s">
        <v>41</v>
      </c>
      <c r="L141" s="8" t="str">
        <f t="shared" si="2"/>
        <v>limnetic.dry.epi</v>
      </c>
      <c r="M141" s="12">
        <v>30.3</v>
      </c>
      <c r="N141" s="12">
        <v>0.5</v>
      </c>
      <c r="O141" s="12"/>
      <c r="P141" s="13">
        <v>98</v>
      </c>
      <c r="Q141" s="13">
        <v>7.38</v>
      </c>
      <c r="R141" s="15">
        <v>1.7454550000000002</v>
      </c>
      <c r="S141" s="14">
        <v>164.82895527479411</v>
      </c>
      <c r="T141" s="14">
        <v>0.14017967851712543</v>
      </c>
      <c r="U141" s="14">
        <v>3.6325131214109607</v>
      </c>
      <c r="V141" s="14">
        <v>4780.3827242560483</v>
      </c>
      <c r="W141" s="15">
        <v>45.349238842269251</v>
      </c>
      <c r="X141" s="15">
        <v>1.6918494627718248E-2</v>
      </c>
    </row>
    <row r="142" spans="1:24" x14ac:dyDescent="0.35">
      <c r="A142" s="7">
        <v>140</v>
      </c>
      <c r="B142" s="8" t="s">
        <v>70</v>
      </c>
      <c r="C142" s="9">
        <v>43282</v>
      </c>
      <c r="D142" s="10"/>
      <c r="E142" s="11">
        <v>5.0201039999999999</v>
      </c>
      <c r="F142" s="11">
        <v>102.902688</v>
      </c>
      <c r="G142" s="8"/>
      <c r="H142" s="8" t="s">
        <v>38</v>
      </c>
      <c r="I142" s="8" t="s">
        <v>58</v>
      </c>
      <c r="J142" s="8" t="s">
        <v>68</v>
      </c>
      <c r="K142" s="8" t="s">
        <v>41</v>
      </c>
      <c r="L142" s="8" t="str">
        <f t="shared" si="2"/>
        <v>limnetic.dry.epi</v>
      </c>
      <c r="M142" s="12">
        <v>30.26</v>
      </c>
      <c r="N142" s="12">
        <v>6.25</v>
      </c>
      <c r="O142" s="12"/>
      <c r="P142" s="13">
        <v>98.7</v>
      </c>
      <c r="Q142" s="13">
        <v>7.43</v>
      </c>
      <c r="R142" s="15">
        <v>1.990111</v>
      </c>
      <c r="S142" s="14">
        <v>180.12987911456094</v>
      </c>
      <c r="T142" s="14">
        <v>1.4340269509410593</v>
      </c>
      <c r="U142" s="14"/>
      <c r="V142" s="14"/>
      <c r="W142" s="15"/>
      <c r="X142" s="15"/>
    </row>
    <row r="143" spans="1:24" x14ac:dyDescent="0.35">
      <c r="A143" s="7">
        <v>141</v>
      </c>
      <c r="B143" s="8" t="s">
        <v>70</v>
      </c>
      <c r="C143" s="9">
        <v>43282</v>
      </c>
      <c r="D143" s="10"/>
      <c r="E143" s="11">
        <v>5.0201039999999999</v>
      </c>
      <c r="F143" s="11">
        <v>102.902688</v>
      </c>
      <c r="G143" s="8"/>
      <c r="H143" s="8" t="s">
        <v>38</v>
      </c>
      <c r="I143" s="8" t="s">
        <v>58</v>
      </c>
      <c r="J143" s="8" t="s">
        <v>68</v>
      </c>
      <c r="K143" s="8" t="s">
        <v>41</v>
      </c>
      <c r="L143" s="8" t="str">
        <f t="shared" si="2"/>
        <v>limnetic.dry.epi</v>
      </c>
      <c r="M143" s="12">
        <v>30.31</v>
      </c>
      <c r="N143" s="12">
        <v>0.5</v>
      </c>
      <c r="O143" s="12"/>
      <c r="P143" s="13">
        <v>99.8</v>
      </c>
      <c r="Q143" s="13">
        <v>7.5</v>
      </c>
      <c r="R143" s="15">
        <v>1.900455</v>
      </c>
      <c r="S143" s="14">
        <v>203.86352511541415</v>
      </c>
      <c r="T143" s="14">
        <v>16.692679654670751</v>
      </c>
      <c r="U143" s="14">
        <v>432.62991655114661</v>
      </c>
      <c r="V143" s="14">
        <v>6048.3911444075475</v>
      </c>
      <c r="W143" s="15">
        <v>58.524585865592563</v>
      </c>
      <c r="X143" s="15">
        <v>4.463475319612896</v>
      </c>
    </row>
    <row r="144" spans="1:24" x14ac:dyDescent="0.35">
      <c r="A144" s="7">
        <v>142</v>
      </c>
      <c r="B144" s="8" t="s">
        <v>70</v>
      </c>
      <c r="C144" s="9">
        <v>43282</v>
      </c>
      <c r="D144" s="10"/>
      <c r="E144" s="11">
        <v>5.0201039999999999</v>
      </c>
      <c r="F144" s="11">
        <v>102.902688</v>
      </c>
      <c r="G144" s="8"/>
      <c r="H144" s="8" t="s">
        <v>38</v>
      </c>
      <c r="I144" s="8" t="s">
        <v>58</v>
      </c>
      <c r="J144" s="8" t="s">
        <v>68</v>
      </c>
      <c r="K144" s="8" t="s">
        <v>45</v>
      </c>
      <c r="L144" s="8" t="str">
        <f t="shared" si="2"/>
        <v>limnetic.dry.meta</v>
      </c>
      <c r="M144" s="12">
        <v>27.96</v>
      </c>
      <c r="N144" s="12">
        <v>14.77</v>
      </c>
      <c r="O144" s="12"/>
      <c r="P144" s="13">
        <v>63.4</v>
      </c>
      <c r="Q144" s="13">
        <v>4.97</v>
      </c>
      <c r="R144" s="15">
        <v>1.9661109999999999</v>
      </c>
      <c r="S144" s="14">
        <v>380.69360937315429</v>
      </c>
      <c r="T144" s="14">
        <v>42.075703626991505</v>
      </c>
      <c r="U144" s="14"/>
      <c r="V144" s="14"/>
      <c r="W144" s="15"/>
      <c r="X144" s="15"/>
    </row>
    <row r="145" spans="1:24" x14ac:dyDescent="0.35">
      <c r="A145" s="7">
        <v>143</v>
      </c>
      <c r="B145" s="8" t="s">
        <v>70</v>
      </c>
      <c r="C145" s="9">
        <v>43282</v>
      </c>
      <c r="D145" s="10"/>
      <c r="E145" s="11">
        <v>5.0201039999999999</v>
      </c>
      <c r="F145" s="11">
        <v>102.902688</v>
      </c>
      <c r="G145" s="8"/>
      <c r="H145" s="8" t="s">
        <v>38</v>
      </c>
      <c r="I145" s="8" t="s">
        <v>58</v>
      </c>
      <c r="J145" s="8" t="s">
        <v>68</v>
      </c>
      <c r="K145" s="8" t="s">
        <v>48</v>
      </c>
      <c r="L145" s="8" t="str">
        <f t="shared" si="2"/>
        <v>limnetic.dry.hypo</v>
      </c>
      <c r="M145" s="12">
        <v>24.6</v>
      </c>
      <c r="N145" s="12">
        <v>25.9</v>
      </c>
      <c r="O145" s="12"/>
      <c r="P145" s="13">
        <v>6</v>
      </c>
      <c r="Q145" s="13">
        <v>0.5</v>
      </c>
      <c r="R145" s="15">
        <v>1.0911109999999999</v>
      </c>
      <c r="S145" s="14">
        <v>483.20135210351373</v>
      </c>
      <c r="T145" s="14">
        <v>121.95611121757888</v>
      </c>
      <c r="U145" s="14"/>
      <c r="V145" s="14"/>
      <c r="W145" s="15"/>
      <c r="X145" s="15"/>
    </row>
    <row r="146" spans="1:24" x14ac:dyDescent="0.35">
      <c r="A146" s="7">
        <v>144</v>
      </c>
      <c r="B146" s="8" t="s">
        <v>70</v>
      </c>
      <c r="C146" s="9">
        <v>43282</v>
      </c>
      <c r="D146" s="10"/>
      <c r="E146" s="11">
        <v>5.0201039999999999</v>
      </c>
      <c r="F146" s="11">
        <v>102.902688</v>
      </c>
      <c r="G146" s="8"/>
      <c r="H146" s="8" t="s">
        <v>38</v>
      </c>
      <c r="I146" s="8" t="s">
        <v>58</v>
      </c>
      <c r="J146" s="8" t="s">
        <v>68</v>
      </c>
      <c r="K146" s="8" t="s">
        <v>48</v>
      </c>
      <c r="L146" s="8" t="str">
        <f t="shared" si="2"/>
        <v>limnetic.dry.hypo</v>
      </c>
      <c r="M146" s="12">
        <v>23.94</v>
      </c>
      <c r="N146" s="12">
        <v>36.01</v>
      </c>
      <c r="O146" s="12"/>
      <c r="P146" s="13">
        <v>3.5</v>
      </c>
      <c r="Q146" s="13">
        <v>0.28999999999999998</v>
      </c>
      <c r="R146" s="15">
        <v>1.171111</v>
      </c>
      <c r="S146" s="14">
        <v>572.70559076106292</v>
      </c>
      <c r="T146" s="14">
        <v>346.31178153664973</v>
      </c>
      <c r="U146" s="14"/>
      <c r="V146" s="14"/>
      <c r="W146" s="15"/>
      <c r="X146" s="15"/>
    </row>
    <row r="147" spans="1:24" x14ac:dyDescent="0.35">
      <c r="A147" s="7">
        <v>145</v>
      </c>
      <c r="B147" s="8" t="s">
        <v>70</v>
      </c>
      <c r="C147" s="9">
        <v>43282</v>
      </c>
      <c r="D147" s="10"/>
      <c r="E147" s="11">
        <v>5.0201039999999999</v>
      </c>
      <c r="F147" s="11">
        <v>102.902688</v>
      </c>
      <c r="G147" s="8"/>
      <c r="H147" s="8" t="s">
        <v>38</v>
      </c>
      <c r="I147" s="8" t="s">
        <v>58</v>
      </c>
      <c r="J147" s="8" t="s">
        <v>68</v>
      </c>
      <c r="K147" s="8" t="s">
        <v>48</v>
      </c>
      <c r="L147" s="8" t="str">
        <f t="shared" si="2"/>
        <v>limnetic.dry.hypo</v>
      </c>
      <c r="M147" s="12">
        <v>23.76</v>
      </c>
      <c r="N147" s="12">
        <v>44.69</v>
      </c>
      <c r="O147" s="12"/>
      <c r="P147" s="13">
        <v>2.9</v>
      </c>
      <c r="Q147" s="13">
        <v>0.25</v>
      </c>
      <c r="R147" s="15">
        <v>1.4494550000000002</v>
      </c>
      <c r="S147" s="14">
        <v>635.29261351615344</v>
      </c>
      <c r="T147" s="14">
        <v>443.91387960876074</v>
      </c>
      <c r="U147" s="14"/>
      <c r="V147" s="14"/>
      <c r="W147" s="15"/>
      <c r="X147" s="15"/>
    </row>
    <row r="148" spans="1:24" x14ac:dyDescent="0.35">
      <c r="A148" s="7">
        <v>146</v>
      </c>
      <c r="B148" s="8" t="s">
        <v>65</v>
      </c>
      <c r="C148" s="9">
        <v>43282</v>
      </c>
      <c r="D148" s="10"/>
      <c r="E148" s="11">
        <v>4.9661590000000002</v>
      </c>
      <c r="F148" s="11">
        <v>102.83707</v>
      </c>
      <c r="G148" s="8"/>
      <c r="H148" s="8" t="s">
        <v>38</v>
      </c>
      <c r="I148" s="8" t="s">
        <v>39</v>
      </c>
      <c r="J148" s="8" t="s">
        <v>68</v>
      </c>
      <c r="K148" s="8" t="s">
        <v>41</v>
      </c>
      <c r="L148" s="8" t="str">
        <f t="shared" si="2"/>
        <v>littoral.dry.epi</v>
      </c>
      <c r="M148" s="12">
        <v>30.18</v>
      </c>
      <c r="N148" s="12">
        <v>4.2850000000000001</v>
      </c>
      <c r="O148" s="12"/>
      <c r="P148" s="13">
        <v>98</v>
      </c>
      <c r="Q148" s="13">
        <v>7.38</v>
      </c>
      <c r="R148" s="15">
        <v>3.0101110000000002</v>
      </c>
      <c r="S148" s="14">
        <v>194.9481967723199</v>
      </c>
      <c r="T148" s="14">
        <v>1.4283590392578895</v>
      </c>
      <c r="U148" s="14"/>
      <c r="V148" s="14"/>
      <c r="W148" s="15"/>
      <c r="X148" s="15"/>
    </row>
    <row r="149" spans="1:24" x14ac:dyDescent="0.35">
      <c r="A149" s="7">
        <v>147</v>
      </c>
      <c r="B149" s="8" t="s">
        <v>65</v>
      </c>
      <c r="C149" s="9">
        <v>43282</v>
      </c>
      <c r="D149" s="10"/>
      <c r="E149" s="11">
        <v>4.9661590000000002</v>
      </c>
      <c r="F149" s="11">
        <v>102.83707</v>
      </c>
      <c r="G149" s="8"/>
      <c r="H149" s="8" t="s">
        <v>38</v>
      </c>
      <c r="I149" s="8" t="s">
        <v>39</v>
      </c>
      <c r="J149" s="8" t="s">
        <v>68</v>
      </c>
      <c r="K149" s="8" t="s">
        <v>41</v>
      </c>
      <c r="L149" s="8" t="str">
        <f t="shared" si="2"/>
        <v>littoral.dry.epi</v>
      </c>
      <c r="M149" s="12">
        <v>30.16</v>
      </c>
      <c r="N149" s="12">
        <v>6.0890000000000004</v>
      </c>
      <c r="O149" s="12"/>
      <c r="P149" s="13">
        <v>97.6</v>
      </c>
      <c r="Q149" s="13">
        <v>7.35</v>
      </c>
      <c r="R149" s="15">
        <v>1.830111</v>
      </c>
      <c r="S149" s="14">
        <v>197.66438754955624</v>
      </c>
      <c r="T149" s="14">
        <v>1.1164068532167155</v>
      </c>
      <c r="U149" s="14"/>
      <c r="V149" s="14"/>
      <c r="W149" s="15"/>
      <c r="X149" s="15"/>
    </row>
    <row r="150" spans="1:24" x14ac:dyDescent="0.35">
      <c r="A150" s="7">
        <v>148</v>
      </c>
      <c r="B150" s="8" t="s">
        <v>65</v>
      </c>
      <c r="C150" s="9">
        <v>43282</v>
      </c>
      <c r="D150" s="10"/>
      <c r="E150" s="11">
        <v>4.9661590000000002</v>
      </c>
      <c r="F150" s="11">
        <v>102.83707</v>
      </c>
      <c r="G150" s="8"/>
      <c r="H150" s="8" t="s">
        <v>38</v>
      </c>
      <c r="I150" s="8" t="s">
        <v>39</v>
      </c>
      <c r="J150" s="8" t="s">
        <v>68</v>
      </c>
      <c r="K150" s="8" t="s">
        <v>41</v>
      </c>
      <c r="L150" s="8" t="str">
        <f t="shared" si="2"/>
        <v>littoral.dry.epi</v>
      </c>
      <c r="M150" s="12">
        <v>30.15</v>
      </c>
      <c r="N150" s="12">
        <v>8.2110000000000003</v>
      </c>
      <c r="O150" s="12"/>
      <c r="P150" s="13">
        <v>97.3</v>
      </c>
      <c r="Q150" s="13">
        <v>7.33</v>
      </c>
      <c r="R150" s="15">
        <v>2.3481110000000003</v>
      </c>
      <c r="S150" s="14">
        <v>204.05091219697869</v>
      </c>
      <c r="T150" s="14">
        <v>0.95695910766809333</v>
      </c>
      <c r="U150" s="14"/>
      <c r="V150" s="14"/>
      <c r="W150" s="15"/>
      <c r="X150" s="15"/>
    </row>
    <row r="151" spans="1:24" x14ac:dyDescent="0.35">
      <c r="A151" s="7">
        <v>149</v>
      </c>
      <c r="B151" s="8" t="s">
        <v>65</v>
      </c>
      <c r="C151" s="9">
        <v>43282</v>
      </c>
      <c r="D151" s="10"/>
      <c r="E151" s="11">
        <v>4.9661590000000002</v>
      </c>
      <c r="F151" s="11">
        <v>102.83707</v>
      </c>
      <c r="G151" s="8"/>
      <c r="H151" s="8" t="s">
        <v>38</v>
      </c>
      <c r="I151" s="8" t="s">
        <v>39</v>
      </c>
      <c r="J151" s="8" t="s">
        <v>68</v>
      </c>
      <c r="K151" s="8" t="s">
        <v>41</v>
      </c>
      <c r="L151" s="8" t="str">
        <f t="shared" si="2"/>
        <v>littoral.dry.epi</v>
      </c>
      <c r="M151" s="12">
        <v>30.17</v>
      </c>
      <c r="N151" s="12">
        <v>0.5</v>
      </c>
      <c r="O151" s="12"/>
      <c r="P151" s="13">
        <v>102.1</v>
      </c>
      <c r="Q151" s="13">
        <v>7.7</v>
      </c>
      <c r="R151" s="15">
        <v>2.209111</v>
      </c>
      <c r="S151" s="14">
        <v>182.72098442219888</v>
      </c>
      <c r="T151" s="14">
        <v>1.7317210576611617</v>
      </c>
      <c r="U151" s="14">
        <v>44.782653651537139</v>
      </c>
      <c r="V151" s="14">
        <v>5389.1078338907691</v>
      </c>
      <c r="W151" s="15">
        <v>51.642282487517306</v>
      </c>
      <c r="X151" s="15">
        <v>0.44254112321121575</v>
      </c>
    </row>
    <row r="152" spans="1:24" x14ac:dyDescent="0.35">
      <c r="A152" s="7">
        <v>150</v>
      </c>
      <c r="B152" s="8" t="s">
        <v>37</v>
      </c>
      <c r="C152" s="9">
        <v>43405</v>
      </c>
      <c r="D152" s="10"/>
      <c r="E152" s="11">
        <v>5.1210709999999997</v>
      </c>
      <c r="F152" s="11">
        <v>102.789936</v>
      </c>
      <c r="G152" s="8"/>
      <c r="H152" s="8" t="s">
        <v>38</v>
      </c>
      <c r="I152" s="8" t="s">
        <v>39</v>
      </c>
      <c r="J152" s="8" t="s">
        <v>40</v>
      </c>
      <c r="K152" s="8" t="s">
        <v>41</v>
      </c>
      <c r="L152" s="8" t="str">
        <f t="shared" si="2"/>
        <v>littoral.wet.epi</v>
      </c>
      <c r="M152" s="12">
        <v>29.04</v>
      </c>
      <c r="N152" s="12">
        <v>0.5</v>
      </c>
      <c r="O152" s="12"/>
      <c r="P152" s="13">
        <v>95.4</v>
      </c>
      <c r="Q152" s="13">
        <v>7.33</v>
      </c>
      <c r="R152" s="15">
        <v>1.8098000000000001</v>
      </c>
      <c r="S152" s="14">
        <v>158.68422603558142</v>
      </c>
      <c r="T152" s="14">
        <v>0.73993654331518111</v>
      </c>
      <c r="U152" s="14">
        <v>18.79150631114387</v>
      </c>
      <c r="V152" s="14">
        <v>4461.7307996858626</v>
      </c>
      <c r="W152" s="15">
        <v>102.10032743883055</v>
      </c>
      <c r="X152" s="15">
        <v>0.41731918377587879</v>
      </c>
    </row>
    <row r="153" spans="1:24" x14ac:dyDescent="0.35">
      <c r="A153" s="7">
        <v>151</v>
      </c>
      <c r="B153" s="8" t="s">
        <v>37</v>
      </c>
      <c r="C153" s="9">
        <v>43405</v>
      </c>
      <c r="D153" s="10"/>
      <c r="E153" s="11">
        <v>5.1210709999999997</v>
      </c>
      <c r="F153" s="11">
        <v>102.789936</v>
      </c>
      <c r="G153" s="8"/>
      <c r="H153" s="8" t="s">
        <v>38</v>
      </c>
      <c r="I153" s="8" t="s">
        <v>39</v>
      </c>
      <c r="J153" s="8" t="s">
        <v>40</v>
      </c>
      <c r="K153" s="8" t="s">
        <v>41</v>
      </c>
      <c r="L153" s="8" t="str">
        <f t="shared" si="2"/>
        <v>littoral.wet.epi</v>
      </c>
      <c r="M153" s="12">
        <v>28.93</v>
      </c>
      <c r="N153" s="12">
        <v>3.8</v>
      </c>
      <c r="O153" s="12"/>
      <c r="P153" s="13">
        <v>94</v>
      </c>
      <c r="Q153" s="13">
        <v>7.24</v>
      </c>
      <c r="R153" s="15">
        <v>1.9157999999999999</v>
      </c>
      <c r="S153" s="14">
        <v>128.50054165639224</v>
      </c>
      <c r="T153" s="14">
        <v>0.5838093875299315</v>
      </c>
      <c r="U153" s="14"/>
      <c r="V153" s="14"/>
      <c r="W153" s="15"/>
      <c r="X153" s="15"/>
    </row>
    <row r="154" spans="1:24" x14ac:dyDescent="0.35">
      <c r="A154" s="7">
        <v>152</v>
      </c>
      <c r="B154" s="8" t="s">
        <v>37</v>
      </c>
      <c r="C154" s="9">
        <v>43405</v>
      </c>
      <c r="D154" s="10"/>
      <c r="E154" s="11">
        <v>5.1210709999999997</v>
      </c>
      <c r="F154" s="11">
        <v>102.789936</v>
      </c>
      <c r="G154" s="8"/>
      <c r="H154" s="8" t="s">
        <v>38</v>
      </c>
      <c r="I154" s="8" t="s">
        <v>39</v>
      </c>
      <c r="J154" s="8" t="s">
        <v>40</v>
      </c>
      <c r="K154" s="8" t="s">
        <v>41</v>
      </c>
      <c r="L154" s="8" t="str">
        <f t="shared" si="2"/>
        <v>littoral.wet.epi</v>
      </c>
      <c r="M154" s="12">
        <v>28.83</v>
      </c>
      <c r="N154" s="12">
        <v>10.6</v>
      </c>
      <c r="O154" s="12"/>
      <c r="P154" s="13">
        <v>91.5</v>
      </c>
      <c r="Q154" s="13">
        <v>7.06</v>
      </c>
      <c r="R154" s="15">
        <v>1.9057999999999999</v>
      </c>
      <c r="S154" s="14">
        <v>140.05572414164277</v>
      </c>
      <c r="T154" s="14">
        <v>0.52123490260677063</v>
      </c>
      <c r="U154" s="14"/>
      <c r="V154" s="14"/>
      <c r="W154" s="15"/>
      <c r="X154" s="15"/>
    </row>
    <row r="155" spans="1:24" x14ac:dyDescent="0.35">
      <c r="A155" s="7">
        <v>153</v>
      </c>
      <c r="B155" s="8" t="s">
        <v>37</v>
      </c>
      <c r="C155" s="9">
        <v>43405</v>
      </c>
      <c r="D155" s="10"/>
      <c r="E155" s="11">
        <v>5.1210709999999997</v>
      </c>
      <c r="F155" s="11">
        <v>102.789936</v>
      </c>
      <c r="G155" s="8"/>
      <c r="H155" s="8" t="s">
        <v>38</v>
      </c>
      <c r="I155" s="8" t="s">
        <v>39</v>
      </c>
      <c r="J155" s="8" t="s">
        <v>40</v>
      </c>
      <c r="K155" s="8" t="s">
        <v>45</v>
      </c>
      <c r="L155" s="8" t="str">
        <f t="shared" si="2"/>
        <v>littoral.wet.meta</v>
      </c>
      <c r="M155" s="12">
        <v>27.48</v>
      </c>
      <c r="N155" s="12">
        <v>16.399999999999999</v>
      </c>
      <c r="O155" s="12"/>
      <c r="P155" s="13">
        <v>66.8</v>
      </c>
      <c r="Q155" s="13">
        <v>5.28</v>
      </c>
      <c r="R155" s="15">
        <v>1.8727</v>
      </c>
      <c r="S155" s="14">
        <v>235.60728652033194</v>
      </c>
      <c r="T155" s="14">
        <v>0.42100046126131596</v>
      </c>
      <c r="U155" s="14"/>
      <c r="V155" s="14"/>
      <c r="W155" s="15"/>
      <c r="X155" s="15"/>
    </row>
    <row r="156" spans="1:24" x14ac:dyDescent="0.35">
      <c r="A156" s="7">
        <v>154</v>
      </c>
      <c r="B156" s="8" t="s">
        <v>51</v>
      </c>
      <c r="C156" s="9">
        <v>43405</v>
      </c>
      <c r="D156" s="10"/>
      <c r="E156" s="11">
        <v>5.0941470000000004</v>
      </c>
      <c r="F156" s="11">
        <v>102.816895</v>
      </c>
      <c r="G156" s="8"/>
      <c r="H156" s="8" t="s">
        <v>38</v>
      </c>
      <c r="I156" s="8" t="s">
        <v>39</v>
      </c>
      <c r="J156" s="8" t="s">
        <v>40</v>
      </c>
      <c r="K156" s="8" t="s">
        <v>41</v>
      </c>
      <c r="L156" s="8" t="str">
        <f t="shared" si="2"/>
        <v>littoral.wet.epi</v>
      </c>
      <c r="M156" s="12">
        <v>29.32</v>
      </c>
      <c r="N156" s="12">
        <v>0.5</v>
      </c>
      <c r="O156" s="12"/>
      <c r="P156" s="13">
        <v>99.8</v>
      </c>
      <c r="Q156" s="13">
        <v>7.63</v>
      </c>
      <c r="R156" s="15">
        <v>2.0108000000000001</v>
      </c>
      <c r="S156" s="14">
        <v>160.43216385423673</v>
      </c>
      <c r="T156" s="14">
        <v>0.58751401604640596</v>
      </c>
      <c r="U156" s="14">
        <v>20.622737652885363</v>
      </c>
      <c r="V156" s="14">
        <v>4481.2212346134893</v>
      </c>
      <c r="W156" s="15">
        <v>102.63898475756363</v>
      </c>
      <c r="X156" s="15">
        <v>0.46435794782382911</v>
      </c>
    </row>
    <row r="157" spans="1:24" x14ac:dyDescent="0.35">
      <c r="A157" s="7">
        <v>155</v>
      </c>
      <c r="B157" s="8" t="s">
        <v>51</v>
      </c>
      <c r="C157" s="9">
        <v>43405</v>
      </c>
      <c r="D157" s="10"/>
      <c r="E157" s="11">
        <v>5.0941470000000004</v>
      </c>
      <c r="F157" s="11">
        <v>102.816895</v>
      </c>
      <c r="G157" s="8"/>
      <c r="H157" s="8" t="s">
        <v>38</v>
      </c>
      <c r="I157" s="8" t="s">
        <v>39</v>
      </c>
      <c r="J157" s="8" t="s">
        <v>40</v>
      </c>
      <c r="K157" s="8" t="s">
        <v>41</v>
      </c>
      <c r="L157" s="8" t="str">
        <f t="shared" si="2"/>
        <v>littoral.wet.epi</v>
      </c>
      <c r="M157" s="12">
        <v>29.09</v>
      </c>
      <c r="N157" s="12">
        <v>3.5009999999999999</v>
      </c>
      <c r="O157" s="12"/>
      <c r="P157" s="13">
        <v>91.9</v>
      </c>
      <c r="Q157" s="13">
        <v>7.06</v>
      </c>
      <c r="R157" s="15">
        <v>1.9097999999999999</v>
      </c>
      <c r="S157" s="14">
        <v>154.56065969389735</v>
      </c>
      <c r="T157" s="14">
        <v>2.4987914051011679</v>
      </c>
      <c r="U157" s="14"/>
      <c r="V157" s="14"/>
      <c r="W157" s="15"/>
      <c r="X157" s="15"/>
    </row>
    <row r="158" spans="1:24" x14ac:dyDescent="0.35">
      <c r="A158" s="7">
        <v>156</v>
      </c>
      <c r="B158" s="8" t="s">
        <v>51</v>
      </c>
      <c r="C158" s="9">
        <v>43405</v>
      </c>
      <c r="D158" s="10"/>
      <c r="E158" s="11">
        <v>5.0941470000000004</v>
      </c>
      <c r="F158" s="11">
        <v>102.816895</v>
      </c>
      <c r="G158" s="8"/>
      <c r="H158" s="8" t="s">
        <v>38</v>
      </c>
      <c r="I158" s="8" t="s">
        <v>39</v>
      </c>
      <c r="J158" s="8" t="s">
        <v>40</v>
      </c>
      <c r="K158" s="8" t="s">
        <v>41</v>
      </c>
      <c r="L158" s="8" t="str">
        <f t="shared" si="2"/>
        <v>littoral.wet.epi</v>
      </c>
      <c r="M158" s="12">
        <v>29</v>
      </c>
      <c r="N158" s="12">
        <v>8.19</v>
      </c>
      <c r="O158" s="12"/>
      <c r="P158" s="13">
        <v>83.7</v>
      </c>
      <c r="Q158" s="13">
        <v>6.44</v>
      </c>
      <c r="R158" s="15">
        <v>1.8348</v>
      </c>
      <c r="S158" s="14">
        <v>141.29465493528872</v>
      </c>
      <c r="T158" s="14">
        <v>0.8732644732788406</v>
      </c>
      <c r="U158" s="14"/>
      <c r="V158" s="14"/>
      <c r="W158" s="15"/>
      <c r="X158" s="15"/>
    </row>
    <row r="159" spans="1:24" x14ac:dyDescent="0.35">
      <c r="A159" s="7">
        <v>157</v>
      </c>
      <c r="B159" s="8" t="s">
        <v>51</v>
      </c>
      <c r="C159" s="9">
        <v>43405</v>
      </c>
      <c r="D159" s="10"/>
      <c r="E159" s="11">
        <v>5.0941470000000004</v>
      </c>
      <c r="F159" s="11">
        <v>102.816895</v>
      </c>
      <c r="G159" s="8"/>
      <c r="H159" s="8" t="s">
        <v>38</v>
      </c>
      <c r="I159" s="8" t="s">
        <v>39</v>
      </c>
      <c r="J159" s="8" t="s">
        <v>40</v>
      </c>
      <c r="K159" s="8" t="s">
        <v>41</v>
      </c>
      <c r="L159" s="8" t="str">
        <f t="shared" si="2"/>
        <v>littoral.wet.epi</v>
      </c>
      <c r="M159" s="12">
        <v>28.96</v>
      </c>
      <c r="N159" s="12">
        <v>15.209</v>
      </c>
      <c r="O159" s="12"/>
      <c r="P159" s="13">
        <v>81.2</v>
      </c>
      <c r="Q159" s="13">
        <v>6.25</v>
      </c>
      <c r="R159" s="15">
        <v>1.7678</v>
      </c>
      <c r="S159" s="14">
        <v>161.72005693816192</v>
      </c>
      <c r="T159" s="14">
        <v>0.80836812238830369</v>
      </c>
      <c r="U159" s="14"/>
      <c r="V159" s="14"/>
      <c r="W159" s="15"/>
      <c r="X159" s="15"/>
    </row>
    <row r="160" spans="1:24" x14ac:dyDescent="0.35">
      <c r="A160" s="7">
        <v>158</v>
      </c>
      <c r="B160" s="8" t="s">
        <v>57</v>
      </c>
      <c r="C160" s="9">
        <v>43405</v>
      </c>
      <c r="D160" s="10"/>
      <c r="E160" s="11">
        <v>5.050751</v>
      </c>
      <c r="F160" s="11">
        <v>102.824776</v>
      </c>
      <c r="G160" s="8"/>
      <c r="H160" s="8" t="s">
        <v>38</v>
      </c>
      <c r="I160" s="8" t="s">
        <v>58</v>
      </c>
      <c r="J160" s="8" t="s">
        <v>40</v>
      </c>
      <c r="K160" s="8" t="s">
        <v>41</v>
      </c>
      <c r="L160" s="8" t="str">
        <f t="shared" si="2"/>
        <v>limnetic.wet.epi</v>
      </c>
      <c r="M160" s="12">
        <v>29.1</v>
      </c>
      <c r="N160" s="12">
        <v>3.931</v>
      </c>
      <c r="O160" s="12"/>
      <c r="P160" s="13">
        <v>89.6</v>
      </c>
      <c r="Q160" s="13">
        <v>6.86</v>
      </c>
      <c r="R160" s="15">
        <v>1.7323999999999999</v>
      </c>
      <c r="S160" s="14">
        <v>136.77362127732354</v>
      </c>
      <c r="T160" s="14">
        <v>0.4574820949300723</v>
      </c>
      <c r="U160" s="14"/>
      <c r="V160" s="14"/>
      <c r="W160" s="15"/>
      <c r="X160" s="15"/>
    </row>
    <row r="161" spans="1:24" x14ac:dyDescent="0.35">
      <c r="A161" s="7">
        <v>159</v>
      </c>
      <c r="B161" s="8" t="s">
        <v>57</v>
      </c>
      <c r="C161" s="9">
        <v>43405</v>
      </c>
      <c r="D161" s="10"/>
      <c r="E161" s="11">
        <v>5.050751</v>
      </c>
      <c r="F161" s="11">
        <v>102.824776</v>
      </c>
      <c r="G161" s="8"/>
      <c r="H161" s="8" t="s">
        <v>38</v>
      </c>
      <c r="I161" s="8" t="s">
        <v>58</v>
      </c>
      <c r="J161" s="8" t="s">
        <v>40</v>
      </c>
      <c r="K161" s="8" t="s">
        <v>41</v>
      </c>
      <c r="L161" s="8" t="str">
        <f t="shared" si="2"/>
        <v>limnetic.wet.epi</v>
      </c>
      <c r="M161" s="12">
        <v>29.04</v>
      </c>
      <c r="N161" s="12">
        <v>10.194000000000001</v>
      </c>
      <c r="O161" s="12"/>
      <c r="P161" s="13">
        <v>86.5</v>
      </c>
      <c r="Q161" s="13">
        <v>6.65</v>
      </c>
      <c r="R161" s="15">
        <v>1.7554000000000001</v>
      </c>
      <c r="S161" s="14">
        <v>152.17070248368569</v>
      </c>
      <c r="T161" s="14">
        <v>0.80434012330968419</v>
      </c>
      <c r="U161" s="14"/>
      <c r="V161" s="14"/>
      <c r="W161" s="15"/>
      <c r="X161" s="15"/>
    </row>
    <row r="162" spans="1:24" x14ac:dyDescent="0.35">
      <c r="A162" s="7">
        <v>160</v>
      </c>
      <c r="B162" s="8" t="s">
        <v>57</v>
      </c>
      <c r="C162" s="9">
        <v>43405</v>
      </c>
      <c r="D162" s="10"/>
      <c r="E162" s="11">
        <v>5.050751</v>
      </c>
      <c r="F162" s="11">
        <v>102.824776</v>
      </c>
      <c r="G162" s="8"/>
      <c r="H162" s="8" t="s">
        <v>38</v>
      </c>
      <c r="I162" s="8" t="s">
        <v>58</v>
      </c>
      <c r="J162" s="8" t="s">
        <v>40</v>
      </c>
      <c r="K162" s="8" t="s">
        <v>41</v>
      </c>
      <c r="L162" s="8" t="str">
        <f t="shared" si="2"/>
        <v>limnetic.wet.epi</v>
      </c>
      <c r="M162" s="12">
        <v>29.08</v>
      </c>
      <c r="N162" s="12">
        <v>0.5</v>
      </c>
      <c r="O162" s="12"/>
      <c r="P162" s="13">
        <v>100.2</v>
      </c>
      <c r="Q162" s="13">
        <v>7.67</v>
      </c>
      <c r="R162" s="15">
        <v>1.8068</v>
      </c>
      <c r="S162" s="14">
        <v>172.26606508586158</v>
      </c>
      <c r="T162" s="14">
        <v>0.36395923805255265</v>
      </c>
      <c r="U162" s="14">
        <v>9.2491571079577444</v>
      </c>
      <c r="V162" s="14">
        <v>4851.8142460085592</v>
      </c>
      <c r="W162" s="15">
        <v>111.94827170110014</v>
      </c>
      <c r="X162" s="15">
        <v>0.18024607548790178</v>
      </c>
    </row>
    <row r="163" spans="1:24" x14ac:dyDescent="0.35">
      <c r="A163" s="7">
        <v>161</v>
      </c>
      <c r="B163" s="8" t="s">
        <v>57</v>
      </c>
      <c r="C163" s="9">
        <v>43405</v>
      </c>
      <c r="D163" s="10"/>
      <c r="E163" s="11">
        <v>5.050751</v>
      </c>
      <c r="F163" s="11">
        <v>102.824776</v>
      </c>
      <c r="G163" s="8"/>
      <c r="H163" s="8" t="s">
        <v>38</v>
      </c>
      <c r="I163" s="8" t="s">
        <v>58</v>
      </c>
      <c r="J163" s="8" t="s">
        <v>40</v>
      </c>
      <c r="K163" s="8" t="s">
        <v>45</v>
      </c>
      <c r="L163" s="8" t="str">
        <f t="shared" si="2"/>
        <v>limnetic.wet.meta</v>
      </c>
      <c r="M163" s="12">
        <v>26.63</v>
      </c>
      <c r="N163" s="12">
        <v>20.215</v>
      </c>
      <c r="O163" s="12"/>
      <c r="P163" s="13">
        <v>40.4</v>
      </c>
      <c r="Q163" s="13">
        <v>3.24</v>
      </c>
      <c r="R163" s="15">
        <v>1.7223999999999999</v>
      </c>
      <c r="S163" s="14">
        <v>404.97160794881501</v>
      </c>
      <c r="T163" s="14">
        <v>141.15047136237939</v>
      </c>
      <c r="U163" s="14"/>
      <c r="V163" s="14"/>
      <c r="W163" s="15"/>
      <c r="X163" s="15"/>
    </row>
    <row r="164" spans="1:24" x14ac:dyDescent="0.35">
      <c r="A164" s="7">
        <v>162</v>
      </c>
      <c r="B164" s="8" t="s">
        <v>57</v>
      </c>
      <c r="C164" s="9">
        <v>43405</v>
      </c>
      <c r="D164" s="10"/>
      <c r="E164" s="11">
        <v>5.050751</v>
      </c>
      <c r="F164" s="11">
        <v>102.824776</v>
      </c>
      <c r="G164" s="8"/>
      <c r="H164" s="8" t="s">
        <v>38</v>
      </c>
      <c r="I164" s="8" t="s">
        <v>58</v>
      </c>
      <c r="J164" s="8" t="s">
        <v>40</v>
      </c>
      <c r="K164" s="8" t="s">
        <v>48</v>
      </c>
      <c r="L164" s="8" t="str">
        <f t="shared" si="2"/>
        <v>limnetic.wet.hypo</v>
      </c>
      <c r="M164" s="12">
        <v>24.17</v>
      </c>
      <c r="N164" s="12">
        <v>30.850999999999999</v>
      </c>
      <c r="O164" s="12"/>
      <c r="P164" s="13">
        <v>8.8000000000000007</v>
      </c>
      <c r="Q164" s="13">
        <v>0.73</v>
      </c>
      <c r="R164" s="15">
        <v>1.2174</v>
      </c>
      <c r="S164" s="14">
        <v>392.22256899288294</v>
      </c>
      <c r="T164" s="14">
        <v>88.899945335138824</v>
      </c>
      <c r="U164" s="14"/>
      <c r="V164" s="14"/>
      <c r="W164" s="15"/>
      <c r="X164" s="15"/>
    </row>
    <row r="165" spans="1:24" x14ac:dyDescent="0.35">
      <c r="A165" s="7">
        <v>163</v>
      </c>
      <c r="B165" s="8" t="s">
        <v>57</v>
      </c>
      <c r="C165" s="9">
        <v>43405</v>
      </c>
      <c r="D165" s="10"/>
      <c r="E165" s="11">
        <v>5.050751</v>
      </c>
      <c r="F165" s="11">
        <v>102.824776</v>
      </c>
      <c r="G165" s="8"/>
      <c r="H165" s="8" t="s">
        <v>38</v>
      </c>
      <c r="I165" s="8" t="s">
        <v>58</v>
      </c>
      <c r="J165" s="8" t="s">
        <v>40</v>
      </c>
      <c r="K165" s="8" t="s">
        <v>48</v>
      </c>
      <c r="L165" s="8" t="str">
        <f t="shared" si="2"/>
        <v>limnetic.wet.hypo</v>
      </c>
      <c r="M165" s="12">
        <v>23.86</v>
      </c>
      <c r="N165" s="12">
        <v>44.113</v>
      </c>
      <c r="O165" s="12"/>
      <c r="P165" s="13">
        <v>5.8</v>
      </c>
      <c r="Q165" s="13">
        <v>0.49</v>
      </c>
      <c r="R165" s="15">
        <v>1.6284000000000001</v>
      </c>
      <c r="S165" s="14">
        <v>656.33551605153843</v>
      </c>
      <c r="T165" s="14">
        <v>505.9941155210683</v>
      </c>
      <c r="U165" s="14"/>
      <c r="V165" s="14"/>
      <c r="W165" s="15"/>
      <c r="X165" s="15"/>
    </row>
    <row r="166" spans="1:24" x14ac:dyDescent="0.35">
      <c r="A166" s="7">
        <v>164</v>
      </c>
      <c r="B166" s="8" t="s">
        <v>57</v>
      </c>
      <c r="C166" s="9">
        <v>43405</v>
      </c>
      <c r="D166" s="10"/>
      <c r="E166" s="11">
        <v>5.050751</v>
      </c>
      <c r="F166" s="11">
        <v>102.824776</v>
      </c>
      <c r="G166" s="8"/>
      <c r="H166" s="8" t="s">
        <v>38</v>
      </c>
      <c r="I166" s="8" t="s">
        <v>58</v>
      </c>
      <c r="J166" s="8" t="s">
        <v>40</v>
      </c>
      <c r="K166" s="8" t="s">
        <v>48</v>
      </c>
      <c r="L166" s="8" t="str">
        <f t="shared" si="2"/>
        <v>limnetic.wet.hypo</v>
      </c>
      <c r="M166" s="12">
        <v>23.69</v>
      </c>
      <c r="N166" s="12">
        <v>70.599999999999994</v>
      </c>
      <c r="O166" s="12"/>
      <c r="P166" s="13">
        <v>4.4000000000000004</v>
      </c>
      <c r="Q166" s="13">
        <v>0.37</v>
      </c>
      <c r="R166" s="15">
        <v>1.8628</v>
      </c>
      <c r="S166" s="14">
        <v>581.40732605516064</v>
      </c>
      <c r="T166" s="14">
        <v>400.89626316299626</v>
      </c>
      <c r="U166" s="14"/>
      <c r="V166" s="14"/>
      <c r="W166" s="15"/>
      <c r="X166" s="15"/>
    </row>
    <row r="167" spans="1:24" x14ac:dyDescent="0.35">
      <c r="A167" s="7">
        <v>165</v>
      </c>
      <c r="B167" s="8" t="s">
        <v>57</v>
      </c>
      <c r="C167" s="9">
        <v>43405</v>
      </c>
      <c r="D167" s="10"/>
      <c r="E167" s="11">
        <v>5.050751</v>
      </c>
      <c r="F167" s="11">
        <v>102.824776</v>
      </c>
      <c r="G167" s="8"/>
      <c r="H167" s="8" t="s">
        <v>38</v>
      </c>
      <c r="I167" s="8" t="s">
        <v>58</v>
      </c>
      <c r="J167" s="8" t="s">
        <v>40</v>
      </c>
      <c r="K167" s="8" t="s">
        <v>48</v>
      </c>
      <c r="L167" s="8" t="str">
        <f t="shared" si="2"/>
        <v>limnetic.wet.hypo</v>
      </c>
      <c r="M167" s="12">
        <v>23.72</v>
      </c>
      <c r="N167" s="12">
        <v>59.345999999999997</v>
      </c>
      <c r="O167" s="12"/>
      <c r="P167" s="13">
        <v>4.2</v>
      </c>
      <c r="Q167" s="13">
        <v>0.36</v>
      </c>
      <c r="R167" s="15">
        <v>1.7423999999999999</v>
      </c>
      <c r="S167" s="14">
        <v>607.06217862845756</v>
      </c>
      <c r="T167" s="14">
        <v>422.53686864666241</v>
      </c>
      <c r="U167" s="14"/>
      <c r="V167" s="14"/>
      <c r="W167" s="15"/>
      <c r="X167" s="15"/>
    </row>
    <row r="168" spans="1:24" x14ac:dyDescent="0.35">
      <c r="A168" s="7">
        <v>166</v>
      </c>
      <c r="B168" s="8" t="s">
        <v>59</v>
      </c>
      <c r="C168" s="9">
        <v>43405</v>
      </c>
      <c r="D168" s="10"/>
      <c r="E168" s="11">
        <v>4.9996609999999997</v>
      </c>
      <c r="F168" s="11">
        <v>102.796491</v>
      </c>
      <c r="G168" s="8"/>
      <c r="H168" s="8" t="s">
        <v>38</v>
      </c>
      <c r="I168" s="8" t="s">
        <v>58</v>
      </c>
      <c r="J168" s="8" t="s">
        <v>40</v>
      </c>
      <c r="K168" s="8" t="s">
        <v>41</v>
      </c>
      <c r="L168" s="8" t="str">
        <f t="shared" si="2"/>
        <v>limnetic.wet.epi</v>
      </c>
      <c r="M168" s="12">
        <v>29.41</v>
      </c>
      <c r="N168" s="12">
        <v>4.2850000000000001</v>
      </c>
      <c r="O168" s="12"/>
      <c r="P168" s="13">
        <v>93.6</v>
      </c>
      <c r="Q168" s="13">
        <v>7.15</v>
      </c>
      <c r="R168" s="15">
        <v>1.9059999999999999</v>
      </c>
      <c r="S168" s="14">
        <v>174.94963132127916</v>
      </c>
      <c r="T168" s="14">
        <v>2.272817475196466</v>
      </c>
      <c r="U168" s="14"/>
      <c r="V168" s="14"/>
      <c r="W168" s="15"/>
      <c r="X168" s="15"/>
    </row>
    <row r="169" spans="1:24" ht="12.5" customHeight="1" x14ac:dyDescent="0.35">
      <c r="A169" s="7">
        <v>167</v>
      </c>
      <c r="B169" s="8" t="s">
        <v>59</v>
      </c>
      <c r="C169" s="9">
        <v>43405</v>
      </c>
      <c r="D169" s="10"/>
      <c r="E169" s="11">
        <v>4.9996609999999997</v>
      </c>
      <c r="F169" s="11">
        <v>102.796491</v>
      </c>
      <c r="G169" s="8"/>
      <c r="H169" s="8" t="s">
        <v>38</v>
      </c>
      <c r="I169" s="8" t="s">
        <v>58</v>
      </c>
      <c r="J169" s="8" t="s">
        <v>40</v>
      </c>
      <c r="K169" s="8" t="s">
        <v>41</v>
      </c>
      <c r="L169" s="8" t="str">
        <f t="shared" si="2"/>
        <v>limnetic.wet.epi</v>
      </c>
      <c r="M169" s="12">
        <v>29.14</v>
      </c>
      <c r="N169" s="12">
        <v>11.177</v>
      </c>
      <c r="O169" s="12"/>
      <c r="P169" s="13">
        <v>89.4</v>
      </c>
      <c r="Q169" s="13">
        <v>6.86</v>
      </c>
      <c r="R169" s="15">
        <v>2.4914000000000001</v>
      </c>
      <c r="S169" s="14">
        <v>172.17121640199105</v>
      </c>
      <c r="T169" s="14">
        <v>1.8560720994085727</v>
      </c>
      <c r="U169" s="14"/>
      <c r="V169" s="14"/>
      <c r="W169" s="15"/>
      <c r="X169" s="15"/>
    </row>
    <row r="170" spans="1:24" x14ac:dyDescent="0.35">
      <c r="A170" s="7">
        <v>168</v>
      </c>
      <c r="B170" s="8" t="s">
        <v>59</v>
      </c>
      <c r="C170" s="9">
        <v>43405</v>
      </c>
      <c r="D170" s="10"/>
      <c r="E170" s="11">
        <v>4.9996609999999997</v>
      </c>
      <c r="F170" s="11">
        <v>102.796491</v>
      </c>
      <c r="G170" s="8"/>
      <c r="H170" s="8" t="s">
        <v>38</v>
      </c>
      <c r="I170" s="8" t="s">
        <v>58</v>
      </c>
      <c r="J170" s="8" t="s">
        <v>40</v>
      </c>
      <c r="K170" s="8" t="s">
        <v>41</v>
      </c>
      <c r="L170" s="8" t="str">
        <f t="shared" si="2"/>
        <v>limnetic.wet.epi</v>
      </c>
      <c r="M170" s="12">
        <v>29.39</v>
      </c>
      <c r="N170" s="12">
        <v>0.5</v>
      </c>
      <c r="O170" s="12"/>
      <c r="P170" s="13">
        <v>100.7</v>
      </c>
      <c r="Q170" s="13">
        <v>7.7</v>
      </c>
      <c r="R170" s="15">
        <v>1.8834</v>
      </c>
      <c r="S170" s="14">
        <v>196.3121591263135</v>
      </c>
      <c r="T170" s="14">
        <v>0.88701430766983014</v>
      </c>
      <c r="U170" s="14">
        <v>477.15475006570722</v>
      </c>
      <c r="V170" s="14">
        <v>5099.7212579422849</v>
      </c>
      <c r="W170" s="15">
        <v>118.26817838579564</v>
      </c>
      <c r="X170" s="15">
        <v>11.858084911877093</v>
      </c>
    </row>
    <row r="171" spans="1:24" x14ac:dyDescent="0.35">
      <c r="A171" s="7">
        <v>169</v>
      </c>
      <c r="B171" s="8" t="s">
        <v>59</v>
      </c>
      <c r="C171" s="9">
        <v>43405</v>
      </c>
      <c r="D171" s="10"/>
      <c r="E171" s="11">
        <v>4.9996609999999997</v>
      </c>
      <c r="F171" s="11">
        <v>102.796491</v>
      </c>
      <c r="G171" s="8"/>
      <c r="H171" s="8" t="s">
        <v>38</v>
      </c>
      <c r="I171" s="8" t="s">
        <v>58</v>
      </c>
      <c r="J171" s="8" t="s">
        <v>40</v>
      </c>
      <c r="K171" s="8" t="s">
        <v>45</v>
      </c>
      <c r="L171" s="8" t="str">
        <f t="shared" si="2"/>
        <v>limnetic.wet.meta</v>
      </c>
      <c r="M171" s="12">
        <v>26.15</v>
      </c>
      <c r="N171" s="12">
        <v>20.673999999999999</v>
      </c>
      <c r="O171" s="12"/>
      <c r="P171" s="13">
        <v>16.5</v>
      </c>
      <c r="Q171" s="13">
        <v>1.33</v>
      </c>
      <c r="R171" s="15">
        <v>1.8293999999999999</v>
      </c>
      <c r="S171" s="14">
        <v>719.39835302256176</v>
      </c>
      <c r="T171" s="14">
        <v>503.80972666738978</v>
      </c>
      <c r="U171" s="14"/>
      <c r="V171" s="14"/>
      <c r="W171" s="15"/>
      <c r="X171" s="15"/>
    </row>
    <row r="172" spans="1:24" x14ac:dyDescent="0.35">
      <c r="A172" s="7">
        <v>170</v>
      </c>
      <c r="B172" s="8" t="s">
        <v>59</v>
      </c>
      <c r="C172" s="9">
        <v>43405</v>
      </c>
      <c r="D172" s="10"/>
      <c r="E172" s="11">
        <v>4.9996609999999997</v>
      </c>
      <c r="F172" s="11">
        <v>102.796491</v>
      </c>
      <c r="G172" s="8"/>
      <c r="H172" s="8" t="s">
        <v>38</v>
      </c>
      <c r="I172" s="8" t="s">
        <v>58</v>
      </c>
      <c r="J172" s="8" t="s">
        <v>40</v>
      </c>
      <c r="K172" s="8" t="s">
        <v>48</v>
      </c>
      <c r="L172" s="8" t="str">
        <f t="shared" si="2"/>
        <v>limnetic.wet.hypo</v>
      </c>
      <c r="M172" s="12">
        <v>24.04</v>
      </c>
      <c r="N172" s="12">
        <v>34.031999999999996</v>
      </c>
      <c r="O172" s="12"/>
      <c r="P172" s="13">
        <v>4</v>
      </c>
      <c r="Q172" s="13">
        <v>0.34</v>
      </c>
      <c r="R172" s="15">
        <v>2.0093999999999999</v>
      </c>
      <c r="S172" s="14">
        <v>875.35265640277942</v>
      </c>
      <c r="T172" s="14">
        <v>983.43627867260739</v>
      </c>
      <c r="U172" s="14"/>
      <c r="V172" s="14"/>
      <c r="W172" s="15"/>
      <c r="X172" s="15"/>
    </row>
    <row r="173" spans="1:24" x14ac:dyDescent="0.35">
      <c r="A173" s="7">
        <v>171</v>
      </c>
      <c r="B173" s="8" t="s">
        <v>64</v>
      </c>
      <c r="C173" s="9">
        <v>43405</v>
      </c>
      <c r="D173" s="10"/>
      <c r="E173" s="11">
        <v>5.0079589999999996</v>
      </c>
      <c r="F173" s="11">
        <v>102.83965999999999</v>
      </c>
      <c r="G173" s="8"/>
      <c r="H173" s="8" t="s">
        <v>38</v>
      </c>
      <c r="I173" s="8" t="s">
        <v>58</v>
      </c>
      <c r="J173" s="8" t="s">
        <v>40</v>
      </c>
      <c r="K173" s="8" t="s">
        <v>41</v>
      </c>
      <c r="L173" s="8" t="str">
        <f t="shared" si="2"/>
        <v>limnetic.wet.epi</v>
      </c>
      <c r="M173" s="12">
        <v>29.1</v>
      </c>
      <c r="N173" s="12">
        <v>3.93</v>
      </c>
      <c r="O173" s="12"/>
      <c r="P173" s="13">
        <v>89.8</v>
      </c>
      <c r="Q173" s="13">
        <v>6.87</v>
      </c>
      <c r="R173" s="15">
        <v>1.4610000000000001</v>
      </c>
      <c r="S173" s="14">
        <v>156.25611307348208</v>
      </c>
      <c r="T173" s="14">
        <v>0.76349264225347113</v>
      </c>
      <c r="U173" s="14"/>
      <c r="V173" s="14"/>
      <c r="W173" s="15"/>
      <c r="X173" s="15"/>
    </row>
    <row r="174" spans="1:24" x14ac:dyDescent="0.35">
      <c r="A174" s="7">
        <v>172</v>
      </c>
      <c r="B174" s="8" t="s">
        <v>64</v>
      </c>
      <c r="C174" s="9">
        <v>43405</v>
      </c>
      <c r="D174" s="10"/>
      <c r="E174" s="11">
        <v>5.0079589999999996</v>
      </c>
      <c r="F174" s="11">
        <v>102.83965999999999</v>
      </c>
      <c r="G174" s="8"/>
      <c r="H174" s="8" t="s">
        <v>38</v>
      </c>
      <c r="I174" s="8" t="s">
        <v>58</v>
      </c>
      <c r="J174" s="8" t="s">
        <v>40</v>
      </c>
      <c r="K174" s="8" t="s">
        <v>41</v>
      </c>
      <c r="L174" s="8" t="str">
        <f t="shared" si="2"/>
        <v>limnetic.wet.epi</v>
      </c>
      <c r="M174" s="12">
        <v>29.08</v>
      </c>
      <c r="N174" s="12">
        <v>10.220000000000001</v>
      </c>
      <c r="O174" s="12"/>
      <c r="P174" s="13">
        <v>88.9</v>
      </c>
      <c r="Q174" s="13">
        <v>6.81</v>
      </c>
      <c r="R174" s="15">
        <v>1.71</v>
      </c>
      <c r="S174" s="14">
        <v>148.62150230610837</v>
      </c>
      <c r="T174" s="14">
        <v>1.0458551961713054</v>
      </c>
      <c r="U174" s="14"/>
      <c r="V174" s="14"/>
      <c r="W174" s="15"/>
      <c r="X174" s="15"/>
    </row>
    <row r="175" spans="1:24" x14ac:dyDescent="0.35">
      <c r="A175" s="7">
        <v>173</v>
      </c>
      <c r="B175" s="8" t="s">
        <v>64</v>
      </c>
      <c r="C175" s="9">
        <v>43405</v>
      </c>
      <c r="D175" s="10"/>
      <c r="E175" s="11">
        <v>5.0079589999999996</v>
      </c>
      <c r="F175" s="11">
        <v>102.83965999999999</v>
      </c>
      <c r="G175" s="8"/>
      <c r="H175" s="8" t="s">
        <v>38</v>
      </c>
      <c r="I175" s="8" t="s">
        <v>58</v>
      </c>
      <c r="J175" s="8" t="s">
        <v>40</v>
      </c>
      <c r="K175" s="8" t="s">
        <v>45</v>
      </c>
      <c r="L175" s="8" t="str">
        <f t="shared" si="2"/>
        <v>limnetic.wet.meta</v>
      </c>
      <c r="M175" s="12">
        <v>27.09</v>
      </c>
      <c r="N175" s="12">
        <v>19.809999999999999</v>
      </c>
      <c r="O175" s="12"/>
      <c r="P175" s="13">
        <v>36.200000000000003</v>
      </c>
      <c r="Q175" s="13">
        <v>2.87</v>
      </c>
      <c r="R175" s="15">
        <v>1.536</v>
      </c>
      <c r="S175" s="14">
        <v>674.12744860551675</v>
      </c>
      <c r="T175" s="14">
        <v>387.06362523542987</v>
      </c>
      <c r="U175" s="14"/>
      <c r="V175" s="14"/>
      <c r="W175" s="15"/>
      <c r="X175" s="15"/>
    </row>
    <row r="176" spans="1:24" x14ac:dyDescent="0.35">
      <c r="A176" s="7">
        <v>174</v>
      </c>
      <c r="B176" s="8" t="s">
        <v>64</v>
      </c>
      <c r="C176" s="9">
        <v>43405</v>
      </c>
      <c r="D176" s="10"/>
      <c r="E176" s="11">
        <v>5.0079589999999996</v>
      </c>
      <c r="F176" s="11">
        <v>102.83965999999999</v>
      </c>
      <c r="G176" s="8"/>
      <c r="H176" s="8" t="s">
        <v>38</v>
      </c>
      <c r="I176" s="8" t="s">
        <v>58</v>
      </c>
      <c r="J176" s="8" t="s">
        <v>40</v>
      </c>
      <c r="K176" s="8" t="s">
        <v>48</v>
      </c>
      <c r="L176" s="8" t="str">
        <f t="shared" si="2"/>
        <v>limnetic.wet.hypo</v>
      </c>
      <c r="M176" s="12">
        <v>24.03</v>
      </c>
      <c r="N176" s="12">
        <v>36.32</v>
      </c>
      <c r="O176" s="12"/>
      <c r="P176" s="13">
        <v>8.1999999999999993</v>
      </c>
      <c r="Q176" s="13">
        <v>0.69</v>
      </c>
      <c r="R176" s="15">
        <v>2.222</v>
      </c>
      <c r="S176" s="14">
        <v>712.65779572876443</v>
      </c>
      <c r="T176" s="14">
        <v>760.01679553676786</v>
      </c>
      <c r="U176" s="14"/>
      <c r="V176" s="14"/>
      <c r="W176" s="15"/>
      <c r="X176" s="15"/>
    </row>
    <row r="177" spans="1:24" x14ac:dyDescent="0.35">
      <c r="A177" s="7">
        <v>175</v>
      </c>
      <c r="B177" s="8" t="s">
        <v>64</v>
      </c>
      <c r="C177" s="9">
        <v>43405</v>
      </c>
      <c r="D177" s="10"/>
      <c r="E177" s="11">
        <v>5.0079589999999996</v>
      </c>
      <c r="F177" s="11">
        <v>102.83965999999999</v>
      </c>
      <c r="G177" s="8"/>
      <c r="H177" s="8" t="s">
        <v>38</v>
      </c>
      <c r="I177" s="8" t="s">
        <v>58</v>
      </c>
      <c r="J177" s="8" t="s">
        <v>40</v>
      </c>
      <c r="K177" s="8" t="s">
        <v>48</v>
      </c>
      <c r="L177" s="8" t="str">
        <f t="shared" si="2"/>
        <v>limnetic.wet.hypo</v>
      </c>
      <c r="M177" s="12">
        <v>23.8</v>
      </c>
      <c r="N177" s="12">
        <v>49.43</v>
      </c>
      <c r="O177" s="12"/>
      <c r="P177" s="13">
        <v>4.5999999999999996</v>
      </c>
      <c r="Q177" s="13">
        <v>0.39</v>
      </c>
      <c r="R177" s="15">
        <v>1.964</v>
      </c>
      <c r="S177" s="14">
        <v>707.27692482254713</v>
      </c>
      <c r="T177" s="14">
        <v>642.97031008661759</v>
      </c>
      <c r="U177" s="14"/>
      <c r="V177" s="14"/>
      <c r="W177" s="15"/>
      <c r="X177" s="15"/>
    </row>
    <row r="178" spans="1:24" x14ac:dyDescent="0.35">
      <c r="A178" s="7">
        <v>176</v>
      </c>
      <c r="B178" s="8" t="s">
        <v>64</v>
      </c>
      <c r="C178" s="9">
        <v>43405</v>
      </c>
      <c r="D178" s="10"/>
      <c r="E178" s="11">
        <v>5.0079589999999996</v>
      </c>
      <c r="F178" s="11">
        <v>102.83965999999999</v>
      </c>
      <c r="G178" s="8"/>
      <c r="H178" s="8" t="s">
        <v>38</v>
      </c>
      <c r="I178" s="8" t="s">
        <v>58</v>
      </c>
      <c r="J178" s="8" t="s">
        <v>40</v>
      </c>
      <c r="K178" s="8" t="s">
        <v>48</v>
      </c>
      <c r="L178" s="8" t="str">
        <f t="shared" si="2"/>
        <v>limnetic.wet.hypo</v>
      </c>
      <c r="M178" s="12">
        <v>23.72</v>
      </c>
      <c r="N178" s="12">
        <v>60.41</v>
      </c>
      <c r="O178" s="12"/>
      <c r="P178" s="13">
        <v>4</v>
      </c>
      <c r="Q178" s="13">
        <v>0.34</v>
      </c>
      <c r="R178" s="15">
        <v>1.823</v>
      </c>
      <c r="S178" s="14">
        <v>723.29203942955542</v>
      </c>
      <c r="T178" s="14">
        <v>607.93339205938662</v>
      </c>
      <c r="U178" s="14"/>
      <c r="V178" s="14"/>
      <c r="W178" s="15"/>
      <c r="X178" s="15"/>
    </row>
    <row r="179" spans="1:24" x14ac:dyDescent="0.35">
      <c r="A179" s="7">
        <v>177</v>
      </c>
      <c r="B179" s="8" t="s">
        <v>64</v>
      </c>
      <c r="C179" s="9">
        <v>43405</v>
      </c>
      <c r="D179" s="10"/>
      <c r="E179" s="11">
        <v>5.0079589999999996</v>
      </c>
      <c r="F179" s="11">
        <v>102.83965999999999</v>
      </c>
      <c r="G179" s="8"/>
      <c r="H179" s="8" t="s">
        <v>38</v>
      </c>
      <c r="I179" s="8" t="s">
        <v>58</v>
      </c>
      <c r="J179" s="8" t="s">
        <v>40</v>
      </c>
      <c r="K179" s="8" t="s">
        <v>41</v>
      </c>
      <c r="L179" s="8" t="str">
        <f t="shared" si="2"/>
        <v>limnetic.wet.epi</v>
      </c>
      <c r="M179" s="12">
        <v>29.3</v>
      </c>
      <c r="N179" s="12">
        <v>0.5</v>
      </c>
      <c r="O179" s="12"/>
      <c r="P179" s="13">
        <v>100.8</v>
      </c>
      <c r="Q179" s="13">
        <v>7.67</v>
      </c>
      <c r="R179" s="15">
        <v>1.7430000000000001</v>
      </c>
      <c r="S179" s="14">
        <v>142.55391171297876</v>
      </c>
      <c r="T179" s="14">
        <v>0.81134279141883348</v>
      </c>
      <c r="U179" s="14">
        <v>19.471604687275665</v>
      </c>
      <c r="V179" s="14">
        <v>4052.5195170573656</v>
      </c>
      <c r="W179" s="15">
        <v>91.814171413736332</v>
      </c>
      <c r="X179" s="15">
        <v>0.43554931657198831</v>
      </c>
    </row>
    <row r="180" spans="1:24" x14ac:dyDescent="0.35">
      <c r="A180" s="7">
        <v>178</v>
      </c>
      <c r="B180" s="8" t="s">
        <v>70</v>
      </c>
      <c r="C180" s="9">
        <v>43405</v>
      </c>
      <c r="D180" s="10"/>
      <c r="E180" s="11">
        <v>5.0201039999999999</v>
      </c>
      <c r="F180" s="11">
        <v>102.902688</v>
      </c>
      <c r="G180" s="8"/>
      <c r="H180" s="8" t="s">
        <v>38</v>
      </c>
      <c r="I180" s="8" t="s">
        <v>58</v>
      </c>
      <c r="J180" s="8" t="s">
        <v>40</v>
      </c>
      <c r="K180" s="8" t="s">
        <v>41</v>
      </c>
      <c r="L180" s="8" t="str">
        <f t="shared" si="2"/>
        <v>limnetic.wet.epi</v>
      </c>
      <c r="M180" s="12">
        <v>29.02</v>
      </c>
      <c r="N180" s="12">
        <v>4.5199999999999996</v>
      </c>
      <c r="O180" s="12"/>
      <c r="P180" s="13">
        <v>93.7</v>
      </c>
      <c r="Q180" s="13">
        <v>7.15</v>
      </c>
      <c r="R180" s="15">
        <v>1.3973</v>
      </c>
      <c r="S180" s="14">
        <v>147.70453630276478</v>
      </c>
      <c r="T180" s="14">
        <v>2.983560752252461</v>
      </c>
      <c r="U180" s="14"/>
      <c r="V180" s="14"/>
      <c r="W180" s="15"/>
      <c r="X180" s="15"/>
    </row>
    <row r="181" spans="1:24" x14ac:dyDescent="0.35">
      <c r="A181" s="7">
        <v>179</v>
      </c>
      <c r="B181" s="8" t="s">
        <v>70</v>
      </c>
      <c r="C181" s="9">
        <v>43405</v>
      </c>
      <c r="D181" s="10"/>
      <c r="E181" s="11">
        <v>5.0201039999999999</v>
      </c>
      <c r="F181" s="11">
        <v>102.902688</v>
      </c>
      <c r="G181" s="8"/>
      <c r="H181" s="8" t="s">
        <v>38</v>
      </c>
      <c r="I181" s="8" t="s">
        <v>58</v>
      </c>
      <c r="J181" s="8" t="s">
        <v>40</v>
      </c>
      <c r="K181" s="8" t="s">
        <v>41</v>
      </c>
      <c r="L181" s="8" t="str">
        <f t="shared" si="2"/>
        <v>limnetic.wet.epi</v>
      </c>
      <c r="M181" s="12">
        <v>28.94</v>
      </c>
      <c r="N181" s="12">
        <v>11.85</v>
      </c>
      <c r="O181" s="12"/>
      <c r="P181" s="13">
        <v>91.9</v>
      </c>
      <c r="Q181" s="13">
        <v>7.04</v>
      </c>
      <c r="R181" s="15">
        <v>0.96830000000000005</v>
      </c>
      <c r="S181" s="14">
        <v>160.6047526401511</v>
      </c>
      <c r="T181" s="14">
        <v>2.6034921862446492</v>
      </c>
      <c r="U181" s="14"/>
      <c r="V181" s="14"/>
      <c r="W181" s="15"/>
      <c r="X181" s="15"/>
    </row>
    <row r="182" spans="1:24" x14ac:dyDescent="0.35">
      <c r="A182" s="7">
        <v>180</v>
      </c>
      <c r="B182" s="8" t="s">
        <v>70</v>
      </c>
      <c r="C182" s="9">
        <v>43405</v>
      </c>
      <c r="D182" s="10"/>
      <c r="E182" s="11">
        <v>5.0201039999999999</v>
      </c>
      <c r="F182" s="11">
        <v>102.902688</v>
      </c>
      <c r="G182" s="8"/>
      <c r="H182" s="8" t="s">
        <v>38</v>
      </c>
      <c r="I182" s="8" t="s">
        <v>58</v>
      </c>
      <c r="J182" s="8" t="s">
        <v>40</v>
      </c>
      <c r="K182" s="8" t="s">
        <v>41</v>
      </c>
      <c r="L182" s="8" t="str">
        <f t="shared" si="2"/>
        <v>limnetic.wet.epi</v>
      </c>
      <c r="M182" s="12">
        <v>28.69</v>
      </c>
      <c r="N182" s="12">
        <v>15.34</v>
      </c>
      <c r="O182" s="12"/>
      <c r="P182" s="13">
        <v>90.5</v>
      </c>
      <c r="Q182" s="13">
        <v>6.96</v>
      </c>
      <c r="R182" s="15">
        <v>1.1393</v>
      </c>
      <c r="S182" s="14">
        <v>161.75695486050179</v>
      </c>
      <c r="T182" s="14">
        <v>7.066922753228063</v>
      </c>
      <c r="U182" s="14"/>
      <c r="V182" s="14"/>
      <c r="W182" s="15"/>
      <c r="X182" s="15"/>
    </row>
    <row r="183" spans="1:24" x14ac:dyDescent="0.35">
      <c r="A183" s="7">
        <v>181</v>
      </c>
      <c r="B183" s="8" t="s">
        <v>70</v>
      </c>
      <c r="C183" s="9">
        <v>43405</v>
      </c>
      <c r="D183" s="10"/>
      <c r="E183" s="11">
        <v>5.0201039999999999</v>
      </c>
      <c r="F183" s="11">
        <v>102.902688</v>
      </c>
      <c r="G183" s="8"/>
      <c r="H183" s="8" t="s">
        <v>38</v>
      </c>
      <c r="I183" s="8" t="s">
        <v>58</v>
      </c>
      <c r="J183" s="8" t="s">
        <v>40</v>
      </c>
      <c r="K183" s="8" t="s">
        <v>41</v>
      </c>
      <c r="L183" s="8" t="str">
        <f t="shared" si="2"/>
        <v>limnetic.wet.epi</v>
      </c>
      <c r="M183" s="12">
        <v>29.03</v>
      </c>
      <c r="N183" s="12">
        <v>0.5</v>
      </c>
      <c r="O183" s="12"/>
      <c r="P183" s="13">
        <v>101.1</v>
      </c>
      <c r="Q183" s="13">
        <v>7.7</v>
      </c>
      <c r="R183" s="15">
        <v>1.675</v>
      </c>
      <c r="S183" s="14">
        <v>178.59788570893855</v>
      </c>
      <c r="T183" s="14">
        <v>1.7365571038246856</v>
      </c>
      <c r="U183" s="14">
        <v>503.81644826072409</v>
      </c>
      <c r="V183" s="14">
        <v>4744.5291831004115</v>
      </c>
      <c r="W183" s="15">
        <v>109.23401976942216</v>
      </c>
      <c r="X183" s="15">
        <v>12.470214508988768</v>
      </c>
    </row>
    <row r="184" spans="1:24" x14ac:dyDescent="0.35">
      <c r="A184" s="7">
        <v>182</v>
      </c>
      <c r="B184" s="8" t="s">
        <v>70</v>
      </c>
      <c r="C184" s="9">
        <v>43405</v>
      </c>
      <c r="D184" s="10"/>
      <c r="E184" s="11">
        <v>5.0201039999999999</v>
      </c>
      <c r="F184" s="11">
        <v>102.902688</v>
      </c>
      <c r="G184" s="8"/>
      <c r="H184" s="8" t="s">
        <v>38</v>
      </c>
      <c r="I184" s="8" t="s">
        <v>58</v>
      </c>
      <c r="J184" s="8" t="s">
        <v>40</v>
      </c>
      <c r="K184" s="8" t="s">
        <v>45</v>
      </c>
      <c r="L184" s="8" t="str">
        <f t="shared" si="2"/>
        <v>limnetic.wet.meta</v>
      </c>
      <c r="M184" s="12">
        <v>25.11</v>
      </c>
      <c r="N184" s="12">
        <v>23.73</v>
      </c>
      <c r="O184" s="12"/>
      <c r="P184" s="13">
        <v>21.2</v>
      </c>
      <c r="Q184" s="13">
        <v>1.74</v>
      </c>
      <c r="R184" s="15">
        <v>1.0163</v>
      </c>
      <c r="S184" s="14">
        <v>651.63678280526301</v>
      </c>
      <c r="T184" s="14">
        <v>597.64937858622727</v>
      </c>
      <c r="U184" s="14"/>
      <c r="V184" s="14"/>
      <c r="W184" s="15"/>
      <c r="X184" s="15"/>
    </row>
    <row r="185" spans="1:24" x14ac:dyDescent="0.35">
      <c r="A185" s="7">
        <v>183</v>
      </c>
      <c r="B185" s="8" t="s">
        <v>70</v>
      </c>
      <c r="C185" s="9">
        <v>43405</v>
      </c>
      <c r="D185" s="10"/>
      <c r="E185" s="11">
        <v>5.0201039999999999</v>
      </c>
      <c r="F185" s="11">
        <v>102.902688</v>
      </c>
      <c r="G185" s="8"/>
      <c r="H185" s="8" t="s">
        <v>38</v>
      </c>
      <c r="I185" s="8" t="s">
        <v>58</v>
      </c>
      <c r="J185" s="8" t="s">
        <v>40</v>
      </c>
      <c r="K185" s="8" t="s">
        <v>48</v>
      </c>
      <c r="L185" s="8" t="str">
        <f t="shared" si="2"/>
        <v>limnetic.wet.hypo</v>
      </c>
      <c r="M185" s="12">
        <v>23.99</v>
      </c>
      <c r="N185" s="12">
        <v>35.57</v>
      </c>
      <c r="O185" s="12"/>
      <c r="P185" s="13">
        <v>6</v>
      </c>
      <c r="Q185" s="13">
        <v>0.5</v>
      </c>
      <c r="R185" s="15">
        <v>1.3363</v>
      </c>
      <c r="S185" s="14">
        <v>573.36779712175314</v>
      </c>
      <c r="T185" s="14">
        <v>422.43798252718943</v>
      </c>
      <c r="U185" s="14"/>
      <c r="V185" s="14"/>
      <c r="W185" s="15"/>
      <c r="X185" s="15"/>
    </row>
    <row r="186" spans="1:24" x14ac:dyDescent="0.35">
      <c r="A186" s="7">
        <v>184</v>
      </c>
      <c r="B186" s="8" t="s">
        <v>70</v>
      </c>
      <c r="C186" s="9">
        <v>43405</v>
      </c>
      <c r="D186" s="10"/>
      <c r="E186" s="11">
        <v>5.0201039999999999</v>
      </c>
      <c r="F186" s="11">
        <v>102.902688</v>
      </c>
      <c r="G186" s="8"/>
      <c r="H186" s="8" t="s">
        <v>38</v>
      </c>
      <c r="I186" s="8" t="s">
        <v>58</v>
      </c>
      <c r="J186" s="8" t="s">
        <v>40</v>
      </c>
      <c r="K186" s="8" t="s">
        <v>48</v>
      </c>
      <c r="L186" s="8" t="str">
        <f t="shared" si="2"/>
        <v>limnetic.wet.hypo</v>
      </c>
      <c r="M186" s="12">
        <v>23.79</v>
      </c>
      <c r="N186" s="12">
        <v>49.65</v>
      </c>
      <c r="O186" s="12"/>
      <c r="P186" s="13">
        <v>4.3</v>
      </c>
      <c r="Q186" s="13">
        <v>0.36</v>
      </c>
      <c r="R186" s="15">
        <v>1.76</v>
      </c>
      <c r="S186" s="14">
        <v>690.08582599233443</v>
      </c>
      <c r="T186" s="14">
        <v>607.02356750035358</v>
      </c>
      <c r="U186" s="14"/>
      <c r="V186" s="14"/>
      <c r="W186" s="15"/>
      <c r="X186" s="15"/>
    </row>
    <row r="187" spans="1:24" x14ac:dyDescent="0.35">
      <c r="A187" s="7">
        <v>185</v>
      </c>
      <c r="B187" s="8" t="s">
        <v>65</v>
      </c>
      <c r="C187" s="9">
        <v>43405</v>
      </c>
      <c r="D187" s="10"/>
      <c r="E187" s="11">
        <v>4.9661590000000002</v>
      </c>
      <c r="F187" s="11">
        <v>102.83707</v>
      </c>
      <c r="G187" s="8"/>
      <c r="H187" s="8" t="s">
        <v>38</v>
      </c>
      <c r="I187" s="8" t="s">
        <v>39</v>
      </c>
      <c r="J187" s="8" t="s">
        <v>40</v>
      </c>
      <c r="K187" s="8" t="s">
        <v>41</v>
      </c>
      <c r="L187" s="8" t="str">
        <f t="shared" si="2"/>
        <v>littoral.wet.epi</v>
      </c>
      <c r="M187" s="12">
        <v>29.12</v>
      </c>
      <c r="N187" s="12">
        <v>4.8780000000000001</v>
      </c>
      <c r="O187" s="12"/>
      <c r="P187" s="13">
        <v>96.3</v>
      </c>
      <c r="Q187" s="13">
        <v>6.73</v>
      </c>
      <c r="R187" s="15">
        <v>2.3683000000000001</v>
      </c>
      <c r="S187" s="14">
        <v>118.81280204685537</v>
      </c>
      <c r="T187" s="14">
        <v>1.1464451813156689</v>
      </c>
      <c r="U187" s="14"/>
      <c r="V187" s="14"/>
      <c r="W187" s="15"/>
      <c r="X187" s="15"/>
    </row>
    <row r="188" spans="1:24" x14ac:dyDescent="0.35">
      <c r="A188" s="7">
        <v>186</v>
      </c>
      <c r="B188" s="8" t="s">
        <v>65</v>
      </c>
      <c r="C188" s="9">
        <v>43405</v>
      </c>
      <c r="D188" s="10"/>
      <c r="E188" s="11">
        <v>4.9661590000000002</v>
      </c>
      <c r="F188" s="11">
        <v>102.83707</v>
      </c>
      <c r="G188" s="8"/>
      <c r="H188" s="8" t="s">
        <v>38</v>
      </c>
      <c r="I188" s="8" t="s">
        <v>39</v>
      </c>
      <c r="J188" s="8" t="s">
        <v>40</v>
      </c>
      <c r="K188" s="8" t="s">
        <v>41</v>
      </c>
      <c r="L188" s="8" t="str">
        <f t="shared" si="2"/>
        <v>littoral.wet.epi</v>
      </c>
      <c r="M188" s="12">
        <v>29.11</v>
      </c>
      <c r="N188" s="12">
        <v>6.6609999999999996</v>
      </c>
      <c r="O188" s="12"/>
      <c r="P188" s="13">
        <v>96</v>
      </c>
      <c r="Q188" s="13">
        <v>6.75</v>
      </c>
      <c r="R188" s="15">
        <v>1.0483</v>
      </c>
      <c r="S188" s="14">
        <v>125.18783953228592</v>
      </c>
      <c r="T188" s="14">
        <v>1.1468655793195801</v>
      </c>
      <c r="U188" s="14"/>
      <c r="V188" s="14"/>
      <c r="W188" s="15"/>
      <c r="X188" s="15"/>
    </row>
    <row r="189" spans="1:24" x14ac:dyDescent="0.35">
      <c r="A189" s="7">
        <v>187</v>
      </c>
      <c r="B189" s="8" t="s">
        <v>65</v>
      </c>
      <c r="C189" s="9">
        <v>43405</v>
      </c>
      <c r="D189" s="10"/>
      <c r="E189" s="11">
        <v>4.9661590000000002</v>
      </c>
      <c r="F189" s="11">
        <v>102.83707</v>
      </c>
      <c r="G189" s="8"/>
      <c r="H189" s="8" t="s">
        <v>38</v>
      </c>
      <c r="I189" s="8" t="s">
        <v>39</v>
      </c>
      <c r="J189" s="8" t="s">
        <v>40</v>
      </c>
      <c r="K189" s="8" t="s">
        <v>41</v>
      </c>
      <c r="L189" s="8" t="str">
        <f t="shared" si="2"/>
        <v>littoral.wet.epi</v>
      </c>
      <c r="M189" s="12">
        <v>29.1</v>
      </c>
      <c r="N189" s="12">
        <v>8.9049999999999994</v>
      </c>
      <c r="O189" s="12"/>
      <c r="P189" s="13">
        <v>95.4</v>
      </c>
      <c r="Q189" s="13">
        <v>6.75</v>
      </c>
      <c r="R189" s="15">
        <v>1.4182999999999999</v>
      </c>
      <c r="S189" s="14">
        <v>110.44414138489796</v>
      </c>
      <c r="T189" s="14">
        <v>1.3174152793375029</v>
      </c>
      <c r="U189" s="14"/>
      <c r="V189" s="14"/>
      <c r="W189" s="15"/>
      <c r="X189" s="15"/>
    </row>
    <row r="190" spans="1:24" x14ac:dyDescent="0.35">
      <c r="A190" s="7">
        <v>188</v>
      </c>
      <c r="B190" s="8" t="s">
        <v>65</v>
      </c>
      <c r="C190" s="9">
        <v>43405</v>
      </c>
      <c r="D190" s="10"/>
      <c r="E190" s="11">
        <v>4.9661590000000002</v>
      </c>
      <c r="F190" s="11">
        <v>102.83707</v>
      </c>
      <c r="G190" s="8"/>
      <c r="H190" s="8" t="s">
        <v>38</v>
      </c>
      <c r="I190" s="8" t="s">
        <v>39</v>
      </c>
      <c r="J190" s="8" t="s">
        <v>40</v>
      </c>
      <c r="K190" s="8" t="s">
        <v>41</v>
      </c>
      <c r="L190" s="8" t="str">
        <f t="shared" si="2"/>
        <v>littoral.wet.epi</v>
      </c>
      <c r="M190" s="12">
        <v>29.08</v>
      </c>
      <c r="N190" s="12">
        <v>11.531000000000001</v>
      </c>
      <c r="O190" s="12"/>
      <c r="P190" s="13">
        <v>95</v>
      </c>
      <c r="Q190" s="13">
        <v>6.79</v>
      </c>
      <c r="R190" s="15">
        <v>1.4562999999999999</v>
      </c>
      <c r="S190" s="14">
        <v>155.38695128982857</v>
      </c>
      <c r="T190" s="14">
        <v>1.3286011634807757</v>
      </c>
      <c r="U190" s="14"/>
      <c r="V190" s="14"/>
      <c r="W190" s="15"/>
      <c r="X190" s="15"/>
    </row>
    <row r="191" spans="1:24" x14ac:dyDescent="0.35">
      <c r="A191" s="7">
        <v>189</v>
      </c>
      <c r="B191" s="8" t="s">
        <v>65</v>
      </c>
      <c r="C191" s="9">
        <v>43405</v>
      </c>
      <c r="D191" s="10"/>
      <c r="E191" s="11">
        <v>4.9661590000000002</v>
      </c>
      <c r="F191" s="11">
        <v>102.83707</v>
      </c>
      <c r="G191" s="8"/>
      <c r="H191" s="8" t="s">
        <v>38</v>
      </c>
      <c r="I191" s="8" t="s">
        <v>39</v>
      </c>
      <c r="J191" s="8" t="s">
        <v>40</v>
      </c>
      <c r="K191" s="8" t="s">
        <v>41</v>
      </c>
      <c r="L191" s="8" t="str">
        <f t="shared" si="2"/>
        <v>littoral.wet.epi</v>
      </c>
      <c r="M191" s="12">
        <v>29.2</v>
      </c>
      <c r="N191" s="12">
        <v>0.5</v>
      </c>
      <c r="O191" s="12"/>
      <c r="P191" s="13">
        <v>101</v>
      </c>
      <c r="Q191" s="13">
        <v>6.92</v>
      </c>
      <c r="R191" s="15">
        <v>1.2932999999999999</v>
      </c>
      <c r="S191" s="14">
        <v>143.36705845013893</v>
      </c>
      <c r="T191" s="14">
        <v>1.3278015829635339</v>
      </c>
      <c r="U191" s="14">
        <v>33.808643430292982</v>
      </c>
      <c r="V191" s="14">
        <v>4058.4321072804423</v>
      </c>
      <c r="W191" s="15">
        <v>91.94683317340224</v>
      </c>
      <c r="X191" s="15">
        <v>0.79201196268425766</v>
      </c>
    </row>
    <row r="192" spans="1:24" x14ac:dyDescent="0.35">
      <c r="A192" s="22">
        <v>190</v>
      </c>
      <c r="B192" s="23" t="s">
        <v>71</v>
      </c>
      <c r="C192" s="24">
        <v>43160</v>
      </c>
      <c r="D192" s="25"/>
      <c r="E192" s="26">
        <v>5.028562</v>
      </c>
      <c r="F192" s="26">
        <v>102.91742600000001</v>
      </c>
      <c r="G192" s="27" t="s">
        <v>72</v>
      </c>
      <c r="H192" s="27" t="s">
        <v>8</v>
      </c>
      <c r="I192" s="27" t="s">
        <v>73</v>
      </c>
      <c r="J192" s="27" t="s">
        <v>74</v>
      </c>
      <c r="K192" s="27" t="s">
        <v>75</v>
      </c>
      <c r="L192" s="23" t="str">
        <f t="shared" si="2"/>
        <v>High discharge.Wet.Surface</v>
      </c>
      <c r="M192" s="28">
        <v>26.69</v>
      </c>
      <c r="N192" s="29"/>
      <c r="O192" s="29"/>
      <c r="P192" s="30">
        <v>55.5</v>
      </c>
      <c r="Q192" s="30">
        <v>4.3499999999999996</v>
      </c>
      <c r="R192" s="31"/>
      <c r="S192" s="28">
        <v>30.306812700262508</v>
      </c>
      <c r="T192" s="28">
        <v>36.545166442904254</v>
      </c>
      <c r="U192" s="28">
        <v>969.63299673860718</v>
      </c>
      <c r="V192" s="28">
        <v>1193.8412375216446</v>
      </c>
      <c r="W192" s="31">
        <v>5.1738591341412903</v>
      </c>
      <c r="X192" s="31">
        <v>10.691471384345906</v>
      </c>
    </row>
    <row r="193" spans="1:24" x14ac:dyDescent="0.35">
      <c r="A193" s="22">
        <v>191</v>
      </c>
      <c r="B193" s="23" t="s">
        <v>76</v>
      </c>
      <c r="C193" s="24">
        <v>43160</v>
      </c>
      <c r="D193" s="25"/>
      <c r="E193" s="26">
        <v>5.0499330000000002</v>
      </c>
      <c r="F193" s="26">
        <v>102.935748</v>
      </c>
      <c r="G193" s="27" t="s">
        <v>77</v>
      </c>
      <c r="H193" s="27" t="s">
        <v>8</v>
      </c>
      <c r="I193" s="27" t="s">
        <v>73</v>
      </c>
      <c r="J193" s="27" t="s">
        <v>74</v>
      </c>
      <c r="K193" s="27" t="s">
        <v>75</v>
      </c>
      <c r="L193" s="23" t="str">
        <f t="shared" si="2"/>
        <v>High discharge.Wet.Surface</v>
      </c>
      <c r="M193" s="28">
        <v>27.37</v>
      </c>
      <c r="N193" s="29"/>
      <c r="O193" s="29"/>
      <c r="P193" s="30">
        <v>62.2</v>
      </c>
      <c r="Q193" s="30">
        <v>4.91</v>
      </c>
      <c r="R193" s="31"/>
      <c r="S193" s="28">
        <v>23.56354932019693</v>
      </c>
      <c r="T193" s="28">
        <v>6.8088159927202687</v>
      </c>
      <c r="U193" s="28">
        <v>768.54420044785195</v>
      </c>
      <c r="V193" s="28">
        <v>225.02873292189648</v>
      </c>
      <c r="W193" s="31">
        <v>3.2926281491830669</v>
      </c>
      <c r="X193" s="31">
        <v>2.0114203639796226</v>
      </c>
    </row>
    <row r="194" spans="1:24" x14ac:dyDescent="0.35">
      <c r="A194" s="22">
        <v>192</v>
      </c>
      <c r="B194" s="23" t="s">
        <v>78</v>
      </c>
      <c r="C194" s="24">
        <v>43160</v>
      </c>
      <c r="D194" s="25"/>
      <c r="E194" s="26">
        <v>5.0626689999999996</v>
      </c>
      <c r="F194" s="26">
        <v>102.956878</v>
      </c>
      <c r="G194" s="27" t="s">
        <v>79</v>
      </c>
      <c r="H194" s="27" t="s">
        <v>8</v>
      </c>
      <c r="I194" s="27" t="s">
        <v>73</v>
      </c>
      <c r="J194" s="27" t="s">
        <v>74</v>
      </c>
      <c r="K194" s="27" t="s">
        <v>75</v>
      </c>
      <c r="L194" s="23" t="str">
        <f t="shared" si="2"/>
        <v>High discharge.Wet.Surface</v>
      </c>
      <c r="M194" s="28">
        <v>28.4</v>
      </c>
      <c r="N194" s="29"/>
      <c r="O194" s="29"/>
      <c r="P194" s="30">
        <v>79.8</v>
      </c>
      <c r="Q194" s="30">
        <v>5.05</v>
      </c>
      <c r="R194" s="31"/>
      <c r="S194" s="28">
        <v>25.004144528318392</v>
      </c>
      <c r="T194" s="28">
        <v>3.249248830558344</v>
      </c>
      <c r="U194" s="28">
        <v>839.44379695291661</v>
      </c>
      <c r="V194" s="28">
        <v>109.25394872892824</v>
      </c>
      <c r="W194" s="31">
        <v>3.9486796061863156</v>
      </c>
      <c r="X194" s="31">
        <v>0.97649548677136155</v>
      </c>
    </row>
    <row r="195" spans="1:24" x14ac:dyDescent="0.35">
      <c r="A195" s="22">
        <v>193</v>
      </c>
      <c r="B195" s="23" t="s">
        <v>80</v>
      </c>
      <c r="C195" s="24">
        <v>43160</v>
      </c>
      <c r="D195" s="25"/>
      <c r="E195" s="26">
        <v>5.0581950000000004</v>
      </c>
      <c r="F195" s="26">
        <v>102.964663</v>
      </c>
      <c r="G195" s="27" t="s">
        <v>77</v>
      </c>
      <c r="H195" s="27" t="s">
        <v>8</v>
      </c>
      <c r="I195" s="27" t="s">
        <v>73</v>
      </c>
      <c r="J195" s="27" t="s">
        <v>74</v>
      </c>
      <c r="K195" s="27" t="s">
        <v>75</v>
      </c>
      <c r="L195" s="23" t="str">
        <f t="shared" ref="L195:L258" si="3">_xlfn.CONCAT(I195,".",J195,".",K195)</f>
        <v>High discharge.Wet.Surface</v>
      </c>
      <c r="M195" s="28">
        <v>28.4</v>
      </c>
      <c r="N195" s="29"/>
      <c r="O195" s="29"/>
      <c r="P195" s="30"/>
      <c r="Q195" s="30"/>
      <c r="R195" s="31"/>
      <c r="S195" s="28"/>
      <c r="T195" s="28"/>
      <c r="U195" s="28"/>
      <c r="V195" s="28"/>
      <c r="W195" s="31"/>
      <c r="X195" s="31"/>
    </row>
    <row r="196" spans="1:24" x14ac:dyDescent="0.35">
      <c r="A196" s="22">
        <v>194</v>
      </c>
      <c r="B196" s="23" t="s">
        <v>81</v>
      </c>
      <c r="C196" s="24">
        <v>43160</v>
      </c>
      <c r="D196" s="25"/>
      <c r="E196" s="26">
        <v>5.0728410000000004</v>
      </c>
      <c r="F196" s="26">
        <v>103.005274</v>
      </c>
      <c r="G196" s="27" t="s">
        <v>82</v>
      </c>
      <c r="H196" s="27" t="s">
        <v>8</v>
      </c>
      <c r="I196" s="27" t="s">
        <v>73</v>
      </c>
      <c r="J196" s="27" t="s">
        <v>74</v>
      </c>
      <c r="K196" s="27" t="s">
        <v>75</v>
      </c>
      <c r="L196" s="23" t="str">
        <f t="shared" si="3"/>
        <v>High discharge.Wet.Surface</v>
      </c>
      <c r="M196" s="28">
        <v>28.39</v>
      </c>
      <c r="N196" s="29"/>
      <c r="O196" s="29"/>
      <c r="P196" s="30">
        <v>74.900000000000006</v>
      </c>
      <c r="Q196" s="30">
        <v>5.81</v>
      </c>
      <c r="R196" s="31"/>
      <c r="S196" s="28">
        <v>28.546672895807955</v>
      </c>
      <c r="T196" s="28">
        <v>0.26965722852285134</v>
      </c>
      <c r="U196" s="28">
        <v>958.10676415060198</v>
      </c>
      <c r="V196" s="28">
        <v>9.0655564618846096</v>
      </c>
      <c r="W196" s="31">
        <v>5.0526286446534741</v>
      </c>
      <c r="X196" s="31">
        <v>6.4321983210693767E-2</v>
      </c>
    </row>
    <row r="197" spans="1:24" x14ac:dyDescent="0.35">
      <c r="A197" s="22">
        <v>195</v>
      </c>
      <c r="B197" s="23" t="s">
        <v>83</v>
      </c>
      <c r="C197" s="24">
        <v>43160</v>
      </c>
      <c r="D197" s="25"/>
      <c r="E197" s="26">
        <v>5.1243270000000001</v>
      </c>
      <c r="F197" s="26">
        <v>103.01663600000001</v>
      </c>
      <c r="G197" s="27" t="s">
        <v>84</v>
      </c>
      <c r="H197" s="27" t="s">
        <v>8</v>
      </c>
      <c r="I197" s="27" t="s">
        <v>73</v>
      </c>
      <c r="J197" s="27" t="s">
        <v>74</v>
      </c>
      <c r="K197" s="27" t="s">
        <v>75</v>
      </c>
      <c r="L197" s="23" t="str">
        <f t="shared" si="3"/>
        <v>High discharge.Wet.Surface</v>
      </c>
      <c r="M197" s="28">
        <v>28.16</v>
      </c>
      <c r="N197" s="29"/>
      <c r="O197" s="29"/>
      <c r="P197" s="30">
        <v>75.7</v>
      </c>
      <c r="Q197" s="30">
        <v>5.85</v>
      </c>
      <c r="R197" s="31"/>
      <c r="S197" s="28">
        <v>35.039174837530716</v>
      </c>
      <c r="T197" s="28">
        <v>0.49795807852322688</v>
      </c>
      <c r="U197" s="28">
        <v>1168.4788510390254</v>
      </c>
      <c r="V197" s="28">
        <v>16.677058804650525</v>
      </c>
      <c r="W197" s="31">
        <v>7.0103130472668767</v>
      </c>
      <c r="X197" s="31">
        <v>0.13331075090309766</v>
      </c>
    </row>
    <row r="198" spans="1:24" x14ac:dyDescent="0.35">
      <c r="A198" s="22">
        <v>196</v>
      </c>
      <c r="B198" s="23" t="s">
        <v>85</v>
      </c>
      <c r="C198" s="24">
        <v>43160</v>
      </c>
      <c r="D198" s="25"/>
      <c r="E198" s="26">
        <v>5.1819230000000003</v>
      </c>
      <c r="F198" s="26">
        <v>103.042079</v>
      </c>
      <c r="G198" s="27" t="s">
        <v>86</v>
      </c>
      <c r="H198" s="27" t="s">
        <v>8</v>
      </c>
      <c r="I198" s="27" t="s">
        <v>73</v>
      </c>
      <c r="J198" s="27" t="s">
        <v>74</v>
      </c>
      <c r="K198" s="27" t="s">
        <v>75</v>
      </c>
      <c r="L198" s="23" t="str">
        <f t="shared" si="3"/>
        <v>High discharge.Wet.Surface</v>
      </c>
      <c r="M198" s="28">
        <v>28.02</v>
      </c>
      <c r="N198" s="29"/>
      <c r="O198" s="29"/>
      <c r="P198" s="30">
        <v>75.5</v>
      </c>
      <c r="Q198" s="30">
        <v>5.91</v>
      </c>
      <c r="R198" s="31"/>
      <c r="S198" s="28">
        <v>38.373481453538659</v>
      </c>
      <c r="T198" s="28">
        <v>1.2369692091785405</v>
      </c>
      <c r="U198" s="28">
        <v>1274.6642680707496</v>
      </c>
      <c r="V198" s="28">
        <v>41.330726505705883</v>
      </c>
      <c r="W198" s="31">
        <v>7.9990317474514292</v>
      </c>
      <c r="X198" s="31">
        <v>0.3567615431575798</v>
      </c>
    </row>
    <row r="199" spans="1:24" x14ac:dyDescent="0.35">
      <c r="A199" s="22">
        <v>197</v>
      </c>
      <c r="B199" s="23" t="s">
        <v>87</v>
      </c>
      <c r="C199" s="24">
        <v>43160</v>
      </c>
      <c r="D199" s="25"/>
      <c r="E199" s="26">
        <v>5.2127540000000003</v>
      </c>
      <c r="F199" s="26">
        <v>103.027884</v>
      </c>
      <c r="G199" s="27" t="s">
        <v>88</v>
      </c>
      <c r="H199" s="27" t="s">
        <v>8</v>
      </c>
      <c r="I199" s="27" t="s">
        <v>73</v>
      </c>
      <c r="J199" s="27" t="s">
        <v>74</v>
      </c>
      <c r="K199" s="27" t="s">
        <v>75</v>
      </c>
      <c r="L199" s="23" t="str">
        <f t="shared" si="3"/>
        <v>High discharge.Wet.Surface</v>
      </c>
      <c r="M199" s="28">
        <v>26.68</v>
      </c>
      <c r="N199" s="29"/>
      <c r="O199" s="29"/>
      <c r="P199" s="30">
        <v>73.400000000000006</v>
      </c>
      <c r="Q199" s="30">
        <v>5.83</v>
      </c>
      <c r="R199" s="31"/>
      <c r="S199" s="28">
        <v>15.257320795043764</v>
      </c>
      <c r="T199" s="28">
        <v>1.9190663955628731</v>
      </c>
      <c r="U199" s="28">
        <v>488.00243835652685</v>
      </c>
      <c r="V199" s="28">
        <v>62.680396651960201</v>
      </c>
      <c r="W199" s="31">
        <v>0.68101823029122399</v>
      </c>
      <c r="X199" s="31">
        <v>0.54429625525811876</v>
      </c>
    </row>
    <row r="200" spans="1:24" x14ac:dyDescent="0.35">
      <c r="A200" s="22">
        <v>198</v>
      </c>
      <c r="B200" s="23" t="s">
        <v>89</v>
      </c>
      <c r="C200" s="24">
        <v>43160</v>
      </c>
      <c r="D200" s="25"/>
      <c r="E200" s="26">
        <v>5.231401</v>
      </c>
      <c r="F200" s="26">
        <v>103.036421</v>
      </c>
      <c r="G200" s="27" t="s">
        <v>90</v>
      </c>
      <c r="H200" s="27" t="s">
        <v>8</v>
      </c>
      <c r="I200" s="27" t="s">
        <v>73</v>
      </c>
      <c r="J200" s="27" t="s">
        <v>74</v>
      </c>
      <c r="K200" s="27" t="s">
        <v>75</v>
      </c>
      <c r="L200" s="23" t="str">
        <f t="shared" si="3"/>
        <v>High discharge.Wet.Surface</v>
      </c>
      <c r="M200" s="28">
        <v>27.92</v>
      </c>
      <c r="N200" s="29"/>
      <c r="O200" s="29"/>
      <c r="P200" s="30">
        <v>77.599999999999994</v>
      </c>
      <c r="Q200" s="30">
        <v>6.07</v>
      </c>
      <c r="R200" s="31"/>
      <c r="S200" s="28">
        <v>48.246572508212488</v>
      </c>
      <c r="T200" s="28">
        <v>4.2308541638882131</v>
      </c>
      <c r="U200" s="28">
        <v>1598.1354227515883</v>
      </c>
      <c r="V200" s="28">
        <v>141.12917135423436</v>
      </c>
      <c r="W200" s="31">
        <v>11.00988209908591</v>
      </c>
      <c r="X200" s="31">
        <v>1.2608375938492171</v>
      </c>
    </row>
    <row r="201" spans="1:24" x14ac:dyDescent="0.35">
      <c r="A201" s="22">
        <v>199</v>
      </c>
      <c r="B201" s="23" t="s">
        <v>91</v>
      </c>
      <c r="C201" s="24">
        <v>43160</v>
      </c>
      <c r="D201" s="25"/>
      <c r="E201" s="26">
        <v>5.2538450000000001</v>
      </c>
      <c r="F201" s="26">
        <v>103.03471500000001</v>
      </c>
      <c r="G201" s="27" t="s">
        <v>88</v>
      </c>
      <c r="H201" s="27" t="s">
        <v>8</v>
      </c>
      <c r="I201" s="27" t="s">
        <v>73</v>
      </c>
      <c r="J201" s="27" t="s">
        <v>74</v>
      </c>
      <c r="K201" s="27" t="s">
        <v>75</v>
      </c>
      <c r="L201" s="23" t="str">
        <f t="shared" si="3"/>
        <v>High discharge.Wet.Surface</v>
      </c>
      <c r="M201" s="28">
        <v>27.65</v>
      </c>
      <c r="N201" s="29"/>
      <c r="O201" s="29"/>
      <c r="P201" s="30">
        <v>77.2</v>
      </c>
      <c r="Q201" s="30">
        <v>6.05</v>
      </c>
      <c r="R201" s="31"/>
      <c r="S201" s="28">
        <v>106.44723401450777</v>
      </c>
      <c r="T201" s="28">
        <v>8.230778870011525</v>
      </c>
      <c r="U201" s="28">
        <v>3499.3542979623003</v>
      </c>
      <c r="V201" s="28">
        <v>273.31405016214529</v>
      </c>
      <c r="W201" s="31">
        <v>28.711608010531656</v>
      </c>
      <c r="X201" s="31">
        <v>2.4527671774153568</v>
      </c>
    </row>
    <row r="202" spans="1:24" x14ac:dyDescent="0.35">
      <c r="A202" s="22">
        <v>200</v>
      </c>
      <c r="B202" s="23" t="s">
        <v>92</v>
      </c>
      <c r="C202" s="24">
        <v>43160</v>
      </c>
      <c r="D202" s="25"/>
      <c r="E202" s="26">
        <v>5.2684579999999999</v>
      </c>
      <c r="F202" s="26">
        <v>103.043583</v>
      </c>
      <c r="G202" s="27" t="s">
        <v>93</v>
      </c>
      <c r="H202" s="27" t="s">
        <v>8</v>
      </c>
      <c r="I202" s="27" t="s">
        <v>73</v>
      </c>
      <c r="J202" s="27" t="s">
        <v>74</v>
      </c>
      <c r="K202" s="27" t="s">
        <v>75</v>
      </c>
      <c r="L202" s="23" t="str">
        <f t="shared" si="3"/>
        <v>High discharge.Wet.Surface</v>
      </c>
      <c r="M202" s="28">
        <v>27.35</v>
      </c>
      <c r="N202" s="29"/>
      <c r="O202" s="29"/>
      <c r="P202" s="30">
        <v>78.400000000000006</v>
      </c>
      <c r="Q202" s="30">
        <v>6.19</v>
      </c>
      <c r="R202" s="31"/>
      <c r="S202" s="28">
        <v>44.18565054772111</v>
      </c>
      <c r="T202" s="28">
        <v>1.0326685294517763</v>
      </c>
      <c r="U202" s="28">
        <v>1440.3377363231286</v>
      </c>
      <c r="V202" s="28">
        <v>34.11772072338362</v>
      </c>
      <c r="W202" s="31">
        <v>9.5495444143027974</v>
      </c>
      <c r="X202" s="31">
        <v>0.28961051420459027</v>
      </c>
    </row>
    <row r="203" spans="1:24" x14ac:dyDescent="0.35">
      <c r="A203" s="22">
        <v>201</v>
      </c>
      <c r="B203" s="23" t="s">
        <v>94</v>
      </c>
      <c r="C203" s="24">
        <v>43160</v>
      </c>
      <c r="D203" s="25"/>
      <c r="E203" s="26">
        <v>5.2711769999999998</v>
      </c>
      <c r="F203" s="26">
        <v>103.068173</v>
      </c>
      <c r="G203" s="27" t="s">
        <v>95</v>
      </c>
      <c r="H203" s="27" t="s">
        <v>8</v>
      </c>
      <c r="I203" s="27" t="s">
        <v>73</v>
      </c>
      <c r="J203" s="27" t="s">
        <v>74</v>
      </c>
      <c r="K203" s="27" t="s">
        <v>75</v>
      </c>
      <c r="L203" s="23" t="str">
        <f t="shared" si="3"/>
        <v>High discharge.Wet.Surface</v>
      </c>
      <c r="M203" s="28">
        <v>27.47</v>
      </c>
      <c r="N203" s="29"/>
      <c r="O203" s="29"/>
      <c r="P203" s="30">
        <v>82.1</v>
      </c>
      <c r="Q203" s="30">
        <v>6.47</v>
      </c>
      <c r="R203" s="31"/>
      <c r="S203" s="28">
        <v>39.136451735319227</v>
      </c>
      <c r="T203" s="28">
        <v>0.53237109357028523</v>
      </c>
      <c r="U203" s="28">
        <v>1280.0711191858832</v>
      </c>
      <c r="V203" s="28">
        <v>17.624479176064234</v>
      </c>
      <c r="W203" s="31">
        <v>8.0551030837337532</v>
      </c>
      <c r="X203" s="31">
        <v>0.14103069022534759</v>
      </c>
    </row>
    <row r="204" spans="1:24" x14ac:dyDescent="0.35">
      <c r="A204" s="22">
        <v>202</v>
      </c>
      <c r="B204" s="23" t="s">
        <v>96</v>
      </c>
      <c r="C204" s="24">
        <v>43160</v>
      </c>
      <c r="D204" s="25"/>
      <c r="E204" s="26">
        <v>5.2787290000000002</v>
      </c>
      <c r="F204" s="26">
        <v>103.077245</v>
      </c>
      <c r="G204" s="27" t="s">
        <v>97</v>
      </c>
      <c r="H204" s="27" t="s">
        <v>8</v>
      </c>
      <c r="I204" s="27" t="s">
        <v>73</v>
      </c>
      <c r="J204" s="27" t="s">
        <v>74</v>
      </c>
      <c r="K204" s="27" t="s">
        <v>75</v>
      </c>
      <c r="L204" s="23" t="str">
        <f t="shared" si="3"/>
        <v>High discharge.Wet.Surface</v>
      </c>
      <c r="M204" s="28">
        <v>28.27</v>
      </c>
      <c r="N204" s="29"/>
      <c r="O204" s="29"/>
      <c r="P204" s="30">
        <v>100</v>
      </c>
      <c r="Q204" s="30">
        <v>7.85</v>
      </c>
      <c r="R204" s="31"/>
      <c r="S204" s="28">
        <v>47.740320143896923</v>
      </c>
      <c r="T204" s="28">
        <v>0.44857617529606381</v>
      </c>
      <c r="U204" s="28">
        <v>1596.9384111119496</v>
      </c>
      <c r="V204" s="28">
        <v>15.050673838062069</v>
      </c>
      <c r="W204" s="31">
        <v>10.996115119753593</v>
      </c>
      <c r="X204" s="31">
        <v>0.11866583866241828</v>
      </c>
    </row>
    <row r="205" spans="1:24" x14ac:dyDescent="0.35">
      <c r="A205" s="22">
        <v>203</v>
      </c>
      <c r="B205" s="23" t="s">
        <v>71</v>
      </c>
      <c r="C205" s="24">
        <v>43191</v>
      </c>
      <c r="D205" s="25"/>
      <c r="E205" s="26">
        <v>5.028562</v>
      </c>
      <c r="F205" s="26">
        <v>102.91742600000001</v>
      </c>
      <c r="G205" s="24" t="s">
        <v>72</v>
      </c>
      <c r="H205" s="27" t="s">
        <v>8</v>
      </c>
      <c r="I205" s="24" t="s">
        <v>73</v>
      </c>
      <c r="J205" s="24" t="s">
        <v>74</v>
      </c>
      <c r="K205" s="24" t="s">
        <v>75</v>
      </c>
      <c r="L205" s="23" t="str">
        <f t="shared" si="3"/>
        <v>High discharge.Wet.Surface</v>
      </c>
      <c r="M205" s="28">
        <v>26.8</v>
      </c>
      <c r="N205" s="29"/>
      <c r="O205" s="29"/>
      <c r="P205" s="30">
        <v>37.5</v>
      </c>
      <c r="Q205" s="30">
        <v>2.98</v>
      </c>
      <c r="R205" s="31"/>
      <c r="S205" s="28">
        <v>139.48074568726668</v>
      </c>
      <c r="T205" s="28">
        <v>32.61975867216421</v>
      </c>
      <c r="U205" s="28">
        <v>4476.4938237814431</v>
      </c>
      <c r="V205" s="28">
        <v>1067.6281560699042</v>
      </c>
      <c r="W205" s="31">
        <v>37.875742971688105</v>
      </c>
      <c r="X205" s="31">
        <v>9.5671356727207399</v>
      </c>
    </row>
    <row r="206" spans="1:24" x14ac:dyDescent="0.35">
      <c r="A206" s="22">
        <v>204</v>
      </c>
      <c r="B206" s="23" t="s">
        <v>76</v>
      </c>
      <c r="C206" s="24">
        <v>43191</v>
      </c>
      <c r="D206" s="25"/>
      <c r="E206" s="26">
        <v>5.0499330000000002</v>
      </c>
      <c r="F206" s="26">
        <v>102.935748</v>
      </c>
      <c r="G206" s="24" t="s">
        <v>77</v>
      </c>
      <c r="H206" s="27" t="s">
        <v>8</v>
      </c>
      <c r="I206" s="24" t="s">
        <v>73</v>
      </c>
      <c r="J206" s="24" t="s">
        <v>74</v>
      </c>
      <c r="K206" s="24" t="s">
        <v>75</v>
      </c>
      <c r="L206" s="23" t="str">
        <f t="shared" si="3"/>
        <v>High discharge.Wet.Surface</v>
      </c>
      <c r="M206" s="28">
        <v>28.8</v>
      </c>
      <c r="N206" s="29"/>
      <c r="O206" s="29"/>
      <c r="P206" s="30">
        <v>58.5</v>
      </c>
      <c r="Q206" s="30">
        <v>4.54</v>
      </c>
      <c r="R206" s="31"/>
      <c r="S206" s="28">
        <v>63.606148245519904</v>
      </c>
      <c r="T206" s="28">
        <v>5.4066272631541805</v>
      </c>
      <c r="U206" s="28">
        <v>2159.3208741106614</v>
      </c>
      <c r="V206" s="28">
        <v>182.99390426577608</v>
      </c>
      <c r="W206" s="31">
        <v>16.229809058589577</v>
      </c>
      <c r="X206" s="31">
        <v>1.6548073857456826</v>
      </c>
    </row>
    <row r="207" spans="1:24" x14ac:dyDescent="0.35">
      <c r="A207" s="22">
        <v>205</v>
      </c>
      <c r="B207" s="23" t="s">
        <v>78</v>
      </c>
      <c r="C207" s="24">
        <v>43191</v>
      </c>
      <c r="D207" s="25"/>
      <c r="E207" s="26">
        <v>5.0626689999999996</v>
      </c>
      <c r="F207" s="26">
        <v>102.956878</v>
      </c>
      <c r="G207" s="24" t="s">
        <v>79</v>
      </c>
      <c r="H207" s="27" t="s">
        <v>8</v>
      </c>
      <c r="I207" s="24" t="s">
        <v>73</v>
      </c>
      <c r="J207" s="24" t="s">
        <v>74</v>
      </c>
      <c r="K207" s="24" t="s">
        <v>75</v>
      </c>
      <c r="L207" s="23" t="str">
        <f t="shared" si="3"/>
        <v>High discharge.Wet.Surface</v>
      </c>
      <c r="M207" s="28">
        <v>27.8</v>
      </c>
      <c r="N207" s="29"/>
      <c r="O207" s="29"/>
      <c r="P207" s="30">
        <v>48.1</v>
      </c>
      <c r="Q207" s="30">
        <v>3.72</v>
      </c>
      <c r="R207" s="31"/>
      <c r="S207" s="28">
        <v>97.910102004082489</v>
      </c>
      <c r="T207" s="28">
        <v>6.4064259733451392</v>
      </c>
      <c r="U207" s="28">
        <v>3232.3021171736791</v>
      </c>
      <c r="V207" s="28">
        <v>213.27092349710239</v>
      </c>
      <c r="W207" s="31">
        <v>26.220404642272051</v>
      </c>
      <c r="X207" s="31">
        <v>1.912513064024512</v>
      </c>
    </row>
    <row r="208" spans="1:24" x14ac:dyDescent="0.35">
      <c r="A208" s="22">
        <v>206</v>
      </c>
      <c r="B208" s="23" t="s">
        <v>80</v>
      </c>
      <c r="C208" s="24">
        <v>43191</v>
      </c>
      <c r="D208" s="25"/>
      <c r="E208" s="26">
        <v>5.0581950000000004</v>
      </c>
      <c r="F208" s="26">
        <v>102.964663</v>
      </c>
      <c r="G208" s="24" t="s">
        <v>77</v>
      </c>
      <c r="H208" s="27" t="s">
        <v>8</v>
      </c>
      <c r="I208" s="24" t="s">
        <v>73</v>
      </c>
      <c r="J208" s="24" t="s">
        <v>74</v>
      </c>
      <c r="K208" s="24" t="s">
        <v>75</v>
      </c>
      <c r="L208" s="23" t="str">
        <f t="shared" si="3"/>
        <v>High discharge.Wet.Surface</v>
      </c>
      <c r="M208" s="28">
        <v>28.7</v>
      </c>
      <c r="N208" s="29"/>
      <c r="O208" s="29"/>
      <c r="P208" s="30">
        <v>65.5</v>
      </c>
      <c r="Q208" s="30">
        <v>5.05</v>
      </c>
      <c r="R208" s="31"/>
      <c r="S208" s="28">
        <v>79.770084012124144</v>
      </c>
      <c r="T208" s="28">
        <v>3.5595437190602284</v>
      </c>
      <c r="U208" s="28">
        <v>2700.5385206921956</v>
      </c>
      <c r="V208" s="28">
        <v>120.27994587317535</v>
      </c>
      <c r="W208" s="31">
        <v>21.264143271338401</v>
      </c>
      <c r="X208" s="31">
        <v>1.0802511248807769</v>
      </c>
    </row>
    <row r="209" spans="1:25" x14ac:dyDescent="0.35">
      <c r="A209" s="22">
        <v>207</v>
      </c>
      <c r="B209" s="23" t="s">
        <v>81</v>
      </c>
      <c r="C209" s="24">
        <v>43191</v>
      </c>
      <c r="D209" s="25"/>
      <c r="E209" s="26">
        <v>5.0728410000000004</v>
      </c>
      <c r="F209" s="26">
        <v>103.005274</v>
      </c>
      <c r="G209" s="24" t="s">
        <v>82</v>
      </c>
      <c r="H209" s="27" t="s">
        <v>8</v>
      </c>
      <c r="I209" s="24" t="s">
        <v>73</v>
      </c>
      <c r="J209" s="24" t="s">
        <v>74</v>
      </c>
      <c r="K209" s="24" t="s">
        <v>75</v>
      </c>
      <c r="L209" s="23" t="str">
        <f t="shared" si="3"/>
        <v>High discharge.Wet.Surface</v>
      </c>
      <c r="M209" s="28">
        <v>28.8</v>
      </c>
      <c r="N209" s="29"/>
      <c r="O209" s="29"/>
      <c r="P209" s="30">
        <v>74.3</v>
      </c>
      <c r="Q209" s="30">
        <v>5.78</v>
      </c>
      <c r="R209" s="31"/>
      <c r="S209" s="28">
        <v>56.128136376837745</v>
      </c>
      <c r="T209" s="28">
        <v>1.0372203226104786</v>
      </c>
      <c r="U209" s="28">
        <v>1905.4550518545557</v>
      </c>
      <c r="V209" s="28">
        <v>35.105988850351906</v>
      </c>
      <c r="W209" s="31">
        <v>13.867747190919093</v>
      </c>
      <c r="X209" s="31">
        <v>0.30268441958979059</v>
      </c>
    </row>
    <row r="210" spans="1:25" x14ac:dyDescent="0.35">
      <c r="A210" s="22">
        <v>208</v>
      </c>
      <c r="B210" s="23" t="s">
        <v>83</v>
      </c>
      <c r="C210" s="24">
        <v>43191</v>
      </c>
      <c r="D210" s="25"/>
      <c r="E210" s="26">
        <v>5.1243270000000001</v>
      </c>
      <c r="F210" s="26">
        <v>103.01663600000001</v>
      </c>
      <c r="G210" s="24" t="s">
        <v>84</v>
      </c>
      <c r="H210" s="27" t="s">
        <v>8</v>
      </c>
      <c r="I210" s="24" t="s">
        <v>73</v>
      </c>
      <c r="J210" s="24" t="s">
        <v>74</v>
      </c>
      <c r="K210" s="24" t="s">
        <v>75</v>
      </c>
      <c r="L210" s="23" t="str">
        <f t="shared" si="3"/>
        <v>High discharge.Wet.Surface</v>
      </c>
      <c r="M210" s="28">
        <v>28.9</v>
      </c>
      <c r="N210" s="29"/>
      <c r="O210" s="29"/>
      <c r="P210" s="30">
        <v>78.599999999999994</v>
      </c>
      <c r="Q210" s="30">
        <v>6.11</v>
      </c>
      <c r="R210" s="31"/>
      <c r="S210" s="28">
        <v>52.21820474821525</v>
      </c>
      <c r="T210" s="28">
        <v>2.0449752006831439</v>
      </c>
      <c r="U210" s="28">
        <v>1777.6512008321786</v>
      </c>
      <c r="V210" s="28">
        <v>69.327851227454332</v>
      </c>
      <c r="W210" s="31">
        <v>12.679702124775556</v>
      </c>
      <c r="X210" s="31">
        <v>0.61625056005789902</v>
      </c>
    </row>
    <row r="211" spans="1:25" x14ac:dyDescent="0.35">
      <c r="A211" s="22">
        <v>209</v>
      </c>
      <c r="B211" s="23" t="s">
        <v>85</v>
      </c>
      <c r="C211" s="24">
        <v>43191</v>
      </c>
      <c r="D211" s="25"/>
      <c r="E211" s="26">
        <v>5.1819230000000003</v>
      </c>
      <c r="F211" s="26">
        <v>103.042079</v>
      </c>
      <c r="G211" s="24" t="s">
        <v>86</v>
      </c>
      <c r="H211" s="27" t="s">
        <v>8</v>
      </c>
      <c r="I211" s="24" t="s">
        <v>73</v>
      </c>
      <c r="J211" s="24" t="s">
        <v>74</v>
      </c>
      <c r="K211" s="24" t="s">
        <v>75</v>
      </c>
      <c r="L211" s="23" t="str">
        <f t="shared" si="3"/>
        <v>High discharge.Wet.Surface</v>
      </c>
      <c r="M211" s="28">
        <v>29.9</v>
      </c>
      <c r="N211" s="29"/>
      <c r="O211" s="29"/>
      <c r="P211" s="30">
        <v>79.5</v>
      </c>
      <c r="Q211" s="30">
        <v>6.07</v>
      </c>
      <c r="R211" s="31"/>
      <c r="S211" s="28">
        <v>411.37749717953244</v>
      </c>
      <c r="T211" s="28">
        <v>21.419138412633501</v>
      </c>
      <c r="U211" s="28">
        <v>14396.720229403281</v>
      </c>
      <c r="V211" s="28">
        <v>737.9351730099271</v>
      </c>
      <c r="W211" s="31">
        <v>130.38975256661351</v>
      </c>
      <c r="X211" s="31">
        <v>6.8194059583483151</v>
      </c>
    </row>
    <row r="212" spans="1:25" x14ac:dyDescent="0.35">
      <c r="A212" s="22">
        <v>210</v>
      </c>
      <c r="B212" s="23" t="s">
        <v>87</v>
      </c>
      <c r="C212" s="24">
        <v>43191</v>
      </c>
      <c r="D212" s="25"/>
      <c r="E212" s="26">
        <v>5.2127540000000003</v>
      </c>
      <c r="F212" s="26">
        <v>103.027884</v>
      </c>
      <c r="G212" s="24" t="s">
        <v>88</v>
      </c>
      <c r="H212" s="27" t="s">
        <v>8</v>
      </c>
      <c r="I212" s="24" t="s">
        <v>73</v>
      </c>
      <c r="J212" s="24" t="s">
        <v>74</v>
      </c>
      <c r="K212" s="24" t="s">
        <v>75</v>
      </c>
      <c r="L212" s="23" t="str">
        <f t="shared" si="3"/>
        <v>High discharge.Wet.Surface</v>
      </c>
      <c r="M212" s="28">
        <v>28.2</v>
      </c>
      <c r="N212" s="29"/>
      <c r="O212" s="29"/>
      <c r="P212" s="30">
        <v>69.7</v>
      </c>
      <c r="Q212" s="30">
        <v>5.51</v>
      </c>
      <c r="R212" s="31"/>
      <c r="S212" s="28">
        <v>86.197318658386578</v>
      </c>
      <c r="T212" s="28">
        <v>2.5505022412643763</v>
      </c>
      <c r="U212" s="28">
        <v>2877.7077291369269</v>
      </c>
      <c r="V212" s="28">
        <v>85.475377492391175</v>
      </c>
      <c r="W212" s="31">
        <v>22.912373882464063</v>
      </c>
      <c r="X212" s="31">
        <v>0.75849565371730887</v>
      </c>
    </row>
    <row r="213" spans="1:25" x14ac:dyDescent="0.35">
      <c r="A213" s="22">
        <v>211</v>
      </c>
      <c r="B213" s="23" t="s">
        <v>89</v>
      </c>
      <c r="C213" s="24">
        <v>43191</v>
      </c>
      <c r="D213" s="25"/>
      <c r="E213" s="26">
        <v>5.231401</v>
      </c>
      <c r="F213" s="26">
        <v>103.036421</v>
      </c>
      <c r="G213" s="24" t="s">
        <v>90</v>
      </c>
      <c r="H213" s="27" t="s">
        <v>8</v>
      </c>
      <c r="I213" s="24" t="s">
        <v>73</v>
      </c>
      <c r="J213" s="24" t="s">
        <v>74</v>
      </c>
      <c r="K213" s="24" t="s">
        <v>75</v>
      </c>
      <c r="L213" s="23" t="str">
        <f t="shared" si="3"/>
        <v>High discharge.Wet.Surface</v>
      </c>
      <c r="M213" s="28">
        <v>30.6</v>
      </c>
      <c r="N213" s="29"/>
      <c r="O213" s="29"/>
      <c r="P213" s="30">
        <v>76.900000000000006</v>
      </c>
      <c r="Q213" s="30">
        <v>5.52</v>
      </c>
      <c r="R213" s="31"/>
      <c r="S213" s="28">
        <v>99.715702046167792</v>
      </c>
      <c r="T213" s="28">
        <v>18.160684335089162</v>
      </c>
      <c r="U213" s="28">
        <v>3557.2511817732907</v>
      </c>
      <c r="V213" s="28">
        <v>632.6160796692044</v>
      </c>
      <c r="W213" s="31">
        <v>29.39875561575348</v>
      </c>
      <c r="X213" s="31">
        <v>5.9033697465928636</v>
      </c>
    </row>
    <row r="214" spans="1:25" x14ac:dyDescent="0.35">
      <c r="A214" s="22">
        <v>212</v>
      </c>
      <c r="B214" s="23" t="s">
        <v>91</v>
      </c>
      <c r="C214" s="24">
        <v>43191</v>
      </c>
      <c r="D214" s="25"/>
      <c r="E214" s="26">
        <v>5.2538450000000001</v>
      </c>
      <c r="F214" s="26">
        <v>103.03471500000001</v>
      </c>
      <c r="G214" s="24" t="s">
        <v>88</v>
      </c>
      <c r="H214" s="27" t="s">
        <v>8</v>
      </c>
      <c r="I214" s="24" t="s">
        <v>73</v>
      </c>
      <c r="J214" s="24" t="s">
        <v>74</v>
      </c>
      <c r="K214" s="24" t="s">
        <v>75</v>
      </c>
      <c r="L214" s="23" t="str">
        <f t="shared" si="3"/>
        <v>High discharge.Wet.Surface</v>
      </c>
      <c r="M214" s="28">
        <v>28.7</v>
      </c>
      <c r="N214" s="29"/>
      <c r="O214" s="29"/>
      <c r="P214" s="30">
        <v>60.4</v>
      </c>
      <c r="Q214" s="30">
        <v>4.1399999999999997</v>
      </c>
      <c r="R214" s="31"/>
      <c r="S214" s="28">
        <v>445.22836659077325</v>
      </c>
      <c r="T214" s="28">
        <v>64.981770272492867</v>
      </c>
      <c r="U214" s="28">
        <v>15072.77282421446</v>
      </c>
      <c r="V214" s="28">
        <v>2195.7881200521106</v>
      </c>
      <c r="W214" s="31">
        <v>136.372666026399</v>
      </c>
      <c r="X214" s="31">
        <v>20.035873934009235</v>
      </c>
    </row>
    <row r="215" spans="1:25" x14ac:dyDescent="0.35">
      <c r="A215" s="22">
        <v>213</v>
      </c>
      <c r="B215" s="23" t="s">
        <v>92</v>
      </c>
      <c r="C215" s="24">
        <v>43191</v>
      </c>
      <c r="D215" s="25"/>
      <c r="E215" s="26">
        <v>5.2684579999999999</v>
      </c>
      <c r="F215" s="26">
        <v>103.043583</v>
      </c>
      <c r="G215" s="24" t="s">
        <v>93</v>
      </c>
      <c r="H215" s="27" t="s">
        <v>8</v>
      </c>
      <c r="I215" s="24" t="s">
        <v>73</v>
      </c>
      <c r="J215" s="24" t="s">
        <v>74</v>
      </c>
      <c r="K215" s="24" t="s">
        <v>75</v>
      </c>
      <c r="L215" s="23" t="str">
        <f t="shared" si="3"/>
        <v>High discharge.Wet.Surface</v>
      </c>
      <c r="M215" s="28">
        <v>28.1</v>
      </c>
      <c r="N215" s="29"/>
      <c r="O215" s="29"/>
      <c r="P215" s="30">
        <v>81</v>
      </c>
      <c r="Q215" s="30">
        <v>6.35</v>
      </c>
      <c r="R215" s="31"/>
      <c r="S215" s="28">
        <v>104.61451780473521</v>
      </c>
      <c r="T215" s="28">
        <v>1.2303840541864881</v>
      </c>
      <c r="U215" s="28">
        <v>3482.8089815943699</v>
      </c>
      <c r="V215" s="28">
        <v>41.165544761669821</v>
      </c>
      <c r="W215" s="31">
        <v>28.543735683317678</v>
      </c>
      <c r="X215" s="31">
        <v>0.3555329343357555</v>
      </c>
    </row>
    <row r="216" spans="1:25" x14ac:dyDescent="0.35">
      <c r="A216" s="22">
        <v>214</v>
      </c>
      <c r="B216" s="23" t="s">
        <v>94</v>
      </c>
      <c r="C216" s="24">
        <v>43191</v>
      </c>
      <c r="D216" s="25"/>
      <c r="E216" s="26">
        <v>5.2711769999999998</v>
      </c>
      <c r="F216" s="26">
        <v>103.068173</v>
      </c>
      <c r="G216" s="24" t="s">
        <v>95</v>
      </c>
      <c r="H216" s="27" t="s">
        <v>8</v>
      </c>
      <c r="I216" s="24" t="s">
        <v>73</v>
      </c>
      <c r="J216" s="24" t="s">
        <v>74</v>
      </c>
      <c r="K216" s="24" t="s">
        <v>75</v>
      </c>
      <c r="L216" s="23" t="str">
        <f t="shared" si="3"/>
        <v>High discharge.Wet.Surface</v>
      </c>
      <c r="M216" s="28">
        <v>27.3</v>
      </c>
      <c r="N216" s="29"/>
      <c r="O216" s="29"/>
      <c r="P216" s="30">
        <v>73.2</v>
      </c>
      <c r="Q216" s="30">
        <v>5.84</v>
      </c>
      <c r="R216" s="31"/>
      <c r="S216" s="28">
        <v>83.45948708632173</v>
      </c>
      <c r="T216" s="28">
        <v>1.4632485620574796</v>
      </c>
      <c r="U216" s="28">
        <v>2716.726574163888</v>
      </c>
      <c r="V216" s="28">
        <v>48.302385482071827</v>
      </c>
      <c r="W216" s="31">
        <v>21.439391626198208</v>
      </c>
      <c r="X216" s="31">
        <v>0.4173429373300368</v>
      </c>
    </row>
    <row r="217" spans="1:25" x14ac:dyDescent="0.35">
      <c r="A217" s="22">
        <v>215</v>
      </c>
      <c r="B217" s="23" t="s">
        <v>96</v>
      </c>
      <c r="C217" s="24">
        <v>43191</v>
      </c>
      <c r="D217" s="25"/>
      <c r="E217" s="26">
        <v>5.2787290000000002</v>
      </c>
      <c r="F217" s="26">
        <v>103.077245</v>
      </c>
      <c r="G217" s="24" t="s">
        <v>97</v>
      </c>
      <c r="H217" s="27" t="s">
        <v>8</v>
      </c>
      <c r="I217" s="24" t="s">
        <v>73</v>
      </c>
      <c r="J217" s="24" t="s">
        <v>74</v>
      </c>
      <c r="K217" s="24" t="s">
        <v>75</v>
      </c>
      <c r="L217" s="23" t="str">
        <f t="shared" si="3"/>
        <v>High discharge.Wet.Surface</v>
      </c>
      <c r="M217" s="28">
        <v>27.4</v>
      </c>
      <c r="N217" s="29"/>
      <c r="O217" s="29"/>
      <c r="P217" s="30">
        <v>65.900000000000006</v>
      </c>
      <c r="Q217" s="30">
        <v>5.2</v>
      </c>
      <c r="R217" s="31"/>
      <c r="S217" s="28">
        <v>101.60261598687367</v>
      </c>
      <c r="T217" s="28">
        <v>0.72128684815681354</v>
      </c>
      <c r="U217" s="28">
        <v>3316.6566897922248</v>
      </c>
      <c r="V217" s="28">
        <v>23.850375302266414</v>
      </c>
      <c r="W217" s="31">
        <v>27.022180095103465</v>
      </c>
      <c r="X217" s="31">
        <v>0.19711063031388226</v>
      </c>
      <c r="Y217" s="18"/>
    </row>
    <row r="218" spans="1:25" x14ac:dyDescent="0.35">
      <c r="A218" s="22">
        <v>216</v>
      </c>
      <c r="B218" s="23" t="s">
        <v>71</v>
      </c>
      <c r="C218" s="24">
        <v>43556</v>
      </c>
      <c r="D218" s="25"/>
      <c r="E218" s="26">
        <v>5.028562</v>
      </c>
      <c r="F218" s="26">
        <v>102.91742600000001</v>
      </c>
      <c r="G218" s="24" t="s">
        <v>72</v>
      </c>
      <c r="H218" s="27" t="s">
        <v>8</v>
      </c>
      <c r="I218" s="24" t="s">
        <v>98</v>
      </c>
      <c r="J218" s="24" t="s">
        <v>99</v>
      </c>
      <c r="K218" s="24" t="s">
        <v>75</v>
      </c>
      <c r="L218" s="32" t="str">
        <f t="shared" si="3"/>
        <v>Low discharge.Dry.Surface</v>
      </c>
      <c r="M218" s="30">
        <v>27</v>
      </c>
      <c r="N218" s="30"/>
      <c r="O218" s="30"/>
      <c r="P218" s="30">
        <v>32.4</v>
      </c>
      <c r="Q218" s="30">
        <v>2.56</v>
      </c>
      <c r="R218" s="31"/>
      <c r="S218" s="28">
        <v>194.4905495521472</v>
      </c>
      <c r="T218" s="28">
        <v>4.3956991588430014</v>
      </c>
      <c r="U218" s="28">
        <v>6277.4712565002719</v>
      </c>
      <c r="V218" s="28">
        <v>144.36344409574673</v>
      </c>
      <c r="W218" s="31">
        <v>54.642574858342925</v>
      </c>
      <c r="X218" s="31">
        <v>1.2800943137896859</v>
      </c>
      <c r="Y218" s="18"/>
    </row>
    <row r="219" spans="1:25" x14ac:dyDescent="0.35">
      <c r="A219" s="22">
        <v>217</v>
      </c>
      <c r="B219" s="23" t="s">
        <v>76</v>
      </c>
      <c r="C219" s="24">
        <v>43556</v>
      </c>
      <c r="D219" s="25"/>
      <c r="E219" s="26">
        <v>5.0499330000000002</v>
      </c>
      <c r="F219" s="26">
        <v>102.935748</v>
      </c>
      <c r="G219" s="24" t="s">
        <v>77</v>
      </c>
      <c r="H219" s="27" t="s">
        <v>8</v>
      </c>
      <c r="I219" s="24" t="s">
        <v>98</v>
      </c>
      <c r="J219" s="24" t="s">
        <v>99</v>
      </c>
      <c r="K219" s="24" t="s">
        <v>75</v>
      </c>
      <c r="L219" s="32" t="str">
        <f t="shared" si="3"/>
        <v>Low discharge.Dry.Surface</v>
      </c>
      <c r="M219" s="30">
        <v>31</v>
      </c>
      <c r="N219" s="30"/>
      <c r="O219" s="30"/>
      <c r="P219" s="30">
        <v>100.1</v>
      </c>
      <c r="Q219" s="30">
        <v>7.4</v>
      </c>
      <c r="R219" s="31"/>
      <c r="S219" s="28">
        <v>117.83856991920628</v>
      </c>
      <c r="T219" s="28">
        <v>0.18974949886832096</v>
      </c>
      <c r="U219" s="28">
        <v>4249.8307087848725</v>
      </c>
      <c r="V219" s="28">
        <v>6.651017024002889</v>
      </c>
      <c r="W219" s="31">
        <v>35.971477734734265</v>
      </c>
      <c r="X219" s="31">
        <v>4.3823788287996171E-2</v>
      </c>
      <c r="Y219" s="18"/>
    </row>
    <row r="220" spans="1:25" x14ac:dyDescent="0.35">
      <c r="A220" s="22">
        <v>218</v>
      </c>
      <c r="B220" s="23" t="s">
        <v>78</v>
      </c>
      <c r="C220" s="24">
        <v>43556</v>
      </c>
      <c r="D220" s="25"/>
      <c r="E220" s="26">
        <v>5.0626689999999996</v>
      </c>
      <c r="F220" s="26">
        <v>102.956878</v>
      </c>
      <c r="G220" s="24" t="s">
        <v>79</v>
      </c>
      <c r="H220" s="27" t="s">
        <v>8</v>
      </c>
      <c r="I220" s="24" t="s">
        <v>98</v>
      </c>
      <c r="J220" s="24" t="s">
        <v>99</v>
      </c>
      <c r="K220" s="24" t="s">
        <v>75</v>
      </c>
      <c r="L220" s="32" t="str">
        <f t="shared" si="3"/>
        <v>Low discharge.Dry.Surface</v>
      </c>
      <c r="M220" s="30">
        <v>29.2</v>
      </c>
      <c r="N220" s="30"/>
      <c r="O220" s="30"/>
      <c r="P220" s="30">
        <v>55.8</v>
      </c>
      <c r="Q220" s="30">
        <v>4.25</v>
      </c>
      <c r="R220" s="31"/>
      <c r="S220" s="28">
        <v>210.62064226132938</v>
      </c>
      <c r="T220" s="28">
        <v>0.63609596022858272</v>
      </c>
      <c r="U220" s="28">
        <v>7229.9914174678916</v>
      </c>
      <c r="V220" s="28">
        <v>21.670057260529301</v>
      </c>
      <c r="W220" s="31">
        <v>63.439800967381714</v>
      </c>
      <c r="X220" s="31">
        <v>0.18066025608704889</v>
      </c>
      <c r="Y220" s="18"/>
    </row>
    <row r="221" spans="1:25" x14ac:dyDescent="0.35">
      <c r="A221" s="22">
        <v>219</v>
      </c>
      <c r="B221" s="23" t="s">
        <v>80</v>
      </c>
      <c r="C221" s="24">
        <v>43556</v>
      </c>
      <c r="D221" s="25"/>
      <c r="E221" s="26">
        <v>5.0581950000000004</v>
      </c>
      <c r="F221" s="26">
        <v>102.964663</v>
      </c>
      <c r="G221" s="24" t="s">
        <v>77</v>
      </c>
      <c r="H221" s="27" t="s">
        <v>8</v>
      </c>
      <c r="I221" s="24" t="s">
        <v>98</v>
      </c>
      <c r="J221" s="24" t="s">
        <v>99</v>
      </c>
      <c r="K221" s="24" t="s">
        <v>75</v>
      </c>
      <c r="L221" s="32" t="str">
        <f t="shared" si="3"/>
        <v>Low discharge.Dry.Surface</v>
      </c>
      <c r="M221" s="30">
        <v>29.7</v>
      </c>
      <c r="N221" s="30"/>
      <c r="O221" s="30"/>
      <c r="P221" s="30">
        <v>67.900000000000006</v>
      </c>
      <c r="Q221" s="30">
        <v>5.14</v>
      </c>
      <c r="R221" s="31"/>
      <c r="S221" s="28">
        <v>132.90988451662261</v>
      </c>
      <c r="T221" s="28">
        <v>0.74847755664776161</v>
      </c>
      <c r="U221" s="28">
        <v>4625.8363210297703</v>
      </c>
      <c r="V221" s="28">
        <v>25.704547612938601</v>
      </c>
      <c r="W221" s="31">
        <v>39.243517899066241</v>
      </c>
      <c r="X221" s="31">
        <v>0.21907035718067747</v>
      </c>
      <c r="Y221" s="18"/>
    </row>
    <row r="222" spans="1:25" x14ac:dyDescent="0.35">
      <c r="A222" s="22">
        <v>220</v>
      </c>
      <c r="B222" s="23" t="s">
        <v>81</v>
      </c>
      <c r="C222" s="24">
        <v>43556</v>
      </c>
      <c r="D222" s="25"/>
      <c r="E222" s="26">
        <v>5.0728410000000004</v>
      </c>
      <c r="F222" s="26">
        <v>103.005274</v>
      </c>
      <c r="G222" s="24" t="s">
        <v>82</v>
      </c>
      <c r="H222" s="27" t="s">
        <v>8</v>
      </c>
      <c r="I222" s="24" t="s">
        <v>98</v>
      </c>
      <c r="J222" s="24" t="s">
        <v>99</v>
      </c>
      <c r="K222" s="24" t="s">
        <v>75</v>
      </c>
      <c r="L222" s="32" t="str">
        <f t="shared" si="3"/>
        <v>Low discharge.Dry.Surface</v>
      </c>
      <c r="M222" s="30">
        <v>28.1</v>
      </c>
      <c r="N222" s="30"/>
      <c r="O222" s="30"/>
      <c r="P222" s="30">
        <v>66.8</v>
      </c>
      <c r="Q222" s="30">
        <v>5.21</v>
      </c>
      <c r="R222" s="31"/>
      <c r="S222" s="28">
        <v>189.45893559340195</v>
      </c>
      <c r="T222" s="28">
        <v>0.4483785752104531</v>
      </c>
      <c r="U222" s="28">
        <v>6307.4351091464141</v>
      </c>
      <c r="V222" s="28">
        <v>15.001615345383875</v>
      </c>
      <c r="W222" s="31">
        <v>54.824831433658993</v>
      </c>
      <c r="X222" s="31">
        <v>0.11802472001801506</v>
      </c>
    </row>
    <row r="223" spans="1:25" x14ac:dyDescent="0.35">
      <c r="A223" s="22">
        <v>221</v>
      </c>
      <c r="B223" s="23" t="s">
        <v>83</v>
      </c>
      <c r="C223" s="24">
        <v>43556</v>
      </c>
      <c r="D223" s="25"/>
      <c r="E223" s="26">
        <v>5.1243270000000001</v>
      </c>
      <c r="F223" s="26">
        <v>103.01663600000001</v>
      </c>
      <c r="G223" s="24" t="s">
        <v>84</v>
      </c>
      <c r="H223" s="27" t="s">
        <v>8</v>
      </c>
      <c r="I223" s="24" t="s">
        <v>98</v>
      </c>
      <c r="J223" s="24" t="s">
        <v>99</v>
      </c>
      <c r="K223" s="24" t="s">
        <v>75</v>
      </c>
      <c r="L223" s="32" t="str">
        <f t="shared" si="3"/>
        <v>Low discharge.Dry.Surface</v>
      </c>
      <c r="M223" s="30">
        <v>28</v>
      </c>
      <c r="N223" s="30"/>
      <c r="O223" s="30"/>
      <c r="P223" s="30">
        <v>90.3</v>
      </c>
      <c r="Q223" s="30">
        <v>7.06</v>
      </c>
      <c r="R223" s="31"/>
      <c r="S223" s="28">
        <v>118.60223561598876</v>
      </c>
      <c r="T223" s="28">
        <v>1.1182844420294129</v>
      </c>
      <c r="U223" s="28">
        <v>3937.4412438727891</v>
      </c>
      <c r="V223" s="28">
        <v>37.352656632532778</v>
      </c>
      <c r="W223" s="31">
        <v>32.776276103244257</v>
      </c>
      <c r="X223" s="31">
        <v>0.32061695862647765</v>
      </c>
      <c r="Y223" s="18"/>
    </row>
    <row r="224" spans="1:25" x14ac:dyDescent="0.35">
      <c r="A224" s="22">
        <v>222</v>
      </c>
      <c r="B224" s="23" t="s">
        <v>85</v>
      </c>
      <c r="C224" s="24">
        <v>43556</v>
      </c>
      <c r="D224" s="25"/>
      <c r="E224" s="26">
        <v>5.1819230000000003</v>
      </c>
      <c r="F224" s="26">
        <v>103.042079</v>
      </c>
      <c r="G224" s="24" t="s">
        <v>86</v>
      </c>
      <c r="H224" s="27" t="s">
        <v>8</v>
      </c>
      <c r="I224" s="24" t="s">
        <v>98</v>
      </c>
      <c r="J224" s="24" t="s">
        <v>99</v>
      </c>
      <c r="K224" s="24" t="s">
        <v>75</v>
      </c>
      <c r="L224" s="32" t="str">
        <f t="shared" si="3"/>
        <v>Low discharge.Dry.Surface</v>
      </c>
      <c r="M224" s="30">
        <v>29.5</v>
      </c>
      <c r="N224" s="30"/>
      <c r="O224" s="30"/>
      <c r="P224" s="30">
        <v>72.5</v>
      </c>
      <c r="Q224" s="30">
        <v>5.53</v>
      </c>
      <c r="R224" s="31"/>
      <c r="S224" s="28">
        <v>127.79178957894177</v>
      </c>
      <c r="T224" s="28">
        <v>1.1921019428188464</v>
      </c>
      <c r="U224" s="28">
        <v>4423.246025404801</v>
      </c>
      <c r="V224" s="28">
        <v>40.808668818246119</v>
      </c>
      <c r="W224" s="31">
        <v>37.335217140683838</v>
      </c>
      <c r="X224" s="31">
        <v>0.35774261118165984</v>
      </c>
      <c r="Y224" s="18"/>
    </row>
    <row r="225" spans="1:25" x14ac:dyDescent="0.35">
      <c r="A225" s="22">
        <v>223</v>
      </c>
      <c r="B225" s="23" t="s">
        <v>87</v>
      </c>
      <c r="C225" s="24">
        <v>43556</v>
      </c>
      <c r="D225" s="25"/>
      <c r="E225" s="26">
        <v>5.2127540000000003</v>
      </c>
      <c r="F225" s="26">
        <v>103.027884</v>
      </c>
      <c r="G225" s="24" t="s">
        <v>88</v>
      </c>
      <c r="H225" s="27" t="s">
        <v>8</v>
      </c>
      <c r="I225" s="24" t="s">
        <v>98</v>
      </c>
      <c r="J225" s="24" t="s">
        <v>99</v>
      </c>
      <c r="K225" s="24" t="s">
        <v>75</v>
      </c>
      <c r="L225" s="32" t="str">
        <f t="shared" si="3"/>
        <v>Low discharge.Dry.Surface</v>
      </c>
      <c r="M225" s="30">
        <v>30.2</v>
      </c>
      <c r="N225" s="30"/>
      <c r="O225" s="30"/>
      <c r="P225" s="30">
        <v>65.400000000000006</v>
      </c>
      <c r="Q225" s="30">
        <v>4.92</v>
      </c>
      <c r="R225" s="31"/>
      <c r="S225" s="28">
        <v>123.29196860249853</v>
      </c>
      <c r="T225" s="28">
        <v>1.151501418343525</v>
      </c>
      <c r="U225" s="28">
        <v>4350.4481309666517</v>
      </c>
      <c r="V225" s="28">
        <v>39.860700706258051</v>
      </c>
      <c r="W225" s="31">
        <v>36.744916530097029</v>
      </c>
      <c r="X225" s="31">
        <v>0.35230366830035953</v>
      </c>
      <c r="Y225" s="18"/>
    </row>
    <row r="226" spans="1:25" x14ac:dyDescent="0.35">
      <c r="A226" s="22">
        <v>224</v>
      </c>
      <c r="B226" s="23" t="s">
        <v>89</v>
      </c>
      <c r="C226" s="24">
        <v>43556</v>
      </c>
      <c r="D226" s="25"/>
      <c r="E226" s="26">
        <v>5.231401</v>
      </c>
      <c r="F226" s="26">
        <v>103.036421</v>
      </c>
      <c r="G226" s="24" t="s">
        <v>90</v>
      </c>
      <c r="H226" s="27" t="s">
        <v>8</v>
      </c>
      <c r="I226" s="24" t="s">
        <v>98</v>
      </c>
      <c r="J226" s="24" t="s">
        <v>99</v>
      </c>
      <c r="K226" s="24" t="s">
        <v>75</v>
      </c>
      <c r="L226" s="32" t="str">
        <f t="shared" si="3"/>
        <v>Low discharge.Dry.Surface</v>
      </c>
      <c r="M226" s="30">
        <v>29.4</v>
      </c>
      <c r="N226" s="30"/>
      <c r="O226" s="30"/>
      <c r="P226" s="30">
        <v>72.8</v>
      </c>
      <c r="Q226" s="30">
        <v>5.56</v>
      </c>
      <c r="R226" s="31"/>
      <c r="S226" s="28">
        <v>115.94281049598767</v>
      </c>
      <c r="T226" s="28">
        <v>2.8438904981700164</v>
      </c>
      <c r="U226" s="28">
        <v>4002.0521636045969</v>
      </c>
      <c r="V226" s="28">
        <v>97.197065385480812</v>
      </c>
      <c r="W226" s="31">
        <v>33.404245297469927</v>
      </c>
      <c r="X226" s="31">
        <v>0.87644917731662209</v>
      </c>
      <c r="Y226" s="18"/>
    </row>
    <row r="227" spans="1:25" x14ac:dyDescent="0.35">
      <c r="A227" s="22">
        <v>225</v>
      </c>
      <c r="B227" s="23" t="s">
        <v>91</v>
      </c>
      <c r="C227" s="24">
        <v>43556</v>
      </c>
      <c r="D227" s="25"/>
      <c r="E227" s="26">
        <v>5.2538450000000001</v>
      </c>
      <c r="F227" s="26">
        <v>103.03471500000001</v>
      </c>
      <c r="G227" s="24" t="s">
        <v>88</v>
      </c>
      <c r="H227" s="27" t="s">
        <v>8</v>
      </c>
      <c r="I227" s="24" t="s">
        <v>98</v>
      </c>
      <c r="J227" s="24" t="s">
        <v>99</v>
      </c>
      <c r="K227" s="24" t="s">
        <v>75</v>
      </c>
      <c r="L227" s="32" t="str">
        <f t="shared" si="3"/>
        <v>Low discharge.Dry.Surface</v>
      </c>
      <c r="M227" s="30">
        <v>29.2</v>
      </c>
      <c r="N227" s="30"/>
      <c r="O227" s="30"/>
      <c r="P227" s="30">
        <v>63.8</v>
      </c>
      <c r="Q227" s="30">
        <v>4.8899999999999997</v>
      </c>
      <c r="R227" s="31"/>
      <c r="S227" s="28">
        <v>106.43056543340892</v>
      </c>
      <c r="T227" s="28">
        <v>0.44619676143105474</v>
      </c>
      <c r="U227" s="28">
        <v>3653.4504233685102</v>
      </c>
      <c r="V227" s="28">
        <v>15.200708657541339</v>
      </c>
      <c r="W227" s="31">
        <v>30.146281589532066</v>
      </c>
      <c r="X227" s="31">
        <v>0.12124232151512142</v>
      </c>
      <c r="Y227" s="18"/>
    </row>
    <row r="228" spans="1:25" x14ac:dyDescent="0.35">
      <c r="A228" s="22">
        <v>226</v>
      </c>
      <c r="B228" s="23" t="s">
        <v>92</v>
      </c>
      <c r="C228" s="24">
        <v>43556</v>
      </c>
      <c r="D228" s="25"/>
      <c r="E228" s="26">
        <v>5.2684579999999999</v>
      </c>
      <c r="F228" s="26">
        <v>103.043583</v>
      </c>
      <c r="G228" s="24" t="s">
        <v>93</v>
      </c>
      <c r="H228" s="27" t="s">
        <v>8</v>
      </c>
      <c r="I228" s="24" t="s">
        <v>98</v>
      </c>
      <c r="J228" s="24" t="s">
        <v>99</v>
      </c>
      <c r="K228" s="24" t="s">
        <v>75</v>
      </c>
      <c r="L228" s="32" t="str">
        <f t="shared" si="3"/>
        <v>Low discharge.Dry.Surface</v>
      </c>
      <c r="M228" s="30">
        <v>28.9</v>
      </c>
      <c r="N228" s="30"/>
      <c r="O228" s="30"/>
      <c r="P228" s="30">
        <v>81.099999999999994</v>
      </c>
      <c r="Q228" s="30">
        <v>6.25</v>
      </c>
      <c r="R228" s="31"/>
      <c r="S228" s="28">
        <v>42.807029591823749</v>
      </c>
      <c r="T228" s="28">
        <v>1.2421026560151395E-3</v>
      </c>
      <c r="U228" s="28">
        <v>1457.2689337920019</v>
      </c>
      <c r="V228" s="28">
        <v>4.2109218789879124E-2</v>
      </c>
      <c r="W228" s="31">
        <v>9.6984904180314988</v>
      </c>
      <c r="X228" s="31">
        <v>-1.7920537614914082E-2</v>
      </c>
    </row>
    <row r="229" spans="1:25" x14ac:dyDescent="0.35">
      <c r="A229" s="22">
        <v>227</v>
      </c>
      <c r="B229" s="23" t="s">
        <v>94</v>
      </c>
      <c r="C229" s="24">
        <v>43556</v>
      </c>
      <c r="D229" s="25"/>
      <c r="E229" s="26">
        <v>5.2711769999999998</v>
      </c>
      <c r="F229" s="26">
        <v>103.068173</v>
      </c>
      <c r="G229" s="24" t="s">
        <v>95</v>
      </c>
      <c r="H229" s="27" t="s">
        <v>8</v>
      </c>
      <c r="I229" s="24" t="s">
        <v>98</v>
      </c>
      <c r="J229" s="24" t="s">
        <v>99</v>
      </c>
      <c r="K229" s="24" t="s">
        <v>75</v>
      </c>
      <c r="L229" s="32" t="str">
        <f t="shared" si="3"/>
        <v>Low discharge.Dry.Surface</v>
      </c>
      <c r="M229" s="30">
        <v>28.5</v>
      </c>
      <c r="N229" s="30"/>
      <c r="O229" s="30"/>
      <c r="P229" s="30">
        <v>59.4</v>
      </c>
      <c r="Q229" s="30">
        <v>4.5999999999999996</v>
      </c>
      <c r="R229" s="31"/>
      <c r="S229" s="28">
        <v>166.3647053296352</v>
      </c>
      <c r="T229" s="28">
        <v>1.6467662031287349</v>
      </c>
      <c r="U229" s="28">
        <v>5600.8287625575022</v>
      </c>
      <c r="V229" s="28">
        <v>55.462932604165324</v>
      </c>
      <c r="W229" s="31">
        <v>48.244752432347212</v>
      </c>
      <c r="X229" s="31">
        <v>0.48725164378584906</v>
      </c>
    </row>
    <row r="230" spans="1:25" x14ac:dyDescent="0.35">
      <c r="A230" s="22">
        <v>228</v>
      </c>
      <c r="B230" s="23" t="s">
        <v>96</v>
      </c>
      <c r="C230" s="24">
        <v>43556</v>
      </c>
      <c r="D230" s="25"/>
      <c r="E230" s="26">
        <v>5.2787290000000002</v>
      </c>
      <c r="F230" s="26">
        <v>103.077245</v>
      </c>
      <c r="G230" s="24" t="s">
        <v>97</v>
      </c>
      <c r="H230" s="27" t="s">
        <v>8</v>
      </c>
      <c r="I230" s="24" t="s">
        <v>98</v>
      </c>
      <c r="J230" s="24" t="s">
        <v>99</v>
      </c>
      <c r="K230" s="24" t="s">
        <v>75</v>
      </c>
      <c r="L230" s="32" t="str">
        <f t="shared" si="3"/>
        <v>Low discharge.Dry.Surface</v>
      </c>
      <c r="M230" s="30">
        <v>28.4</v>
      </c>
      <c r="N230" s="30"/>
      <c r="O230" s="30"/>
      <c r="P230" s="30">
        <v>58.9</v>
      </c>
      <c r="Q230" s="30">
        <v>4.57</v>
      </c>
      <c r="R230" s="31"/>
      <c r="S230" s="28">
        <v>141.44760508686417</v>
      </c>
      <c r="T230" s="28">
        <v>1.9917799330067463</v>
      </c>
      <c r="U230" s="28">
        <v>4748.705341609998</v>
      </c>
      <c r="V230" s="28">
        <v>66.972347772649215</v>
      </c>
      <c r="W230" s="31">
        <v>40.31726703155087</v>
      </c>
      <c r="X230" s="31">
        <v>0.59154189768137666</v>
      </c>
    </row>
    <row r="231" spans="1:25" x14ac:dyDescent="0.35">
      <c r="A231" s="33">
        <v>229</v>
      </c>
      <c r="B231" s="34" t="s">
        <v>100</v>
      </c>
      <c r="C231" s="35">
        <v>42898</v>
      </c>
      <c r="D231" s="36"/>
      <c r="E231" s="37">
        <v>5.2786840000000002</v>
      </c>
      <c r="F231" s="37">
        <v>103.079803</v>
      </c>
      <c r="G231" s="34">
        <v>0</v>
      </c>
      <c r="H231" s="34" t="s">
        <v>101</v>
      </c>
      <c r="I231" s="34" t="s">
        <v>102</v>
      </c>
      <c r="J231" s="34" t="s">
        <v>74</v>
      </c>
      <c r="K231" s="34" t="s">
        <v>103</v>
      </c>
      <c r="L231" s="34" t="str">
        <f t="shared" si="3"/>
        <v>High flow.Wet.surface</v>
      </c>
      <c r="M231" s="38">
        <v>26.638999999999999</v>
      </c>
      <c r="N231" s="38">
        <v>0.55700000000000005</v>
      </c>
      <c r="O231" s="38">
        <v>0</v>
      </c>
      <c r="P231" s="39">
        <v>62.4</v>
      </c>
      <c r="Q231" s="39">
        <v>5</v>
      </c>
      <c r="R231" s="41">
        <v>6.0309999999999997</v>
      </c>
      <c r="S231" s="40">
        <v>32.573676931261083</v>
      </c>
      <c r="T231" s="40">
        <v>11.395911640897728</v>
      </c>
      <c r="U231" s="40">
        <v>875.59039213675919</v>
      </c>
      <c r="V231" s="40">
        <v>278.29007947393592</v>
      </c>
      <c r="W231" s="41">
        <v>27.718915174416068</v>
      </c>
      <c r="X231" s="41">
        <v>15.981197315571244</v>
      </c>
    </row>
    <row r="232" spans="1:25" x14ac:dyDescent="0.35">
      <c r="A232" s="33">
        <v>230</v>
      </c>
      <c r="B232" s="34" t="s">
        <v>100</v>
      </c>
      <c r="C232" s="35">
        <v>42898</v>
      </c>
      <c r="D232" s="36"/>
      <c r="E232" s="37">
        <v>5.2786840000000002</v>
      </c>
      <c r="F232" s="37">
        <v>103.079803</v>
      </c>
      <c r="G232" s="34">
        <v>0</v>
      </c>
      <c r="H232" s="34" t="s">
        <v>101</v>
      </c>
      <c r="I232" s="34" t="s">
        <v>102</v>
      </c>
      <c r="J232" s="34" t="s">
        <v>74</v>
      </c>
      <c r="K232" s="34" t="s">
        <v>104</v>
      </c>
      <c r="L232" s="34" t="str">
        <f t="shared" si="3"/>
        <v>High flow.Wet.mid</v>
      </c>
      <c r="M232" s="38">
        <v>26.623999999999999</v>
      </c>
      <c r="N232" s="38">
        <v>2.919</v>
      </c>
      <c r="O232" s="38">
        <v>0</v>
      </c>
      <c r="P232" s="39">
        <v>61.5</v>
      </c>
      <c r="Q232" s="39">
        <v>4.9400000000000004</v>
      </c>
      <c r="R232" s="41">
        <v>2.2090000000000001</v>
      </c>
      <c r="S232" s="40">
        <v>23.68374475694063</v>
      </c>
      <c r="T232" s="40">
        <v>19.56887409171496</v>
      </c>
      <c r="U232" s="40">
        <v>638.18332571018391</v>
      </c>
      <c r="V232" s="40">
        <v>478.6987081954328</v>
      </c>
      <c r="W232" s="41"/>
      <c r="X232" s="41"/>
    </row>
    <row r="233" spans="1:25" x14ac:dyDescent="0.35">
      <c r="A233" s="33">
        <v>231</v>
      </c>
      <c r="B233" s="34" t="s">
        <v>100</v>
      </c>
      <c r="C233" s="35">
        <v>42898</v>
      </c>
      <c r="D233" s="36"/>
      <c r="E233" s="37">
        <v>5.2786840000000002</v>
      </c>
      <c r="F233" s="37">
        <v>103.079803</v>
      </c>
      <c r="G233" s="34">
        <v>0</v>
      </c>
      <c r="H233" s="34" t="s">
        <v>101</v>
      </c>
      <c r="I233" s="34" t="s">
        <v>102</v>
      </c>
      <c r="J233" s="34" t="s">
        <v>74</v>
      </c>
      <c r="K233" s="34" t="s">
        <v>105</v>
      </c>
      <c r="L233" s="34" t="str">
        <f t="shared" si="3"/>
        <v>High flow.Wet.bottom</v>
      </c>
      <c r="M233" s="38">
        <v>26.617999999999999</v>
      </c>
      <c r="N233" s="38">
        <v>4.9619999999999997</v>
      </c>
      <c r="O233" s="38">
        <v>0</v>
      </c>
      <c r="P233" s="39">
        <v>61.2</v>
      </c>
      <c r="Q233" s="39">
        <v>4.91</v>
      </c>
      <c r="R233" s="41">
        <v>4.2350000000000003</v>
      </c>
      <c r="S233" s="40">
        <v>27.471275743030318</v>
      </c>
      <c r="T233" s="40">
        <v>14.721444185532677</v>
      </c>
      <c r="U233" s="40">
        <v>752.47262797908445</v>
      </c>
      <c r="V233" s="40">
        <v>362.59304373549668</v>
      </c>
      <c r="W233" s="41"/>
      <c r="X233" s="41"/>
    </row>
    <row r="234" spans="1:25" x14ac:dyDescent="0.35">
      <c r="A234" s="33">
        <v>232</v>
      </c>
      <c r="B234" s="34" t="s">
        <v>106</v>
      </c>
      <c r="C234" s="35">
        <v>42898</v>
      </c>
      <c r="D234" s="36"/>
      <c r="E234" s="37">
        <v>5.2824780000000002</v>
      </c>
      <c r="F234" s="37">
        <v>103.088004</v>
      </c>
      <c r="G234" s="34">
        <v>0</v>
      </c>
      <c r="H234" s="34" t="s">
        <v>101</v>
      </c>
      <c r="I234" s="34" t="s">
        <v>102</v>
      </c>
      <c r="J234" s="34" t="s">
        <v>74</v>
      </c>
      <c r="K234" s="34" t="s">
        <v>103</v>
      </c>
      <c r="L234" s="34" t="str">
        <f t="shared" si="3"/>
        <v>High flow.Wet.surface</v>
      </c>
      <c r="M234" s="38">
        <v>26.662500000000001</v>
      </c>
      <c r="N234" s="38">
        <v>0.5</v>
      </c>
      <c r="O234" s="38">
        <v>0</v>
      </c>
      <c r="P234" s="39">
        <v>0</v>
      </c>
      <c r="Q234" s="39">
        <v>0</v>
      </c>
      <c r="R234" s="41">
        <v>3.391</v>
      </c>
      <c r="S234" s="40">
        <v>37.697675323730301</v>
      </c>
      <c r="T234" s="40">
        <v>14.677668189357098</v>
      </c>
      <c r="U234" s="40">
        <v>1074.7614508811664</v>
      </c>
      <c r="V234" s="40">
        <v>367.03491558261703</v>
      </c>
      <c r="W234" s="41">
        <v>39.702562052663936</v>
      </c>
      <c r="X234" s="41">
        <v>21.118034796865359</v>
      </c>
    </row>
    <row r="235" spans="1:25" x14ac:dyDescent="0.35">
      <c r="A235" s="33">
        <v>233</v>
      </c>
      <c r="B235" s="34" t="s">
        <v>106</v>
      </c>
      <c r="C235" s="35">
        <v>42899</v>
      </c>
      <c r="D235" s="36"/>
      <c r="E235" s="37">
        <v>5.2824780000000002</v>
      </c>
      <c r="F235" s="37">
        <v>103.088004</v>
      </c>
      <c r="G235" s="34">
        <v>0</v>
      </c>
      <c r="H235" s="34" t="s">
        <v>101</v>
      </c>
      <c r="I235" s="34" t="s">
        <v>102</v>
      </c>
      <c r="J235" s="34" t="s">
        <v>74</v>
      </c>
      <c r="K235" s="34" t="s">
        <v>104</v>
      </c>
      <c r="L235" s="34" t="str">
        <f t="shared" si="3"/>
        <v>High flow.Wet.mid</v>
      </c>
      <c r="M235" s="38">
        <v>26.623999999999999</v>
      </c>
      <c r="N235" s="38">
        <v>1.3460000000000001</v>
      </c>
      <c r="O235" s="38">
        <v>0</v>
      </c>
      <c r="P235" s="39">
        <v>0</v>
      </c>
      <c r="Q235" s="39">
        <v>0</v>
      </c>
      <c r="R235" s="41">
        <v>4.673</v>
      </c>
      <c r="S235" s="40">
        <v>35.640215974147225</v>
      </c>
      <c r="T235" s="40">
        <v>10.244506730499387</v>
      </c>
      <c r="U235" s="40">
        <v>1005.7463229034953</v>
      </c>
      <c r="V235" s="40">
        <v>255.32399348572164</v>
      </c>
      <c r="W235" s="41"/>
      <c r="X235" s="41"/>
    </row>
    <row r="236" spans="1:25" x14ac:dyDescent="0.35">
      <c r="A236" s="33">
        <v>234</v>
      </c>
      <c r="B236" s="34" t="s">
        <v>106</v>
      </c>
      <c r="C236" s="35">
        <v>42898</v>
      </c>
      <c r="D236" s="36"/>
      <c r="E236" s="37">
        <v>5.2824780000000002</v>
      </c>
      <c r="F236" s="37">
        <v>103.088004</v>
      </c>
      <c r="G236" s="34">
        <v>0</v>
      </c>
      <c r="H236" s="34" t="s">
        <v>101</v>
      </c>
      <c r="I236" s="34" t="s">
        <v>102</v>
      </c>
      <c r="J236" s="34" t="s">
        <v>74</v>
      </c>
      <c r="K236" s="34" t="s">
        <v>105</v>
      </c>
      <c r="L236" s="34" t="str">
        <f t="shared" si="3"/>
        <v>High flow.Wet.bottom</v>
      </c>
      <c r="M236" s="38">
        <v>26.606999999999999</v>
      </c>
      <c r="N236" s="38">
        <v>5.0730000000000004</v>
      </c>
      <c r="O236" s="38">
        <v>0</v>
      </c>
      <c r="P236" s="39">
        <v>61.9</v>
      </c>
      <c r="Q236" s="39">
        <v>4.96</v>
      </c>
      <c r="R236" s="41">
        <v>5.3360000000000003</v>
      </c>
      <c r="S236" s="40">
        <v>30.484952044760245</v>
      </c>
      <c r="T236" s="40">
        <v>13.437669000984366</v>
      </c>
      <c r="U236" s="40">
        <v>856.48505365115807</v>
      </c>
      <c r="V236" s="40">
        <v>334.34660534672497</v>
      </c>
      <c r="W236" s="41"/>
      <c r="X236" s="41"/>
    </row>
    <row r="237" spans="1:25" x14ac:dyDescent="0.35">
      <c r="A237" s="33">
        <v>235</v>
      </c>
      <c r="B237" s="34" t="s">
        <v>107</v>
      </c>
      <c r="C237" s="35">
        <v>42898</v>
      </c>
      <c r="D237" s="36"/>
      <c r="E237" s="37">
        <v>5.287998</v>
      </c>
      <c r="F237" s="37">
        <v>103.094942</v>
      </c>
      <c r="G237" s="34">
        <v>0</v>
      </c>
      <c r="H237" s="34" t="s">
        <v>101</v>
      </c>
      <c r="I237" s="34" t="s">
        <v>102</v>
      </c>
      <c r="J237" s="34" t="s">
        <v>74</v>
      </c>
      <c r="K237" s="34" t="s">
        <v>103</v>
      </c>
      <c r="L237" s="34" t="str">
        <f t="shared" si="3"/>
        <v>High flow.Wet.surface</v>
      </c>
      <c r="M237" s="38">
        <v>26.686</v>
      </c>
      <c r="N237" s="38">
        <v>0.32900000000000001</v>
      </c>
      <c r="O237" s="38">
        <v>0</v>
      </c>
      <c r="P237" s="39">
        <v>63.8</v>
      </c>
      <c r="Q237" s="39">
        <v>5.1100000000000003</v>
      </c>
      <c r="R237" s="41">
        <v>6.4509999999999996</v>
      </c>
      <c r="S237" s="40">
        <v>23.361101861615495</v>
      </c>
      <c r="T237" s="40">
        <v>14.092705427274632</v>
      </c>
      <c r="U237" s="40">
        <v>660.06140830544257</v>
      </c>
      <c r="V237" s="40">
        <v>351.23270679273219</v>
      </c>
      <c r="W237" s="41">
        <v>14.746096325267379</v>
      </c>
      <c r="X237" s="41">
        <v>20.207350808212166</v>
      </c>
    </row>
    <row r="238" spans="1:25" x14ac:dyDescent="0.35">
      <c r="A238" s="33">
        <v>236</v>
      </c>
      <c r="B238" s="34" t="s">
        <v>107</v>
      </c>
      <c r="C238" s="35">
        <v>42898</v>
      </c>
      <c r="D238" s="36"/>
      <c r="E238" s="37">
        <v>5.287998</v>
      </c>
      <c r="F238" s="37">
        <v>103.094942</v>
      </c>
      <c r="G238" s="34">
        <v>0</v>
      </c>
      <c r="H238" s="34" t="s">
        <v>101</v>
      </c>
      <c r="I238" s="34" t="s">
        <v>102</v>
      </c>
      <c r="J238" s="34" t="s">
        <v>74</v>
      </c>
      <c r="K238" s="34" t="s">
        <v>104</v>
      </c>
      <c r="L238" s="34" t="str">
        <f t="shared" si="3"/>
        <v>High flow.Wet.mid</v>
      </c>
      <c r="M238" s="38">
        <v>26.670999999999999</v>
      </c>
      <c r="N238" s="38">
        <v>3.4009999999999998</v>
      </c>
      <c r="O238" s="38">
        <v>0</v>
      </c>
      <c r="P238" s="39">
        <v>61.6</v>
      </c>
      <c r="Q238" s="39">
        <v>4.9400000000000004</v>
      </c>
      <c r="R238" s="41">
        <v>4.242</v>
      </c>
      <c r="S238" s="40">
        <v>26.774275663755596</v>
      </c>
      <c r="T238" s="40">
        <v>13.159939970302668</v>
      </c>
      <c r="U238" s="40">
        <v>746.29294599017135</v>
      </c>
      <c r="V238" s="40">
        <v>326.33692994941208</v>
      </c>
      <c r="W238" s="41"/>
      <c r="X238" s="41"/>
    </row>
    <row r="239" spans="1:25" x14ac:dyDescent="0.35">
      <c r="A239" s="33">
        <v>237</v>
      </c>
      <c r="B239" s="34" t="s">
        <v>107</v>
      </c>
      <c r="C239" s="35">
        <v>42898</v>
      </c>
      <c r="D239" s="36"/>
      <c r="E239" s="37">
        <v>5.287998</v>
      </c>
      <c r="F239" s="37">
        <v>103.094942</v>
      </c>
      <c r="G239" s="34">
        <v>0</v>
      </c>
      <c r="H239" s="34" t="s">
        <v>101</v>
      </c>
      <c r="I239" s="34" t="s">
        <v>102</v>
      </c>
      <c r="J239" s="34" t="s">
        <v>74</v>
      </c>
      <c r="K239" s="34" t="s">
        <v>105</v>
      </c>
      <c r="L239" s="34" t="str">
        <f t="shared" si="3"/>
        <v>High flow.Wet.bottom</v>
      </c>
      <c r="M239" s="38">
        <v>26.649000000000001</v>
      </c>
      <c r="N239" s="38">
        <v>7.758</v>
      </c>
      <c r="O239" s="38">
        <v>0</v>
      </c>
      <c r="P239" s="39">
        <v>61.1</v>
      </c>
      <c r="Q239" s="39">
        <v>4.9000000000000004</v>
      </c>
      <c r="R239" s="41">
        <v>3.895</v>
      </c>
      <c r="S239" s="40">
        <v>21.470208466069984</v>
      </c>
      <c r="T239" s="40">
        <v>15.810632661806018</v>
      </c>
      <c r="U239" s="40">
        <v>603.21277930710039</v>
      </c>
      <c r="V239" s="40">
        <v>393.38901400768674</v>
      </c>
      <c r="W239" s="41"/>
      <c r="X239" s="41"/>
    </row>
    <row r="240" spans="1:25" x14ac:dyDescent="0.35">
      <c r="A240" s="33">
        <v>238</v>
      </c>
      <c r="B240" s="34" t="s">
        <v>108</v>
      </c>
      <c r="C240" s="35">
        <v>42898</v>
      </c>
      <c r="D240" s="36"/>
      <c r="E240" s="37">
        <v>5.2946099999999996</v>
      </c>
      <c r="F240" s="37">
        <v>103.090605</v>
      </c>
      <c r="G240" s="34">
        <v>0</v>
      </c>
      <c r="H240" s="34" t="s">
        <v>101</v>
      </c>
      <c r="I240" s="34" t="s">
        <v>102</v>
      </c>
      <c r="J240" s="34" t="s">
        <v>74</v>
      </c>
      <c r="K240" s="34" t="s">
        <v>103</v>
      </c>
      <c r="L240" s="34" t="str">
        <f t="shared" si="3"/>
        <v>High flow.Wet.surface</v>
      </c>
      <c r="M240" s="38">
        <v>26.649000000000001</v>
      </c>
      <c r="N240" s="38">
        <v>0.27100000000000002</v>
      </c>
      <c r="O240" s="38">
        <v>0</v>
      </c>
      <c r="P240" s="39">
        <v>61.6</v>
      </c>
      <c r="Q240" s="39">
        <v>4.9400000000000004</v>
      </c>
      <c r="R240" s="41">
        <v>4.4260000000000002</v>
      </c>
      <c r="S240" s="40">
        <v>25.064507732990663</v>
      </c>
      <c r="T240" s="40">
        <v>12.50907268650532</v>
      </c>
      <c r="U240" s="40">
        <v>764.4901976422766</v>
      </c>
      <c r="V240" s="40">
        <v>321.08013738657382</v>
      </c>
      <c r="W240" s="41">
        <v>21.032149214718448</v>
      </c>
      <c r="X240" s="41">
        <v>18.457620024002054</v>
      </c>
    </row>
    <row r="241" spans="1:24" x14ac:dyDescent="0.35">
      <c r="A241" s="33">
        <v>239</v>
      </c>
      <c r="B241" s="34" t="s">
        <v>108</v>
      </c>
      <c r="C241" s="35">
        <v>42898</v>
      </c>
      <c r="D241" s="36"/>
      <c r="E241" s="37">
        <v>5.2946099999999996</v>
      </c>
      <c r="F241" s="37">
        <v>103.090605</v>
      </c>
      <c r="G241" s="34">
        <v>0</v>
      </c>
      <c r="H241" s="34" t="s">
        <v>101</v>
      </c>
      <c r="I241" s="34" t="s">
        <v>102</v>
      </c>
      <c r="J241" s="34" t="s">
        <v>74</v>
      </c>
      <c r="K241" s="34" t="s">
        <v>104</v>
      </c>
      <c r="L241" s="34" t="str">
        <f t="shared" si="3"/>
        <v>High flow.Wet.mid</v>
      </c>
      <c r="M241" s="38">
        <v>26.648</v>
      </c>
      <c r="N241" s="38">
        <v>2.113</v>
      </c>
      <c r="O241" s="38">
        <v>0</v>
      </c>
      <c r="P241" s="39">
        <v>58.8</v>
      </c>
      <c r="Q241" s="39">
        <v>4.71</v>
      </c>
      <c r="R241" s="41">
        <v>5.3959999999999999</v>
      </c>
      <c r="S241" s="40">
        <v>31.451010763486309</v>
      </c>
      <c r="T241" s="40">
        <v>11.117781731130176</v>
      </c>
      <c r="U241" s="40">
        <v>858.60917172365475</v>
      </c>
      <c r="V241" s="40">
        <v>273.36744602515853</v>
      </c>
      <c r="W241" s="41"/>
      <c r="X241" s="41"/>
    </row>
    <row r="242" spans="1:24" x14ac:dyDescent="0.35">
      <c r="A242" s="33">
        <v>240</v>
      </c>
      <c r="B242" s="34" t="s">
        <v>108</v>
      </c>
      <c r="C242" s="35">
        <v>42898</v>
      </c>
      <c r="D242" s="36"/>
      <c r="E242" s="37">
        <v>5.2946099999999996</v>
      </c>
      <c r="F242" s="37">
        <v>103.090605</v>
      </c>
      <c r="G242" s="34">
        <v>0</v>
      </c>
      <c r="H242" s="34" t="s">
        <v>101</v>
      </c>
      <c r="I242" s="34" t="s">
        <v>102</v>
      </c>
      <c r="J242" s="34" t="s">
        <v>74</v>
      </c>
      <c r="K242" s="34" t="s">
        <v>105</v>
      </c>
      <c r="L242" s="34" t="str">
        <f t="shared" si="3"/>
        <v>High flow.Wet.bottom</v>
      </c>
      <c r="M242" s="38">
        <v>26.649000000000001</v>
      </c>
      <c r="N242" s="38">
        <v>3.157</v>
      </c>
      <c r="O242" s="38">
        <v>0</v>
      </c>
      <c r="P242" s="39">
        <v>58.6</v>
      </c>
      <c r="Q242" s="39">
        <v>4.7</v>
      </c>
      <c r="R242" s="41">
        <v>3.6709999999999998</v>
      </c>
      <c r="S242" s="40">
        <v>28.583901595335352</v>
      </c>
      <c r="T242" s="40">
        <v>10.393313047169487</v>
      </c>
      <c r="U242" s="40">
        <v>790.16333036915</v>
      </c>
      <c r="V242" s="40">
        <v>256.86110939962191</v>
      </c>
      <c r="W242" s="41"/>
      <c r="X242" s="41"/>
    </row>
    <row r="243" spans="1:24" x14ac:dyDescent="0.35">
      <c r="A243" s="33">
        <v>241</v>
      </c>
      <c r="B243" s="34" t="s">
        <v>109</v>
      </c>
      <c r="C243" s="35">
        <v>42898</v>
      </c>
      <c r="D243" s="36"/>
      <c r="E243" s="37">
        <v>5.3026249999999999</v>
      </c>
      <c r="F243" s="37">
        <v>103.08697600000001</v>
      </c>
      <c r="G243" s="34">
        <v>0</v>
      </c>
      <c r="H243" s="34" t="s">
        <v>101</v>
      </c>
      <c r="I243" s="34" t="s">
        <v>102</v>
      </c>
      <c r="J243" s="34" t="s">
        <v>74</v>
      </c>
      <c r="K243" s="34" t="s">
        <v>103</v>
      </c>
      <c r="L243" s="34" t="str">
        <f t="shared" si="3"/>
        <v>High flow.Wet.surface</v>
      </c>
      <c r="M243" s="38">
        <v>26.663</v>
      </c>
      <c r="N243" s="38">
        <v>0.57899999999999996</v>
      </c>
      <c r="O243" s="38">
        <v>0</v>
      </c>
      <c r="P243" s="39">
        <v>61.8</v>
      </c>
      <c r="Q243" s="39">
        <v>4.95</v>
      </c>
      <c r="R243" s="41">
        <v>3.45</v>
      </c>
      <c r="S243" s="40">
        <v>29.709157036204857</v>
      </c>
      <c r="T243" s="40">
        <v>11.527800860144668</v>
      </c>
      <c r="U243" s="40">
        <v>804.22415699239275</v>
      </c>
      <c r="V243" s="40">
        <v>282.48071399067754</v>
      </c>
      <c r="W243" s="41">
        <v>23.422365481583828</v>
      </c>
      <c r="X243" s="41">
        <v>16.226456853559114</v>
      </c>
    </row>
    <row r="244" spans="1:24" x14ac:dyDescent="0.35">
      <c r="A244" s="33">
        <v>242</v>
      </c>
      <c r="B244" s="34" t="s">
        <v>109</v>
      </c>
      <c r="C244" s="35">
        <v>42898</v>
      </c>
      <c r="D244" s="36"/>
      <c r="E244" s="37">
        <v>5.3026249999999999</v>
      </c>
      <c r="F244" s="37">
        <v>103.08697600000001</v>
      </c>
      <c r="G244" s="34">
        <v>0</v>
      </c>
      <c r="H244" s="34" t="s">
        <v>101</v>
      </c>
      <c r="I244" s="34" t="s">
        <v>102</v>
      </c>
      <c r="J244" s="34" t="s">
        <v>74</v>
      </c>
      <c r="K244" s="34" t="s">
        <v>104</v>
      </c>
      <c r="L244" s="34" t="str">
        <f t="shared" si="3"/>
        <v>High flow.Wet.mid</v>
      </c>
      <c r="M244" s="38">
        <v>26.649000000000001</v>
      </c>
      <c r="N244" s="38">
        <v>3.09</v>
      </c>
      <c r="O244" s="38">
        <v>0</v>
      </c>
      <c r="P244" s="39">
        <v>61.5</v>
      </c>
      <c r="Q244" s="39">
        <v>4.93</v>
      </c>
      <c r="R244" s="41">
        <v>4.3319999999999999</v>
      </c>
      <c r="S244" s="40">
        <v>27.773965233320311</v>
      </c>
      <c r="T244" s="40">
        <v>6.0752665834417501</v>
      </c>
      <c r="U244" s="40">
        <v>767.50036960146031</v>
      </c>
      <c r="V244" s="40">
        <v>150.1445888754678</v>
      </c>
      <c r="W244" s="41"/>
      <c r="X244" s="41"/>
    </row>
    <row r="245" spans="1:24" x14ac:dyDescent="0.35">
      <c r="A245" s="33">
        <v>243</v>
      </c>
      <c r="B245" s="34" t="s">
        <v>109</v>
      </c>
      <c r="C245" s="35">
        <v>42898</v>
      </c>
      <c r="D245" s="36"/>
      <c r="E245" s="37">
        <v>5.3026249999999999</v>
      </c>
      <c r="F245" s="37">
        <v>103.08697600000001</v>
      </c>
      <c r="G245" s="34">
        <v>0</v>
      </c>
      <c r="H245" s="34" t="s">
        <v>101</v>
      </c>
      <c r="I245" s="34" t="s">
        <v>102</v>
      </c>
      <c r="J245" s="34" t="s">
        <v>74</v>
      </c>
      <c r="K245" s="34" t="s">
        <v>105</v>
      </c>
      <c r="L245" s="34" t="str">
        <f t="shared" si="3"/>
        <v>High flow.Wet.bottom</v>
      </c>
      <c r="M245" s="38">
        <v>26.648</v>
      </c>
      <c r="N245" s="38">
        <v>4.7279999999999998</v>
      </c>
      <c r="O245" s="38">
        <v>0</v>
      </c>
      <c r="P245" s="39">
        <v>61.2</v>
      </c>
      <c r="Q245" s="39">
        <v>4.91</v>
      </c>
      <c r="R245" s="41">
        <v>3.4590000000000001</v>
      </c>
      <c r="S245" s="40">
        <v>26.180448977800097</v>
      </c>
      <c r="T245" s="40">
        <v>12.814382198293975</v>
      </c>
      <c r="U245" s="40">
        <v>711.07406233891197</v>
      </c>
      <c r="V245" s="40">
        <v>314.54594251321527</v>
      </c>
      <c r="W245" s="41"/>
      <c r="X245" s="41"/>
    </row>
    <row r="246" spans="1:24" x14ac:dyDescent="0.35">
      <c r="A246" s="33">
        <v>244</v>
      </c>
      <c r="B246" s="34" t="s">
        <v>110</v>
      </c>
      <c r="C246" s="35">
        <v>42898</v>
      </c>
      <c r="D246" s="36"/>
      <c r="E246" s="37">
        <v>5.3114660000000002</v>
      </c>
      <c r="F246" s="37">
        <v>103.08868</v>
      </c>
      <c r="G246" s="34">
        <v>0</v>
      </c>
      <c r="H246" s="34" t="s">
        <v>101</v>
      </c>
      <c r="I246" s="34" t="s">
        <v>102</v>
      </c>
      <c r="J246" s="34" t="s">
        <v>74</v>
      </c>
      <c r="K246" s="34" t="s">
        <v>103</v>
      </c>
      <c r="L246" s="34" t="str">
        <f t="shared" si="3"/>
        <v>High flow.Wet.surface</v>
      </c>
      <c r="M246" s="38">
        <v>26.672999999999998</v>
      </c>
      <c r="N246" s="38">
        <v>0.314</v>
      </c>
      <c r="O246" s="38">
        <v>0</v>
      </c>
      <c r="P246" s="39">
        <v>62.9</v>
      </c>
      <c r="Q246" s="39">
        <v>5.04</v>
      </c>
      <c r="R246" s="41">
        <v>4.0199999999999996</v>
      </c>
      <c r="S246" s="40">
        <v>27.918084597631715</v>
      </c>
      <c r="T246" s="40">
        <v>11.002488906037714</v>
      </c>
      <c r="U246" s="40">
        <v>758.94354119271259</v>
      </c>
      <c r="V246" s="40">
        <v>270.07062762663458</v>
      </c>
      <c r="W246" s="41">
        <v>20.696912165098304</v>
      </c>
      <c r="X246" s="41">
        <v>15.509648906305214</v>
      </c>
    </row>
    <row r="247" spans="1:24" x14ac:dyDescent="0.35">
      <c r="A247" s="33">
        <v>245</v>
      </c>
      <c r="B247" s="34" t="s">
        <v>110</v>
      </c>
      <c r="C247" s="35">
        <v>42898</v>
      </c>
      <c r="D247" s="36"/>
      <c r="E247" s="37">
        <v>5.3114660000000002</v>
      </c>
      <c r="F247" s="37">
        <v>103.08868</v>
      </c>
      <c r="G247" s="34">
        <v>0</v>
      </c>
      <c r="H247" s="34" t="s">
        <v>101</v>
      </c>
      <c r="I247" s="34" t="s">
        <v>102</v>
      </c>
      <c r="J247" s="34" t="s">
        <v>74</v>
      </c>
      <c r="K247" s="34" t="s">
        <v>104</v>
      </c>
      <c r="L247" s="34" t="str">
        <f t="shared" si="3"/>
        <v>High flow.Wet.mid</v>
      </c>
      <c r="M247" s="38">
        <v>26.666</v>
      </c>
      <c r="N247" s="38">
        <v>2.62</v>
      </c>
      <c r="O247" s="38">
        <v>0</v>
      </c>
      <c r="P247" s="39">
        <v>60.3</v>
      </c>
      <c r="Q247" s="39">
        <v>4.83</v>
      </c>
      <c r="R247" s="41">
        <v>4.4489999999999998</v>
      </c>
      <c r="S247" s="40">
        <v>15.525479791799514</v>
      </c>
      <c r="T247" s="40">
        <v>11.730244798502426</v>
      </c>
      <c r="U247" s="40">
        <v>425.56535208278439</v>
      </c>
      <c r="V247" s="40">
        <v>288.9190158008654</v>
      </c>
      <c r="W247" s="41"/>
      <c r="X247" s="41"/>
    </row>
    <row r="248" spans="1:24" x14ac:dyDescent="0.35">
      <c r="A248" s="33">
        <v>246</v>
      </c>
      <c r="B248" s="34" t="s">
        <v>110</v>
      </c>
      <c r="C248" s="35">
        <v>42898</v>
      </c>
      <c r="D248" s="36"/>
      <c r="E248" s="37">
        <v>5.3114660000000002</v>
      </c>
      <c r="F248" s="37">
        <v>103.08868</v>
      </c>
      <c r="G248" s="34">
        <v>0</v>
      </c>
      <c r="H248" s="34" t="s">
        <v>101</v>
      </c>
      <c r="I248" s="34" t="s">
        <v>102</v>
      </c>
      <c r="J248" s="34" t="s">
        <v>74</v>
      </c>
      <c r="K248" s="34" t="s">
        <v>105</v>
      </c>
      <c r="L248" s="34" t="str">
        <f t="shared" si="3"/>
        <v>High flow.Wet.bottom</v>
      </c>
      <c r="M248" s="38">
        <v>26.664999999999999</v>
      </c>
      <c r="N248" s="38">
        <v>3.7490000000000001</v>
      </c>
      <c r="O248" s="38">
        <v>0</v>
      </c>
      <c r="P248" s="39">
        <v>59.7</v>
      </c>
      <c r="Q248" s="39">
        <v>4.79</v>
      </c>
      <c r="R248" s="41">
        <v>4.7300000000000004</v>
      </c>
      <c r="S248" s="40">
        <v>32.596509940392295</v>
      </c>
      <c r="T248" s="40">
        <v>10.877735334519029</v>
      </c>
      <c r="U248" s="40">
        <v>889.24760530109677</v>
      </c>
      <c r="V248" s="40">
        <v>267.46511119289693</v>
      </c>
      <c r="W248" s="41"/>
      <c r="X248" s="41"/>
    </row>
    <row r="249" spans="1:24" x14ac:dyDescent="0.35">
      <c r="A249" s="33">
        <v>247</v>
      </c>
      <c r="B249" s="34" t="s">
        <v>111</v>
      </c>
      <c r="C249" s="35">
        <v>42898</v>
      </c>
      <c r="D249" s="36"/>
      <c r="E249" s="37">
        <v>5.3196709999999996</v>
      </c>
      <c r="F249" s="37">
        <v>103.09237</v>
      </c>
      <c r="G249" s="34">
        <v>0</v>
      </c>
      <c r="H249" s="34" t="s">
        <v>101</v>
      </c>
      <c r="I249" s="34" t="s">
        <v>102</v>
      </c>
      <c r="J249" s="34" t="s">
        <v>74</v>
      </c>
      <c r="K249" s="34" t="s">
        <v>103</v>
      </c>
      <c r="L249" s="34" t="str">
        <f t="shared" si="3"/>
        <v>High flow.Wet.surface</v>
      </c>
      <c r="M249" s="38">
        <v>26.68</v>
      </c>
      <c r="N249" s="38">
        <v>0.252</v>
      </c>
      <c r="O249" s="38">
        <v>0</v>
      </c>
      <c r="P249" s="39">
        <v>65</v>
      </c>
      <c r="Q249" s="39">
        <v>5.21</v>
      </c>
      <c r="R249" s="41">
        <v>3.726</v>
      </c>
      <c r="S249" s="40">
        <v>83.256359180433392</v>
      </c>
      <c r="T249" s="40">
        <v>8.1397800710636101</v>
      </c>
      <c r="U249" s="40">
        <v>2291.7947101431969</v>
      </c>
      <c r="V249" s="40">
        <v>200.82616079844661</v>
      </c>
      <c r="W249" s="41">
        <v>112.93444026265264</v>
      </c>
      <c r="X249" s="41">
        <v>11.503996040166768</v>
      </c>
    </row>
    <row r="250" spans="1:24" x14ac:dyDescent="0.35">
      <c r="A250" s="33">
        <v>248</v>
      </c>
      <c r="B250" s="34" t="s">
        <v>111</v>
      </c>
      <c r="C250" s="35">
        <v>42898</v>
      </c>
      <c r="D250" s="36"/>
      <c r="E250" s="37">
        <v>5.3196709999999996</v>
      </c>
      <c r="F250" s="37">
        <v>103.09237</v>
      </c>
      <c r="G250" s="34">
        <v>0</v>
      </c>
      <c r="H250" s="34" t="s">
        <v>101</v>
      </c>
      <c r="I250" s="34" t="s">
        <v>102</v>
      </c>
      <c r="J250" s="34" t="s">
        <v>74</v>
      </c>
      <c r="K250" s="34" t="s">
        <v>104</v>
      </c>
      <c r="L250" s="34" t="str">
        <f t="shared" si="3"/>
        <v>High flow.Wet.mid</v>
      </c>
      <c r="M250" s="38">
        <v>26.673999999999999</v>
      </c>
      <c r="N250" s="38">
        <v>1.0449999999999999</v>
      </c>
      <c r="O250" s="38">
        <v>0</v>
      </c>
      <c r="P250" s="39">
        <v>61.6</v>
      </c>
      <c r="Q250" s="39">
        <v>4.9400000000000004</v>
      </c>
      <c r="R250" s="41">
        <v>5.274</v>
      </c>
      <c r="S250" s="40">
        <v>69.282999976250295</v>
      </c>
      <c r="T250" s="40">
        <v>9.0632556723621569</v>
      </c>
      <c r="U250" s="40">
        <v>1875.1530445661758</v>
      </c>
      <c r="V250" s="40">
        <v>222.08875434865828</v>
      </c>
      <c r="W250" s="41"/>
      <c r="X250" s="41"/>
    </row>
    <row r="251" spans="1:24" x14ac:dyDescent="0.35">
      <c r="A251" s="33">
        <v>249</v>
      </c>
      <c r="B251" s="34" t="s">
        <v>111</v>
      </c>
      <c r="C251" s="35">
        <v>42898</v>
      </c>
      <c r="D251" s="36"/>
      <c r="E251" s="37">
        <v>5.3196709999999996</v>
      </c>
      <c r="F251" s="37">
        <v>103.09237</v>
      </c>
      <c r="G251" s="34">
        <v>0</v>
      </c>
      <c r="H251" s="34" t="s">
        <v>101</v>
      </c>
      <c r="I251" s="34" t="s">
        <v>102</v>
      </c>
      <c r="J251" s="34" t="s">
        <v>74</v>
      </c>
      <c r="K251" s="34" t="s">
        <v>105</v>
      </c>
      <c r="L251" s="34" t="str">
        <f t="shared" si="3"/>
        <v>High flow.Wet.bottom</v>
      </c>
      <c r="M251" s="38">
        <v>26.672999999999998</v>
      </c>
      <c r="N251" s="38">
        <v>2.472</v>
      </c>
      <c r="O251" s="38">
        <v>0</v>
      </c>
      <c r="P251" s="39">
        <v>61</v>
      </c>
      <c r="Q251" s="39">
        <v>4.8899999999999997</v>
      </c>
      <c r="R251" s="41">
        <v>4.0259999999999998</v>
      </c>
      <c r="S251" s="40">
        <v>59.603484537370306</v>
      </c>
      <c r="T251" s="40">
        <v>9.4165109648468164</v>
      </c>
      <c r="U251" s="40">
        <v>1619.1466497698073</v>
      </c>
      <c r="V251" s="40">
        <v>231.14070353060796</v>
      </c>
      <c r="W251" s="41"/>
      <c r="X251" s="41"/>
    </row>
    <row r="252" spans="1:24" x14ac:dyDescent="0.35">
      <c r="A252" s="33">
        <v>250</v>
      </c>
      <c r="B252" s="34" t="s">
        <v>112</v>
      </c>
      <c r="C252" s="35">
        <v>42898</v>
      </c>
      <c r="D252" s="36"/>
      <c r="E252" s="37">
        <v>5.3243879999999999</v>
      </c>
      <c r="F252" s="37">
        <v>103.099791</v>
      </c>
      <c r="G252" s="34">
        <v>0</v>
      </c>
      <c r="H252" s="34" t="s">
        <v>101</v>
      </c>
      <c r="I252" s="34" t="s">
        <v>102</v>
      </c>
      <c r="J252" s="34" t="s">
        <v>74</v>
      </c>
      <c r="K252" s="34" t="s">
        <v>103</v>
      </c>
      <c r="L252" s="34" t="str">
        <f t="shared" si="3"/>
        <v>High flow.Wet.surface</v>
      </c>
      <c r="M252" s="38">
        <v>26.701000000000001</v>
      </c>
      <c r="N252" s="38">
        <v>1.2509999999999999</v>
      </c>
      <c r="O252" s="38">
        <v>0</v>
      </c>
      <c r="P252" s="39">
        <v>61.5</v>
      </c>
      <c r="Q252" s="39">
        <v>4.93</v>
      </c>
      <c r="R252" s="41">
        <v>3.964</v>
      </c>
      <c r="S252" s="40">
        <v>9.7057837944263241</v>
      </c>
      <c r="T252" s="40">
        <v>10.21114183069936</v>
      </c>
      <c r="U252" s="40">
        <v>263.89571113628216</v>
      </c>
      <c r="V252" s="40">
        <v>250.64596806711896</v>
      </c>
      <c r="W252" s="41">
        <v>-9.0920180934049615</v>
      </c>
      <c r="X252" s="41">
        <v>14.388786382304927</v>
      </c>
    </row>
    <row r="253" spans="1:24" x14ac:dyDescent="0.35">
      <c r="A253" s="33">
        <v>251</v>
      </c>
      <c r="B253" s="34" t="s">
        <v>112</v>
      </c>
      <c r="C253" s="35">
        <v>42898</v>
      </c>
      <c r="D253" s="36"/>
      <c r="E253" s="37">
        <v>5.3243879999999999</v>
      </c>
      <c r="F253" s="37">
        <v>103.099791</v>
      </c>
      <c r="G253" s="34">
        <v>0</v>
      </c>
      <c r="H253" s="34" t="s">
        <v>101</v>
      </c>
      <c r="I253" s="34" t="s">
        <v>102</v>
      </c>
      <c r="J253" s="34" t="s">
        <v>74</v>
      </c>
      <c r="K253" s="34" t="s">
        <v>104</v>
      </c>
      <c r="L253" s="34" t="str">
        <f t="shared" si="3"/>
        <v>High flow.Wet.mid</v>
      </c>
      <c r="M253" s="38">
        <v>26.702999999999999</v>
      </c>
      <c r="N253" s="38">
        <v>4.649</v>
      </c>
      <c r="O253" s="38">
        <v>0</v>
      </c>
      <c r="P253" s="39">
        <v>60.3</v>
      </c>
      <c r="Q253" s="39">
        <v>4.83</v>
      </c>
      <c r="R253" s="41">
        <v>3.238</v>
      </c>
      <c r="S253" s="40">
        <v>13.279962489823001</v>
      </c>
      <c r="T253" s="40">
        <v>10.805973113887335</v>
      </c>
      <c r="U253" s="40">
        <v>359.35938793455972</v>
      </c>
      <c r="V253" s="40">
        <v>264.792828884507</v>
      </c>
      <c r="W253" s="41"/>
      <c r="X253" s="41"/>
    </row>
    <row r="254" spans="1:24" x14ac:dyDescent="0.35">
      <c r="A254" s="33">
        <v>252</v>
      </c>
      <c r="B254" s="34" t="s">
        <v>112</v>
      </c>
      <c r="C254" s="35">
        <v>42898</v>
      </c>
      <c r="D254" s="36"/>
      <c r="E254" s="37">
        <v>5.3243879999999999</v>
      </c>
      <c r="F254" s="37">
        <v>103.099791</v>
      </c>
      <c r="G254" s="34">
        <v>0</v>
      </c>
      <c r="H254" s="34" t="s">
        <v>101</v>
      </c>
      <c r="I254" s="34" t="s">
        <v>102</v>
      </c>
      <c r="J254" s="34" t="s">
        <v>74</v>
      </c>
      <c r="K254" s="34" t="s">
        <v>105</v>
      </c>
      <c r="L254" s="34" t="str">
        <f t="shared" si="3"/>
        <v>High flow.Wet.bottom</v>
      </c>
      <c r="M254" s="38">
        <v>26.709</v>
      </c>
      <c r="N254" s="38">
        <v>7.0670000000000002</v>
      </c>
      <c r="O254" s="38">
        <v>0</v>
      </c>
      <c r="P254" s="39">
        <v>59.7</v>
      </c>
      <c r="Q254" s="39">
        <v>4.78</v>
      </c>
      <c r="R254" s="41">
        <v>4.8049999999999997</v>
      </c>
      <c r="S254" s="40">
        <v>12.741088555653736</v>
      </c>
      <c r="T254" s="40">
        <v>9.450892366201888</v>
      </c>
      <c r="U254" s="40">
        <v>349.9294624067407</v>
      </c>
      <c r="V254" s="40">
        <v>232.77796565946892</v>
      </c>
      <c r="W254" s="41"/>
      <c r="X254" s="41"/>
    </row>
    <row r="255" spans="1:24" x14ac:dyDescent="0.35">
      <c r="A255" s="33">
        <v>253</v>
      </c>
      <c r="B255" s="34" t="s">
        <v>113</v>
      </c>
      <c r="C255" s="35">
        <v>42898</v>
      </c>
      <c r="D255" s="36"/>
      <c r="E255" s="37">
        <v>5.3251080000000002</v>
      </c>
      <c r="F255" s="37">
        <v>103.10833599999999</v>
      </c>
      <c r="G255" s="34">
        <v>0</v>
      </c>
      <c r="H255" s="34" t="s">
        <v>101</v>
      </c>
      <c r="I255" s="34" t="s">
        <v>102</v>
      </c>
      <c r="J255" s="34" t="s">
        <v>74</v>
      </c>
      <c r="K255" s="34" t="s">
        <v>103</v>
      </c>
      <c r="L255" s="34" t="str">
        <f t="shared" si="3"/>
        <v>High flow.Wet.surface</v>
      </c>
      <c r="M255" s="38">
        <v>26.172999999999998</v>
      </c>
      <c r="N255" s="38">
        <v>1.198</v>
      </c>
      <c r="O255" s="38">
        <v>0</v>
      </c>
      <c r="P255" s="39">
        <v>53.5</v>
      </c>
      <c r="Q255" s="39">
        <v>4.33</v>
      </c>
      <c r="R255" s="41">
        <v>5.7130000000000001</v>
      </c>
      <c r="S255" s="40">
        <v>8.5333991067359776</v>
      </c>
      <c r="T255" s="40">
        <v>3.1453190149074741</v>
      </c>
      <c r="U255" s="40">
        <v>228.00428427653793</v>
      </c>
      <c r="V255" s="40">
        <v>76.676757633315859</v>
      </c>
      <c r="W255" s="41">
        <v>-11.270490582267051</v>
      </c>
      <c r="X255" s="41">
        <v>4.3052763722625746</v>
      </c>
    </row>
    <row r="256" spans="1:24" x14ac:dyDescent="0.35">
      <c r="A256" s="33">
        <v>254</v>
      </c>
      <c r="B256" s="34" t="s">
        <v>113</v>
      </c>
      <c r="C256" s="35">
        <v>42898</v>
      </c>
      <c r="D256" s="36"/>
      <c r="E256" s="37">
        <v>5.3251080000000002</v>
      </c>
      <c r="F256" s="37">
        <v>103.10833599999999</v>
      </c>
      <c r="G256" s="34">
        <v>0</v>
      </c>
      <c r="H256" s="34" t="s">
        <v>101</v>
      </c>
      <c r="I256" s="34" t="s">
        <v>102</v>
      </c>
      <c r="J256" s="34" t="s">
        <v>74</v>
      </c>
      <c r="K256" s="34" t="s">
        <v>104</v>
      </c>
      <c r="L256" s="34" t="str">
        <f t="shared" si="3"/>
        <v>High flow.Wet.mid</v>
      </c>
      <c r="M256" s="38">
        <v>26.169</v>
      </c>
      <c r="N256" s="38">
        <v>2.2909999999999999</v>
      </c>
      <c r="O256" s="38">
        <v>0</v>
      </c>
      <c r="P256" s="39">
        <v>53.3</v>
      </c>
      <c r="Q256" s="39">
        <v>4.3099999999999996</v>
      </c>
      <c r="R256" s="41">
        <v>7.8529999999999998</v>
      </c>
      <c r="S256" s="40">
        <v>12.239803182307382</v>
      </c>
      <c r="T256" s="40">
        <v>2.9286968359242431</v>
      </c>
      <c r="U256" s="40">
        <v>325.5394620126861</v>
      </c>
      <c r="V256" s="40">
        <v>71.272500547946308</v>
      </c>
      <c r="W256" s="41"/>
      <c r="X256" s="41"/>
    </row>
    <row r="257" spans="1:24" x14ac:dyDescent="0.35">
      <c r="A257" s="33">
        <v>255</v>
      </c>
      <c r="B257" s="34" t="s">
        <v>113</v>
      </c>
      <c r="C257" s="35">
        <v>42898</v>
      </c>
      <c r="D257" s="36"/>
      <c r="E257" s="37">
        <v>5.3251080000000002</v>
      </c>
      <c r="F257" s="37">
        <v>103.10833599999999</v>
      </c>
      <c r="G257" s="34">
        <v>0</v>
      </c>
      <c r="H257" s="34" t="s">
        <v>101</v>
      </c>
      <c r="I257" s="34" t="s">
        <v>102</v>
      </c>
      <c r="J257" s="34" t="s">
        <v>74</v>
      </c>
      <c r="K257" s="34" t="s">
        <v>105</v>
      </c>
      <c r="L257" s="34" t="str">
        <f t="shared" si="3"/>
        <v>High flow.Wet.bottom</v>
      </c>
      <c r="M257" s="38">
        <v>26.170999999999999</v>
      </c>
      <c r="N257" s="38">
        <v>3.9289999999999998</v>
      </c>
      <c r="O257" s="38">
        <v>0</v>
      </c>
      <c r="P257" s="39">
        <v>53</v>
      </c>
      <c r="Q257" s="39">
        <v>4.29</v>
      </c>
      <c r="R257" s="41">
        <v>4.7699999999999996</v>
      </c>
      <c r="S257" s="40">
        <v>10.312981450100345</v>
      </c>
      <c r="T257" s="40">
        <v>2.6725699670209258</v>
      </c>
      <c r="U257" s="40">
        <v>274.29219105952814</v>
      </c>
      <c r="V257" s="40">
        <v>65.039420298622829</v>
      </c>
      <c r="W257" s="41"/>
      <c r="X257" s="41"/>
    </row>
    <row r="258" spans="1:24" x14ac:dyDescent="0.35">
      <c r="A258" s="33">
        <v>256</v>
      </c>
      <c r="B258" s="34" t="s">
        <v>114</v>
      </c>
      <c r="C258" s="35">
        <v>42898</v>
      </c>
      <c r="D258" s="36"/>
      <c r="E258" s="37">
        <v>5.3241639999999997</v>
      </c>
      <c r="F258" s="37">
        <v>103.117257</v>
      </c>
      <c r="G258" s="34">
        <v>0</v>
      </c>
      <c r="H258" s="34" t="s">
        <v>101</v>
      </c>
      <c r="I258" s="34" t="s">
        <v>102</v>
      </c>
      <c r="J258" s="34" t="s">
        <v>74</v>
      </c>
      <c r="K258" s="34" t="s">
        <v>103</v>
      </c>
      <c r="L258" s="34" t="str">
        <f t="shared" si="3"/>
        <v>High flow.Wet.surface</v>
      </c>
      <c r="M258" s="38">
        <v>26.696999999999999</v>
      </c>
      <c r="N258" s="38">
        <v>0.88800000000000001</v>
      </c>
      <c r="O258" s="38">
        <v>1.6659999999999999</v>
      </c>
      <c r="P258" s="39">
        <v>59.8</v>
      </c>
      <c r="Q258" s="39">
        <v>4.79</v>
      </c>
      <c r="R258" s="41">
        <v>6.5780000000000003</v>
      </c>
      <c r="S258" s="40">
        <v>11.393556116305266</v>
      </c>
      <c r="T258" s="40">
        <v>7.6754133573087513</v>
      </c>
      <c r="U258" s="40">
        <v>302.03063599560772</v>
      </c>
      <c r="V258" s="40">
        <v>186.45658374702572</v>
      </c>
      <c r="W258" s="41">
        <v>-6.3888767853127684</v>
      </c>
      <c r="X258" s="41">
        <v>10.049721702711242</v>
      </c>
    </row>
    <row r="259" spans="1:24" x14ac:dyDescent="0.35">
      <c r="A259" s="33">
        <v>257</v>
      </c>
      <c r="B259" s="34" t="s">
        <v>114</v>
      </c>
      <c r="C259" s="35">
        <v>42898</v>
      </c>
      <c r="D259" s="36"/>
      <c r="E259" s="37">
        <v>5.3241639999999997</v>
      </c>
      <c r="F259" s="37">
        <v>103.117257</v>
      </c>
      <c r="G259" s="34">
        <v>0</v>
      </c>
      <c r="H259" s="34" t="s">
        <v>101</v>
      </c>
      <c r="I259" s="34" t="s">
        <v>102</v>
      </c>
      <c r="J259" s="34" t="s">
        <v>74</v>
      </c>
      <c r="K259" s="34" t="s">
        <v>104</v>
      </c>
      <c r="L259" s="34" t="str">
        <f t="shared" ref="L259:L322" si="4">_xlfn.CONCAT(I259,".",J259,".",K259)</f>
        <v>High flow.Wet.mid</v>
      </c>
      <c r="M259" s="38">
        <v>26.701000000000001</v>
      </c>
      <c r="N259" s="38">
        <v>2.0910000000000002</v>
      </c>
      <c r="O259" s="38">
        <v>1.7350000000000001</v>
      </c>
      <c r="P259" s="39">
        <v>59.4</v>
      </c>
      <c r="Q259" s="39">
        <v>4.76</v>
      </c>
      <c r="R259" s="41">
        <v>5.3860000000000001</v>
      </c>
      <c r="S259" s="40">
        <v>6.9449820368103223</v>
      </c>
      <c r="T259" s="40">
        <v>0.17728385250413609</v>
      </c>
      <c r="U259" s="40">
        <v>188.03810363193665</v>
      </c>
      <c r="V259" s="40">
        <v>4.3439155540449148</v>
      </c>
      <c r="W259" s="41"/>
      <c r="X259" s="41"/>
    </row>
    <row r="260" spans="1:24" x14ac:dyDescent="0.35">
      <c r="A260" s="33">
        <v>258</v>
      </c>
      <c r="B260" s="34" t="s">
        <v>114</v>
      </c>
      <c r="C260" s="35">
        <v>42898</v>
      </c>
      <c r="D260" s="36"/>
      <c r="E260" s="37">
        <v>5.3241639999999997</v>
      </c>
      <c r="F260" s="37">
        <v>103.117257</v>
      </c>
      <c r="G260" s="34">
        <v>0</v>
      </c>
      <c r="H260" s="34" t="s">
        <v>101</v>
      </c>
      <c r="I260" s="34" t="s">
        <v>102</v>
      </c>
      <c r="J260" s="34" t="s">
        <v>74</v>
      </c>
      <c r="K260" s="34" t="s">
        <v>105</v>
      </c>
      <c r="L260" s="34" t="str">
        <f t="shared" si="4"/>
        <v>High flow.Wet.bottom</v>
      </c>
      <c r="M260" s="38">
        <v>26.7</v>
      </c>
      <c r="N260" s="38">
        <v>2.169</v>
      </c>
      <c r="O260" s="38">
        <v>1.6659999999999999</v>
      </c>
      <c r="P260" s="39">
        <v>59.4</v>
      </c>
      <c r="Q260" s="39">
        <v>4.76</v>
      </c>
      <c r="R260" s="41">
        <v>4.7770000000000001</v>
      </c>
      <c r="S260" s="40">
        <v>12.563219744335669</v>
      </c>
      <c r="T260" s="40">
        <v>8.0319099973737291</v>
      </c>
      <c r="U260" s="40">
        <v>338.72006204259588</v>
      </c>
      <c r="V260" s="40">
        <v>196.46645662944448</v>
      </c>
      <c r="W260" s="41"/>
      <c r="X260" s="41"/>
    </row>
    <row r="261" spans="1:24" x14ac:dyDescent="0.35">
      <c r="A261" s="33">
        <v>259</v>
      </c>
      <c r="B261" s="34" t="s">
        <v>115</v>
      </c>
      <c r="C261" s="35">
        <v>42898</v>
      </c>
      <c r="D261" s="36"/>
      <c r="E261" s="37">
        <v>5.3242859999999999</v>
      </c>
      <c r="F261" s="37">
        <v>103.126091</v>
      </c>
      <c r="G261" s="34">
        <v>0</v>
      </c>
      <c r="H261" s="34" t="s">
        <v>101</v>
      </c>
      <c r="I261" s="34" t="s">
        <v>102</v>
      </c>
      <c r="J261" s="34" t="s">
        <v>74</v>
      </c>
      <c r="K261" s="34" t="s">
        <v>103</v>
      </c>
      <c r="L261" s="34" t="str">
        <f t="shared" si="4"/>
        <v>High flow.Wet.surface</v>
      </c>
      <c r="M261" s="38">
        <v>26.567</v>
      </c>
      <c r="N261" s="38">
        <v>0.57299999999999995</v>
      </c>
      <c r="O261" s="38">
        <v>3.6190000000000002</v>
      </c>
      <c r="P261" s="39">
        <v>60.4</v>
      </c>
      <c r="Q261" s="39">
        <v>4.8499999999999996</v>
      </c>
      <c r="R261" s="41">
        <v>4.32</v>
      </c>
      <c r="S261" s="40">
        <v>20.993077986378001</v>
      </c>
      <c r="T261" s="40">
        <v>7.2180203544609887</v>
      </c>
      <c r="U261" s="40">
        <v>563.52607894564426</v>
      </c>
      <c r="V261" s="40">
        <v>176.24347142237775</v>
      </c>
      <c r="W261" s="41">
        <v>8.3318215030684488</v>
      </c>
      <c r="X261" s="41">
        <v>9.3734129910040416</v>
      </c>
    </row>
    <row r="262" spans="1:24" x14ac:dyDescent="0.35">
      <c r="A262" s="33">
        <v>260</v>
      </c>
      <c r="B262" s="34" t="s">
        <v>115</v>
      </c>
      <c r="C262" s="35">
        <v>42898</v>
      </c>
      <c r="D262" s="36"/>
      <c r="E262" s="37">
        <v>5.3242859999999999</v>
      </c>
      <c r="F262" s="37">
        <v>103.126091</v>
      </c>
      <c r="G262" s="34">
        <v>0</v>
      </c>
      <c r="H262" s="34" t="s">
        <v>101</v>
      </c>
      <c r="I262" s="34" t="s">
        <v>102</v>
      </c>
      <c r="J262" s="34" t="s">
        <v>74</v>
      </c>
      <c r="K262" s="34" t="s">
        <v>104</v>
      </c>
      <c r="L262" s="34" t="str">
        <f t="shared" si="4"/>
        <v>High flow.Wet.mid</v>
      </c>
      <c r="M262" s="38">
        <v>26.56</v>
      </c>
      <c r="N262" s="38">
        <v>1.504</v>
      </c>
      <c r="O262" s="38">
        <v>3.339</v>
      </c>
      <c r="P262" s="39">
        <v>59.8</v>
      </c>
      <c r="Q262" s="39">
        <v>4.8</v>
      </c>
      <c r="R262" s="41">
        <v>5.3250000000000002</v>
      </c>
      <c r="S262" s="40">
        <v>20.035673087111551</v>
      </c>
      <c r="T262" s="40">
        <v>7.2235369034132315</v>
      </c>
      <c r="U262" s="40">
        <v>537.83760564625504</v>
      </c>
      <c r="V262" s="40">
        <v>176.37985846977233</v>
      </c>
      <c r="W262" s="41"/>
      <c r="X262" s="41"/>
    </row>
    <row r="263" spans="1:24" x14ac:dyDescent="0.35">
      <c r="A263" s="33">
        <v>261</v>
      </c>
      <c r="B263" s="34" t="s">
        <v>115</v>
      </c>
      <c r="C263" s="35">
        <v>42898</v>
      </c>
      <c r="D263" s="36"/>
      <c r="E263" s="37">
        <v>5.3242859999999999</v>
      </c>
      <c r="F263" s="37">
        <v>103.126091</v>
      </c>
      <c r="G263" s="34">
        <v>0</v>
      </c>
      <c r="H263" s="34" t="s">
        <v>101</v>
      </c>
      <c r="I263" s="34" t="s">
        <v>102</v>
      </c>
      <c r="J263" s="34" t="s">
        <v>74</v>
      </c>
      <c r="K263" s="34" t="s">
        <v>105</v>
      </c>
      <c r="L263" s="34" t="str">
        <f t="shared" si="4"/>
        <v>High flow.Wet.bottom</v>
      </c>
      <c r="M263" s="38">
        <v>26.547000000000001</v>
      </c>
      <c r="N263" s="38">
        <v>2.1230000000000002</v>
      </c>
      <c r="O263" s="38">
        <v>2.7789999999999999</v>
      </c>
      <c r="P263" s="39">
        <v>59</v>
      </c>
      <c r="Q263" s="39">
        <v>4.74</v>
      </c>
      <c r="R263" s="41">
        <v>3.931</v>
      </c>
      <c r="S263" s="40">
        <v>17.658836811254034</v>
      </c>
      <c r="T263" s="40">
        <v>7.4809169511955229</v>
      </c>
      <c r="U263" s="40">
        <v>476.06366249808974</v>
      </c>
      <c r="V263" s="40">
        <v>182.98120233897777</v>
      </c>
      <c r="W263" s="41"/>
      <c r="X263" s="41"/>
    </row>
    <row r="264" spans="1:24" x14ac:dyDescent="0.35">
      <c r="A264" s="33">
        <v>262</v>
      </c>
      <c r="B264" s="34" t="s">
        <v>116</v>
      </c>
      <c r="C264" s="35">
        <v>42898</v>
      </c>
      <c r="D264" s="36"/>
      <c r="E264" s="37">
        <v>5.3312090000000003</v>
      </c>
      <c r="F264" s="37">
        <v>103.12984</v>
      </c>
      <c r="G264" s="34">
        <v>0</v>
      </c>
      <c r="H264" s="34" t="s">
        <v>101</v>
      </c>
      <c r="I264" s="34" t="s">
        <v>102</v>
      </c>
      <c r="J264" s="34" t="s">
        <v>74</v>
      </c>
      <c r="K264" s="34" t="s">
        <v>103</v>
      </c>
      <c r="L264" s="34" t="str">
        <f t="shared" si="4"/>
        <v>High flow.Wet.surface</v>
      </c>
      <c r="M264" s="38">
        <v>26.603000000000002</v>
      </c>
      <c r="N264" s="38">
        <v>0.28699999999999998</v>
      </c>
      <c r="O264" s="38">
        <v>5.4509999999999996</v>
      </c>
      <c r="P264" s="39">
        <v>65.599999999999994</v>
      </c>
      <c r="Q264" s="39">
        <v>5.26</v>
      </c>
      <c r="R264" s="41">
        <v>4.4379999999999997</v>
      </c>
      <c r="S264" s="40">
        <v>22.020175235503775</v>
      </c>
      <c r="T264" s="40">
        <v>8.0467119032850736</v>
      </c>
      <c r="U264" s="40">
        <v>593.51900628700912</v>
      </c>
      <c r="V264" s="40">
        <v>196.80087077478174</v>
      </c>
      <c r="W264" s="41">
        <v>9.9333588748914874</v>
      </c>
      <c r="X264" s="41">
        <v>10.366664025780889</v>
      </c>
    </row>
    <row r="265" spans="1:24" x14ac:dyDescent="0.35">
      <c r="A265" s="33">
        <v>263</v>
      </c>
      <c r="B265" s="34" t="s">
        <v>116</v>
      </c>
      <c r="C265" s="35">
        <v>42898</v>
      </c>
      <c r="D265" s="36"/>
      <c r="E265" s="37">
        <v>5.3312090000000003</v>
      </c>
      <c r="F265" s="37">
        <v>103.12984</v>
      </c>
      <c r="G265" s="34">
        <v>0</v>
      </c>
      <c r="H265" s="34" t="s">
        <v>101</v>
      </c>
      <c r="I265" s="34" t="s">
        <v>102</v>
      </c>
      <c r="J265" s="34" t="s">
        <v>74</v>
      </c>
      <c r="K265" s="34" t="s">
        <v>104</v>
      </c>
      <c r="L265" s="34" t="str">
        <f t="shared" si="4"/>
        <v>High flow.Wet.mid</v>
      </c>
      <c r="M265" s="38">
        <v>26.596</v>
      </c>
      <c r="N265" s="38">
        <v>1.044</v>
      </c>
      <c r="O265" s="38">
        <v>5.9480000000000004</v>
      </c>
      <c r="P265" s="39">
        <v>61.3</v>
      </c>
      <c r="Q265" s="39">
        <v>4.92</v>
      </c>
      <c r="R265" s="41">
        <v>5.8049999999999997</v>
      </c>
      <c r="S265" s="40">
        <v>21.341548764059091</v>
      </c>
      <c r="T265" s="40">
        <v>8.57223064068193</v>
      </c>
      <c r="U265" s="40">
        <v>575.20571721154602</v>
      </c>
      <c r="V265" s="40">
        <v>209.64977188484971</v>
      </c>
      <c r="W265" s="41"/>
      <c r="X265" s="41"/>
    </row>
    <row r="266" spans="1:24" x14ac:dyDescent="0.35">
      <c r="A266" s="33">
        <v>264</v>
      </c>
      <c r="B266" s="34" t="s">
        <v>116</v>
      </c>
      <c r="C266" s="35">
        <v>42898</v>
      </c>
      <c r="D266" s="36"/>
      <c r="E266" s="37">
        <v>5.3312090000000003</v>
      </c>
      <c r="F266" s="37">
        <v>103.12984</v>
      </c>
      <c r="G266" s="34">
        <v>0</v>
      </c>
      <c r="H266" s="34" t="s">
        <v>101</v>
      </c>
      <c r="I266" s="34" t="s">
        <v>102</v>
      </c>
      <c r="J266" s="34" t="s">
        <v>74</v>
      </c>
      <c r="K266" s="34" t="s">
        <v>105</v>
      </c>
      <c r="L266" s="34" t="str">
        <f t="shared" si="4"/>
        <v>High flow.Wet.bottom</v>
      </c>
      <c r="M266" s="38">
        <v>26.606000000000002</v>
      </c>
      <c r="N266" s="38">
        <v>4.5010000000000003</v>
      </c>
      <c r="O266" s="38">
        <v>10.987</v>
      </c>
      <c r="P266" s="39">
        <v>59.3</v>
      </c>
      <c r="Q266" s="39">
        <v>4.76</v>
      </c>
      <c r="R266" s="41">
        <v>4.9080000000000004</v>
      </c>
      <c r="S266" s="40">
        <v>20.014550701817818</v>
      </c>
      <c r="T266" s="40">
        <v>6.4694579021059431</v>
      </c>
      <c r="U266" s="40">
        <v>541.51628528548065</v>
      </c>
      <c r="V266" s="40">
        <v>158.45700486259562</v>
      </c>
      <c r="W266" s="41"/>
      <c r="X266" s="41"/>
    </row>
    <row r="267" spans="1:24" x14ac:dyDescent="0.35">
      <c r="A267" s="33">
        <v>265</v>
      </c>
      <c r="B267" s="34" t="s">
        <v>117</v>
      </c>
      <c r="C267" s="35">
        <v>42898</v>
      </c>
      <c r="D267" s="36"/>
      <c r="E267" s="37">
        <v>5.3390930000000001</v>
      </c>
      <c r="F267" s="37">
        <v>103.133482</v>
      </c>
      <c r="G267" s="34">
        <v>0</v>
      </c>
      <c r="H267" s="34" t="s">
        <v>101</v>
      </c>
      <c r="I267" s="34" t="s">
        <v>102</v>
      </c>
      <c r="J267" s="34" t="s">
        <v>74</v>
      </c>
      <c r="K267" s="34" t="s">
        <v>103</v>
      </c>
      <c r="L267" s="34" t="str">
        <f t="shared" si="4"/>
        <v>High flow.Wet.surface</v>
      </c>
      <c r="M267" s="38">
        <v>26.635000000000002</v>
      </c>
      <c r="N267" s="38">
        <v>1.0469999999999999</v>
      </c>
      <c r="O267" s="38">
        <v>8.8810000000000002</v>
      </c>
      <c r="P267" s="39">
        <v>60.4</v>
      </c>
      <c r="Q267" s="39">
        <v>4.8499999999999996</v>
      </c>
      <c r="R267" s="41">
        <v>5.8559999999999999</v>
      </c>
      <c r="S267" s="40">
        <v>25.972378505305134</v>
      </c>
      <c r="T267" s="40">
        <v>6.5479015696415139</v>
      </c>
      <c r="U267" s="40">
        <v>702.8261335368486</v>
      </c>
      <c r="V267" s="40">
        <v>160.3947124575632</v>
      </c>
      <c r="W267" s="41">
        <v>15.775880850135936</v>
      </c>
      <c r="X267" s="41">
        <v>8.2584120861503472</v>
      </c>
    </row>
    <row r="268" spans="1:24" x14ac:dyDescent="0.35">
      <c r="A268" s="33">
        <v>266</v>
      </c>
      <c r="B268" s="34" t="s">
        <v>117</v>
      </c>
      <c r="C268" s="35">
        <v>42898</v>
      </c>
      <c r="D268" s="36"/>
      <c r="E268" s="37">
        <v>5.3390930000000001</v>
      </c>
      <c r="F268" s="37">
        <v>103.133482</v>
      </c>
      <c r="G268" s="34">
        <v>0</v>
      </c>
      <c r="H268" s="34" t="s">
        <v>101</v>
      </c>
      <c r="I268" s="34" t="s">
        <v>102</v>
      </c>
      <c r="J268" s="34" t="s">
        <v>74</v>
      </c>
      <c r="K268" s="34" t="s">
        <v>104</v>
      </c>
      <c r="L268" s="34" t="str">
        <f t="shared" si="4"/>
        <v>High flow.Wet.mid</v>
      </c>
      <c r="M268" s="38">
        <v>26.626000000000001</v>
      </c>
      <c r="N268" s="38">
        <v>3.419</v>
      </c>
      <c r="O268" s="38">
        <v>8.6649999999999991</v>
      </c>
      <c r="P268" s="39">
        <v>59.7</v>
      </c>
      <c r="Q268" s="39">
        <v>4.79</v>
      </c>
      <c r="R268" s="41">
        <v>4.4779999999999998</v>
      </c>
      <c r="S268" s="40">
        <v>28.949911270631375</v>
      </c>
      <c r="T268" s="40">
        <v>6.2463296284518695</v>
      </c>
      <c r="U268" s="40">
        <v>783.41278414475562</v>
      </c>
      <c r="V268" s="40">
        <v>153.00885452676098</v>
      </c>
      <c r="W268" s="41"/>
      <c r="X268" s="41"/>
    </row>
    <row r="269" spans="1:24" x14ac:dyDescent="0.35">
      <c r="A269" s="33">
        <v>267</v>
      </c>
      <c r="B269" s="34" t="s">
        <v>117</v>
      </c>
      <c r="C269" s="35">
        <v>42898</v>
      </c>
      <c r="D269" s="36"/>
      <c r="E269" s="37">
        <v>5.3390930000000001</v>
      </c>
      <c r="F269" s="37">
        <v>103.133482</v>
      </c>
      <c r="G269" s="34">
        <v>0</v>
      </c>
      <c r="H269" s="34" t="s">
        <v>101</v>
      </c>
      <c r="I269" s="34" t="s">
        <v>102</v>
      </c>
      <c r="J269" s="34" t="s">
        <v>74</v>
      </c>
      <c r="K269" s="34" t="s">
        <v>105</v>
      </c>
      <c r="L269" s="34" t="str">
        <f t="shared" si="4"/>
        <v>High flow.Wet.bottom</v>
      </c>
      <c r="M269" s="38">
        <v>26.579000000000001</v>
      </c>
      <c r="N269" s="38">
        <v>5.976</v>
      </c>
      <c r="O269" s="38">
        <v>14.433</v>
      </c>
      <c r="P269" s="39">
        <v>58.7</v>
      </c>
      <c r="Q269" s="39">
        <v>4.71</v>
      </c>
      <c r="R269" s="41">
        <v>4.3840000000000003</v>
      </c>
      <c r="S269" s="40">
        <v>33.036103381985036</v>
      </c>
      <c r="T269" s="40">
        <v>5.7117530492488262</v>
      </c>
      <c r="U269" s="40">
        <v>889.81819420175532</v>
      </c>
      <c r="V269" s="40">
        <v>139.64742974923962</v>
      </c>
      <c r="W269" s="41"/>
      <c r="X269" s="41"/>
    </row>
    <row r="270" spans="1:24" x14ac:dyDescent="0.35">
      <c r="A270" s="33">
        <v>268</v>
      </c>
      <c r="B270" s="34" t="s">
        <v>118</v>
      </c>
      <c r="C270" s="35">
        <v>42898</v>
      </c>
      <c r="D270" s="36"/>
      <c r="E270" s="37">
        <v>5.3397490000000003</v>
      </c>
      <c r="F270" s="37">
        <v>103.14224900000001</v>
      </c>
      <c r="G270" s="34">
        <v>0</v>
      </c>
      <c r="H270" s="34" t="s">
        <v>101</v>
      </c>
      <c r="I270" s="34" t="s">
        <v>102</v>
      </c>
      <c r="J270" s="34" t="s">
        <v>74</v>
      </c>
      <c r="K270" s="34" t="s">
        <v>103</v>
      </c>
      <c r="L270" s="34" t="str">
        <f t="shared" si="4"/>
        <v>High flow.Wet.surface</v>
      </c>
      <c r="M270" s="38">
        <v>26.716999999999999</v>
      </c>
      <c r="N270" s="38">
        <v>0.496</v>
      </c>
      <c r="O270" s="38">
        <v>14.507</v>
      </c>
      <c r="P270" s="39">
        <v>61.3</v>
      </c>
      <c r="Q270" s="39">
        <v>4.91</v>
      </c>
      <c r="R270" s="41">
        <v>3.9119999999999999</v>
      </c>
      <c r="S270" s="40">
        <v>31.946760110848398</v>
      </c>
      <c r="T270" s="40">
        <v>6.5325141186668461</v>
      </c>
      <c r="U270" s="40">
        <v>864.11960061921638</v>
      </c>
      <c r="V270" s="40">
        <v>159.98168168767072</v>
      </c>
      <c r="W270" s="41">
        <v>24.013914721403705</v>
      </c>
      <c r="X270" s="41">
        <v>7.9667390107727778</v>
      </c>
    </row>
    <row r="271" spans="1:24" x14ac:dyDescent="0.35">
      <c r="A271" s="33">
        <v>269</v>
      </c>
      <c r="B271" s="34" t="s">
        <v>118</v>
      </c>
      <c r="C271" s="35">
        <v>42898</v>
      </c>
      <c r="D271" s="36"/>
      <c r="E271" s="37">
        <v>5.3397490000000003</v>
      </c>
      <c r="F271" s="37">
        <v>103.14224900000001</v>
      </c>
      <c r="G271" s="34">
        <v>0</v>
      </c>
      <c r="H271" s="34" t="s">
        <v>101</v>
      </c>
      <c r="I271" s="34" t="s">
        <v>102</v>
      </c>
      <c r="J271" s="34" t="s">
        <v>74</v>
      </c>
      <c r="K271" s="34" t="s">
        <v>104</v>
      </c>
      <c r="L271" s="34" t="str">
        <f t="shared" si="4"/>
        <v>High flow.Wet.mid</v>
      </c>
      <c r="M271" s="38">
        <v>26.606999999999999</v>
      </c>
      <c r="N271" s="38">
        <v>4.9429999999999996</v>
      </c>
      <c r="O271" s="38">
        <v>16.739999999999998</v>
      </c>
      <c r="P271" s="39">
        <v>58.7</v>
      </c>
      <c r="Q271" s="39">
        <v>4.71</v>
      </c>
      <c r="R271" s="41">
        <v>4.9080000000000004</v>
      </c>
      <c r="S271" s="40">
        <v>39.630515697935699</v>
      </c>
      <c r="T271" s="40">
        <v>6.5170339162094386</v>
      </c>
      <c r="U271" s="40">
        <v>1067.2454535820095</v>
      </c>
      <c r="V271" s="40">
        <v>159.32216440415749</v>
      </c>
      <c r="W271" s="41"/>
      <c r="X271" s="41"/>
    </row>
    <row r="272" spans="1:24" x14ac:dyDescent="0.35">
      <c r="A272" s="33">
        <v>270</v>
      </c>
      <c r="B272" s="34" t="s">
        <v>118</v>
      </c>
      <c r="C272" s="35">
        <v>42898</v>
      </c>
      <c r="D272" s="36"/>
      <c r="E272" s="37">
        <v>5.3397490000000003</v>
      </c>
      <c r="F272" s="37">
        <v>103.14224900000001</v>
      </c>
      <c r="G272" s="34">
        <v>0</v>
      </c>
      <c r="H272" s="34" t="s">
        <v>101</v>
      </c>
      <c r="I272" s="34" t="s">
        <v>102</v>
      </c>
      <c r="J272" s="34" t="s">
        <v>74</v>
      </c>
      <c r="K272" s="34" t="s">
        <v>105</v>
      </c>
      <c r="L272" s="34" t="str">
        <f t="shared" si="4"/>
        <v>High flow.Wet.bottom</v>
      </c>
      <c r="M272" s="38">
        <v>26.465</v>
      </c>
      <c r="N272" s="38">
        <v>10.52</v>
      </c>
      <c r="O272" s="38">
        <v>30.765000000000001</v>
      </c>
      <c r="P272" s="39">
        <v>56.4</v>
      </c>
      <c r="Q272" s="39">
        <v>4.54</v>
      </c>
      <c r="R272" s="41">
        <v>4.077</v>
      </c>
      <c r="S272" s="40">
        <v>22.36582199715307</v>
      </c>
      <c r="T272" s="40">
        <v>4.2601330521749174</v>
      </c>
      <c r="U272" s="40">
        <v>628.59682096504525</v>
      </c>
      <c r="V272" s="40">
        <v>103.92341403182465</v>
      </c>
      <c r="W272" s="41"/>
      <c r="X272" s="41"/>
    </row>
    <row r="273" spans="1:24" x14ac:dyDescent="0.35">
      <c r="A273" s="33">
        <v>271</v>
      </c>
      <c r="B273" s="34" t="s">
        <v>119</v>
      </c>
      <c r="C273" s="35">
        <v>42899</v>
      </c>
      <c r="D273" s="36"/>
      <c r="E273" s="37">
        <v>5.3397490000000003</v>
      </c>
      <c r="F273" s="37">
        <v>103.14224900000001</v>
      </c>
      <c r="G273" s="34">
        <v>0</v>
      </c>
      <c r="H273" s="34" t="s">
        <v>101</v>
      </c>
      <c r="I273" s="34" t="s">
        <v>102</v>
      </c>
      <c r="J273" s="34" t="s">
        <v>74</v>
      </c>
      <c r="K273" s="34" t="s">
        <v>103</v>
      </c>
      <c r="L273" s="34" t="str">
        <f t="shared" si="4"/>
        <v>High flow.Wet.surface</v>
      </c>
      <c r="M273" s="38"/>
      <c r="N273" s="38"/>
      <c r="O273" s="38"/>
      <c r="P273" s="39"/>
      <c r="Q273" s="39"/>
      <c r="R273" s="41"/>
      <c r="S273" s="40"/>
      <c r="T273" s="40"/>
      <c r="U273" s="40"/>
      <c r="V273" s="40"/>
      <c r="W273" s="41" t="s">
        <v>120</v>
      </c>
      <c r="X273" s="41" t="s">
        <v>120</v>
      </c>
    </row>
    <row r="274" spans="1:24" x14ac:dyDescent="0.35">
      <c r="A274" s="33">
        <v>272</v>
      </c>
      <c r="B274" s="34" t="s">
        <v>119</v>
      </c>
      <c r="C274" s="35">
        <v>42900</v>
      </c>
      <c r="D274" s="36"/>
      <c r="E274" s="37">
        <v>5.3397490000000003</v>
      </c>
      <c r="F274" s="37">
        <v>103.14224900000001</v>
      </c>
      <c r="G274" s="34">
        <v>0</v>
      </c>
      <c r="H274" s="34" t="s">
        <v>101</v>
      </c>
      <c r="I274" s="34" t="s">
        <v>102</v>
      </c>
      <c r="J274" s="34" t="s">
        <v>74</v>
      </c>
      <c r="K274" s="34" t="s">
        <v>104</v>
      </c>
      <c r="L274" s="34" t="str">
        <f t="shared" si="4"/>
        <v>High flow.Wet.mid</v>
      </c>
      <c r="M274" s="38"/>
      <c r="N274" s="38"/>
      <c r="O274" s="38"/>
      <c r="P274" s="39"/>
      <c r="Q274" s="39"/>
      <c r="R274" s="41"/>
      <c r="S274" s="40"/>
      <c r="T274" s="40"/>
      <c r="U274" s="40"/>
      <c r="V274" s="40"/>
      <c r="W274" s="41" t="s">
        <v>120</v>
      </c>
      <c r="X274" s="41" t="s">
        <v>120</v>
      </c>
    </row>
    <row r="275" spans="1:24" x14ac:dyDescent="0.35">
      <c r="A275" s="33">
        <v>273</v>
      </c>
      <c r="B275" s="34" t="s">
        <v>119</v>
      </c>
      <c r="C275" s="35">
        <v>42901</v>
      </c>
      <c r="D275" s="36"/>
      <c r="E275" s="37">
        <v>5.3397490000000003</v>
      </c>
      <c r="F275" s="37">
        <v>103.14224900000001</v>
      </c>
      <c r="G275" s="34">
        <v>0</v>
      </c>
      <c r="H275" s="34" t="s">
        <v>101</v>
      </c>
      <c r="I275" s="34" t="s">
        <v>102</v>
      </c>
      <c r="J275" s="34" t="s">
        <v>74</v>
      </c>
      <c r="K275" s="34" t="s">
        <v>105</v>
      </c>
      <c r="L275" s="34" t="str">
        <f t="shared" si="4"/>
        <v>High flow.Wet.bottom</v>
      </c>
      <c r="M275" s="38"/>
      <c r="N275" s="38"/>
      <c r="O275" s="38"/>
      <c r="P275" s="39"/>
      <c r="Q275" s="39"/>
      <c r="R275" s="41"/>
      <c r="S275" s="40"/>
      <c r="T275" s="40"/>
      <c r="U275" s="40"/>
      <c r="V275" s="40"/>
      <c r="W275" s="41" t="s">
        <v>120</v>
      </c>
      <c r="X275" s="41" t="s">
        <v>120</v>
      </c>
    </row>
    <row r="276" spans="1:24" x14ac:dyDescent="0.35">
      <c r="A276" s="33">
        <v>274</v>
      </c>
      <c r="B276" s="34" t="s">
        <v>100</v>
      </c>
      <c r="C276" s="35">
        <v>43366</v>
      </c>
      <c r="D276" s="36"/>
      <c r="E276" s="37">
        <v>5.2786840000000002</v>
      </c>
      <c r="F276" s="37">
        <v>103.079803</v>
      </c>
      <c r="G276" s="34">
        <v>0</v>
      </c>
      <c r="H276" s="34" t="s">
        <v>101</v>
      </c>
      <c r="I276" s="34" t="s">
        <v>121</v>
      </c>
      <c r="J276" s="34" t="s">
        <v>68</v>
      </c>
      <c r="K276" s="34" t="s">
        <v>103</v>
      </c>
      <c r="L276" s="34" t="str">
        <f t="shared" si="4"/>
        <v>Low flow.dry.surface</v>
      </c>
      <c r="M276" s="38">
        <v>28.35</v>
      </c>
      <c r="N276" s="38">
        <v>0.41699999999999998</v>
      </c>
      <c r="O276" s="38">
        <v>2.3E-2</v>
      </c>
      <c r="P276" s="39">
        <v>70.7</v>
      </c>
      <c r="Q276" s="39">
        <v>5.46</v>
      </c>
      <c r="R276" s="41">
        <v>1.6140000000000001</v>
      </c>
      <c r="S276" s="40">
        <v>261.14685055188539</v>
      </c>
      <c r="T276" s="40">
        <v>8.3873271092483783</v>
      </c>
      <c r="U276" s="40">
        <v>7131.4660694355262</v>
      </c>
      <c r="V276" s="40">
        <v>210.60809145678817</v>
      </c>
      <c r="W276" s="41">
        <v>291.67491005474523</v>
      </c>
      <c r="X276" s="41">
        <v>8.8608593532745612</v>
      </c>
    </row>
    <row r="277" spans="1:24" x14ac:dyDescent="0.35">
      <c r="A277" s="33">
        <v>275</v>
      </c>
      <c r="B277" s="34" t="s">
        <v>100</v>
      </c>
      <c r="C277" s="35">
        <v>43366</v>
      </c>
      <c r="D277" s="36"/>
      <c r="E277" s="37">
        <v>5.2786840000000002</v>
      </c>
      <c r="F277" s="37">
        <v>103.079803</v>
      </c>
      <c r="G277" s="34">
        <v>0</v>
      </c>
      <c r="H277" s="34" t="s">
        <v>101</v>
      </c>
      <c r="I277" s="34" t="s">
        <v>121</v>
      </c>
      <c r="J277" s="34" t="s">
        <v>68</v>
      </c>
      <c r="K277" s="34" t="s">
        <v>104</v>
      </c>
      <c r="L277" s="34" t="str">
        <f t="shared" si="4"/>
        <v>Low flow.dry.mid</v>
      </c>
      <c r="M277" s="38">
        <v>28.19</v>
      </c>
      <c r="N277" s="38">
        <v>2.4369999999999998</v>
      </c>
      <c r="O277" s="38">
        <v>2.1999999999999999E-2</v>
      </c>
      <c r="P277" s="39">
        <v>68.5</v>
      </c>
      <c r="Q277" s="39">
        <v>5.32</v>
      </c>
      <c r="R277" s="41">
        <v>1.913</v>
      </c>
      <c r="S277" s="40">
        <v>228.98532162827007</v>
      </c>
      <c r="T277" s="40">
        <v>6.8394136468183788</v>
      </c>
      <c r="U277" s="40">
        <v>6211.0118687418562</v>
      </c>
      <c r="V277" s="40">
        <v>171.2846589371278</v>
      </c>
      <c r="W277" s="41"/>
      <c r="X277" s="41"/>
    </row>
    <row r="278" spans="1:24" x14ac:dyDescent="0.35">
      <c r="A278" s="33">
        <v>276</v>
      </c>
      <c r="B278" s="34" t="s">
        <v>100</v>
      </c>
      <c r="C278" s="35">
        <v>43366</v>
      </c>
      <c r="D278" s="36"/>
      <c r="E278" s="37">
        <v>5.2786840000000002</v>
      </c>
      <c r="F278" s="37">
        <v>103.079803</v>
      </c>
      <c r="G278" s="34">
        <v>0</v>
      </c>
      <c r="H278" s="34" t="s">
        <v>101</v>
      </c>
      <c r="I278" s="34" t="s">
        <v>121</v>
      </c>
      <c r="J278" s="34" t="s">
        <v>68</v>
      </c>
      <c r="K278" s="34" t="s">
        <v>105</v>
      </c>
      <c r="L278" s="34" t="str">
        <f t="shared" si="4"/>
        <v>Low flow.dry.bottom</v>
      </c>
      <c r="M278" s="38">
        <v>28.16</v>
      </c>
      <c r="N278" s="38">
        <v>4.59</v>
      </c>
      <c r="O278" s="38">
        <v>2.1000000000000001E-2</v>
      </c>
      <c r="P278" s="39">
        <v>64.2</v>
      </c>
      <c r="Q278" s="39">
        <v>5</v>
      </c>
      <c r="R278" s="41">
        <v>0.95450000000000002</v>
      </c>
      <c r="S278" s="40">
        <v>247.86352967876485</v>
      </c>
      <c r="T278" s="40">
        <v>6.1535138558187583</v>
      </c>
      <c r="U278" s="40">
        <v>6714.5392615244482</v>
      </c>
      <c r="V278" s="40">
        <v>154.03035371052061</v>
      </c>
      <c r="W278" s="41"/>
      <c r="X278" s="41"/>
    </row>
    <row r="279" spans="1:24" x14ac:dyDescent="0.35">
      <c r="A279" s="33">
        <v>277</v>
      </c>
      <c r="B279" s="34" t="s">
        <v>106</v>
      </c>
      <c r="C279" s="35">
        <v>43366</v>
      </c>
      <c r="D279" s="36"/>
      <c r="E279" s="37">
        <v>5.2824780000000002</v>
      </c>
      <c r="F279" s="37">
        <v>103.088004</v>
      </c>
      <c r="G279" s="34">
        <v>0</v>
      </c>
      <c r="H279" s="34" t="s">
        <v>101</v>
      </c>
      <c r="I279" s="34" t="s">
        <v>121</v>
      </c>
      <c r="J279" s="34" t="s">
        <v>68</v>
      </c>
      <c r="K279" s="34" t="s">
        <v>103</v>
      </c>
      <c r="L279" s="34" t="str">
        <f t="shared" si="4"/>
        <v>Low flow.dry.surface</v>
      </c>
      <c r="M279" s="38">
        <v>28.32</v>
      </c>
      <c r="N279" s="38">
        <v>0.77900000000000003</v>
      </c>
      <c r="O279" s="38">
        <v>2.1000000000000001E-2</v>
      </c>
      <c r="P279" s="39">
        <v>66.599999999999994</v>
      </c>
      <c r="Q279" s="39">
        <v>5.17</v>
      </c>
      <c r="R279" s="41">
        <v>1.5469999999999999</v>
      </c>
      <c r="S279" s="40">
        <v>277.43521104630315</v>
      </c>
      <c r="T279" s="40">
        <v>9.6029263257950053</v>
      </c>
      <c r="U279" s="40">
        <v>7566.6645259997822</v>
      </c>
      <c r="V279" s="40">
        <v>241.01244779739093</v>
      </c>
      <c r="W279" s="41">
        <v>310.57896178019291</v>
      </c>
      <c r="X279" s="41">
        <v>10.149396433287713</v>
      </c>
    </row>
    <row r="280" spans="1:24" x14ac:dyDescent="0.35">
      <c r="A280" s="33">
        <v>278</v>
      </c>
      <c r="B280" s="34" t="s">
        <v>106</v>
      </c>
      <c r="C280" s="35">
        <v>43366</v>
      </c>
      <c r="D280" s="36"/>
      <c r="E280" s="37">
        <v>5.2824780000000002</v>
      </c>
      <c r="F280" s="37">
        <v>103.088004</v>
      </c>
      <c r="G280" s="34">
        <v>0</v>
      </c>
      <c r="H280" s="34" t="s">
        <v>101</v>
      </c>
      <c r="I280" s="34" t="s">
        <v>121</v>
      </c>
      <c r="J280" s="34" t="s">
        <v>68</v>
      </c>
      <c r="K280" s="34" t="s">
        <v>104</v>
      </c>
      <c r="L280" s="34" t="str">
        <f t="shared" si="4"/>
        <v>Low flow.dry.mid</v>
      </c>
      <c r="M280" s="38">
        <v>28.21</v>
      </c>
      <c r="N280" s="38">
        <v>3.5249999999999999</v>
      </c>
      <c r="O280" s="38">
        <v>2.1000000000000001E-2</v>
      </c>
      <c r="P280" s="39">
        <v>65.5</v>
      </c>
      <c r="Q280" s="39">
        <v>5.0999999999999996</v>
      </c>
      <c r="R280" s="41">
        <v>1.204</v>
      </c>
      <c r="S280" s="40">
        <v>242.91696151342549</v>
      </c>
      <c r="T280" s="40">
        <v>5.440445409772245</v>
      </c>
      <c r="U280" s="40">
        <v>6594.4709686736214</v>
      </c>
      <c r="V280" s="40">
        <v>136.29449955513851</v>
      </c>
      <c r="W280" s="41"/>
      <c r="X280" s="41"/>
    </row>
    <row r="281" spans="1:24" x14ac:dyDescent="0.35">
      <c r="A281" s="33">
        <v>279</v>
      </c>
      <c r="B281" s="34" t="s">
        <v>106</v>
      </c>
      <c r="C281" s="35">
        <v>43366</v>
      </c>
      <c r="D281" s="36"/>
      <c r="E281" s="37">
        <v>5.2824780000000002</v>
      </c>
      <c r="F281" s="37">
        <v>103.088004</v>
      </c>
      <c r="G281" s="34">
        <v>0</v>
      </c>
      <c r="H281" s="34" t="s">
        <v>101</v>
      </c>
      <c r="I281" s="34" t="s">
        <v>121</v>
      </c>
      <c r="J281" s="34" t="s">
        <v>68</v>
      </c>
      <c r="K281" s="34" t="s">
        <v>105</v>
      </c>
      <c r="L281" s="34" t="str">
        <f t="shared" si="4"/>
        <v>Low flow.dry.bottom</v>
      </c>
      <c r="M281" s="38">
        <v>28.19</v>
      </c>
      <c r="N281" s="38">
        <v>3.4729999999999999</v>
      </c>
      <c r="O281" s="38">
        <v>2.1000000000000001E-2</v>
      </c>
      <c r="P281" s="39">
        <v>64.7</v>
      </c>
      <c r="Q281" s="39">
        <v>5.04</v>
      </c>
      <c r="R281" s="41">
        <v>1.4530000000000001</v>
      </c>
      <c r="S281" s="40">
        <v>287.51808230532492</v>
      </c>
      <c r="T281" s="40">
        <v>7.751199575973251</v>
      </c>
      <c r="U281" s="40">
        <v>7798.6580492494004</v>
      </c>
      <c r="V281" s="40">
        <v>194.1192102544934</v>
      </c>
      <c r="W281" s="41"/>
      <c r="X281" s="41"/>
    </row>
    <row r="282" spans="1:24" x14ac:dyDescent="0.35">
      <c r="A282" s="33">
        <v>280</v>
      </c>
      <c r="B282" s="34" t="s">
        <v>107</v>
      </c>
      <c r="C282" s="35">
        <v>43366</v>
      </c>
      <c r="D282" s="36"/>
      <c r="E282" s="37">
        <v>5.287998</v>
      </c>
      <c r="F282" s="37">
        <v>103.094942</v>
      </c>
      <c r="G282" s="34">
        <v>0</v>
      </c>
      <c r="H282" s="34" t="s">
        <v>101</v>
      </c>
      <c r="I282" s="34" t="s">
        <v>121</v>
      </c>
      <c r="J282" s="34" t="s">
        <v>68</v>
      </c>
      <c r="K282" s="34" t="s">
        <v>103</v>
      </c>
      <c r="L282" s="34" t="str">
        <f t="shared" si="4"/>
        <v>Low flow.dry.surface</v>
      </c>
      <c r="M282" s="38">
        <v>28.29</v>
      </c>
      <c r="N282" s="38">
        <v>0.73099999999999998</v>
      </c>
      <c r="O282" s="38">
        <v>2.1000000000000001E-2</v>
      </c>
      <c r="P282" s="39">
        <v>79.5</v>
      </c>
      <c r="Q282" s="39">
        <v>5.83</v>
      </c>
      <c r="R282" s="41">
        <v>1.143</v>
      </c>
      <c r="S282" s="40">
        <v>282.59513683395977</v>
      </c>
      <c r="T282" s="40">
        <v>8.017865968471229</v>
      </c>
      <c r="U282" s="40">
        <v>7697.6199381589295</v>
      </c>
      <c r="V282" s="40">
        <v>201.13093650538511</v>
      </c>
      <c r="W282" s="41">
        <v>316.26872062064211</v>
      </c>
      <c r="X282" s="41">
        <v>8.4533524212594848</v>
      </c>
    </row>
    <row r="283" spans="1:24" x14ac:dyDescent="0.35">
      <c r="A283" s="33">
        <v>281</v>
      </c>
      <c r="B283" s="34" t="s">
        <v>107</v>
      </c>
      <c r="C283" s="35">
        <v>43366</v>
      </c>
      <c r="D283" s="36"/>
      <c r="E283" s="37">
        <v>5.287998</v>
      </c>
      <c r="F283" s="37">
        <v>103.094942</v>
      </c>
      <c r="G283" s="34">
        <v>0</v>
      </c>
      <c r="H283" s="34" t="s">
        <v>101</v>
      </c>
      <c r="I283" s="34" t="s">
        <v>121</v>
      </c>
      <c r="J283" s="34" t="s">
        <v>68</v>
      </c>
      <c r="K283" s="34" t="s">
        <v>104</v>
      </c>
      <c r="L283" s="34" t="str">
        <f t="shared" si="4"/>
        <v>Low flow.dry.mid</v>
      </c>
      <c r="M283" s="38">
        <v>28.15</v>
      </c>
      <c r="N283" s="38">
        <v>3.3490000000000002</v>
      </c>
      <c r="O283" s="38">
        <v>2.1000000000000001E-2</v>
      </c>
      <c r="P283" s="39">
        <v>68</v>
      </c>
      <c r="Q283" s="39">
        <v>5</v>
      </c>
      <c r="R283" s="41">
        <v>1.165</v>
      </c>
      <c r="S283" s="40">
        <v>271.57939781213264</v>
      </c>
      <c r="T283" s="40">
        <v>4.9381594636147454</v>
      </c>
      <c r="U283" s="40">
        <v>7353.8827648320803</v>
      </c>
      <c r="V283" s="40">
        <v>123.58792398671061</v>
      </c>
      <c r="W283" s="41"/>
      <c r="X283" s="41"/>
    </row>
    <row r="284" spans="1:24" x14ac:dyDescent="0.35">
      <c r="A284" s="33">
        <v>282</v>
      </c>
      <c r="B284" s="34" t="s">
        <v>107</v>
      </c>
      <c r="C284" s="35">
        <v>43366</v>
      </c>
      <c r="D284" s="36"/>
      <c r="E284" s="37">
        <v>5.287998</v>
      </c>
      <c r="F284" s="37">
        <v>103.094942</v>
      </c>
      <c r="G284" s="34">
        <v>0</v>
      </c>
      <c r="H284" s="34" t="s">
        <v>101</v>
      </c>
      <c r="I284" s="34" t="s">
        <v>121</v>
      </c>
      <c r="J284" s="34" t="s">
        <v>68</v>
      </c>
      <c r="K284" s="34" t="s">
        <v>105</v>
      </c>
      <c r="L284" s="34" t="str">
        <f t="shared" si="4"/>
        <v>Low flow.dry.bottom</v>
      </c>
      <c r="M284" s="38">
        <v>28.14</v>
      </c>
      <c r="N284" s="38">
        <v>5.7569999999999997</v>
      </c>
      <c r="O284" s="38">
        <v>2.1000000000000001E-2</v>
      </c>
      <c r="P284" s="39">
        <v>64.400000000000006</v>
      </c>
      <c r="Q284" s="39">
        <v>4.7300000000000004</v>
      </c>
      <c r="R284" s="41">
        <v>3.032</v>
      </c>
      <c r="S284" s="40">
        <v>284.89581912403565</v>
      </c>
      <c r="T284" s="40">
        <v>5.309174012274072</v>
      </c>
      <c r="U284" s="40">
        <v>7711.2050289815679</v>
      </c>
      <c r="V284" s="40">
        <v>132.85125635343661</v>
      </c>
      <c r="W284" s="41"/>
      <c r="X284" s="41"/>
    </row>
    <row r="285" spans="1:24" x14ac:dyDescent="0.35">
      <c r="A285" s="33">
        <v>283</v>
      </c>
      <c r="B285" s="34" t="s">
        <v>108</v>
      </c>
      <c r="C285" s="35">
        <v>43366</v>
      </c>
      <c r="D285" s="36"/>
      <c r="E285" s="37">
        <v>5.2946099999999996</v>
      </c>
      <c r="F285" s="37">
        <v>103.090605</v>
      </c>
      <c r="G285" s="34">
        <v>0</v>
      </c>
      <c r="H285" s="34" t="s">
        <v>101</v>
      </c>
      <c r="I285" s="34" t="s">
        <v>121</v>
      </c>
      <c r="J285" s="34" t="s">
        <v>68</v>
      </c>
      <c r="K285" s="34" t="s">
        <v>103</v>
      </c>
      <c r="L285" s="34" t="str">
        <f t="shared" si="4"/>
        <v>Low flow.dry.surface</v>
      </c>
      <c r="M285" s="38">
        <v>28.23</v>
      </c>
      <c r="N285" s="38">
        <v>0.5</v>
      </c>
      <c r="O285" s="38">
        <v>2.1000000000000001E-2</v>
      </c>
      <c r="P285" s="39">
        <v>76.599999999999994</v>
      </c>
      <c r="Q285" s="39">
        <v>5.81</v>
      </c>
      <c r="R285" s="41">
        <v>1.1259999999999999</v>
      </c>
      <c r="S285" s="40">
        <v>292.25134770273934</v>
      </c>
      <c r="T285" s="40">
        <v>4.9583857433257847</v>
      </c>
      <c r="U285" s="40">
        <v>7940.467200971425</v>
      </c>
      <c r="V285" s="40">
        <v>124.25914264407253</v>
      </c>
      <c r="W285" s="41">
        <v>326.8223418047329</v>
      </c>
      <c r="X285" s="41">
        <v>5.1869835169272207</v>
      </c>
    </row>
    <row r="286" spans="1:24" x14ac:dyDescent="0.35">
      <c r="A286" s="33">
        <v>284</v>
      </c>
      <c r="B286" s="34" t="s">
        <v>108</v>
      </c>
      <c r="C286" s="35">
        <v>43366</v>
      </c>
      <c r="D286" s="36"/>
      <c r="E286" s="37">
        <v>5.2946099999999996</v>
      </c>
      <c r="F286" s="37">
        <v>103.090605</v>
      </c>
      <c r="G286" s="34">
        <v>0</v>
      </c>
      <c r="H286" s="34" t="s">
        <v>101</v>
      </c>
      <c r="I286" s="34" t="s">
        <v>121</v>
      </c>
      <c r="J286" s="34" t="s">
        <v>68</v>
      </c>
      <c r="K286" s="34" t="s">
        <v>104</v>
      </c>
      <c r="L286" s="34" t="str">
        <f t="shared" si="4"/>
        <v>Low flow.dry.mid</v>
      </c>
      <c r="M286" s="38">
        <v>28.24</v>
      </c>
      <c r="N286" s="38">
        <v>3</v>
      </c>
      <c r="O286" s="38">
        <v>2.1000000000000001E-2</v>
      </c>
      <c r="P286" s="39">
        <v>67.400000000000006</v>
      </c>
      <c r="Q286" s="39">
        <v>5.12</v>
      </c>
      <c r="R286" s="41">
        <v>1.175</v>
      </c>
      <c r="S286" s="40">
        <v>254.77519760652388</v>
      </c>
      <c r="T286" s="40">
        <v>4.5252214685079357</v>
      </c>
      <c r="U286" s="40">
        <v>6925.1691756571281</v>
      </c>
      <c r="V286" s="40">
        <v>113.42268901686761</v>
      </c>
      <c r="W286" s="41"/>
      <c r="X286" s="41"/>
    </row>
    <row r="287" spans="1:24" x14ac:dyDescent="0.35">
      <c r="A287" s="33">
        <v>285</v>
      </c>
      <c r="B287" s="34" t="s">
        <v>108</v>
      </c>
      <c r="C287" s="35">
        <v>43366</v>
      </c>
      <c r="D287" s="36"/>
      <c r="E287" s="37">
        <v>5.2946099999999996</v>
      </c>
      <c r="F287" s="37">
        <v>103.090605</v>
      </c>
      <c r="G287" s="34">
        <v>0</v>
      </c>
      <c r="H287" s="34" t="s">
        <v>101</v>
      </c>
      <c r="I287" s="34" t="s">
        <v>121</v>
      </c>
      <c r="J287" s="34" t="s">
        <v>68</v>
      </c>
      <c r="K287" s="34" t="s">
        <v>105</v>
      </c>
      <c r="L287" s="34" t="str">
        <f t="shared" si="4"/>
        <v>Low flow.dry.bottom</v>
      </c>
      <c r="M287" s="38">
        <v>28.24</v>
      </c>
      <c r="N287" s="38">
        <v>3.5</v>
      </c>
      <c r="O287" s="38">
        <v>2.1000000000000001E-2</v>
      </c>
      <c r="P287" s="39">
        <v>66.2</v>
      </c>
      <c r="Q287" s="39">
        <v>5.0199999999999996</v>
      </c>
      <c r="R287" s="41">
        <v>1.403</v>
      </c>
      <c r="S287" s="40">
        <v>298.48890928814166</v>
      </c>
      <c r="T287" s="40">
        <v>4.4885737856497627</v>
      </c>
      <c r="U287" s="40">
        <v>8113.3729393477834</v>
      </c>
      <c r="V287" s="40">
        <v>112.5041309385639</v>
      </c>
      <c r="W287" s="41"/>
      <c r="X287" s="41"/>
    </row>
    <row r="288" spans="1:24" x14ac:dyDescent="0.35">
      <c r="A288" s="33">
        <v>286</v>
      </c>
      <c r="B288" s="34" t="s">
        <v>109</v>
      </c>
      <c r="C288" s="35">
        <v>43366</v>
      </c>
      <c r="D288" s="36"/>
      <c r="E288" s="37">
        <v>5.3026249999999999</v>
      </c>
      <c r="F288" s="37">
        <v>103.08697600000001</v>
      </c>
      <c r="G288" s="34">
        <v>0</v>
      </c>
      <c r="H288" s="34" t="s">
        <v>101</v>
      </c>
      <c r="I288" s="34" t="s">
        <v>121</v>
      </c>
      <c r="J288" s="34" t="s">
        <v>68</v>
      </c>
      <c r="K288" s="34" t="s">
        <v>103</v>
      </c>
      <c r="L288" s="34" t="str">
        <f t="shared" si="4"/>
        <v>Low flow.dry.surface</v>
      </c>
      <c r="M288" s="38">
        <v>28.31</v>
      </c>
      <c r="N288" s="38">
        <v>0.42899999999999999</v>
      </c>
      <c r="O288" s="38">
        <v>2.1000000000000001E-2</v>
      </c>
      <c r="P288" s="39">
        <v>69.099999999999994</v>
      </c>
      <c r="Q288" s="39">
        <v>5.37</v>
      </c>
      <c r="R288" s="41">
        <v>1.3540000000000001</v>
      </c>
      <c r="S288" s="40">
        <v>291.93877478410428</v>
      </c>
      <c r="T288" s="40">
        <v>3.8762447549241621</v>
      </c>
      <c r="U288" s="40">
        <v>7958.8618664591349</v>
      </c>
      <c r="V288" s="40">
        <v>97.269165500699103</v>
      </c>
      <c r="W288" s="41">
        <v>327.61197980939926</v>
      </c>
      <c r="X288" s="41">
        <v>4.0450959094821561</v>
      </c>
    </row>
    <row r="289" spans="1:24" x14ac:dyDescent="0.35">
      <c r="A289" s="33">
        <v>287</v>
      </c>
      <c r="B289" s="34" t="s">
        <v>109</v>
      </c>
      <c r="C289" s="35">
        <v>43366</v>
      </c>
      <c r="D289" s="36"/>
      <c r="E289" s="37">
        <v>5.3026249999999999</v>
      </c>
      <c r="F289" s="37">
        <v>103.08697600000001</v>
      </c>
      <c r="G289" s="34">
        <v>0</v>
      </c>
      <c r="H289" s="34" t="s">
        <v>101</v>
      </c>
      <c r="I289" s="34" t="s">
        <v>121</v>
      </c>
      <c r="J289" s="34" t="s">
        <v>68</v>
      </c>
      <c r="K289" s="34" t="s">
        <v>104</v>
      </c>
      <c r="L289" s="34" t="str">
        <f t="shared" si="4"/>
        <v>Low flow.dry.mid</v>
      </c>
      <c r="M289" s="38">
        <v>28.23</v>
      </c>
      <c r="N289" s="38">
        <v>2.613</v>
      </c>
      <c r="O289" s="38">
        <v>2.1000000000000001E-2</v>
      </c>
      <c r="P289" s="39">
        <v>65.3</v>
      </c>
      <c r="Q289" s="39">
        <v>5.08</v>
      </c>
      <c r="R289" s="41">
        <v>1.3520000000000001</v>
      </c>
      <c r="S289" s="40">
        <v>294.68287742059374</v>
      </c>
      <c r="T289" s="40">
        <v>5.1510943004135168</v>
      </c>
      <c r="U289" s="40">
        <v>8006.5318474634887</v>
      </c>
      <c r="V289" s="40">
        <v>129.08849665633954</v>
      </c>
      <c r="W289" s="41"/>
      <c r="X289" s="41"/>
    </row>
    <row r="290" spans="1:24" x14ac:dyDescent="0.35">
      <c r="A290" s="33">
        <v>288</v>
      </c>
      <c r="B290" s="34" t="s">
        <v>109</v>
      </c>
      <c r="C290" s="35">
        <v>43366</v>
      </c>
      <c r="D290" s="36"/>
      <c r="E290" s="37">
        <v>5.3026249999999999</v>
      </c>
      <c r="F290" s="37">
        <v>103.08697600000001</v>
      </c>
      <c r="G290" s="34">
        <v>0</v>
      </c>
      <c r="H290" s="34" t="s">
        <v>101</v>
      </c>
      <c r="I290" s="34" t="s">
        <v>121</v>
      </c>
      <c r="J290" s="34" t="s">
        <v>68</v>
      </c>
      <c r="K290" s="34" t="s">
        <v>105</v>
      </c>
      <c r="L290" s="34" t="str">
        <f t="shared" si="4"/>
        <v>Low flow.dry.bottom</v>
      </c>
      <c r="M290" s="38">
        <v>28.21</v>
      </c>
      <c r="N290" s="38">
        <v>3.661</v>
      </c>
      <c r="O290" s="38">
        <v>2.1000000000000001E-2</v>
      </c>
      <c r="P290" s="39">
        <v>63.3</v>
      </c>
      <c r="Q290" s="39">
        <v>4.92</v>
      </c>
      <c r="R290" s="41">
        <v>1.4530000000000001</v>
      </c>
      <c r="S290" s="40">
        <v>256.37229736583112</v>
      </c>
      <c r="T290" s="40">
        <v>4.1372178343094497</v>
      </c>
      <c r="U290" s="40">
        <v>6959.7432045011628</v>
      </c>
      <c r="V290" s="40">
        <v>103.64593186891408</v>
      </c>
      <c r="W290" s="41"/>
      <c r="X290" s="41"/>
    </row>
    <row r="291" spans="1:24" x14ac:dyDescent="0.35">
      <c r="A291" s="33">
        <v>289</v>
      </c>
      <c r="B291" s="34" t="s">
        <v>110</v>
      </c>
      <c r="C291" s="35">
        <v>43366</v>
      </c>
      <c r="D291" s="36"/>
      <c r="E291" s="37">
        <v>5.3114660000000002</v>
      </c>
      <c r="F291" s="37">
        <v>103.08868</v>
      </c>
      <c r="G291" s="34">
        <v>0</v>
      </c>
      <c r="H291" s="34" t="s">
        <v>101</v>
      </c>
      <c r="I291" s="34" t="s">
        <v>121</v>
      </c>
      <c r="J291" s="34" t="s">
        <v>68</v>
      </c>
      <c r="K291" s="34" t="s">
        <v>103</v>
      </c>
      <c r="L291" s="34" t="str">
        <f t="shared" si="4"/>
        <v>Low flow.dry.surface</v>
      </c>
      <c r="M291" s="38">
        <v>28.23</v>
      </c>
      <c r="N291" s="38">
        <v>0.67100000000000004</v>
      </c>
      <c r="O291" s="38">
        <v>2.1000000000000001E-2</v>
      </c>
      <c r="P291" s="39">
        <v>69.2</v>
      </c>
      <c r="Q291" s="39">
        <v>5.38</v>
      </c>
      <c r="R291" s="41">
        <v>1.7749999999999999</v>
      </c>
      <c r="S291" s="40">
        <v>311.72469153924646</v>
      </c>
      <c r="T291" s="40">
        <v>4.423571386291008</v>
      </c>
      <c r="U291" s="40">
        <v>8469.5578253346084</v>
      </c>
      <c r="V291" s="40">
        <v>110.85647957609029</v>
      </c>
      <c r="W291" s="41">
        <v>349.80013604174496</v>
      </c>
      <c r="X291" s="41">
        <v>4.6183602556064569</v>
      </c>
    </row>
    <row r="292" spans="1:24" x14ac:dyDescent="0.35">
      <c r="A292" s="33">
        <v>290</v>
      </c>
      <c r="B292" s="34" t="s">
        <v>110</v>
      </c>
      <c r="C292" s="35">
        <v>43366</v>
      </c>
      <c r="D292" s="36"/>
      <c r="E292" s="37">
        <v>5.3114660000000002</v>
      </c>
      <c r="F292" s="37">
        <v>103.08868</v>
      </c>
      <c r="G292" s="34">
        <v>0</v>
      </c>
      <c r="H292" s="34" t="s">
        <v>101</v>
      </c>
      <c r="I292" s="34" t="s">
        <v>121</v>
      </c>
      <c r="J292" s="34" t="s">
        <v>68</v>
      </c>
      <c r="K292" s="34" t="s">
        <v>104</v>
      </c>
      <c r="L292" s="34" t="str">
        <f t="shared" si="4"/>
        <v>Low flow.dry.mid</v>
      </c>
      <c r="M292" s="38">
        <v>28.23</v>
      </c>
      <c r="N292" s="38">
        <v>2.0539999999999998</v>
      </c>
      <c r="O292" s="38">
        <v>2.1000000000000001E-2</v>
      </c>
      <c r="P292" s="39">
        <v>63.8</v>
      </c>
      <c r="Q292" s="39">
        <v>4.96</v>
      </c>
      <c r="R292" s="41">
        <v>1.4690000000000001</v>
      </c>
      <c r="S292" s="40">
        <v>286.70863248146168</v>
      </c>
      <c r="T292" s="40">
        <v>4.8940955093352541</v>
      </c>
      <c r="U292" s="40">
        <v>7789.8716647494794</v>
      </c>
      <c r="V292" s="40">
        <v>122.64800350129742</v>
      </c>
      <c r="W292" s="41"/>
      <c r="X292" s="41"/>
    </row>
    <row r="293" spans="1:24" x14ac:dyDescent="0.35">
      <c r="A293" s="33">
        <v>291</v>
      </c>
      <c r="B293" s="34" t="s">
        <v>110</v>
      </c>
      <c r="C293" s="35">
        <v>43366</v>
      </c>
      <c r="D293" s="36"/>
      <c r="E293" s="37">
        <v>5.3114660000000002</v>
      </c>
      <c r="F293" s="37">
        <v>103.08868</v>
      </c>
      <c r="G293" s="34">
        <v>0</v>
      </c>
      <c r="H293" s="34" t="s">
        <v>101</v>
      </c>
      <c r="I293" s="34" t="s">
        <v>121</v>
      </c>
      <c r="J293" s="34" t="s">
        <v>68</v>
      </c>
      <c r="K293" s="34" t="s">
        <v>105</v>
      </c>
      <c r="L293" s="34" t="str">
        <f t="shared" si="4"/>
        <v>Low flow.dry.bottom</v>
      </c>
      <c r="M293" s="38">
        <v>28.23</v>
      </c>
      <c r="N293" s="38">
        <v>2.847</v>
      </c>
      <c r="O293" s="38">
        <v>2.1000000000000001E-2</v>
      </c>
      <c r="P293" s="39">
        <v>62.4</v>
      </c>
      <c r="Q293" s="39">
        <v>4.83</v>
      </c>
      <c r="R293" s="41">
        <v>1.4910000000000001</v>
      </c>
      <c r="S293" s="40">
        <v>317.36917803080138</v>
      </c>
      <c r="T293" s="40">
        <v>4.6579901467252496</v>
      </c>
      <c r="U293" s="40">
        <v>8622.9184863027349</v>
      </c>
      <c r="V293" s="40">
        <v>116.73110807397464</v>
      </c>
      <c r="W293" s="41"/>
      <c r="X293" s="41"/>
    </row>
    <row r="294" spans="1:24" x14ac:dyDescent="0.35">
      <c r="A294" s="33">
        <v>292</v>
      </c>
      <c r="B294" s="34" t="s">
        <v>111</v>
      </c>
      <c r="C294" s="35">
        <v>43366</v>
      </c>
      <c r="D294" s="36"/>
      <c r="E294" s="37">
        <v>5.3196709999999996</v>
      </c>
      <c r="F294" s="37">
        <v>103.09237</v>
      </c>
      <c r="G294" s="34">
        <v>0</v>
      </c>
      <c r="H294" s="34" t="s">
        <v>101</v>
      </c>
      <c r="I294" s="34" t="s">
        <v>121</v>
      </c>
      <c r="J294" s="34" t="s">
        <v>68</v>
      </c>
      <c r="K294" s="34" t="s">
        <v>103</v>
      </c>
      <c r="L294" s="34" t="str">
        <f t="shared" si="4"/>
        <v>Low flow.dry.surface</v>
      </c>
      <c r="M294" s="38">
        <v>28.31</v>
      </c>
      <c r="N294" s="38">
        <v>0.374</v>
      </c>
      <c r="O294" s="38">
        <v>2.1000000000000001E-2</v>
      </c>
      <c r="P294" s="39">
        <v>73.2</v>
      </c>
      <c r="Q294" s="39">
        <v>5.54</v>
      </c>
      <c r="R294" s="41">
        <v>1.8560000000000001</v>
      </c>
      <c r="S294" s="40">
        <v>274.54511227660055</v>
      </c>
      <c r="T294" s="40">
        <v>3.7665062425352152</v>
      </c>
      <c r="U294" s="40">
        <v>7484.6742312215529</v>
      </c>
      <c r="V294" s="40">
        <v>94.515424651440014</v>
      </c>
      <c r="W294" s="41">
        <v>307.0191385390649</v>
      </c>
      <c r="X294" s="41">
        <v>3.9281730227688247</v>
      </c>
    </row>
    <row r="295" spans="1:24" x14ac:dyDescent="0.35">
      <c r="A295" s="33">
        <v>293</v>
      </c>
      <c r="B295" s="34" t="s">
        <v>111</v>
      </c>
      <c r="C295" s="35">
        <v>43366</v>
      </c>
      <c r="D295" s="36"/>
      <c r="E295" s="37">
        <v>5.3196709999999996</v>
      </c>
      <c r="F295" s="37">
        <v>103.09237</v>
      </c>
      <c r="G295" s="34">
        <v>0</v>
      </c>
      <c r="H295" s="34" t="s">
        <v>101</v>
      </c>
      <c r="I295" s="34" t="s">
        <v>121</v>
      </c>
      <c r="J295" s="34" t="s">
        <v>68</v>
      </c>
      <c r="K295" s="34" t="s">
        <v>104</v>
      </c>
      <c r="L295" s="34" t="str">
        <f t="shared" si="4"/>
        <v>Low flow.dry.mid</v>
      </c>
      <c r="M295" s="38">
        <v>28.29</v>
      </c>
      <c r="N295" s="38">
        <v>2.0819999999999999</v>
      </c>
      <c r="O295" s="38">
        <v>2.1000000000000001E-2</v>
      </c>
      <c r="P295" s="39">
        <v>66.099999999999994</v>
      </c>
      <c r="Q295" s="39">
        <v>5.01</v>
      </c>
      <c r="R295" s="41">
        <v>1.1339999999999999</v>
      </c>
      <c r="S295" s="40">
        <v>271.21453731875704</v>
      </c>
      <c r="T295" s="40">
        <v>4.10178078372246</v>
      </c>
      <c r="U295" s="40">
        <v>7387.6232151199065</v>
      </c>
      <c r="V295" s="40">
        <v>102.89459550737187</v>
      </c>
      <c r="W295" s="41"/>
      <c r="X295" s="41"/>
    </row>
    <row r="296" spans="1:24" x14ac:dyDescent="0.35">
      <c r="A296" s="33">
        <v>294</v>
      </c>
      <c r="B296" s="34" t="s">
        <v>111</v>
      </c>
      <c r="C296" s="35">
        <v>43366</v>
      </c>
      <c r="D296" s="36"/>
      <c r="E296" s="37">
        <v>5.3196709999999996</v>
      </c>
      <c r="F296" s="37">
        <v>103.09237</v>
      </c>
      <c r="G296" s="34">
        <v>0</v>
      </c>
      <c r="H296" s="34" t="s">
        <v>101</v>
      </c>
      <c r="I296" s="34" t="s">
        <v>121</v>
      </c>
      <c r="J296" s="34" t="s">
        <v>68</v>
      </c>
      <c r="K296" s="34" t="s">
        <v>105</v>
      </c>
      <c r="L296" s="34" t="str">
        <f t="shared" si="4"/>
        <v>Low flow.dry.bottom</v>
      </c>
      <c r="M296" s="38">
        <v>28.29</v>
      </c>
      <c r="N296" s="38">
        <v>2.8530000000000002</v>
      </c>
      <c r="O296" s="38">
        <v>2.1000000000000001E-2</v>
      </c>
      <c r="P296" s="39">
        <v>62.2</v>
      </c>
      <c r="Q296" s="39">
        <v>4.84</v>
      </c>
      <c r="R296" s="41">
        <v>1.2629999999999999</v>
      </c>
      <c r="S296" s="40">
        <v>305.64068032137652</v>
      </c>
      <c r="T296" s="40">
        <v>3.93642926080254</v>
      </c>
      <c r="U296" s="40">
        <v>8325.3582486748346</v>
      </c>
      <c r="V296" s="40">
        <v>98.746695128372906</v>
      </c>
      <c r="W296" s="41"/>
      <c r="X296" s="41"/>
    </row>
    <row r="297" spans="1:24" x14ac:dyDescent="0.35">
      <c r="A297" s="33">
        <v>295</v>
      </c>
      <c r="B297" s="34" t="s">
        <v>112</v>
      </c>
      <c r="C297" s="35">
        <v>43366</v>
      </c>
      <c r="D297" s="36"/>
      <c r="E297" s="37">
        <v>5.3243879999999999</v>
      </c>
      <c r="F297" s="37">
        <v>103.099791</v>
      </c>
      <c r="G297" s="34">
        <v>0</v>
      </c>
      <c r="H297" s="34" t="s">
        <v>101</v>
      </c>
      <c r="I297" s="34" t="s">
        <v>121</v>
      </c>
      <c r="J297" s="34" t="s">
        <v>68</v>
      </c>
      <c r="K297" s="34" t="s">
        <v>103</v>
      </c>
      <c r="L297" s="34" t="str">
        <f t="shared" si="4"/>
        <v>Low flow.dry.surface</v>
      </c>
      <c r="M297" s="38">
        <v>28.92</v>
      </c>
      <c r="N297" s="38">
        <v>0.84799999999999998</v>
      </c>
      <c r="O297" s="38">
        <v>8.7999999999999995E-2</v>
      </c>
      <c r="P297" s="39">
        <v>74.7</v>
      </c>
      <c r="Q297" s="39">
        <v>5.75</v>
      </c>
      <c r="R297" s="41">
        <v>1.9470000000000001</v>
      </c>
      <c r="S297" s="40">
        <v>219.84873217940236</v>
      </c>
      <c r="T297" s="40">
        <v>2.3076030820420304</v>
      </c>
      <c r="U297" s="40">
        <v>6150.2074164323112</v>
      </c>
      <c r="V297" s="40">
        <v>58.489237443142102</v>
      </c>
      <c r="W297" s="41">
        <v>249.04939095026575</v>
      </c>
      <c r="X297" s="41">
        <v>2.4130324737325921</v>
      </c>
    </row>
    <row r="298" spans="1:24" x14ac:dyDescent="0.35">
      <c r="A298" s="33">
        <v>296</v>
      </c>
      <c r="B298" s="34" t="s">
        <v>112</v>
      </c>
      <c r="C298" s="35">
        <v>43366</v>
      </c>
      <c r="D298" s="36"/>
      <c r="E298" s="37">
        <v>5.3243879999999999</v>
      </c>
      <c r="F298" s="37">
        <v>103.099791</v>
      </c>
      <c r="G298" s="34">
        <v>0</v>
      </c>
      <c r="H298" s="34" t="s">
        <v>101</v>
      </c>
      <c r="I298" s="34" t="s">
        <v>121</v>
      </c>
      <c r="J298" s="34" t="s">
        <v>68</v>
      </c>
      <c r="K298" s="34" t="s">
        <v>104</v>
      </c>
      <c r="L298" s="34" t="str">
        <f t="shared" si="4"/>
        <v>Low flow.dry.mid</v>
      </c>
      <c r="M298" s="38">
        <v>28.63</v>
      </c>
      <c r="N298" s="38">
        <v>1.6060000000000001</v>
      </c>
      <c r="O298" s="38">
        <v>0.26300000000000001</v>
      </c>
      <c r="P298" s="39">
        <v>68.3</v>
      </c>
      <c r="Q298" s="39">
        <v>5.28</v>
      </c>
      <c r="R298" s="41">
        <v>1.1819999999999999</v>
      </c>
      <c r="S298" s="40">
        <v>193.39400226243359</v>
      </c>
      <c r="T298" s="40">
        <v>2.2883325712034908</v>
      </c>
      <c r="U298" s="40">
        <v>5344.199243921651</v>
      </c>
      <c r="V298" s="40">
        <v>57.7252875130158</v>
      </c>
      <c r="W298" s="41"/>
      <c r="X298" s="41"/>
    </row>
    <row r="299" spans="1:24" x14ac:dyDescent="0.35">
      <c r="A299" s="33">
        <v>297</v>
      </c>
      <c r="B299" s="34" t="s">
        <v>112</v>
      </c>
      <c r="C299" s="35">
        <v>43366</v>
      </c>
      <c r="D299" s="36"/>
      <c r="E299" s="37">
        <v>5.3243879999999999</v>
      </c>
      <c r="F299" s="37">
        <v>103.099791</v>
      </c>
      <c r="G299" s="34">
        <v>0</v>
      </c>
      <c r="H299" s="34" t="s">
        <v>101</v>
      </c>
      <c r="I299" s="34" t="s">
        <v>121</v>
      </c>
      <c r="J299" s="34" t="s">
        <v>68</v>
      </c>
      <c r="K299" s="34" t="s">
        <v>105</v>
      </c>
      <c r="L299" s="34" t="str">
        <f t="shared" si="4"/>
        <v>Low flow.dry.bottom</v>
      </c>
      <c r="M299" s="38">
        <v>28.5</v>
      </c>
      <c r="N299" s="38">
        <v>3.617</v>
      </c>
      <c r="O299" s="38">
        <v>0.438</v>
      </c>
      <c r="P299" s="39">
        <v>63.4</v>
      </c>
      <c r="Q299" s="39">
        <v>4.92</v>
      </c>
      <c r="R299" s="41">
        <v>1.79</v>
      </c>
      <c r="S299" s="40">
        <v>155.86353235408885</v>
      </c>
      <c r="T299" s="40">
        <v>2.2447624366650927</v>
      </c>
      <c r="U299" s="40">
        <v>4283.4855129682137</v>
      </c>
      <c r="V299" s="40">
        <v>56.504400845847371</v>
      </c>
      <c r="W299" s="41"/>
      <c r="X299" s="41"/>
    </row>
    <row r="300" spans="1:24" x14ac:dyDescent="0.35">
      <c r="A300" s="33">
        <v>298</v>
      </c>
      <c r="B300" s="34" t="s">
        <v>113</v>
      </c>
      <c r="C300" s="35">
        <v>43366</v>
      </c>
      <c r="D300" s="36"/>
      <c r="E300" s="37">
        <v>5.3251080000000002</v>
      </c>
      <c r="F300" s="37">
        <v>103.10833599999999</v>
      </c>
      <c r="G300" s="34">
        <v>0</v>
      </c>
      <c r="H300" s="34" t="s">
        <v>101</v>
      </c>
      <c r="I300" s="34" t="s">
        <v>121</v>
      </c>
      <c r="J300" s="34" t="s">
        <v>68</v>
      </c>
      <c r="K300" s="34" t="s">
        <v>103</v>
      </c>
      <c r="L300" s="34" t="str">
        <f t="shared" si="4"/>
        <v>Low flow.dry.surface</v>
      </c>
      <c r="M300" s="38">
        <v>28.76</v>
      </c>
      <c r="N300" s="38">
        <v>0.753</v>
      </c>
      <c r="O300" s="38">
        <v>0.33900000000000002</v>
      </c>
      <c r="P300" s="39">
        <v>70.2</v>
      </c>
      <c r="Q300" s="39">
        <v>5.27</v>
      </c>
      <c r="R300" s="41">
        <v>1.1990000000000001</v>
      </c>
      <c r="S300" s="40">
        <v>212.21301825313424</v>
      </c>
      <c r="T300" s="40">
        <v>2.1795589710554713</v>
      </c>
      <c r="U300" s="40">
        <v>5896.5831453443634</v>
      </c>
      <c r="V300" s="40">
        <v>55.098292186850259</v>
      </c>
      <c r="W300" s="41">
        <v>237.74896712242796</v>
      </c>
      <c r="X300" s="41">
        <v>2.2607956822554578</v>
      </c>
    </row>
    <row r="301" spans="1:24" x14ac:dyDescent="0.35">
      <c r="A301" s="33">
        <v>299</v>
      </c>
      <c r="B301" s="34" t="s">
        <v>113</v>
      </c>
      <c r="C301" s="35">
        <v>43366</v>
      </c>
      <c r="D301" s="36"/>
      <c r="E301" s="37">
        <v>5.3251080000000002</v>
      </c>
      <c r="F301" s="37">
        <v>103.10833599999999</v>
      </c>
      <c r="G301" s="34">
        <v>0</v>
      </c>
      <c r="H301" s="34" t="s">
        <v>101</v>
      </c>
      <c r="I301" s="34" t="s">
        <v>121</v>
      </c>
      <c r="J301" s="34" t="s">
        <v>68</v>
      </c>
      <c r="K301" s="34" t="s">
        <v>104</v>
      </c>
      <c r="L301" s="34" t="str">
        <f t="shared" si="4"/>
        <v>Low flow.dry.mid</v>
      </c>
      <c r="M301" s="38">
        <v>28.54</v>
      </c>
      <c r="N301" s="38">
        <v>1.74</v>
      </c>
      <c r="O301" s="38">
        <v>0.69699999999999995</v>
      </c>
      <c r="P301" s="39">
        <v>66.400000000000006</v>
      </c>
      <c r="Q301" s="39">
        <v>5.01</v>
      </c>
      <c r="R301" s="41">
        <v>2.3199999999999998</v>
      </c>
      <c r="S301" s="40">
        <v>157.45136096143779</v>
      </c>
      <c r="T301" s="40">
        <v>2.2017199278356165</v>
      </c>
      <c r="U301" s="40">
        <v>4334.4700456283617</v>
      </c>
      <c r="V301" s="40">
        <v>55.456220878853422</v>
      </c>
      <c r="W301" s="41"/>
      <c r="X301" s="41"/>
    </row>
    <row r="302" spans="1:24" x14ac:dyDescent="0.35">
      <c r="A302" s="33">
        <v>300</v>
      </c>
      <c r="B302" s="34" t="s">
        <v>113</v>
      </c>
      <c r="C302" s="35">
        <v>43366</v>
      </c>
      <c r="D302" s="36"/>
      <c r="E302" s="37">
        <v>5.3251080000000002</v>
      </c>
      <c r="F302" s="37">
        <v>103.10833599999999</v>
      </c>
      <c r="G302" s="34">
        <v>0</v>
      </c>
      <c r="H302" s="34" t="s">
        <v>101</v>
      </c>
      <c r="I302" s="34" t="s">
        <v>121</v>
      </c>
      <c r="J302" s="34" t="s">
        <v>68</v>
      </c>
      <c r="K302" s="34" t="s">
        <v>105</v>
      </c>
      <c r="L302" s="34" t="str">
        <f t="shared" si="4"/>
        <v>Low flow.dry.bottom</v>
      </c>
      <c r="M302" s="38">
        <v>28.74</v>
      </c>
      <c r="N302" s="38">
        <v>4.4249999999999998</v>
      </c>
      <c r="O302" s="38">
        <v>8.0280000000000005</v>
      </c>
      <c r="P302" s="39">
        <v>65.900000000000006</v>
      </c>
      <c r="Q302" s="39">
        <v>4.8499999999999996</v>
      </c>
      <c r="R302" s="41">
        <v>0.82479999999999998</v>
      </c>
      <c r="S302" s="40">
        <v>80.24963718867555</v>
      </c>
      <c r="T302" s="40">
        <v>1.876252647750619</v>
      </c>
      <c r="U302" s="40">
        <v>2228.2428425087101</v>
      </c>
      <c r="V302" s="40">
        <v>47.382036314435631</v>
      </c>
      <c r="W302" s="41"/>
      <c r="X302" s="41"/>
    </row>
    <row r="303" spans="1:24" x14ac:dyDescent="0.35">
      <c r="A303" s="33">
        <v>301</v>
      </c>
      <c r="B303" s="34" t="s">
        <v>114</v>
      </c>
      <c r="C303" s="35">
        <v>43366</v>
      </c>
      <c r="D303" s="36"/>
      <c r="E303" s="37">
        <v>5.3241639999999997</v>
      </c>
      <c r="F303" s="37">
        <v>103.117257</v>
      </c>
      <c r="G303" s="34">
        <v>0</v>
      </c>
      <c r="H303" s="34" t="s">
        <v>101</v>
      </c>
      <c r="I303" s="34" t="s">
        <v>121</v>
      </c>
      <c r="J303" s="34" t="s">
        <v>68</v>
      </c>
      <c r="K303" s="34" t="s">
        <v>103</v>
      </c>
      <c r="L303" s="34" t="str">
        <f t="shared" si="4"/>
        <v>Low flow.dry.surface</v>
      </c>
      <c r="M303" s="38">
        <v>28.79</v>
      </c>
      <c r="N303" s="38">
        <v>0.70399999999999996</v>
      </c>
      <c r="O303" s="38">
        <v>0.46300000000000002</v>
      </c>
      <c r="P303" s="39">
        <v>75.7</v>
      </c>
      <c r="Q303" s="39">
        <v>5.81</v>
      </c>
      <c r="R303" s="41">
        <v>3.294</v>
      </c>
      <c r="S303" s="40">
        <v>170.1021785547658</v>
      </c>
      <c r="T303" s="40">
        <v>2.2223133092904028</v>
      </c>
      <c r="U303" s="40">
        <v>4732.4969702588696</v>
      </c>
      <c r="V303" s="40">
        <v>56.206035218425569</v>
      </c>
      <c r="W303" s="41">
        <v>187.16478292644697</v>
      </c>
      <c r="X303" s="41">
        <v>2.3070041057867781</v>
      </c>
    </row>
    <row r="304" spans="1:24" x14ac:dyDescent="0.35">
      <c r="A304" s="33">
        <v>302</v>
      </c>
      <c r="B304" s="34" t="s">
        <v>114</v>
      </c>
      <c r="C304" s="35">
        <v>43366</v>
      </c>
      <c r="D304" s="36"/>
      <c r="E304" s="37">
        <v>5.3241639999999997</v>
      </c>
      <c r="F304" s="37">
        <v>103.117257</v>
      </c>
      <c r="G304" s="34">
        <v>0</v>
      </c>
      <c r="H304" s="34" t="s">
        <v>101</v>
      </c>
      <c r="I304" s="34" t="s">
        <v>121</v>
      </c>
      <c r="J304" s="34" t="s">
        <v>68</v>
      </c>
      <c r="K304" s="34" t="s">
        <v>104</v>
      </c>
      <c r="L304" s="34" t="str">
        <f t="shared" si="4"/>
        <v>Low flow.dry.mid</v>
      </c>
      <c r="M304" s="38">
        <v>28.74</v>
      </c>
      <c r="N304" s="38">
        <v>1.8879999999999999</v>
      </c>
      <c r="O304" s="38">
        <v>2.4580000000000002</v>
      </c>
      <c r="P304" s="39">
        <v>69.2</v>
      </c>
      <c r="Q304" s="39">
        <v>5.29</v>
      </c>
      <c r="R304" s="41">
        <v>1.4870000000000001</v>
      </c>
      <c r="S304" s="40">
        <v>131.779970050027</v>
      </c>
      <c r="T304" s="40">
        <v>2.0832595709042416</v>
      </c>
      <c r="U304" s="40">
        <v>3658.6977180655135</v>
      </c>
      <c r="V304" s="40">
        <v>52.636464190117309</v>
      </c>
      <c r="W304" s="41"/>
      <c r="X304" s="41"/>
    </row>
    <row r="305" spans="1:24" x14ac:dyDescent="0.35">
      <c r="A305" s="33">
        <v>303</v>
      </c>
      <c r="B305" s="34" t="s">
        <v>114</v>
      </c>
      <c r="C305" s="35">
        <v>43366</v>
      </c>
      <c r="D305" s="36"/>
      <c r="E305" s="37">
        <v>5.3241639999999997</v>
      </c>
      <c r="F305" s="37">
        <v>103.117257</v>
      </c>
      <c r="G305" s="34">
        <v>0</v>
      </c>
      <c r="H305" s="34" t="s">
        <v>101</v>
      </c>
      <c r="I305" s="34" t="s">
        <v>121</v>
      </c>
      <c r="J305" s="34" t="s">
        <v>68</v>
      </c>
      <c r="K305" s="34" t="s">
        <v>105</v>
      </c>
      <c r="L305" s="34" t="str">
        <f t="shared" si="4"/>
        <v>Low flow.dry.bottom</v>
      </c>
      <c r="M305" s="38">
        <v>29.4</v>
      </c>
      <c r="N305" s="38">
        <v>3.6469999999999998</v>
      </c>
      <c r="O305" s="38">
        <v>16.006</v>
      </c>
      <c r="P305" s="39">
        <v>73.3</v>
      </c>
      <c r="Q305" s="39">
        <v>5.07</v>
      </c>
      <c r="R305" s="41">
        <v>2.4969999999999999</v>
      </c>
      <c r="S305" s="40">
        <v>40.912794339094923</v>
      </c>
      <c r="T305" s="40">
        <v>1.2586325792541377</v>
      </c>
      <c r="U305" s="40">
        <v>1168.3248138339054</v>
      </c>
      <c r="V305" s="40">
        <v>32.095261703827674</v>
      </c>
      <c r="W305" s="41"/>
      <c r="X305" s="41"/>
    </row>
    <row r="306" spans="1:24" x14ac:dyDescent="0.35">
      <c r="A306" s="33">
        <v>304</v>
      </c>
      <c r="B306" s="34" t="s">
        <v>115</v>
      </c>
      <c r="C306" s="35">
        <v>43366</v>
      </c>
      <c r="D306" s="36"/>
      <c r="E306" s="37">
        <v>5.3242859999999999</v>
      </c>
      <c r="F306" s="37">
        <v>103.126091</v>
      </c>
      <c r="G306" s="34">
        <v>0</v>
      </c>
      <c r="H306" s="34" t="s">
        <v>101</v>
      </c>
      <c r="I306" s="34" t="s">
        <v>121</v>
      </c>
      <c r="J306" s="34" t="s">
        <v>68</v>
      </c>
      <c r="K306" s="34" t="s">
        <v>103</v>
      </c>
      <c r="L306" s="34" t="str">
        <f t="shared" si="4"/>
        <v>Low flow.dry.surface</v>
      </c>
      <c r="M306" s="38">
        <v>29.09</v>
      </c>
      <c r="N306" s="38">
        <v>0.35</v>
      </c>
      <c r="O306" s="38">
        <v>2.0019999999999998</v>
      </c>
      <c r="P306" s="39">
        <v>75</v>
      </c>
      <c r="Q306" s="39">
        <v>5.58</v>
      </c>
      <c r="R306" s="41">
        <v>1.4850000000000001</v>
      </c>
      <c r="S306" s="40">
        <v>139.52255551204792</v>
      </c>
      <c r="T306" s="40">
        <v>2.0014156956386522</v>
      </c>
      <c r="U306" s="40">
        <v>3931.4051911746315</v>
      </c>
      <c r="V306" s="40">
        <v>50.859234684866294</v>
      </c>
      <c r="W306" s="41">
        <v>143.28058668087914</v>
      </c>
      <c r="X306" s="41">
        <v>1.9641915971245794</v>
      </c>
    </row>
    <row r="307" spans="1:24" x14ac:dyDescent="0.35">
      <c r="A307" s="33">
        <v>305</v>
      </c>
      <c r="B307" s="34" t="s">
        <v>115</v>
      </c>
      <c r="C307" s="35">
        <v>43366</v>
      </c>
      <c r="D307" s="36"/>
      <c r="E307" s="37">
        <v>5.3242859999999999</v>
      </c>
      <c r="F307" s="37">
        <v>103.126091</v>
      </c>
      <c r="G307" s="34">
        <v>0</v>
      </c>
      <c r="H307" s="34" t="s">
        <v>101</v>
      </c>
      <c r="I307" s="34" t="s">
        <v>121</v>
      </c>
      <c r="J307" s="34" t="s">
        <v>68</v>
      </c>
      <c r="K307" s="34" t="s">
        <v>104</v>
      </c>
      <c r="L307" s="34" t="str">
        <f t="shared" si="4"/>
        <v>Low flow.dry.mid</v>
      </c>
      <c r="M307" s="38">
        <v>29</v>
      </c>
      <c r="N307" s="38">
        <v>2.15</v>
      </c>
      <c r="O307" s="38">
        <v>2.0750000000000002</v>
      </c>
      <c r="P307" s="39">
        <v>69.5</v>
      </c>
      <c r="Q307" s="39">
        <v>5.18</v>
      </c>
      <c r="R307" s="41">
        <v>1.6120000000000001</v>
      </c>
      <c r="S307" s="40">
        <v>137.41290561548354</v>
      </c>
      <c r="T307" s="40">
        <v>2.1884457680353622</v>
      </c>
      <c r="U307" s="40">
        <v>3857.2528089900575</v>
      </c>
      <c r="V307" s="40">
        <v>55.530534532631904</v>
      </c>
      <c r="W307" s="41"/>
      <c r="X307" s="41"/>
    </row>
    <row r="308" spans="1:24" x14ac:dyDescent="0.35">
      <c r="A308" s="33">
        <v>306</v>
      </c>
      <c r="B308" s="34" t="s">
        <v>115</v>
      </c>
      <c r="C308" s="35">
        <v>43366</v>
      </c>
      <c r="D308" s="36"/>
      <c r="E308" s="37">
        <v>5.3242859999999999</v>
      </c>
      <c r="F308" s="37">
        <v>103.126091</v>
      </c>
      <c r="G308" s="34">
        <v>0</v>
      </c>
      <c r="H308" s="34" t="s">
        <v>101</v>
      </c>
      <c r="I308" s="34" t="s">
        <v>121</v>
      </c>
      <c r="J308" s="34" t="s">
        <v>68</v>
      </c>
      <c r="K308" s="34" t="s">
        <v>105</v>
      </c>
      <c r="L308" s="34" t="str">
        <f t="shared" si="4"/>
        <v>Low flow.dry.bottom</v>
      </c>
      <c r="M308" s="38">
        <v>29.06</v>
      </c>
      <c r="N308" s="38">
        <v>3.5139999999999998</v>
      </c>
      <c r="O308" s="38">
        <v>2.1869999999999998</v>
      </c>
      <c r="P308" s="39">
        <v>28.6</v>
      </c>
      <c r="Q308" s="39">
        <v>2.08</v>
      </c>
      <c r="R308" s="41">
        <v>2.2269999999999999</v>
      </c>
      <c r="S308" s="40">
        <v>111.40790522440628</v>
      </c>
      <c r="T308" s="40">
        <v>1.5896436497238573</v>
      </c>
      <c r="U308" s="40">
        <v>3135.2319860170314</v>
      </c>
      <c r="V308" s="40">
        <v>40.375073866396825</v>
      </c>
      <c r="W308" s="41"/>
      <c r="X308" s="41"/>
    </row>
    <row r="309" spans="1:24" x14ac:dyDescent="0.35">
      <c r="A309" s="33">
        <v>307</v>
      </c>
      <c r="B309" s="34" t="s">
        <v>116</v>
      </c>
      <c r="C309" s="35">
        <v>43366</v>
      </c>
      <c r="D309" s="36"/>
      <c r="E309" s="37">
        <v>5.3312090000000003</v>
      </c>
      <c r="F309" s="37">
        <v>103.12984</v>
      </c>
      <c r="G309" s="34">
        <v>0</v>
      </c>
      <c r="H309" s="34" t="s">
        <v>101</v>
      </c>
      <c r="I309" s="34" t="s">
        <v>121</v>
      </c>
      <c r="J309" s="34" t="s">
        <v>68</v>
      </c>
      <c r="K309" s="34" t="s">
        <v>103</v>
      </c>
      <c r="L309" s="34" t="str">
        <f t="shared" si="4"/>
        <v>Low flow.dry.surface</v>
      </c>
      <c r="M309" s="38">
        <v>28.98</v>
      </c>
      <c r="N309" s="38">
        <v>0.46400000000000002</v>
      </c>
      <c r="O309" s="38">
        <v>3.11</v>
      </c>
      <c r="P309" s="39">
        <v>67.3</v>
      </c>
      <c r="Q309" s="39">
        <v>5.0599999999999996</v>
      </c>
      <c r="R309" s="41">
        <v>1.534</v>
      </c>
      <c r="S309" s="40">
        <v>126.45002696068885</v>
      </c>
      <c r="T309" s="40">
        <v>2.1822361541009299</v>
      </c>
      <c r="U309" s="40">
        <v>3546.5817032272721</v>
      </c>
      <c r="V309" s="40">
        <v>55.349409191569023</v>
      </c>
      <c r="W309" s="41">
        <v>126.98801283423786</v>
      </c>
      <c r="X309" s="41">
        <v>2.1279894978742275</v>
      </c>
    </row>
    <row r="310" spans="1:24" x14ac:dyDescent="0.35">
      <c r="A310" s="33">
        <v>308</v>
      </c>
      <c r="B310" s="34" t="s">
        <v>116</v>
      </c>
      <c r="C310" s="35">
        <v>43366</v>
      </c>
      <c r="D310" s="36"/>
      <c r="E310" s="37">
        <v>5.3312090000000003</v>
      </c>
      <c r="F310" s="37">
        <v>103.12984</v>
      </c>
      <c r="G310" s="34">
        <v>0</v>
      </c>
      <c r="H310" s="34" t="s">
        <v>101</v>
      </c>
      <c r="I310" s="34" t="s">
        <v>121</v>
      </c>
      <c r="J310" s="34" t="s">
        <v>68</v>
      </c>
      <c r="K310" s="34" t="s">
        <v>104</v>
      </c>
      <c r="L310" s="34" t="str">
        <f t="shared" si="4"/>
        <v>Low flow.dry.mid</v>
      </c>
      <c r="M310" s="38">
        <v>29.06</v>
      </c>
      <c r="N310" s="38">
        <v>2.0670000000000002</v>
      </c>
      <c r="O310" s="38">
        <v>4.0970000000000004</v>
      </c>
      <c r="P310" s="39">
        <v>66.400000000000006</v>
      </c>
      <c r="Q310" s="39">
        <v>4.95</v>
      </c>
      <c r="R310" s="41">
        <v>2.081</v>
      </c>
      <c r="S310" s="40">
        <v>114.80957862702196</v>
      </c>
      <c r="T310" s="40">
        <v>2.1312345541614781</v>
      </c>
      <c r="U310" s="40">
        <v>3231.0696804944541</v>
      </c>
      <c r="V310" s="40">
        <v>54.120529154410491</v>
      </c>
      <c r="W310" s="41"/>
      <c r="X310" s="41"/>
    </row>
    <row r="311" spans="1:24" x14ac:dyDescent="0.35">
      <c r="A311" s="33">
        <v>309</v>
      </c>
      <c r="B311" s="34" t="s">
        <v>116</v>
      </c>
      <c r="C311" s="35">
        <v>43366</v>
      </c>
      <c r="D311" s="36"/>
      <c r="E311" s="37">
        <v>5.3312090000000003</v>
      </c>
      <c r="F311" s="37">
        <v>103.12984</v>
      </c>
      <c r="G311" s="34">
        <v>0</v>
      </c>
      <c r="H311" s="34" t="s">
        <v>101</v>
      </c>
      <c r="I311" s="34" t="s">
        <v>121</v>
      </c>
      <c r="J311" s="34" t="s">
        <v>68</v>
      </c>
      <c r="K311" s="34" t="s">
        <v>105</v>
      </c>
      <c r="L311" s="34" t="str">
        <f t="shared" si="4"/>
        <v>Low flow.dry.bottom</v>
      </c>
      <c r="M311" s="38">
        <v>29.19</v>
      </c>
      <c r="N311" s="38">
        <v>4.0049999999999999</v>
      </c>
      <c r="O311" s="38">
        <v>4.1680000000000001</v>
      </c>
      <c r="P311" s="39">
        <v>67.900000000000006</v>
      </c>
      <c r="Q311" s="39">
        <v>5.04</v>
      </c>
      <c r="R311" s="41">
        <v>1.581</v>
      </c>
      <c r="S311" s="40">
        <v>116.86128655602374</v>
      </c>
      <c r="T311" s="40">
        <v>1.9504009480466633</v>
      </c>
      <c r="U311" s="40">
        <v>3306.9497015365978</v>
      </c>
      <c r="V311" s="40">
        <v>49.631954638629892</v>
      </c>
      <c r="W311" s="41"/>
      <c r="X311" s="41"/>
    </row>
    <row r="312" spans="1:24" x14ac:dyDescent="0.35">
      <c r="A312" s="33">
        <v>310</v>
      </c>
      <c r="B312" s="34" t="s">
        <v>117</v>
      </c>
      <c r="C312" s="35">
        <v>43366</v>
      </c>
      <c r="D312" s="36"/>
      <c r="E312" s="37">
        <v>5.3390930000000001</v>
      </c>
      <c r="F312" s="37">
        <v>103.133482</v>
      </c>
      <c r="G312" s="34">
        <v>0</v>
      </c>
      <c r="H312" s="34" t="s">
        <v>101</v>
      </c>
      <c r="I312" s="34" t="s">
        <v>121</v>
      </c>
      <c r="J312" s="34" t="s">
        <v>68</v>
      </c>
      <c r="K312" s="34" t="s">
        <v>103</v>
      </c>
      <c r="L312" s="34" t="str">
        <f t="shared" si="4"/>
        <v>Low flow.dry.surface</v>
      </c>
      <c r="M312" s="38">
        <v>29.25</v>
      </c>
      <c r="N312" s="38">
        <v>0.35299999999999998</v>
      </c>
      <c r="O312" s="38">
        <v>3.2719999999999998</v>
      </c>
      <c r="P312" s="39">
        <v>75.599999999999994</v>
      </c>
      <c r="Q312" s="39">
        <v>5.54</v>
      </c>
      <c r="R312" s="41">
        <v>1.5109999999999999</v>
      </c>
      <c r="S312" s="40">
        <v>128.98307857171579</v>
      </c>
      <c r="T312" s="40">
        <v>1.8759343558778367</v>
      </c>
      <c r="U312" s="40">
        <v>3659.1910994536734</v>
      </c>
      <c r="V312" s="40">
        <v>47.787549924131078</v>
      </c>
      <c r="W312" s="41">
        <v>131.50259790142491</v>
      </c>
      <c r="X312" s="41">
        <v>1.8301141029134924</v>
      </c>
    </row>
    <row r="313" spans="1:24" x14ac:dyDescent="0.35">
      <c r="A313" s="33">
        <v>311</v>
      </c>
      <c r="B313" s="34" t="s">
        <v>117</v>
      </c>
      <c r="C313" s="35">
        <v>43366</v>
      </c>
      <c r="D313" s="36"/>
      <c r="E313" s="37">
        <v>5.3390930000000001</v>
      </c>
      <c r="F313" s="37">
        <v>103.133482</v>
      </c>
      <c r="G313" s="34">
        <v>0</v>
      </c>
      <c r="H313" s="34" t="s">
        <v>101</v>
      </c>
      <c r="I313" s="34" t="s">
        <v>121</v>
      </c>
      <c r="J313" s="34" t="s">
        <v>68</v>
      </c>
      <c r="K313" s="34" t="s">
        <v>104</v>
      </c>
      <c r="L313" s="34" t="str">
        <f t="shared" si="4"/>
        <v>Low flow.dry.mid</v>
      </c>
      <c r="M313" s="38">
        <v>29.13</v>
      </c>
      <c r="N313" s="38">
        <v>1.8080000000000001</v>
      </c>
      <c r="O313" s="38">
        <v>3.9670000000000001</v>
      </c>
      <c r="P313" s="39">
        <v>70.599999999999994</v>
      </c>
      <c r="Q313" s="39">
        <v>5.17</v>
      </c>
      <c r="R313" s="41">
        <v>1.4610000000000001</v>
      </c>
      <c r="S313" s="40">
        <v>116.55895021135174</v>
      </c>
      <c r="T313" s="40">
        <v>2.1582830856978301</v>
      </c>
      <c r="U313" s="40">
        <v>3290.0218780546534</v>
      </c>
      <c r="V313" s="40">
        <v>54.870034704212749</v>
      </c>
      <c r="W313" s="41"/>
      <c r="X313" s="41"/>
    </row>
    <row r="314" spans="1:24" x14ac:dyDescent="0.35">
      <c r="A314" s="33">
        <v>312</v>
      </c>
      <c r="B314" s="34" t="s">
        <v>117</v>
      </c>
      <c r="C314" s="35">
        <v>43366</v>
      </c>
      <c r="D314" s="36"/>
      <c r="E314" s="37">
        <v>5.3390930000000001</v>
      </c>
      <c r="F314" s="37">
        <v>103.133482</v>
      </c>
      <c r="G314" s="34">
        <v>0</v>
      </c>
      <c r="H314" s="34" t="s">
        <v>101</v>
      </c>
      <c r="I314" s="34" t="s">
        <v>121</v>
      </c>
      <c r="J314" s="34" t="s">
        <v>68</v>
      </c>
      <c r="K314" s="34" t="s">
        <v>105</v>
      </c>
      <c r="L314" s="34" t="str">
        <f t="shared" si="4"/>
        <v>Low flow.dry.bottom</v>
      </c>
      <c r="M314" s="38">
        <v>29.13</v>
      </c>
      <c r="N314" s="38">
        <v>2.774</v>
      </c>
      <c r="O314" s="38">
        <v>4.9770000000000003</v>
      </c>
      <c r="P314" s="39">
        <v>69.2</v>
      </c>
      <c r="Q314" s="39">
        <v>5.0599999999999996</v>
      </c>
      <c r="R314" s="41">
        <v>1.2749999999999999</v>
      </c>
      <c r="S314" s="40">
        <v>105.43727132550708</v>
      </c>
      <c r="T314" s="40">
        <v>2.0963166282338817</v>
      </c>
      <c r="U314" s="40">
        <v>2976.1512142886563</v>
      </c>
      <c r="V314" s="40">
        <v>53.289191378335914</v>
      </c>
      <c r="W314" s="41"/>
      <c r="X314" s="41"/>
    </row>
    <row r="315" spans="1:24" x14ac:dyDescent="0.35">
      <c r="A315" s="33">
        <v>313</v>
      </c>
      <c r="B315" s="34" t="s">
        <v>118</v>
      </c>
      <c r="C315" s="35">
        <v>43366</v>
      </c>
      <c r="D315" s="36"/>
      <c r="E315" s="37">
        <v>5.3397490000000003</v>
      </c>
      <c r="F315" s="37">
        <v>103.14224900000001</v>
      </c>
      <c r="G315" s="34">
        <v>0</v>
      </c>
      <c r="H315" s="34" t="s">
        <v>101</v>
      </c>
      <c r="I315" s="34" t="s">
        <v>121</v>
      </c>
      <c r="J315" s="34" t="s">
        <v>68</v>
      </c>
      <c r="K315" s="34" t="s">
        <v>103</v>
      </c>
      <c r="L315" s="34" t="str">
        <f t="shared" si="4"/>
        <v>Low flow.dry.surface</v>
      </c>
      <c r="M315" s="38">
        <v>29.4</v>
      </c>
      <c r="N315" s="38">
        <v>0.58599999999999997</v>
      </c>
      <c r="O315" s="38">
        <v>4.0140000000000002</v>
      </c>
      <c r="P315" s="39">
        <v>75.3</v>
      </c>
      <c r="Q315" s="39">
        <v>5.52</v>
      </c>
      <c r="R315" s="41">
        <v>1.744</v>
      </c>
      <c r="S315" s="40">
        <v>75.10569298317138</v>
      </c>
      <c r="T315" s="40">
        <v>1.6466301348818508</v>
      </c>
      <c r="U315" s="40">
        <v>2144.3044696890652</v>
      </c>
      <c r="V315" s="40">
        <v>42.044009721340473</v>
      </c>
      <c r="W315" s="41">
        <v>69.893553716080547</v>
      </c>
      <c r="X315" s="41">
        <v>1.5962696930522107</v>
      </c>
    </row>
    <row r="316" spans="1:24" x14ac:dyDescent="0.35">
      <c r="A316" s="33">
        <v>314</v>
      </c>
      <c r="B316" s="34" t="s">
        <v>118</v>
      </c>
      <c r="C316" s="35">
        <v>43366</v>
      </c>
      <c r="D316" s="36"/>
      <c r="E316" s="37">
        <v>5.3397490000000003</v>
      </c>
      <c r="F316" s="37">
        <v>103.14224900000001</v>
      </c>
      <c r="G316" s="34">
        <v>0</v>
      </c>
      <c r="H316" s="34" t="s">
        <v>101</v>
      </c>
      <c r="I316" s="34" t="s">
        <v>121</v>
      </c>
      <c r="J316" s="34" t="s">
        <v>68</v>
      </c>
      <c r="K316" s="34" t="s">
        <v>104</v>
      </c>
      <c r="L316" s="34" t="str">
        <f t="shared" si="4"/>
        <v>Low flow.dry.mid</v>
      </c>
      <c r="M316" s="38">
        <v>29.23</v>
      </c>
      <c r="N316" s="38">
        <v>4.4580000000000002</v>
      </c>
      <c r="O316" s="38">
        <v>6.7809999999999997</v>
      </c>
      <c r="P316" s="39">
        <v>69.5</v>
      </c>
      <c r="Q316" s="39">
        <v>5.08</v>
      </c>
      <c r="R316" s="41">
        <v>1.2350000000000001</v>
      </c>
      <c r="S316" s="40">
        <v>64.169554384869386</v>
      </c>
      <c r="T316" s="40">
        <v>1.6146675926427363</v>
      </c>
      <c r="U316" s="40">
        <v>1819.0331982428415</v>
      </c>
      <c r="V316" s="40">
        <v>41.103768143444128</v>
      </c>
      <c r="W316" s="41"/>
      <c r="X316" s="41"/>
    </row>
    <row r="317" spans="1:24" x14ac:dyDescent="0.35">
      <c r="A317" s="33">
        <v>315</v>
      </c>
      <c r="B317" s="34" t="s">
        <v>118</v>
      </c>
      <c r="C317" s="35">
        <v>43366</v>
      </c>
      <c r="D317" s="36"/>
      <c r="E317" s="37">
        <v>5.3397490000000003</v>
      </c>
      <c r="F317" s="37">
        <v>103.14224900000001</v>
      </c>
      <c r="G317" s="34">
        <v>0</v>
      </c>
      <c r="H317" s="34" t="s">
        <v>101</v>
      </c>
      <c r="I317" s="34" t="s">
        <v>121</v>
      </c>
      <c r="J317" s="34" t="s">
        <v>68</v>
      </c>
      <c r="K317" s="34" t="s">
        <v>105</v>
      </c>
      <c r="L317" s="34" t="str">
        <f t="shared" si="4"/>
        <v>Low flow.dry.bottom</v>
      </c>
      <c r="M317" s="38">
        <v>29.21</v>
      </c>
      <c r="N317" s="38">
        <v>8.0809999999999995</v>
      </c>
      <c r="O317" s="38">
        <v>18.367999999999999</v>
      </c>
      <c r="P317" s="39">
        <v>75.5</v>
      </c>
      <c r="Q317" s="39">
        <v>5.37</v>
      </c>
      <c r="R317" s="41">
        <v>0.82699999999999996</v>
      </c>
      <c r="S317" s="40">
        <v>27.489270282846174</v>
      </c>
      <c r="T317" s="40">
        <v>1.1190369800504545</v>
      </c>
      <c r="U317" s="40">
        <v>778.74463862125015</v>
      </c>
      <c r="V317" s="40">
        <v>28.443405771193461</v>
      </c>
      <c r="W317" s="41"/>
      <c r="X317" s="41"/>
    </row>
    <row r="318" spans="1:24" x14ac:dyDescent="0.35">
      <c r="A318" s="33">
        <v>316</v>
      </c>
      <c r="B318" s="34" t="s">
        <v>119</v>
      </c>
      <c r="C318" s="35">
        <v>43366</v>
      </c>
      <c r="D318" s="36"/>
      <c r="E318" s="37">
        <v>5.3434010000000001</v>
      </c>
      <c r="F318" s="37">
        <v>103.148726</v>
      </c>
      <c r="G318" s="34">
        <v>0</v>
      </c>
      <c r="H318" s="34" t="s">
        <v>101</v>
      </c>
      <c r="I318" s="34" t="s">
        <v>121</v>
      </c>
      <c r="J318" s="34" t="s">
        <v>68</v>
      </c>
      <c r="K318" s="34" t="s">
        <v>103</v>
      </c>
      <c r="L318" s="34" t="str">
        <f t="shared" si="4"/>
        <v>Low flow.dry.surface</v>
      </c>
      <c r="M318" s="38">
        <v>29.56</v>
      </c>
      <c r="N318" s="38">
        <v>0.57699999999999996</v>
      </c>
      <c r="O318" s="38">
        <v>7.8719999999999999</v>
      </c>
      <c r="P318" s="39">
        <v>82.9</v>
      </c>
      <c r="Q318" s="39">
        <v>6.03</v>
      </c>
      <c r="R318" s="41">
        <v>1.04</v>
      </c>
      <c r="S318" s="40">
        <v>115.5460484524356</v>
      </c>
      <c r="T318" s="40">
        <v>2.132006001525367</v>
      </c>
      <c r="U318" s="40">
        <v>3321.5232382791987</v>
      </c>
      <c r="V318" s="40">
        <v>54.552857361266781</v>
      </c>
      <c r="W318" s="41">
        <v>115.60905126146882</v>
      </c>
      <c r="X318" s="41">
        <v>2.0512639993358643</v>
      </c>
    </row>
    <row r="319" spans="1:24" x14ac:dyDescent="0.35">
      <c r="A319" s="33">
        <v>317</v>
      </c>
      <c r="B319" s="34" t="s">
        <v>119</v>
      </c>
      <c r="C319" s="35">
        <v>43366</v>
      </c>
      <c r="D319" s="36"/>
      <c r="E319" s="37">
        <v>5.3434010000000001</v>
      </c>
      <c r="F319" s="37">
        <v>103.148726</v>
      </c>
      <c r="G319" s="34">
        <v>0</v>
      </c>
      <c r="H319" s="34" t="s">
        <v>101</v>
      </c>
      <c r="I319" s="34" t="s">
        <v>121</v>
      </c>
      <c r="J319" s="34" t="s">
        <v>68</v>
      </c>
      <c r="K319" s="34" t="s">
        <v>104</v>
      </c>
      <c r="L319" s="34" t="str">
        <f t="shared" si="4"/>
        <v>Low flow.dry.mid</v>
      </c>
      <c r="M319" s="38">
        <v>29.55</v>
      </c>
      <c r="N319" s="38">
        <v>2.9529999999999998</v>
      </c>
      <c r="O319" s="38">
        <v>9.2739999999999991</v>
      </c>
      <c r="P319" s="39">
        <v>78.900000000000006</v>
      </c>
      <c r="Q319" s="39">
        <v>5.71</v>
      </c>
      <c r="R319" s="41">
        <v>1.4590000000000001</v>
      </c>
      <c r="S319" s="40">
        <v>89.561594083460065</v>
      </c>
      <c r="T319" s="40">
        <v>1.8469809274715647</v>
      </c>
      <c r="U319" s="40">
        <v>2573.5400872821415</v>
      </c>
      <c r="V319" s="40">
        <v>47.244814968987214</v>
      </c>
      <c r="W319" s="41"/>
      <c r="X319" s="41"/>
    </row>
    <row r="320" spans="1:24" x14ac:dyDescent="0.35">
      <c r="A320" s="33">
        <v>318</v>
      </c>
      <c r="B320" s="34" t="s">
        <v>119</v>
      </c>
      <c r="C320" s="35">
        <v>43366</v>
      </c>
      <c r="D320" s="36"/>
      <c r="E320" s="37">
        <v>5.3434010000000001</v>
      </c>
      <c r="F320" s="37">
        <v>103.148726</v>
      </c>
      <c r="G320" s="34">
        <v>0</v>
      </c>
      <c r="H320" s="34" t="s">
        <v>101</v>
      </c>
      <c r="I320" s="34" t="s">
        <v>121</v>
      </c>
      <c r="J320" s="34" t="s">
        <v>68</v>
      </c>
      <c r="K320" s="34" t="s">
        <v>105</v>
      </c>
      <c r="L320" s="34" t="str">
        <f t="shared" si="4"/>
        <v>Low flow.dry.bottom</v>
      </c>
      <c r="M320" s="38">
        <v>29.42</v>
      </c>
      <c r="N320" s="38">
        <v>6.2859999999999996</v>
      </c>
      <c r="O320" s="38">
        <v>20.835000000000001</v>
      </c>
      <c r="P320" s="39">
        <v>85.4</v>
      </c>
      <c r="Q320" s="39">
        <v>5.91</v>
      </c>
      <c r="R320" s="41">
        <v>1.1919999999999999</v>
      </c>
      <c r="S320" s="40">
        <v>33.551486682647315</v>
      </c>
      <c r="T320" s="40">
        <v>1.3068670826604554</v>
      </c>
      <c r="U320" s="40">
        <v>959.00320196050905</v>
      </c>
      <c r="V320" s="40">
        <v>33.318117336778805</v>
      </c>
      <c r="W320" s="41"/>
      <c r="X320" s="41"/>
    </row>
    <row r="321" spans="1:24" x14ac:dyDescent="0.35">
      <c r="A321" s="33">
        <v>319</v>
      </c>
      <c r="B321" s="34" t="s">
        <v>100</v>
      </c>
      <c r="C321" s="35">
        <v>43457</v>
      </c>
      <c r="D321" s="36"/>
      <c r="E321" s="37">
        <v>5.2786840000000002</v>
      </c>
      <c r="F321" s="37">
        <v>103.079803</v>
      </c>
      <c r="G321" s="34">
        <v>0</v>
      </c>
      <c r="H321" s="34" t="s">
        <v>101</v>
      </c>
      <c r="I321" s="34" t="s">
        <v>122</v>
      </c>
      <c r="J321" s="34" t="s">
        <v>40</v>
      </c>
      <c r="K321" s="34" t="s">
        <v>103</v>
      </c>
      <c r="L321" s="34" t="str">
        <f t="shared" si="4"/>
        <v>High flow2.wet.surface</v>
      </c>
      <c r="M321" s="38">
        <v>27.5</v>
      </c>
      <c r="N321" s="38">
        <v>0.86099999999999999</v>
      </c>
      <c r="O321" s="38">
        <v>3.0600000000000002E-2</v>
      </c>
      <c r="P321" s="39">
        <v>5.34</v>
      </c>
      <c r="Q321" s="39">
        <v>0</v>
      </c>
      <c r="R321" s="41">
        <v>1.333</v>
      </c>
      <c r="S321" s="40">
        <v>254.30759925067329</v>
      </c>
      <c r="T321" s="40">
        <v>2.1972689011876807</v>
      </c>
      <c r="U321" s="40">
        <v>6699.4378947716805</v>
      </c>
      <c r="V321" s="40">
        <v>54.39533975548774</v>
      </c>
      <c r="W321" s="41">
        <v>362.6991412996029</v>
      </c>
      <c r="X321" s="41">
        <v>2.9320600969207478</v>
      </c>
    </row>
    <row r="322" spans="1:24" x14ac:dyDescent="0.35">
      <c r="A322" s="33">
        <v>320</v>
      </c>
      <c r="B322" s="34" t="s">
        <v>100</v>
      </c>
      <c r="C322" s="35">
        <v>43457</v>
      </c>
      <c r="D322" s="36"/>
      <c r="E322" s="37">
        <v>5.2786840000000002</v>
      </c>
      <c r="F322" s="37">
        <v>103.079803</v>
      </c>
      <c r="G322" s="34">
        <v>0</v>
      </c>
      <c r="H322" s="34" t="s">
        <v>101</v>
      </c>
      <c r="I322" s="34" t="s">
        <v>122</v>
      </c>
      <c r="J322" s="34" t="s">
        <v>40</v>
      </c>
      <c r="K322" s="34" t="s">
        <v>104</v>
      </c>
      <c r="L322" s="34" t="str">
        <f t="shared" si="4"/>
        <v>High flow2.wet.mid</v>
      </c>
      <c r="M322" s="38">
        <v>27.47</v>
      </c>
      <c r="N322" s="38">
        <v>1.3069999999999999</v>
      </c>
      <c r="O322" s="38">
        <v>3.1899999999999998E-2</v>
      </c>
      <c r="P322" s="39">
        <v>5.37</v>
      </c>
      <c r="Q322" s="39">
        <v>0</v>
      </c>
      <c r="R322" s="41">
        <v>1.337</v>
      </c>
      <c r="S322" s="40">
        <v>244.93332743673611</v>
      </c>
      <c r="T322" s="40">
        <v>2.0006037489147497</v>
      </c>
      <c r="U322" s="40">
        <v>6444.3007463746399</v>
      </c>
      <c r="V322" s="40">
        <v>49.501603224628148</v>
      </c>
      <c r="W322" s="41"/>
      <c r="X322" s="41"/>
    </row>
    <row r="323" spans="1:24" x14ac:dyDescent="0.35">
      <c r="A323" s="33">
        <v>321</v>
      </c>
      <c r="B323" s="34" t="s">
        <v>100</v>
      </c>
      <c r="C323" s="35">
        <v>43457</v>
      </c>
      <c r="D323" s="36"/>
      <c r="E323" s="37">
        <v>5.2786840000000002</v>
      </c>
      <c r="F323" s="37">
        <v>103.079803</v>
      </c>
      <c r="G323" s="34">
        <v>0</v>
      </c>
      <c r="H323" s="34" t="s">
        <v>101</v>
      </c>
      <c r="I323" s="34" t="s">
        <v>122</v>
      </c>
      <c r="J323" s="34" t="s">
        <v>40</v>
      </c>
      <c r="K323" s="34" t="s">
        <v>105</v>
      </c>
      <c r="L323" s="34" t="str">
        <f t="shared" ref="L323:L365" si="5">_xlfn.CONCAT(I323,".",J323,".",K323)</f>
        <v>High flow2.wet.bottom</v>
      </c>
      <c r="M323" s="38">
        <v>27.44</v>
      </c>
      <c r="N323" s="38">
        <v>2.7349999999999999</v>
      </c>
      <c r="O323" s="38">
        <v>7.7499999999999999E-2</v>
      </c>
      <c r="P323" s="39">
        <v>5.35</v>
      </c>
      <c r="Q323" s="39">
        <v>0</v>
      </c>
      <c r="R323" s="41">
        <v>1.679</v>
      </c>
      <c r="S323" s="40">
        <v>256.11988829953395</v>
      </c>
      <c r="T323" s="40">
        <v>1.5927027085781309</v>
      </c>
      <c r="U323" s="40">
        <v>6730.0779099367774</v>
      </c>
      <c r="V323" s="40">
        <v>39.38877786314756</v>
      </c>
      <c r="W323" s="41"/>
      <c r="X323" s="41"/>
    </row>
    <row r="324" spans="1:24" x14ac:dyDescent="0.35">
      <c r="A324" s="33">
        <v>322</v>
      </c>
      <c r="B324" s="34" t="s">
        <v>106</v>
      </c>
      <c r="C324" s="35">
        <v>43457</v>
      </c>
      <c r="D324" s="36"/>
      <c r="E324" s="37">
        <v>5.2824780000000002</v>
      </c>
      <c r="F324" s="37">
        <v>103.088004</v>
      </c>
      <c r="G324" s="34">
        <v>0</v>
      </c>
      <c r="H324" s="34" t="s">
        <v>101</v>
      </c>
      <c r="I324" s="34" t="s">
        <v>122</v>
      </c>
      <c r="J324" s="34" t="s">
        <v>40</v>
      </c>
      <c r="K324" s="34" t="s">
        <v>103</v>
      </c>
      <c r="L324" s="34" t="str">
        <f t="shared" si="5"/>
        <v>High flow2.wet.surface</v>
      </c>
      <c r="M324" s="38">
        <v>27.53</v>
      </c>
      <c r="N324" s="38">
        <v>0.58899999999999997</v>
      </c>
      <c r="O324" s="38">
        <v>3.1899999999999998E-2</v>
      </c>
      <c r="P324" s="39">
        <v>5.48</v>
      </c>
      <c r="Q324" s="39">
        <v>0</v>
      </c>
      <c r="R324" s="41">
        <v>1.3740000000000001</v>
      </c>
      <c r="S324" s="40">
        <v>249.85589818030351</v>
      </c>
      <c r="T324" s="40">
        <v>1.9840724961797616</v>
      </c>
      <c r="U324" s="40">
        <v>6590.5212254856006</v>
      </c>
      <c r="V324" s="40">
        <v>49.142369218866683</v>
      </c>
      <c r="W324" s="41">
        <v>356.39313428712649</v>
      </c>
      <c r="X324" s="41">
        <v>2.6387604141987393</v>
      </c>
    </row>
    <row r="325" spans="1:24" x14ac:dyDescent="0.35">
      <c r="A325" s="33">
        <v>323</v>
      </c>
      <c r="B325" s="34" t="s">
        <v>106</v>
      </c>
      <c r="C325" s="35">
        <v>43457</v>
      </c>
      <c r="D325" s="36"/>
      <c r="E325" s="37">
        <v>5.2824780000000002</v>
      </c>
      <c r="F325" s="37">
        <v>103.088004</v>
      </c>
      <c r="G325" s="34">
        <v>0</v>
      </c>
      <c r="H325" s="34" t="s">
        <v>101</v>
      </c>
      <c r="I325" s="34" t="s">
        <v>122</v>
      </c>
      <c r="J325" s="34" t="s">
        <v>40</v>
      </c>
      <c r="K325" s="34" t="s">
        <v>104</v>
      </c>
      <c r="L325" s="34" t="str">
        <f t="shared" si="5"/>
        <v>High flow2.wet.mid</v>
      </c>
      <c r="M325" s="38">
        <v>27.51</v>
      </c>
      <c r="N325" s="38">
        <v>1.875</v>
      </c>
      <c r="O325" s="38">
        <v>3.0700000000000002E-2</v>
      </c>
      <c r="P325" s="39">
        <v>5.4</v>
      </c>
      <c r="Q325" s="39">
        <v>0</v>
      </c>
      <c r="R325" s="41">
        <v>1.4119999999999999</v>
      </c>
      <c r="S325" s="40">
        <v>247.4480120263764</v>
      </c>
      <c r="T325" s="40">
        <v>1.6300870903244937</v>
      </c>
      <c r="U325" s="40">
        <v>6521.4880658650118</v>
      </c>
      <c r="V325" s="40">
        <v>40.361070425415697</v>
      </c>
      <c r="W325" s="41"/>
      <c r="X325" s="41"/>
    </row>
    <row r="326" spans="1:24" x14ac:dyDescent="0.35">
      <c r="A326" s="33">
        <v>324</v>
      </c>
      <c r="B326" s="34" t="s">
        <v>106</v>
      </c>
      <c r="C326" s="35">
        <v>43457</v>
      </c>
      <c r="D326" s="36"/>
      <c r="E326" s="37">
        <v>5.2824780000000002</v>
      </c>
      <c r="F326" s="37">
        <v>103.088004</v>
      </c>
      <c r="G326" s="34">
        <v>0</v>
      </c>
      <c r="H326" s="34" t="s">
        <v>101</v>
      </c>
      <c r="I326" s="34" t="s">
        <v>122</v>
      </c>
      <c r="J326" s="34" t="s">
        <v>40</v>
      </c>
      <c r="K326" s="34" t="s">
        <v>105</v>
      </c>
      <c r="L326" s="34" t="str">
        <f t="shared" si="5"/>
        <v>High flow2.wet.bottom</v>
      </c>
      <c r="M326" s="38">
        <v>27.51</v>
      </c>
      <c r="N326" s="38">
        <v>3.0590000000000002</v>
      </c>
      <c r="O326" s="38">
        <v>3.0599999999999999E-2</v>
      </c>
      <c r="P326" s="39">
        <v>5.4</v>
      </c>
      <c r="Q326" s="39">
        <v>0</v>
      </c>
      <c r="R326" s="41">
        <v>1.4610000000000001</v>
      </c>
      <c r="S326" s="40">
        <v>249.26058348946535</v>
      </c>
      <c r="T326" s="40">
        <v>1.9802251965007716</v>
      </c>
      <c r="U326" s="40">
        <v>6566.4801351696278</v>
      </c>
      <c r="V326" s="40">
        <v>49.022230414226591</v>
      </c>
      <c r="W326" s="41"/>
      <c r="X326" s="41"/>
    </row>
    <row r="327" spans="1:24" x14ac:dyDescent="0.35">
      <c r="A327" s="33">
        <v>325</v>
      </c>
      <c r="B327" s="34" t="s">
        <v>107</v>
      </c>
      <c r="C327" s="35">
        <v>43457</v>
      </c>
      <c r="D327" s="36"/>
      <c r="E327" s="37">
        <v>5.287998</v>
      </c>
      <c r="F327" s="37">
        <v>103.094942</v>
      </c>
      <c r="G327" s="34">
        <v>0</v>
      </c>
      <c r="H327" s="34" t="s">
        <v>101</v>
      </c>
      <c r="I327" s="34" t="s">
        <v>122</v>
      </c>
      <c r="J327" s="34" t="s">
        <v>40</v>
      </c>
      <c r="K327" s="34" t="s">
        <v>103</v>
      </c>
      <c r="L327" s="34" t="str">
        <f t="shared" si="5"/>
        <v>High flow2.wet.surface</v>
      </c>
      <c r="M327" s="38">
        <v>27.62</v>
      </c>
      <c r="N327" s="38">
        <v>0.879</v>
      </c>
      <c r="O327" s="38">
        <v>3.1E-2</v>
      </c>
      <c r="P327" s="39">
        <v>5.85</v>
      </c>
      <c r="Q327" s="39">
        <v>0</v>
      </c>
      <c r="R327" s="41">
        <v>1.393</v>
      </c>
      <c r="S327" s="40">
        <v>246.20010256837244</v>
      </c>
      <c r="T327" s="40">
        <v>2.1416135455986018</v>
      </c>
      <c r="U327" s="40">
        <v>6518.8612707023985</v>
      </c>
      <c r="V327" s="40">
        <v>53.125006916675083</v>
      </c>
      <c r="W327" s="41">
        <v>352.20865839970458</v>
      </c>
      <c r="X327" s="41">
        <v>2.8639353671335193</v>
      </c>
    </row>
    <row r="328" spans="1:24" x14ac:dyDescent="0.35">
      <c r="A328" s="33">
        <v>326</v>
      </c>
      <c r="B328" s="34" t="s">
        <v>107</v>
      </c>
      <c r="C328" s="35">
        <v>43457</v>
      </c>
      <c r="D328" s="36"/>
      <c r="E328" s="37">
        <v>5.287998</v>
      </c>
      <c r="F328" s="37">
        <v>103.094942</v>
      </c>
      <c r="G328" s="34">
        <v>0</v>
      </c>
      <c r="H328" s="34" t="s">
        <v>101</v>
      </c>
      <c r="I328" s="34" t="s">
        <v>122</v>
      </c>
      <c r="J328" s="34" t="s">
        <v>40</v>
      </c>
      <c r="K328" s="34" t="s">
        <v>104</v>
      </c>
      <c r="L328" s="34" t="str">
        <f t="shared" si="5"/>
        <v>High flow2.wet.mid</v>
      </c>
      <c r="M328" s="38">
        <v>27.54</v>
      </c>
      <c r="N328" s="38">
        <v>3.1760000000000002</v>
      </c>
      <c r="O328" s="38">
        <v>3.27E-2</v>
      </c>
      <c r="P328" s="39">
        <v>5.77</v>
      </c>
      <c r="Q328" s="39">
        <v>0</v>
      </c>
      <c r="R328" s="41">
        <v>1.3819999999999999</v>
      </c>
      <c r="S328" s="40">
        <v>245.95409931034089</v>
      </c>
      <c r="T328" s="40">
        <v>1.8449787335861765</v>
      </c>
      <c r="U328" s="40">
        <v>6490.347276599703</v>
      </c>
      <c r="V328" s="40">
        <v>45.704948990561668</v>
      </c>
      <c r="W328" s="41"/>
      <c r="X328" s="41"/>
    </row>
    <row r="329" spans="1:24" x14ac:dyDescent="0.35">
      <c r="A329" s="33">
        <v>327</v>
      </c>
      <c r="B329" s="34" t="s">
        <v>107</v>
      </c>
      <c r="C329" s="35">
        <v>43457</v>
      </c>
      <c r="D329" s="36"/>
      <c r="E329" s="37">
        <v>5.287998</v>
      </c>
      <c r="F329" s="37">
        <v>103.094942</v>
      </c>
      <c r="G329" s="34">
        <v>0</v>
      </c>
      <c r="H329" s="34" t="s">
        <v>101</v>
      </c>
      <c r="I329" s="34" t="s">
        <v>122</v>
      </c>
      <c r="J329" s="34" t="s">
        <v>40</v>
      </c>
      <c r="K329" s="34" t="s">
        <v>105</v>
      </c>
      <c r="L329" s="34" t="str">
        <f t="shared" si="5"/>
        <v>High flow2.wet.bottom</v>
      </c>
      <c r="M329" s="38">
        <v>27.53</v>
      </c>
      <c r="N329" s="38">
        <v>5.3630000000000004</v>
      </c>
      <c r="O329" s="38">
        <v>3.1399999999999997E-2</v>
      </c>
      <c r="P329" s="39">
        <v>5.59</v>
      </c>
      <c r="Q329" s="39">
        <v>0</v>
      </c>
      <c r="R329" s="41">
        <v>1.7949999999999999</v>
      </c>
      <c r="S329" s="40">
        <v>247.28029248132702</v>
      </c>
      <c r="T329" s="40">
        <v>2.0733892709839283</v>
      </c>
      <c r="U329" s="40">
        <v>6522.5836724890587</v>
      </c>
      <c r="V329" s="40">
        <v>51.354607375742781</v>
      </c>
      <c r="W329" s="41"/>
      <c r="X329" s="41"/>
    </row>
    <row r="330" spans="1:24" x14ac:dyDescent="0.35">
      <c r="A330" s="33">
        <v>328</v>
      </c>
      <c r="B330" s="34" t="s">
        <v>108</v>
      </c>
      <c r="C330" s="35">
        <v>43457</v>
      </c>
      <c r="D330" s="36"/>
      <c r="E330" s="37">
        <v>5.2946099999999996</v>
      </c>
      <c r="F330" s="37">
        <v>103.090605</v>
      </c>
      <c r="G330" s="34">
        <v>0</v>
      </c>
      <c r="H330" s="34" t="s">
        <v>101</v>
      </c>
      <c r="I330" s="34" t="s">
        <v>122</v>
      </c>
      <c r="J330" s="34" t="s">
        <v>40</v>
      </c>
      <c r="K330" s="34" t="s">
        <v>103</v>
      </c>
      <c r="L330" s="34" t="str">
        <f t="shared" si="5"/>
        <v>High flow2.wet.surface</v>
      </c>
      <c r="M330" s="38">
        <v>27.62</v>
      </c>
      <c r="N330" s="38">
        <v>0.52300000000000002</v>
      </c>
      <c r="O330" s="38">
        <v>0.01</v>
      </c>
      <c r="P330" s="39">
        <v>5.83</v>
      </c>
      <c r="Q330" s="39">
        <v>0</v>
      </c>
      <c r="R330" s="41">
        <v>1.528</v>
      </c>
      <c r="S330" s="40">
        <v>271.35618518155417</v>
      </c>
      <c r="T330" s="40">
        <v>2.2090468769813008</v>
      </c>
      <c r="U330" s="40">
        <v>7184.9388198302595</v>
      </c>
      <c r="V330" s="40">
        <v>54.797832299898566</v>
      </c>
      <c r="W330" s="41">
        <v>390.67852156301501</v>
      </c>
      <c r="X330" s="41">
        <v>2.9580173438260742</v>
      </c>
    </row>
    <row r="331" spans="1:24" x14ac:dyDescent="0.35">
      <c r="A331" s="33">
        <v>329</v>
      </c>
      <c r="B331" s="34" t="s">
        <v>108</v>
      </c>
      <c r="C331" s="35">
        <v>43457</v>
      </c>
      <c r="D331" s="36"/>
      <c r="E331" s="37">
        <v>5.2946099999999996</v>
      </c>
      <c r="F331" s="37">
        <v>103.090605</v>
      </c>
      <c r="G331" s="34">
        <v>0</v>
      </c>
      <c r="H331" s="34" t="s">
        <v>101</v>
      </c>
      <c r="I331" s="34" t="s">
        <v>122</v>
      </c>
      <c r="J331" s="34" t="s">
        <v>40</v>
      </c>
      <c r="K331" s="34" t="s">
        <v>104</v>
      </c>
      <c r="L331" s="34" t="str">
        <f t="shared" si="5"/>
        <v>High flow2.wet.mid</v>
      </c>
      <c r="M331" s="38">
        <v>27.6</v>
      </c>
      <c r="N331" s="38">
        <v>1.909</v>
      </c>
      <c r="O331" s="38">
        <v>0.01</v>
      </c>
      <c r="P331" s="39">
        <v>5.81</v>
      </c>
      <c r="Q331" s="39">
        <v>0</v>
      </c>
      <c r="R331" s="41">
        <v>2.218</v>
      </c>
      <c r="S331" s="40">
        <v>264.41159811828828</v>
      </c>
      <c r="T331" s="40">
        <v>1.8694380687861094</v>
      </c>
      <c r="U331" s="40">
        <v>6995.1404249949446</v>
      </c>
      <c r="V331" s="40">
        <v>46.357834102215293</v>
      </c>
      <c r="W331" s="41"/>
      <c r="X331" s="41"/>
    </row>
    <row r="332" spans="1:24" x14ac:dyDescent="0.35">
      <c r="A332" s="33">
        <v>330</v>
      </c>
      <c r="B332" s="34" t="s">
        <v>108</v>
      </c>
      <c r="C332" s="35">
        <v>43457</v>
      </c>
      <c r="D332" s="36"/>
      <c r="E332" s="37">
        <v>5.2946099999999996</v>
      </c>
      <c r="F332" s="37">
        <v>103.090605</v>
      </c>
      <c r="G332" s="34">
        <v>0</v>
      </c>
      <c r="H332" s="34" t="s">
        <v>101</v>
      </c>
      <c r="I332" s="34" t="s">
        <v>122</v>
      </c>
      <c r="J332" s="34" t="s">
        <v>40</v>
      </c>
      <c r="K332" s="34" t="s">
        <v>105</v>
      </c>
      <c r="L332" s="34" t="str">
        <f t="shared" si="5"/>
        <v>High flow2.wet.bottom</v>
      </c>
      <c r="M332" s="38">
        <v>27.59</v>
      </c>
      <c r="N332" s="38">
        <v>4.3239999999999998</v>
      </c>
      <c r="O332" s="38">
        <v>0.01</v>
      </c>
      <c r="P332" s="39">
        <v>5.77</v>
      </c>
      <c r="Q332" s="39">
        <v>0</v>
      </c>
      <c r="R332" s="41">
        <v>1.7729999999999999</v>
      </c>
      <c r="S332" s="40">
        <v>248.43740075120994</v>
      </c>
      <c r="T332" s="40">
        <v>1.6828750792767451</v>
      </c>
      <c r="U332" s="40">
        <v>6569.7554889292369</v>
      </c>
      <c r="V332" s="40">
        <v>41.724458616007638</v>
      </c>
      <c r="W332" s="41"/>
      <c r="X332" s="41"/>
    </row>
    <row r="333" spans="1:24" x14ac:dyDescent="0.35">
      <c r="A333" s="33">
        <v>331</v>
      </c>
      <c r="B333" s="34" t="s">
        <v>109</v>
      </c>
      <c r="C333" s="35">
        <v>43457</v>
      </c>
      <c r="D333" s="36"/>
      <c r="E333" s="37">
        <v>5.3026249999999999</v>
      </c>
      <c r="F333" s="37">
        <v>103.08697600000001</v>
      </c>
      <c r="G333" s="34">
        <v>0</v>
      </c>
      <c r="H333" s="34" t="s">
        <v>101</v>
      </c>
      <c r="I333" s="34" t="s">
        <v>122</v>
      </c>
      <c r="J333" s="34" t="s">
        <v>40</v>
      </c>
      <c r="K333" s="34" t="s">
        <v>103</v>
      </c>
      <c r="L333" s="34" t="str">
        <f t="shared" si="5"/>
        <v>High flow2.wet.surface</v>
      </c>
      <c r="M333" s="38">
        <v>27.77</v>
      </c>
      <c r="N333" s="38">
        <v>0.65500000000000003</v>
      </c>
      <c r="O333" s="38">
        <v>0.01</v>
      </c>
      <c r="P333" s="39">
        <v>6.07</v>
      </c>
      <c r="Q333" s="39">
        <v>0</v>
      </c>
      <c r="R333" s="41">
        <v>1.79</v>
      </c>
      <c r="S333" s="40">
        <v>257.28575952843653</v>
      </c>
      <c r="T333" s="40">
        <v>2.008690084915925</v>
      </c>
      <c r="U333" s="40">
        <v>6855.7456527526419</v>
      </c>
      <c r="V333" s="40">
        <v>49.953623802719946</v>
      </c>
      <c r="W333" s="41">
        <v>371.60401506133309</v>
      </c>
      <c r="X333" s="41">
        <v>2.6901934261134071</v>
      </c>
    </row>
    <row r="334" spans="1:24" x14ac:dyDescent="0.35">
      <c r="A334" s="33">
        <v>332</v>
      </c>
      <c r="B334" s="34" t="s">
        <v>109</v>
      </c>
      <c r="C334" s="35">
        <v>43457</v>
      </c>
      <c r="D334" s="36"/>
      <c r="E334" s="37">
        <v>5.3026249999999999</v>
      </c>
      <c r="F334" s="37">
        <v>103.08697600000001</v>
      </c>
      <c r="G334" s="34">
        <v>0</v>
      </c>
      <c r="H334" s="34" t="s">
        <v>101</v>
      </c>
      <c r="I334" s="34" t="s">
        <v>122</v>
      </c>
      <c r="J334" s="34" t="s">
        <v>40</v>
      </c>
      <c r="K334" s="34" t="s">
        <v>104</v>
      </c>
      <c r="L334" s="34" t="str">
        <f t="shared" si="5"/>
        <v>High flow2.wet.mid</v>
      </c>
      <c r="M334" s="38">
        <v>27.62</v>
      </c>
      <c r="N334" s="38">
        <v>2.1309999999999998</v>
      </c>
      <c r="O334" s="38">
        <v>0.01</v>
      </c>
      <c r="P334" s="39">
        <v>5.98</v>
      </c>
      <c r="Q334" s="39">
        <v>0</v>
      </c>
      <c r="R334" s="41">
        <v>1.829</v>
      </c>
      <c r="S334" s="40">
        <v>269.10691082304504</v>
      </c>
      <c r="T334" s="40">
        <v>1.8131893483313948</v>
      </c>
      <c r="U334" s="40">
        <v>7125.3827841198945</v>
      </c>
      <c r="V334" s="40">
        <v>44.97815183243268</v>
      </c>
      <c r="W334" s="41"/>
      <c r="X334" s="41"/>
    </row>
    <row r="335" spans="1:24" x14ac:dyDescent="0.35">
      <c r="A335" s="33">
        <v>333</v>
      </c>
      <c r="B335" s="34" t="s">
        <v>109</v>
      </c>
      <c r="C335" s="35">
        <v>43457</v>
      </c>
      <c r="D335" s="36"/>
      <c r="E335" s="37">
        <v>5.3026249999999999</v>
      </c>
      <c r="F335" s="37">
        <v>103.08697600000001</v>
      </c>
      <c r="G335" s="34">
        <v>0</v>
      </c>
      <c r="H335" s="34" t="s">
        <v>101</v>
      </c>
      <c r="I335" s="34" t="s">
        <v>122</v>
      </c>
      <c r="J335" s="34" t="s">
        <v>40</v>
      </c>
      <c r="K335" s="34" t="s">
        <v>105</v>
      </c>
      <c r="L335" s="34" t="str">
        <f t="shared" si="5"/>
        <v>High flow2.wet.bottom</v>
      </c>
      <c r="M335" s="38">
        <v>27.64</v>
      </c>
      <c r="N335" s="38">
        <v>3.1819999999999999</v>
      </c>
      <c r="O335" s="38">
        <v>0.01</v>
      </c>
      <c r="P335" s="39">
        <v>5.86</v>
      </c>
      <c r="Q335" s="39">
        <v>0</v>
      </c>
      <c r="R335" s="41">
        <v>1.7070000000000001</v>
      </c>
      <c r="S335" s="40">
        <v>250.26237422656874</v>
      </c>
      <c r="T335" s="40">
        <v>1.6050340002869188</v>
      </c>
      <c r="U335" s="40">
        <v>6632.0275676175697</v>
      </c>
      <c r="V335" s="40">
        <v>39.828046282051353</v>
      </c>
      <c r="W335" s="41"/>
      <c r="X335" s="41"/>
    </row>
    <row r="336" spans="1:24" x14ac:dyDescent="0.35">
      <c r="A336" s="33">
        <v>334</v>
      </c>
      <c r="B336" s="34" t="s">
        <v>110</v>
      </c>
      <c r="C336" s="35">
        <v>43457</v>
      </c>
      <c r="D336" s="36"/>
      <c r="E336" s="37">
        <v>5.3114660000000002</v>
      </c>
      <c r="F336" s="37">
        <v>103.08868</v>
      </c>
      <c r="G336" s="34">
        <v>0</v>
      </c>
      <c r="H336" s="34" t="s">
        <v>101</v>
      </c>
      <c r="I336" s="34" t="s">
        <v>122</v>
      </c>
      <c r="J336" s="34" t="s">
        <v>40</v>
      </c>
      <c r="K336" s="34" t="s">
        <v>103</v>
      </c>
      <c r="L336" s="34" t="str">
        <f t="shared" si="5"/>
        <v>High flow2.wet.surface</v>
      </c>
      <c r="M336" s="38">
        <v>26.62</v>
      </c>
      <c r="N336" s="38">
        <v>4.3999999999999997E-2</v>
      </c>
      <c r="O336" s="38">
        <v>3.5999999999999997E-2</v>
      </c>
      <c r="P336" s="39">
        <v>6.02</v>
      </c>
      <c r="Q336" s="39">
        <v>0</v>
      </c>
      <c r="R336" s="41">
        <v>1.6359999999999999</v>
      </c>
      <c r="S336" s="40">
        <v>255.98807638434266</v>
      </c>
      <c r="T336" s="40">
        <v>1.9160885360412829</v>
      </c>
      <c r="U336" s="40">
        <v>6497.2956279803002</v>
      </c>
      <c r="V336" s="40">
        <v>46.726600392548924</v>
      </c>
      <c r="W336" s="41">
        <v>351.75274130411782</v>
      </c>
      <c r="X336" s="41">
        <v>2.4854651882794498</v>
      </c>
    </row>
    <row r="337" spans="1:24" x14ac:dyDescent="0.35">
      <c r="A337" s="33">
        <v>335</v>
      </c>
      <c r="B337" s="34" t="s">
        <v>110</v>
      </c>
      <c r="C337" s="35">
        <v>43457</v>
      </c>
      <c r="D337" s="36"/>
      <c r="E337" s="37">
        <v>5.3114660000000002</v>
      </c>
      <c r="F337" s="37">
        <v>103.08868</v>
      </c>
      <c r="G337" s="34">
        <v>0</v>
      </c>
      <c r="H337" s="34" t="s">
        <v>101</v>
      </c>
      <c r="I337" s="34" t="s">
        <v>122</v>
      </c>
      <c r="J337" s="34" t="s">
        <v>40</v>
      </c>
      <c r="K337" s="34" t="s">
        <v>104</v>
      </c>
      <c r="L337" s="34" t="str">
        <f t="shared" si="5"/>
        <v>High flow2.wet.mid</v>
      </c>
      <c r="M337" s="38">
        <v>27.72</v>
      </c>
      <c r="N337" s="38">
        <v>1.903</v>
      </c>
      <c r="O337" s="38">
        <v>3.1899999999999998E-2</v>
      </c>
      <c r="P337" s="39">
        <v>5.79</v>
      </c>
      <c r="Q337" s="39">
        <v>0</v>
      </c>
      <c r="R337" s="41">
        <v>1.67</v>
      </c>
      <c r="S337" s="40">
        <v>255.64338215893196</v>
      </c>
      <c r="T337" s="40">
        <v>1.9166117460924441</v>
      </c>
      <c r="U337" s="40">
        <v>6797.5926622482748</v>
      </c>
      <c r="V337" s="40">
        <v>47.623669570617118</v>
      </c>
      <c r="W337" s="41"/>
      <c r="X337" s="41"/>
    </row>
    <row r="338" spans="1:24" x14ac:dyDescent="0.35">
      <c r="A338" s="33">
        <v>336</v>
      </c>
      <c r="B338" s="34" t="s">
        <v>110</v>
      </c>
      <c r="C338" s="35">
        <v>43457</v>
      </c>
      <c r="D338" s="36"/>
      <c r="E338" s="37">
        <v>5.3114660000000002</v>
      </c>
      <c r="F338" s="37">
        <v>103.08868</v>
      </c>
      <c r="G338" s="34">
        <v>0</v>
      </c>
      <c r="H338" s="34" t="s">
        <v>101</v>
      </c>
      <c r="I338" s="34" t="s">
        <v>122</v>
      </c>
      <c r="J338" s="34" t="s">
        <v>40</v>
      </c>
      <c r="K338" s="34" t="s">
        <v>105</v>
      </c>
      <c r="L338" s="34" t="str">
        <f t="shared" si="5"/>
        <v>High flow2.wet.bottom</v>
      </c>
      <c r="M338" s="38">
        <v>27.72</v>
      </c>
      <c r="N338" s="38">
        <v>2.2709999999999999</v>
      </c>
      <c r="O338" s="38">
        <v>3.1899999999999998E-2</v>
      </c>
      <c r="P338" s="39">
        <v>5.78</v>
      </c>
      <c r="Q338" s="39">
        <v>0</v>
      </c>
      <c r="R338" s="41">
        <v>1.5609999999999999</v>
      </c>
      <c r="S338" s="40">
        <v>258.58922674271747</v>
      </c>
      <c r="T338" s="40">
        <v>1.7810307046112031</v>
      </c>
      <c r="U338" s="40">
        <v>6875.9230745505793</v>
      </c>
      <c r="V338" s="40">
        <v>44.254773009951201</v>
      </c>
      <c r="W338" s="41"/>
      <c r="X338" s="41"/>
    </row>
    <row r="339" spans="1:24" x14ac:dyDescent="0.35">
      <c r="A339" s="33">
        <v>337</v>
      </c>
      <c r="B339" s="34" t="s">
        <v>111</v>
      </c>
      <c r="C339" s="35">
        <v>43457</v>
      </c>
      <c r="D339" s="36"/>
      <c r="E339" s="37">
        <v>5.3196709999999996</v>
      </c>
      <c r="F339" s="37">
        <v>103.09237</v>
      </c>
      <c r="G339" s="34">
        <v>0</v>
      </c>
      <c r="H339" s="34" t="s">
        <v>101</v>
      </c>
      <c r="I339" s="34" t="s">
        <v>122</v>
      </c>
      <c r="J339" s="34" t="s">
        <v>40</v>
      </c>
      <c r="K339" s="34" t="s">
        <v>103</v>
      </c>
      <c r="L339" s="34" t="str">
        <f t="shared" si="5"/>
        <v>High flow2.wet.surface</v>
      </c>
      <c r="M339" s="38">
        <v>27.77</v>
      </c>
      <c r="N339" s="38">
        <v>0.36699999999999999</v>
      </c>
      <c r="O339" s="38">
        <v>3.1600000000000003E-2</v>
      </c>
      <c r="P339" s="39">
        <v>5.9</v>
      </c>
      <c r="Q339" s="39">
        <v>0</v>
      </c>
      <c r="R339" s="41">
        <v>1.391</v>
      </c>
      <c r="S339" s="40">
        <v>257.37133059894114</v>
      </c>
      <c r="T339" s="40">
        <v>1.8608754301363695</v>
      </c>
      <c r="U339" s="40">
        <v>6863.8327617878303</v>
      </c>
      <c r="V339" s="40">
        <v>46.2931276911265</v>
      </c>
      <c r="W339" s="41">
        <v>372.03593026715924</v>
      </c>
      <c r="X339" s="41">
        <v>2.4845177661568392</v>
      </c>
    </row>
    <row r="340" spans="1:24" x14ac:dyDescent="0.35">
      <c r="A340" s="33">
        <v>338</v>
      </c>
      <c r="B340" s="34" t="s">
        <v>111</v>
      </c>
      <c r="C340" s="35">
        <v>43457</v>
      </c>
      <c r="D340" s="36"/>
      <c r="E340" s="37">
        <v>5.3196709999999996</v>
      </c>
      <c r="F340" s="37">
        <v>103.09237</v>
      </c>
      <c r="G340" s="34">
        <v>0</v>
      </c>
      <c r="H340" s="34" t="s">
        <v>101</v>
      </c>
      <c r="I340" s="34" t="s">
        <v>122</v>
      </c>
      <c r="J340" s="34" t="s">
        <v>40</v>
      </c>
      <c r="K340" s="34" t="s">
        <v>104</v>
      </c>
      <c r="L340" s="34" t="str">
        <f t="shared" si="5"/>
        <v>High flow2.wet.mid</v>
      </c>
      <c r="M340" s="38">
        <v>27.8</v>
      </c>
      <c r="N340" s="38">
        <v>0.60199999999999998</v>
      </c>
      <c r="O340" s="38">
        <v>3.2300000000000002E-2</v>
      </c>
      <c r="P340" s="39">
        <v>5.79</v>
      </c>
      <c r="Q340" s="39">
        <v>0</v>
      </c>
      <c r="R340" s="41">
        <v>1.5549999999999999</v>
      </c>
      <c r="S340" s="40">
        <v>243.86639377840172</v>
      </c>
      <c r="T340" s="40">
        <v>1.6725351894249689</v>
      </c>
      <c r="U340" s="40">
        <v>6506.42148661592</v>
      </c>
      <c r="V340" s="40">
        <v>41.614753089488104</v>
      </c>
      <c r="W340" s="41"/>
      <c r="X340" s="41"/>
    </row>
    <row r="341" spans="1:24" x14ac:dyDescent="0.35">
      <c r="A341" s="33">
        <v>339</v>
      </c>
      <c r="B341" s="34" t="s">
        <v>111</v>
      </c>
      <c r="C341" s="35">
        <v>43457</v>
      </c>
      <c r="D341" s="36"/>
      <c r="E341" s="37">
        <v>5.3196709999999996</v>
      </c>
      <c r="F341" s="37">
        <v>103.09237</v>
      </c>
      <c r="G341" s="34">
        <v>0</v>
      </c>
      <c r="H341" s="34" t="s">
        <v>101</v>
      </c>
      <c r="I341" s="34" t="s">
        <v>122</v>
      </c>
      <c r="J341" s="34" t="s">
        <v>40</v>
      </c>
      <c r="K341" s="34" t="s">
        <v>105</v>
      </c>
      <c r="L341" s="34" t="str">
        <f t="shared" si="5"/>
        <v>High flow2.wet.bottom</v>
      </c>
      <c r="M341" s="38">
        <v>27.79</v>
      </c>
      <c r="N341" s="38">
        <v>1.1970000000000001</v>
      </c>
      <c r="O341" s="38">
        <v>3.1899999999999998E-2</v>
      </c>
      <c r="P341" s="39">
        <v>5.75</v>
      </c>
      <c r="Q341" s="39">
        <v>0</v>
      </c>
      <c r="R341" s="41">
        <v>1.9319999999999999</v>
      </c>
      <c r="S341" s="40">
        <v>250.18808738456789</v>
      </c>
      <c r="T341" s="40">
        <v>1.5990095035572567</v>
      </c>
      <c r="U341" s="40">
        <v>6672.2629744410287</v>
      </c>
      <c r="V341" s="40">
        <v>39.778670016051954</v>
      </c>
      <c r="W341" s="41"/>
      <c r="X341" s="41"/>
    </row>
    <row r="342" spans="1:24" x14ac:dyDescent="0.35">
      <c r="A342" s="33">
        <v>340</v>
      </c>
      <c r="B342" s="34" t="s">
        <v>112</v>
      </c>
      <c r="C342" s="35">
        <v>43457</v>
      </c>
      <c r="D342" s="36"/>
      <c r="E342" s="37">
        <v>5.3243879999999999</v>
      </c>
      <c r="F342" s="37">
        <v>103.099791</v>
      </c>
      <c r="G342" s="34">
        <v>0</v>
      </c>
      <c r="H342" s="34" t="s">
        <v>101</v>
      </c>
      <c r="I342" s="34" t="s">
        <v>122</v>
      </c>
      <c r="J342" s="34" t="s">
        <v>40</v>
      </c>
      <c r="K342" s="34" t="s">
        <v>103</v>
      </c>
      <c r="L342" s="34" t="str">
        <f t="shared" si="5"/>
        <v>High flow2.wet.surface</v>
      </c>
      <c r="M342" s="38">
        <v>27.73</v>
      </c>
      <c r="N342" s="38">
        <v>0.316</v>
      </c>
      <c r="O342" s="38">
        <v>0.01</v>
      </c>
      <c r="P342" s="39">
        <v>5.92</v>
      </c>
      <c r="Q342" s="39">
        <v>0</v>
      </c>
      <c r="R342" s="41">
        <v>1.4019999999999999</v>
      </c>
      <c r="S342" s="40">
        <v>235.75738478734209</v>
      </c>
      <c r="T342" s="40">
        <v>1.8523527385441736</v>
      </c>
      <c r="U342" s="40">
        <v>6287.408331447441</v>
      </c>
      <c r="V342" s="40">
        <v>46.081173140623221</v>
      </c>
      <c r="W342" s="41">
        <v>338.83092018687051</v>
      </c>
      <c r="X342" s="41">
        <v>2.4720637508284535</v>
      </c>
    </row>
    <row r="343" spans="1:24" x14ac:dyDescent="0.35">
      <c r="A343" s="33">
        <v>341</v>
      </c>
      <c r="B343" s="34" t="s">
        <v>112</v>
      </c>
      <c r="C343" s="35">
        <v>43457</v>
      </c>
      <c r="D343" s="36"/>
      <c r="E343" s="37">
        <v>5.3243879999999999</v>
      </c>
      <c r="F343" s="37">
        <v>103.099791</v>
      </c>
      <c r="G343" s="34">
        <v>0</v>
      </c>
      <c r="H343" s="34" t="s">
        <v>101</v>
      </c>
      <c r="I343" s="34" t="s">
        <v>122</v>
      </c>
      <c r="J343" s="34" t="s">
        <v>40</v>
      </c>
      <c r="K343" s="34" t="s">
        <v>104</v>
      </c>
      <c r="L343" s="34" t="str">
        <f t="shared" si="5"/>
        <v>High flow2.wet.mid</v>
      </c>
      <c r="M343" s="38">
        <v>27.8</v>
      </c>
      <c r="N343" s="38">
        <v>0.71</v>
      </c>
      <c r="O343" s="38">
        <v>0.01</v>
      </c>
      <c r="P343" s="39">
        <v>5.75</v>
      </c>
      <c r="Q343" s="39">
        <v>0</v>
      </c>
      <c r="R343" s="41">
        <v>1.6040000000000001</v>
      </c>
      <c r="S343" s="40">
        <v>236.29431829344301</v>
      </c>
      <c r="T343" s="40">
        <v>1.724181241566469</v>
      </c>
      <c r="U343" s="40">
        <v>6304.3939936258521</v>
      </c>
      <c r="V343" s="40">
        <v>42.899833800818598</v>
      </c>
      <c r="W343" s="41"/>
      <c r="X343" s="41"/>
    </row>
    <row r="344" spans="1:24" x14ac:dyDescent="0.35">
      <c r="A344" s="33">
        <v>342</v>
      </c>
      <c r="B344" s="34" t="s">
        <v>112</v>
      </c>
      <c r="C344" s="35">
        <v>43457</v>
      </c>
      <c r="D344" s="36"/>
      <c r="E344" s="37">
        <v>5.3243879999999999</v>
      </c>
      <c r="F344" s="37">
        <v>103.099791</v>
      </c>
      <c r="G344" s="34">
        <v>0</v>
      </c>
      <c r="H344" s="34" t="s">
        <v>101</v>
      </c>
      <c r="I344" s="34" t="s">
        <v>122</v>
      </c>
      <c r="J344" s="34" t="s">
        <v>40</v>
      </c>
      <c r="K344" s="34" t="s">
        <v>105</v>
      </c>
      <c r="L344" s="34" t="str">
        <f t="shared" si="5"/>
        <v>High flow2.wet.bottom</v>
      </c>
      <c r="M344" s="38">
        <v>27.81</v>
      </c>
      <c r="N344" s="38">
        <v>1.5389999999999999</v>
      </c>
      <c r="O344" s="38">
        <v>0.01</v>
      </c>
      <c r="P344" s="39">
        <v>5.66</v>
      </c>
      <c r="Q344" s="39">
        <v>0</v>
      </c>
      <c r="R344" s="41">
        <v>1.8089999999999999</v>
      </c>
      <c r="S344" s="40">
        <v>260.34793105847598</v>
      </c>
      <c r="T344" s="40">
        <v>1.9483232656934943</v>
      </c>
      <c r="U344" s="40">
        <v>6949.0894941468669</v>
      </c>
      <c r="V344" s="40">
        <v>48.484905222340963</v>
      </c>
      <c r="W344" s="41"/>
      <c r="X344" s="41"/>
    </row>
    <row r="345" spans="1:24" x14ac:dyDescent="0.35">
      <c r="A345" s="33">
        <v>343</v>
      </c>
      <c r="B345" s="34" t="s">
        <v>113</v>
      </c>
      <c r="C345" s="35">
        <v>43457</v>
      </c>
      <c r="D345" s="36"/>
      <c r="E345" s="37">
        <v>5.3251080000000002</v>
      </c>
      <c r="F345" s="37">
        <v>103.10833599999999</v>
      </c>
      <c r="G345" s="34">
        <v>0</v>
      </c>
      <c r="H345" s="34" t="s">
        <v>101</v>
      </c>
      <c r="I345" s="34" t="s">
        <v>122</v>
      </c>
      <c r="J345" s="34" t="s">
        <v>40</v>
      </c>
      <c r="K345" s="34" t="s">
        <v>103</v>
      </c>
      <c r="L345" s="34" t="str">
        <f t="shared" si="5"/>
        <v>High flow2.wet.surface</v>
      </c>
      <c r="M345" s="38">
        <v>27.64</v>
      </c>
      <c r="N345" s="38">
        <v>0.5</v>
      </c>
      <c r="O345" s="38">
        <v>3.5400000000000001E-2</v>
      </c>
      <c r="P345" s="39">
        <v>5.9</v>
      </c>
      <c r="Q345" s="39">
        <v>0</v>
      </c>
      <c r="R345" s="41">
        <v>1.7410000000000001</v>
      </c>
      <c r="S345" s="40">
        <v>261.33096578785671</v>
      </c>
      <c r="T345" s="40">
        <v>2.3854854257414022</v>
      </c>
      <c r="U345" s="40">
        <v>6925.3516318717111</v>
      </c>
      <c r="V345" s="40">
        <v>59.194432247362045</v>
      </c>
      <c r="W345" s="41">
        <v>375.64581775813036</v>
      </c>
      <c r="X345" s="41">
        <v>3.2044108028715423</v>
      </c>
    </row>
    <row r="346" spans="1:24" x14ac:dyDescent="0.35">
      <c r="A346" s="33">
        <v>344</v>
      </c>
      <c r="B346" s="34" t="s">
        <v>113</v>
      </c>
      <c r="C346" s="35">
        <v>43457</v>
      </c>
      <c r="D346" s="36"/>
      <c r="E346" s="37">
        <v>5.3251080000000002</v>
      </c>
      <c r="F346" s="37">
        <v>103.10833599999999</v>
      </c>
      <c r="G346" s="34">
        <v>0</v>
      </c>
      <c r="H346" s="34" t="s">
        <v>101</v>
      </c>
      <c r="I346" s="34" t="s">
        <v>122</v>
      </c>
      <c r="J346" s="34" t="s">
        <v>40</v>
      </c>
      <c r="K346" s="34" t="s">
        <v>104</v>
      </c>
      <c r="L346" s="34" t="str">
        <f t="shared" si="5"/>
        <v>High flow2.wet.mid</v>
      </c>
      <c r="M346" s="38">
        <v>27.57</v>
      </c>
      <c r="N346" s="38">
        <v>3.2120000000000002</v>
      </c>
      <c r="O346" s="38">
        <v>3.5700000000000003E-2</v>
      </c>
      <c r="P346" s="39">
        <v>5.76</v>
      </c>
      <c r="Q346" s="39">
        <v>0</v>
      </c>
      <c r="R346" s="41">
        <v>2.0750000000000002</v>
      </c>
      <c r="S346" s="40">
        <v>307.2870973890283</v>
      </c>
      <c r="T346" s="40">
        <v>2.5725676175749612</v>
      </c>
      <c r="U346" s="40">
        <v>8119.1270504581262</v>
      </c>
      <c r="V346" s="40">
        <v>63.761491464028467</v>
      </c>
      <c r="W346" s="41"/>
      <c r="X346" s="41"/>
    </row>
    <row r="347" spans="1:24" x14ac:dyDescent="0.35">
      <c r="A347" s="33">
        <v>345</v>
      </c>
      <c r="B347" s="34" t="s">
        <v>113</v>
      </c>
      <c r="C347" s="35">
        <v>43457</v>
      </c>
      <c r="D347" s="36"/>
      <c r="E347" s="37">
        <v>5.3251080000000002</v>
      </c>
      <c r="F347" s="37">
        <v>103.10833599999999</v>
      </c>
      <c r="G347" s="34">
        <v>0</v>
      </c>
      <c r="H347" s="34" t="s">
        <v>101</v>
      </c>
      <c r="I347" s="34" t="s">
        <v>122</v>
      </c>
      <c r="J347" s="34" t="s">
        <v>40</v>
      </c>
      <c r="K347" s="34" t="s">
        <v>105</v>
      </c>
      <c r="L347" s="34" t="str">
        <f t="shared" si="5"/>
        <v>High flow2.wet.bottom</v>
      </c>
      <c r="M347" s="38">
        <v>27.55</v>
      </c>
      <c r="N347" s="38">
        <v>4.1660000000000004</v>
      </c>
      <c r="O347" s="38">
        <v>3.6900000000000002E-2</v>
      </c>
      <c r="P347" s="39">
        <v>5.43</v>
      </c>
      <c r="Q347" s="39">
        <v>0</v>
      </c>
      <c r="R347" s="41">
        <v>2.0209999999999999</v>
      </c>
      <c r="S347" s="40">
        <v>268.06371011115635</v>
      </c>
      <c r="T347" s="40">
        <v>2.2611036165668943</v>
      </c>
      <c r="U347" s="40">
        <v>7076.7789857108819</v>
      </c>
      <c r="V347" s="40">
        <v>56.022893264104908</v>
      </c>
      <c r="W347" s="41"/>
      <c r="X347" s="41"/>
    </row>
    <row r="348" spans="1:24" x14ac:dyDescent="0.35">
      <c r="A348" s="33">
        <v>346</v>
      </c>
      <c r="B348" s="34" t="s">
        <v>114</v>
      </c>
      <c r="C348" s="35">
        <v>43457</v>
      </c>
      <c r="D348" s="36"/>
      <c r="E348" s="37">
        <v>5.3241639999999997</v>
      </c>
      <c r="F348" s="37">
        <v>103.117257</v>
      </c>
      <c r="G348" s="34">
        <v>0</v>
      </c>
      <c r="H348" s="34" t="s">
        <v>101</v>
      </c>
      <c r="I348" s="34" t="s">
        <v>122</v>
      </c>
      <c r="J348" s="34" t="s">
        <v>40</v>
      </c>
      <c r="K348" s="34" t="s">
        <v>103</v>
      </c>
      <c r="L348" s="34" t="str">
        <f t="shared" si="5"/>
        <v>High flow2.wet.surface</v>
      </c>
      <c r="M348" s="38">
        <v>27.83</v>
      </c>
      <c r="N348" s="38">
        <v>0.32500000000000001</v>
      </c>
      <c r="O348" s="38">
        <v>4.8800000000000003E-2</v>
      </c>
      <c r="P348" s="39">
        <v>5.9</v>
      </c>
      <c r="Q348" s="39">
        <v>0</v>
      </c>
      <c r="R348" s="41">
        <v>2.1469999999999998</v>
      </c>
      <c r="S348" s="40">
        <v>269.33468446550756</v>
      </c>
      <c r="T348" s="40">
        <v>2.6299622233573801</v>
      </c>
      <c r="U348" s="40">
        <v>7195.0491922063602</v>
      </c>
      <c r="V348" s="40">
        <v>65.469579442625047</v>
      </c>
      <c r="W348" s="41">
        <v>391.08652060408963</v>
      </c>
      <c r="X348" s="41">
        <v>3.5617387571168853</v>
      </c>
    </row>
    <row r="349" spans="1:24" x14ac:dyDescent="0.35">
      <c r="A349" s="33">
        <v>347</v>
      </c>
      <c r="B349" s="34" t="s">
        <v>114</v>
      </c>
      <c r="C349" s="35">
        <v>43457</v>
      </c>
      <c r="D349" s="36"/>
      <c r="E349" s="37">
        <v>5.3241639999999997</v>
      </c>
      <c r="F349" s="37">
        <v>103.117257</v>
      </c>
      <c r="G349" s="34">
        <v>0</v>
      </c>
      <c r="H349" s="34" t="s">
        <v>101</v>
      </c>
      <c r="I349" s="34" t="s">
        <v>122</v>
      </c>
      <c r="J349" s="34" t="s">
        <v>40</v>
      </c>
      <c r="K349" s="34" t="s">
        <v>104</v>
      </c>
      <c r="L349" s="34" t="str">
        <f t="shared" si="5"/>
        <v>High flow2.wet.mid</v>
      </c>
      <c r="M349" s="38">
        <v>27.88</v>
      </c>
      <c r="N349" s="38">
        <v>0.69</v>
      </c>
      <c r="O349" s="38">
        <v>4.7399999999999998E-2</v>
      </c>
      <c r="P349" s="39">
        <v>5.89</v>
      </c>
      <c r="Q349" s="39">
        <v>0</v>
      </c>
      <c r="R349" s="41">
        <v>1.873</v>
      </c>
      <c r="S349" s="40">
        <v>267.61239924976695</v>
      </c>
      <c r="T349" s="40">
        <v>2.4470520228071835</v>
      </c>
      <c r="U349" s="40">
        <v>7164.1758377242713</v>
      </c>
      <c r="V349" s="40">
        <v>60.967306432192302</v>
      </c>
      <c r="W349" s="41"/>
      <c r="X349" s="41"/>
    </row>
    <row r="350" spans="1:24" x14ac:dyDescent="0.35">
      <c r="A350" s="33">
        <v>348</v>
      </c>
      <c r="B350" s="34" t="s">
        <v>114</v>
      </c>
      <c r="C350" s="35">
        <v>43457</v>
      </c>
      <c r="D350" s="36"/>
      <c r="E350" s="37">
        <v>5.3241639999999997</v>
      </c>
      <c r="F350" s="37">
        <v>103.117257</v>
      </c>
      <c r="G350" s="34">
        <v>0</v>
      </c>
      <c r="H350" s="34" t="s">
        <v>101</v>
      </c>
      <c r="I350" s="34" t="s">
        <v>122</v>
      </c>
      <c r="J350" s="34" t="s">
        <v>40</v>
      </c>
      <c r="K350" s="34" t="s">
        <v>105</v>
      </c>
      <c r="L350" s="34" t="str">
        <f t="shared" si="5"/>
        <v>High flow2.wet.bottom</v>
      </c>
      <c r="M350" s="38">
        <v>27.89</v>
      </c>
      <c r="N350" s="38">
        <v>1.2450000000000001</v>
      </c>
      <c r="O350" s="38">
        <v>4.5499999999999999E-2</v>
      </c>
      <c r="P350" s="39">
        <v>5.95</v>
      </c>
      <c r="Q350" s="39">
        <v>0</v>
      </c>
      <c r="R350" s="41">
        <v>1.7350000000000001</v>
      </c>
      <c r="S350" s="40">
        <v>271.19875070374121</v>
      </c>
      <c r="T350" s="40">
        <v>2.23353858376132</v>
      </c>
      <c r="U350" s="40">
        <v>7263.2565037564254</v>
      </c>
      <c r="V350" s="40">
        <v>55.657027944487893</v>
      </c>
      <c r="W350" s="41"/>
      <c r="X350" s="41"/>
    </row>
    <row r="351" spans="1:24" x14ac:dyDescent="0.35">
      <c r="A351" s="33">
        <v>349</v>
      </c>
      <c r="B351" s="34" t="s">
        <v>115</v>
      </c>
      <c r="C351" s="35">
        <v>43457</v>
      </c>
      <c r="D351" s="36"/>
      <c r="E351" s="37">
        <v>5.3242859999999999</v>
      </c>
      <c r="F351" s="37">
        <v>103.126091</v>
      </c>
      <c r="G351" s="34">
        <v>0</v>
      </c>
      <c r="H351" s="34" t="s">
        <v>101</v>
      </c>
      <c r="I351" s="34" t="s">
        <v>122</v>
      </c>
      <c r="J351" s="34" t="s">
        <v>40</v>
      </c>
      <c r="K351" s="34" t="s">
        <v>103</v>
      </c>
      <c r="L351" s="34" t="str">
        <f t="shared" si="5"/>
        <v>High flow2.wet.surface</v>
      </c>
      <c r="M351" s="38">
        <v>27.96</v>
      </c>
      <c r="N351" s="38">
        <v>0.317</v>
      </c>
      <c r="O351" s="38">
        <v>6.5299999999999997E-2</v>
      </c>
      <c r="P351" s="39">
        <v>6.13</v>
      </c>
      <c r="Q351" s="39">
        <v>0</v>
      </c>
      <c r="R351" s="41">
        <v>1.766</v>
      </c>
      <c r="S351" s="40">
        <v>240.91557857183167</v>
      </c>
      <c r="T351" s="40">
        <v>2.2856488314580972</v>
      </c>
      <c r="U351" s="40">
        <v>6471.3468551974765</v>
      </c>
      <c r="V351" s="40">
        <v>57.022175192226598</v>
      </c>
      <c r="W351" s="41">
        <v>349.26970448865882</v>
      </c>
      <c r="X351" s="41">
        <v>3.0910827122672626</v>
      </c>
    </row>
    <row r="352" spans="1:24" x14ac:dyDescent="0.35">
      <c r="A352" s="33">
        <v>350</v>
      </c>
      <c r="B352" s="34" t="s">
        <v>115</v>
      </c>
      <c r="C352" s="35">
        <v>43457</v>
      </c>
      <c r="D352" s="36"/>
      <c r="E352" s="37">
        <v>5.3242859999999999</v>
      </c>
      <c r="F352" s="37">
        <v>103.126091</v>
      </c>
      <c r="G352" s="34">
        <v>0</v>
      </c>
      <c r="H352" s="34" t="s">
        <v>101</v>
      </c>
      <c r="I352" s="34" t="s">
        <v>122</v>
      </c>
      <c r="J352" s="34" t="s">
        <v>40</v>
      </c>
      <c r="K352" s="34" t="s">
        <v>104</v>
      </c>
      <c r="L352" s="34" t="str">
        <f t="shared" si="5"/>
        <v>High flow2.wet.mid</v>
      </c>
      <c r="M352" s="38">
        <v>27.96</v>
      </c>
      <c r="N352" s="38">
        <v>0.56499999999999995</v>
      </c>
      <c r="O352" s="38">
        <v>6.4100000000000004E-2</v>
      </c>
      <c r="P352" s="39">
        <v>6.13</v>
      </c>
      <c r="Q352" s="39">
        <v>0</v>
      </c>
      <c r="R352" s="41">
        <v>2.7530000000000001</v>
      </c>
      <c r="S352" s="40">
        <v>259.41818789847179</v>
      </c>
      <c r="T352" s="40">
        <v>2.506387902750173</v>
      </c>
      <c r="U352" s="40">
        <v>6968.354014486933</v>
      </c>
      <c r="V352" s="40">
        <v>62.529160272033266</v>
      </c>
      <c r="W352" s="41"/>
      <c r="X352" s="41"/>
    </row>
    <row r="353" spans="1:24" x14ac:dyDescent="0.35">
      <c r="A353" s="33">
        <v>351</v>
      </c>
      <c r="B353" s="34" t="s">
        <v>115</v>
      </c>
      <c r="C353" s="35">
        <v>43457</v>
      </c>
      <c r="D353" s="36"/>
      <c r="E353" s="37">
        <v>5.3242859999999999</v>
      </c>
      <c r="F353" s="37">
        <v>103.126091</v>
      </c>
      <c r="G353" s="34">
        <v>0</v>
      </c>
      <c r="H353" s="34" t="s">
        <v>101</v>
      </c>
      <c r="I353" s="34" t="s">
        <v>122</v>
      </c>
      <c r="J353" s="34" t="s">
        <v>40</v>
      </c>
      <c r="K353" s="34" t="s">
        <v>105</v>
      </c>
      <c r="L353" s="34" t="str">
        <f t="shared" si="5"/>
        <v>High flow2.wet.bottom</v>
      </c>
      <c r="M353" s="38">
        <v>27.96</v>
      </c>
      <c r="N353" s="38">
        <v>0.86199999999999999</v>
      </c>
      <c r="O353" s="38">
        <v>6.6100000000000006E-2</v>
      </c>
      <c r="P353" s="39">
        <v>6.01</v>
      </c>
      <c r="Q353" s="39">
        <v>0</v>
      </c>
      <c r="R353" s="41">
        <v>2.198</v>
      </c>
      <c r="S353" s="40">
        <v>251.59501321453982</v>
      </c>
      <c r="T353" s="40">
        <v>2.2047599775473299</v>
      </c>
      <c r="U353" s="40">
        <v>6761.071603741434</v>
      </c>
      <c r="V353" s="40">
        <v>55.01335218041978</v>
      </c>
      <c r="W353" s="41"/>
      <c r="X353" s="41"/>
    </row>
    <row r="354" spans="1:24" x14ac:dyDescent="0.35">
      <c r="A354" s="33">
        <v>352</v>
      </c>
      <c r="B354" s="34" t="s">
        <v>116</v>
      </c>
      <c r="C354" s="35">
        <v>43457</v>
      </c>
      <c r="D354" s="36"/>
      <c r="E354" s="37">
        <v>5.3312090000000003</v>
      </c>
      <c r="F354" s="37">
        <v>103.12984</v>
      </c>
      <c r="G354" s="34">
        <v>0</v>
      </c>
      <c r="H354" s="34" t="s">
        <v>101</v>
      </c>
      <c r="I354" s="34" t="s">
        <v>122</v>
      </c>
      <c r="J354" s="34" t="s">
        <v>40</v>
      </c>
      <c r="K354" s="34" t="s">
        <v>103</v>
      </c>
      <c r="L354" s="34" t="str">
        <f t="shared" si="5"/>
        <v>High flow2.wet.surface</v>
      </c>
      <c r="M354" s="38">
        <v>28.19</v>
      </c>
      <c r="N354" s="38">
        <v>0.58099999999999996</v>
      </c>
      <c r="O354" s="38">
        <v>0.26079999999999998</v>
      </c>
      <c r="P354" s="39">
        <v>6.43</v>
      </c>
      <c r="Q354" s="39">
        <v>0</v>
      </c>
      <c r="R354" s="41">
        <v>2.415</v>
      </c>
      <c r="S354" s="40">
        <v>241.61680661817047</v>
      </c>
      <c r="T354" s="40">
        <v>2.237519965289819</v>
      </c>
      <c r="U354" s="40">
        <v>6553.6564964503714</v>
      </c>
      <c r="V354" s="40">
        <v>56.03489877997405</v>
      </c>
      <c r="W354" s="41">
        <v>353.66093887492156</v>
      </c>
      <c r="X354" s="41">
        <v>3.0387083153789312</v>
      </c>
    </row>
    <row r="355" spans="1:24" x14ac:dyDescent="0.35">
      <c r="A355" s="33">
        <v>353</v>
      </c>
      <c r="B355" s="34" t="s">
        <v>116</v>
      </c>
      <c r="C355" s="35">
        <v>43457</v>
      </c>
      <c r="D355" s="36"/>
      <c r="E355" s="37">
        <v>5.3312090000000003</v>
      </c>
      <c r="F355" s="37">
        <v>103.12984</v>
      </c>
      <c r="G355" s="34">
        <v>0</v>
      </c>
      <c r="H355" s="34" t="s">
        <v>101</v>
      </c>
      <c r="I355" s="34" t="s">
        <v>122</v>
      </c>
      <c r="J355" s="34" t="s">
        <v>40</v>
      </c>
      <c r="K355" s="34" t="s">
        <v>104</v>
      </c>
      <c r="L355" s="34" t="str">
        <f t="shared" si="5"/>
        <v>High flow2.wet.mid</v>
      </c>
      <c r="M355" s="38">
        <v>28.17</v>
      </c>
      <c r="N355" s="38">
        <v>1.05</v>
      </c>
      <c r="O355" s="38">
        <v>0.25840000000000002</v>
      </c>
      <c r="P355" s="39">
        <v>6.42</v>
      </c>
      <c r="Q355" s="39">
        <v>0</v>
      </c>
      <c r="R355" s="41">
        <v>2.4830000000000001</v>
      </c>
      <c r="S355" s="40">
        <v>225.49663627557567</v>
      </c>
      <c r="T355" s="40">
        <v>2.3223373377932153</v>
      </c>
      <c r="U355" s="40">
        <v>6111.2376262110183</v>
      </c>
      <c r="V355" s="40">
        <v>58.139701574176058</v>
      </c>
      <c r="W355" s="41"/>
      <c r="X355" s="41"/>
    </row>
    <row r="356" spans="1:24" x14ac:dyDescent="0.35">
      <c r="A356" s="33">
        <v>354</v>
      </c>
      <c r="B356" s="34" t="s">
        <v>116</v>
      </c>
      <c r="C356" s="35">
        <v>43457</v>
      </c>
      <c r="D356" s="36"/>
      <c r="E356" s="37">
        <v>5.3312090000000003</v>
      </c>
      <c r="F356" s="37">
        <v>103.12984</v>
      </c>
      <c r="G356" s="34">
        <v>0</v>
      </c>
      <c r="H356" s="34" t="s">
        <v>101</v>
      </c>
      <c r="I356" s="34" t="s">
        <v>122</v>
      </c>
      <c r="J356" s="34" t="s">
        <v>40</v>
      </c>
      <c r="K356" s="34" t="s">
        <v>105</v>
      </c>
      <c r="L356" s="34" t="str">
        <f t="shared" si="5"/>
        <v>High flow2.wet.bottom</v>
      </c>
      <c r="M356" s="38">
        <v>28.07</v>
      </c>
      <c r="N356" s="38">
        <v>2.1070000000000002</v>
      </c>
      <c r="O356" s="38">
        <v>0.29509999999999997</v>
      </c>
      <c r="P356" s="39">
        <v>6.4</v>
      </c>
      <c r="Q356" s="39">
        <v>0</v>
      </c>
      <c r="R356" s="41">
        <v>2.4159999999999999</v>
      </c>
      <c r="S356" s="40">
        <v>202.71541306213879</v>
      </c>
      <c r="T356" s="40">
        <v>2.3058193314624416</v>
      </c>
      <c r="U356" s="40">
        <v>5470.651979653212</v>
      </c>
      <c r="V356" s="40">
        <v>57.630080099296784</v>
      </c>
      <c r="W356" s="41"/>
      <c r="X356" s="41"/>
    </row>
    <row r="357" spans="1:24" x14ac:dyDescent="0.35">
      <c r="A357" s="33">
        <v>355</v>
      </c>
      <c r="B357" s="34" t="s">
        <v>117</v>
      </c>
      <c r="C357" s="35">
        <v>43457</v>
      </c>
      <c r="D357" s="36"/>
      <c r="E357" s="37">
        <v>5.3390930000000001</v>
      </c>
      <c r="F357" s="37">
        <v>103.133482</v>
      </c>
      <c r="G357" s="34">
        <v>0</v>
      </c>
      <c r="H357" s="34" t="s">
        <v>101</v>
      </c>
      <c r="I357" s="34" t="s">
        <v>122</v>
      </c>
      <c r="J357" s="34" t="s">
        <v>40</v>
      </c>
      <c r="K357" s="34" t="s">
        <v>103</v>
      </c>
      <c r="L357" s="34" t="str">
        <f t="shared" si="5"/>
        <v>High flow2.wet.surface</v>
      </c>
      <c r="M357" s="38">
        <v>28.17</v>
      </c>
      <c r="N357" s="38">
        <v>0.43</v>
      </c>
      <c r="O357" s="38">
        <v>0.2122</v>
      </c>
      <c r="P357" s="39">
        <v>6.63</v>
      </c>
      <c r="Q357" s="39">
        <v>0</v>
      </c>
      <c r="R357" s="41">
        <v>1.923</v>
      </c>
      <c r="S357" s="40">
        <v>196.38772412338079</v>
      </c>
      <c r="T357" s="40">
        <v>2.2040185524635834</v>
      </c>
      <c r="U357" s="40">
        <v>5322.345805653028</v>
      </c>
      <c r="V357" s="40">
        <v>55.17778486129712</v>
      </c>
      <c r="W357" s="41">
        <v>282.78447510085516</v>
      </c>
      <c r="X357" s="41">
        <v>2.9907977836437087</v>
      </c>
    </row>
    <row r="358" spans="1:24" x14ac:dyDescent="0.35">
      <c r="A358" s="33">
        <v>356</v>
      </c>
      <c r="B358" s="34" t="s">
        <v>117</v>
      </c>
      <c r="C358" s="35">
        <v>43457</v>
      </c>
      <c r="D358" s="36"/>
      <c r="E358" s="37">
        <v>5.3390930000000001</v>
      </c>
      <c r="F358" s="37">
        <v>103.133482</v>
      </c>
      <c r="G358" s="34">
        <v>0</v>
      </c>
      <c r="H358" s="34" t="s">
        <v>101</v>
      </c>
      <c r="I358" s="34" t="s">
        <v>122</v>
      </c>
      <c r="J358" s="34" t="s">
        <v>40</v>
      </c>
      <c r="K358" s="34" t="s">
        <v>104</v>
      </c>
      <c r="L358" s="34" t="str">
        <f t="shared" si="5"/>
        <v>High flow2.wet.mid</v>
      </c>
      <c r="M358" s="38">
        <v>28.08</v>
      </c>
      <c r="N358" s="38">
        <v>2.4089999999999998</v>
      </c>
      <c r="O358" s="38">
        <v>0.27529999999999999</v>
      </c>
      <c r="P358" s="39">
        <v>6.39</v>
      </c>
      <c r="Q358" s="39">
        <v>0</v>
      </c>
      <c r="R358" s="41">
        <v>1.927</v>
      </c>
      <c r="S358" s="40">
        <v>195.83846173133657</v>
      </c>
      <c r="T358" s="40">
        <v>2.2324678096457475</v>
      </c>
      <c r="U358" s="40">
        <v>5287.2988923276116</v>
      </c>
      <c r="V358" s="40">
        <v>55.806154759258455</v>
      </c>
      <c r="W358" s="41"/>
      <c r="X358" s="41"/>
    </row>
    <row r="359" spans="1:24" x14ac:dyDescent="0.35">
      <c r="A359" s="33">
        <v>357</v>
      </c>
      <c r="B359" s="34" t="s">
        <v>117</v>
      </c>
      <c r="C359" s="35">
        <v>43457</v>
      </c>
      <c r="D359" s="36"/>
      <c r="E359" s="37">
        <v>5.3390930000000001</v>
      </c>
      <c r="F359" s="37">
        <v>103.133482</v>
      </c>
      <c r="G359" s="34">
        <v>0</v>
      </c>
      <c r="H359" s="34" t="s">
        <v>101</v>
      </c>
      <c r="I359" s="34" t="s">
        <v>122</v>
      </c>
      <c r="J359" s="34" t="s">
        <v>40</v>
      </c>
      <c r="K359" s="34" t="s">
        <v>105</v>
      </c>
      <c r="L359" s="34" t="str">
        <f t="shared" si="5"/>
        <v>High flow2.wet.bottom</v>
      </c>
      <c r="M359" s="38">
        <v>28.07</v>
      </c>
      <c r="N359" s="38">
        <v>4.8070000000000004</v>
      </c>
      <c r="O359" s="38">
        <v>0.60099999999999998</v>
      </c>
      <c r="P359" s="39">
        <v>6.41</v>
      </c>
      <c r="Q359" s="39">
        <v>0</v>
      </c>
      <c r="R359" s="41">
        <v>1.9379999999999999</v>
      </c>
      <c r="S359" s="40">
        <v>197.18502630261031</v>
      </c>
      <c r="T359" s="40">
        <v>3.3833618820725833</v>
      </c>
      <c r="U359" s="40">
        <v>5321.4327732036299</v>
      </c>
      <c r="V359" s="40">
        <v>84.559554510165043</v>
      </c>
      <c r="W359" s="41"/>
      <c r="X359" s="41"/>
    </row>
    <row r="360" spans="1:24" x14ac:dyDescent="0.35">
      <c r="A360" s="33">
        <v>358</v>
      </c>
      <c r="B360" s="34" t="s">
        <v>118</v>
      </c>
      <c r="C360" s="35">
        <v>43457</v>
      </c>
      <c r="D360" s="36"/>
      <c r="E360" s="37">
        <v>5.3397490000000003</v>
      </c>
      <c r="F360" s="37">
        <v>103.14224900000001</v>
      </c>
      <c r="G360" s="34">
        <v>0</v>
      </c>
      <c r="H360" s="34" t="s">
        <v>101</v>
      </c>
      <c r="I360" s="34" t="s">
        <v>122</v>
      </c>
      <c r="J360" s="34" t="s">
        <v>40</v>
      </c>
      <c r="K360" s="34" t="s">
        <v>103</v>
      </c>
      <c r="L360" s="34" t="str">
        <f t="shared" si="5"/>
        <v>High flow2.wet.surface</v>
      </c>
      <c r="M360" s="38">
        <v>28.28</v>
      </c>
      <c r="N360" s="38">
        <v>0.4</v>
      </c>
      <c r="O360" s="38">
        <v>0.33229999999999998</v>
      </c>
      <c r="P360" s="39">
        <v>6.73</v>
      </c>
      <c r="Q360" s="39">
        <v>0</v>
      </c>
      <c r="R360" s="41">
        <v>1.9359999999999999</v>
      </c>
      <c r="S360" s="40">
        <v>190.53956105605229</v>
      </c>
      <c r="T360" s="40">
        <v>2.5535767940189142</v>
      </c>
      <c r="U360" s="40">
        <v>5187.9478119672567</v>
      </c>
      <c r="V360" s="40">
        <v>64.045174211517789</v>
      </c>
      <c r="W360" s="41">
        <v>274.88513536176913</v>
      </c>
      <c r="X360" s="41">
        <v>3.4907617966755153</v>
      </c>
    </row>
    <row r="361" spans="1:24" x14ac:dyDescent="0.35">
      <c r="A361" s="33">
        <v>359</v>
      </c>
      <c r="B361" s="34" t="s">
        <v>118</v>
      </c>
      <c r="C361" s="35">
        <v>43457</v>
      </c>
      <c r="D361" s="36"/>
      <c r="E361" s="37">
        <v>5.3397490000000003</v>
      </c>
      <c r="F361" s="37">
        <v>103.14224900000001</v>
      </c>
      <c r="G361" s="34">
        <v>0</v>
      </c>
      <c r="H361" s="34" t="s">
        <v>101</v>
      </c>
      <c r="I361" s="34" t="s">
        <v>122</v>
      </c>
      <c r="J361" s="34" t="s">
        <v>40</v>
      </c>
      <c r="K361" s="34" t="s">
        <v>104</v>
      </c>
      <c r="L361" s="34" t="str">
        <f t="shared" si="5"/>
        <v>High flow2.wet.mid</v>
      </c>
      <c r="M361" s="38">
        <v>28.03</v>
      </c>
      <c r="N361" s="38">
        <v>5.0629999999999997</v>
      </c>
      <c r="O361" s="38">
        <v>2.8450000000000002</v>
      </c>
      <c r="P361" s="39">
        <v>6.44</v>
      </c>
      <c r="Q361" s="39">
        <v>0</v>
      </c>
      <c r="R361" s="41">
        <v>2.153</v>
      </c>
      <c r="S361" s="40">
        <v>178.95885061522728</v>
      </c>
      <c r="T361" s="40">
        <v>3.8145578608349973</v>
      </c>
      <c r="U361" s="40">
        <v>4821.5878613844416</v>
      </c>
      <c r="V361" s="40">
        <v>95.257450644221407</v>
      </c>
      <c r="W361" s="41"/>
      <c r="X361" s="41"/>
    </row>
    <row r="362" spans="1:24" x14ac:dyDescent="0.35">
      <c r="A362" s="33">
        <v>360</v>
      </c>
      <c r="B362" s="34" t="s">
        <v>118</v>
      </c>
      <c r="C362" s="35">
        <v>43457</v>
      </c>
      <c r="D362" s="36"/>
      <c r="E362" s="37">
        <v>5.3397490000000003</v>
      </c>
      <c r="F362" s="37">
        <v>103.14224900000001</v>
      </c>
      <c r="G362" s="34">
        <v>0</v>
      </c>
      <c r="H362" s="34" t="s">
        <v>101</v>
      </c>
      <c r="I362" s="34" t="s">
        <v>122</v>
      </c>
      <c r="J362" s="34" t="s">
        <v>40</v>
      </c>
      <c r="K362" s="34" t="s">
        <v>105</v>
      </c>
      <c r="L362" s="34" t="str">
        <f t="shared" si="5"/>
        <v>High flow2.wet.bottom</v>
      </c>
      <c r="M362" s="38">
        <v>28.98</v>
      </c>
      <c r="N362" s="38">
        <v>9.6989999999999998</v>
      </c>
      <c r="O362" s="38">
        <v>32.725999999999999</v>
      </c>
      <c r="P362" s="39">
        <v>8.36</v>
      </c>
      <c r="Q362" s="39">
        <v>0</v>
      </c>
      <c r="R362" s="41">
        <v>2.802</v>
      </c>
      <c r="S362" s="40">
        <v>25.04700042334326</v>
      </c>
      <c r="T362" s="40">
        <v>1.1486312556197396</v>
      </c>
      <c r="U362" s="40">
        <v>702.86218428818358</v>
      </c>
      <c r="V362" s="40">
        <v>29.049172090216729</v>
      </c>
      <c r="W362" s="41"/>
      <c r="X362" s="41"/>
    </row>
    <row r="363" spans="1:24" x14ac:dyDescent="0.35">
      <c r="A363" s="33">
        <v>361</v>
      </c>
      <c r="B363" s="34" t="s">
        <v>119</v>
      </c>
      <c r="C363" s="35">
        <v>43457</v>
      </c>
      <c r="D363" s="36"/>
      <c r="E363" s="37">
        <v>5.3434010000000001</v>
      </c>
      <c r="F363" s="37">
        <v>103.148726</v>
      </c>
      <c r="G363" s="34">
        <v>0</v>
      </c>
      <c r="H363" s="34" t="s">
        <v>101</v>
      </c>
      <c r="I363" s="34" t="s">
        <v>122</v>
      </c>
      <c r="J363" s="34" t="s">
        <v>40</v>
      </c>
      <c r="K363" s="34" t="s">
        <v>103</v>
      </c>
      <c r="L363" s="34" t="str">
        <f t="shared" si="5"/>
        <v>High flow2.wet.surface</v>
      </c>
      <c r="M363" s="38">
        <v>28.23</v>
      </c>
      <c r="N363" s="38">
        <v>0.52700000000000002</v>
      </c>
      <c r="O363" s="38">
        <v>1.8</v>
      </c>
      <c r="P363" s="39">
        <v>8.26</v>
      </c>
      <c r="Q363" s="39">
        <v>0</v>
      </c>
      <c r="R363" s="41">
        <v>2.0329999999999999</v>
      </c>
      <c r="S363" s="40">
        <v>104.44935577608557</v>
      </c>
      <c r="T363" s="40">
        <v>2.6090091951115397</v>
      </c>
      <c r="U363" s="40">
        <v>2837.9768466848591</v>
      </c>
      <c r="V363" s="40">
        <v>65.373805779872512</v>
      </c>
      <c r="W363" s="41">
        <v>131.20888795491987</v>
      </c>
      <c r="X363" s="41">
        <v>3.3575935075979135</v>
      </c>
    </row>
    <row r="364" spans="1:24" x14ac:dyDescent="0.35">
      <c r="A364" s="33">
        <v>362</v>
      </c>
      <c r="B364" s="34" t="s">
        <v>119</v>
      </c>
      <c r="C364" s="35">
        <v>43457</v>
      </c>
      <c r="D364" s="36"/>
      <c r="E364" s="37">
        <v>5.3434010000000001</v>
      </c>
      <c r="F364" s="37">
        <v>103.148726</v>
      </c>
      <c r="G364" s="34">
        <v>0</v>
      </c>
      <c r="H364" s="34" t="s">
        <v>101</v>
      </c>
      <c r="I364" s="34" t="s">
        <v>122</v>
      </c>
      <c r="J364" s="34" t="s">
        <v>40</v>
      </c>
      <c r="K364" s="34" t="s">
        <v>104</v>
      </c>
      <c r="L364" s="34" t="str">
        <f t="shared" si="5"/>
        <v>High flow2.wet.mid</v>
      </c>
      <c r="M364" s="38">
        <v>27.88</v>
      </c>
      <c r="N364" s="38">
        <v>3.4020000000000001</v>
      </c>
      <c r="O364" s="38">
        <v>2.0390000000000001</v>
      </c>
      <c r="P364" s="39">
        <v>7.51</v>
      </c>
      <c r="Q364" s="39">
        <v>0</v>
      </c>
      <c r="R364" s="41">
        <v>2.2650000000000001</v>
      </c>
      <c r="S364" s="40">
        <v>187.70888362361831</v>
      </c>
      <c r="T364" s="40">
        <v>6.6057586214063591</v>
      </c>
      <c r="U364" s="40">
        <v>5025.2769169739022</v>
      </c>
      <c r="V364" s="40">
        <v>164.55754871330342</v>
      </c>
      <c r="W364" s="41"/>
      <c r="X364" s="41"/>
    </row>
    <row r="365" spans="1:24" x14ac:dyDescent="0.35">
      <c r="A365" s="33">
        <v>363</v>
      </c>
      <c r="B365" s="34" t="s">
        <v>119</v>
      </c>
      <c r="C365" s="35">
        <v>43457</v>
      </c>
      <c r="D365" s="36"/>
      <c r="E365" s="37">
        <v>5.3434010000000001</v>
      </c>
      <c r="F365" s="37">
        <v>103.148726</v>
      </c>
      <c r="G365" s="34">
        <v>0</v>
      </c>
      <c r="H365" s="34" t="s">
        <v>101</v>
      </c>
      <c r="I365" s="34" t="s">
        <v>122</v>
      </c>
      <c r="J365" s="34" t="s">
        <v>40</v>
      </c>
      <c r="K365" s="34" t="s">
        <v>105</v>
      </c>
      <c r="L365" s="34" t="str">
        <f t="shared" si="5"/>
        <v>High flow2.wet.bottom</v>
      </c>
      <c r="M365" s="38">
        <v>29.02</v>
      </c>
      <c r="N365" s="38">
        <v>6.165</v>
      </c>
      <c r="O365" s="38">
        <v>46.645000000000003</v>
      </c>
      <c r="P365" s="39">
        <v>8.19</v>
      </c>
      <c r="Q365" s="39">
        <v>0</v>
      </c>
      <c r="R365" s="41">
        <v>2.62</v>
      </c>
      <c r="S365" s="40">
        <v>18.431362853536683</v>
      </c>
      <c r="T365" s="40">
        <v>0.28226008341680547</v>
      </c>
      <c r="U365" s="40">
        <v>518.21556555829841</v>
      </c>
      <c r="V365" s="40">
        <v>7.1329865238980767</v>
      </c>
      <c r="W365" s="41"/>
      <c r="X365" s="41"/>
    </row>
    <row r="366" spans="1:24" x14ac:dyDescent="0.35">
      <c r="A366" s="33">
        <v>364</v>
      </c>
      <c r="B366" s="34" t="s">
        <v>123</v>
      </c>
      <c r="C366" s="35">
        <v>43555</v>
      </c>
      <c r="D366" s="36">
        <v>0.37152777777777773</v>
      </c>
      <c r="E366" s="37">
        <v>5.3355730000000001</v>
      </c>
      <c r="F366" s="37">
        <v>103.130461</v>
      </c>
      <c r="G366" s="34">
        <v>0</v>
      </c>
      <c r="H366" s="34" t="s">
        <v>101</v>
      </c>
      <c r="I366" s="34" t="s">
        <v>124</v>
      </c>
      <c r="J366" s="34" t="s">
        <v>125</v>
      </c>
      <c r="K366" s="34" t="s">
        <v>75</v>
      </c>
      <c r="L366" s="34" t="str">
        <f>_xlfn.CONCAT(J366,".",K366)</f>
        <v>Neap tide.Surface</v>
      </c>
      <c r="M366" s="38">
        <v>29.01</v>
      </c>
      <c r="N366" s="38">
        <v>1.0089999999999999</v>
      </c>
      <c r="O366" s="38">
        <v>3.52</v>
      </c>
      <c r="P366" s="39">
        <v>88.1</v>
      </c>
      <c r="Q366" s="39">
        <v>6.21</v>
      </c>
      <c r="R366" s="41">
        <v>2.0960000000000001</v>
      </c>
      <c r="S366" s="40">
        <v>106.16676628451152</v>
      </c>
      <c r="T366" s="40">
        <v>1.8904558473674615</v>
      </c>
      <c r="U366" s="40">
        <v>2981.4935242529268</v>
      </c>
      <c r="V366" s="40">
        <v>49.514261320818441</v>
      </c>
      <c r="W366" s="41">
        <v>49.737462104478432</v>
      </c>
      <c r="X366" s="41">
        <v>0.90538810252106738</v>
      </c>
    </row>
    <row r="367" spans="1:24" x14ac:dyDescent="0.35">
      <c r="A367" s="33">
        <v>365</v>
      </c>
      <c r="B367" s="34" t="s">
        <v>123</v>
      </c>
      <c r="C367" s="35">
        <v>43555</v>
      </c>
      <c r="D367" s="36">
        <v>0.38750000000000001</v>
      </c>
      <c r="E367" s="37">
        <v>5.3355730000000001</v>
      </c>
      <c r="F367" s="37">
        <v>103.130461</v>
      </c>
      <c r="G367" s="34">
        <v>0</v>
      </c>
      <c r="H367" s="34" t="s">
        <v>101</v>
      </c>
      <c r="I367" s="34" t="s">
        <v>124</v>
      </c>
      <c r="J367" s="34" t="s">
        <v>125</v>
      </c>
      <c r="K367" s="34" t="s">
        <v>75</v>
      </c>
      <c r="L367" s="34" t="str">
        <f t="shared" ref="L367:L403" si="6">_xlfn.CONCAT(J367,".",K367)</f>
        <v>Neap tide.Surface</v>
      </c>
      <c r="M367" s="38">
        <v>29.06</v>
      </c>
      <c r="N367" s="38">
        <v>0.754</v>
      </c>
      <c r="O367" s="38">
        <v>3.52</v>
      </c>
      <c r="P367" s="39">
        <v>93.8</v>
      </c>
      <c r="Q367" s="39">
        <v>6.99</v>
      </c>
      <c r="R367" s="41">
        <v>0</v>
      </c>
      <c r="S367" s="40">
        <v>71.024392541098081</v>
      </c>
      <c r="T367" s="40">
        <v>2.2122456601326261</v>
      </c>
      <c r="U367" s="40">
        <v>1998.8092093148175</v>
      </c>
      <c r="V367" s="40">
        <v>57.989344037433007</v>
      </c>
      <c r="W367" s="41">
        <v>30.694913739561585</v>
      </c>
      <c r="X367" s="41">
        <v>1.0674691986585456</v>
      </c>
    </row>
    <row r="368" spans="1:24" x14ac:dyDescent="0.35">
      <c r="A368" s="33">
        <v>366</v>
      </c>
      <c r="B368" s="34" t="s">
        <v>123</v>
      </c>
      <c r="C368" s="35">
        <v>43555</v>
      </c>
      <c r="D368" s="36">
        <v>0.40625</v>
      </c>
      <c r="E368" s="37">
        <v>5.3355730000000001</v>
      </c>
      <c r="F368" s="37">
        <v>103.130461</v>
      </c>
      <c r="G368" s="34">
        <v>0</v>
      </c>
      <c r="H368" s="34" t="s">
        <v>101</v>
      </c>
      <c r="I368" s="34" t="s">
        <v>124</v>
      </c>
      <c r="J368" s="34" t="s">
        <v>125</v>
      </c>
      <c r="K368" s="34" t="s">
        <v>75</v>
      </c>
      <c r="L368" s="34" t="str">
        <f t="shared" si="6"/>
        <v>Neap tide.Surface</v>
      </c>
      <c r="M368" s="38">
        <v>29.12</v>
      </c>
      <c r="N368" s="38">
        <v>0.251</v>
      </c>
      <c r="O368" s="38">
        <v>3.52</v>
      </c>
      <c r="P368" s="39">
        <v>92</v>
      </c>
      <c r="Q368" s="39">
        <v>6.89</v>
      </c>
      <c r="R368" s="41">
        <v>2.1020000000000003</v>
      </c>
      <c r="S368" s="40">
        <v>66.102389315895678</v>
      </c>
      <c r="T368" s="40">
        <v>2.3240352258549279</v>
      </c>
      <c r="U368" s="40">
        <v>1865.0187863133635</v>
      </c>
      <c r="V368" s="40">
        <v>60.978713788956711</v>
      </c>
      <c r="W368" s="41">
        <v>28.103766290440973</v>
      </c>
      <c r="X368" s="41">
        <v>1.1252145234337765</v>
      </c>
    </row>
    <row r="369" spans="1:24" x14ac:dyDescent="0.35">
      <c r="A369" s="33">
        <v>367</v>
      </c>
      <c r="B369" s="34" t="s">
        <v>123</v>
      </c>
      <c r="C369" s="35">
        <v>43555</v>
      </c>
      <c r="D369" s="36">
        <v>0.41875000000000001</v>
      </c>
      <c r="E369" s="37">
        <v>5.3355730000000001</v>
      </c>
      <c r="F369" s="37">
        <v>103.130461</v>
      </c>
      <c r="G369" s="34">
        <v>0</v>
      </c>
      <c r="H369" s="34" t="s">
        <v>101</v>
      </c>
      <c r="I369" s="34" t="s">
        <v>124</v>
      </c>
      <c r="J369" s="34" t="s">
        <v>125</v>
      </c>
      <c r="K369" s="34" t="s">
        <v>75</v>
      </c>
      <c r="L369" s="34" t="str">
        <f t="shared" si="6"/>
        <v>Neap tide.Surface</v>
      </c>
      <c r="M369" s="38">
        <v>29.2</v>
      </c>
      <c r="N369" s="38">
        <v>0.1</v>
      </c>
      <c r="O369" s="38">
        <v>3.34</v>
      </c>
      <c r="P369" s="39">
        <v>73</v>
      </c>
      <c r="Q369" s="39">
        <v>0</v>
      </c>
      <c r="R369" s="41">
        <v>0</v>
      </c>
      <c r="S369" s="40">
        <v>59.542673480253448</v>
      </c>
      <c r="T369" s="40">
        <v>0.41480355349433978</v>
      </c>
      <c r="U369" s="40">
        <v>1685.6316123819331</v>
      </c>
      <c r="V369" s="40">
        <v>10.898015703391319</v>
      </c>
      <c r="W369" s="41">
        <v>24.648162344375343</v>
      </c>
      <c r="X369" s="41">
        <v>0.17009497624079087</v>
      </c>
    </row>
    <row r="370" spans="1:24" x14ac:dyDescent="0.35">
      <c r="A370" s="33">
        <v>368</v>
      </c>
      <c r="B370" s="34" t="s">
        <v>123</v>
      </c>
      <c r="C370" s="35">
        <v>43555</v>
      </c>
      <c r="D370" s="36">
        <v>0.4604166666666667</v>
      </c>
      <c r="E370" s="37">
        <v>5.3355730000000001</v>
      </c>
      <c r="F370" s="37">
        <v>103.130461</v>
      </c>
      <c r="G370" s="34">
        <v>0</v>
      </c>
      <c r="H370" s="34" t="s">
        <v>101</v>
      </c>
      <c r="I370" s="34" t="s">
        <v>124</v>
      </c>
      <c r="J370" s="34" t="s">
        <v>125</v>
      </c>
      <c r="K370" s="34" t="s">
        <v>75</v>
      </c>
      <c r="L370" s="34" t="str">
        <f t="shared" si="6"/>
        <v>Neap tide.Surface</v>
      </c>
      <c r="M370" s="38">
        <v>29.48</v>
      </c>
      <c r="N370" s="38">
        <v>0.16200000000000001</v>
      </c>
      <c r="O370" s="38">
        <v>0</v>
      </c>
      <c r="P370" s="39">
        <v>81</v>
      </c>
      <c r="Q370" s="39">
        <v>6.05</v>
      </c>
      <c r="R370" s="41">
        <v>6.9909999999999997</v>
      </c>
      <c r="S370" s="40">
        <v>75.523639719532852</v>
      </c>
      <c r="T370" s="40">
        <v>2.0878212631031414</v>
      </c>
      <c r="U370" s="40">
        <v>2144.3694899582329</v>
      </c>
      <c r="V370" s="40">
        <v>54.917721449327701</v>
      </c>
      <c r="W370" s="41">
        <v>34.040098808299902</v>
      </c>
      <c r="X370" s="41">
        <v>1.0352884732535736</v>
      </c>
    </row>
    <row r="371" spans="1:24" x14ac:dyDescent="0.35">
      <c r="A371" s="33">
        <v>369</v>
      </c>
      <c r="B371" s="34" t="s">
        <v>123</v>
      </c>
      <c r="C371" s="35">
        <v>43555</v>
      </c>
      <c r="D371" s="36">
        <v>0.50138888888888888</v>
      </c>
      <c r="E371" s="37">
        <v>5.3355730000000001</v>
      </c>
      <c r="F371" s="37">
        <v>103.130461</v>
      </c>
      <c r="G371" s="34">
        <v>0</v>
      </c>
      <c r="H371" s="34" t="s">
        <v>101</v>
      </c>
      <c r="I371" s="34" t="s">
        <v>124</v>
      </c>
      <c r="J371" s="34" t="s">
        <v>125</v>
      </c>
      <c r="K371" s="34" t="s">
        <v>75</v>
      </c>
      <c r="L371" s="34" t="str">
        <f t="shared" si="6"/>
        <v>Neap tide.Surface</v>
      </c>
      <c r="M371" s="38">
        <v>29.46</v>
      </c>
      <c r="N371" s="38">
        <v>0.747</v>
      </c>
      <c r="O371" s="38">
        <v>3.12</v>
      </c>
      <c r="P371" s="39">
        <v>81.5</v>
      </c>
      <c r="Q371" s="39">
        <v>5.94</v>
      </c>
      <c r="R371" s="41">
        <v>8.5709999999999997</v>
      </c>
      <c r="S371" s="40">
        <v>72.981274582990309</v>
      </c>
      <c r="T371" s="40">
        <v>2.4283274437652991</v>
      </c>
      <c r="U371" s="40">
        <v>2088.9136028904836</v>
      </c>
      <c r="V371" s="40">
        <v>64.06737945028199</v>
      </c>
      <c r="W371" s="41">
        <v>32.514956545016041</v>
      </c>
      <c r="X371" s="41">
        <v>1.191645750065758</v>
      </c>
    </row>
    <row r="372" spans="1:24" x14ac:dyDescent="0.35">
      <c r="A372" s="33">
        <v>370</v>
      </c>
      <c r="B372" s="34" t="s">
        <v>123</v>
      </c>
      <c r="C372" s="35">
        <v>43555</v>
      </c>
      <c r="D372" s="36">
        <v>0.54999999999999993</v>
      </c>
      <c r="E372" s="37">
        <v>5.3355730000000001</v>
      </c>
      <c r="F372" s="37">
        <v>103.130461</v>
      </c>
      <c r="G372" s="34">
        <v>0</v>
      </c>
      <c r="H372" s="34" t="s">
        <v>101</v>
      </c>
      <c r="I372" s="34" t="s">
        <v>124</v>
      </c>
      <c r="J372" s="34" t="s">
        <v>125</v>
      </c>
      <c r="K372" s="34" t="s">
        <v>75</v>
      </c>
      <c r="L372" s="34" t="str">
        <f t="shared" si="6"/>
        <v>Neap tide.Surface</v>
      </c>
      <c r="M372" s="38">
        <v>29.79</v>
      </c>
      <c r="N372" s="38">
        <v>0.95399999999999996</v>
      </c>
      <c r="O372" s="38">
        <v>4.08</v>
      </c>
      <c r="P372" s="39">
        <v>82.6</v>
      </c>
      <c r="Q372" s="39">
        <v>6.07</v>
      </c>
      <c r="R372" s="41">
        <v>7.7769999999999992</v>
      </c>
      <c r="S372" s="40">
        <v>109.19541540289202</v>
      </c>
      <c r="T372" s="40">
        <v>2.4908065661866914</v>
      </c>
      <c r="U372" s="40">
        <v>3169.4438037779846</v>
      </c>
      <c r="V372" s="40">
        <v>66.053695982510973</v>
      </c>
      <c r="W372" s="41">
        <v>53.328349818673487</v>
      </c>
      <c r="X372" s="41">
        <v>1.2277670214695566</v>
      </c>
    </row>
    <row r="373" spans="1:24" x14ac:dyDescent="0.35">
      <c r="A373" s="33">
        <v>371</v>
      </c>
      <c r="B373" s="34" t="s">
        <v>123</v>
      </c>
      <c r="C373" s="35">
        <v>43555</v>
      </c>
      <c r="D373" s="36">
        <v>0.59166666666666667</v>
      </c>
      <c r="E373" s="37">
        <v>5.3355730000000001</v>
      </c>
      <c r="F373" s="37">
        <v>103.130461</v>
      </c>
      <c r="G373" s="34">
        <v>0</v>
      </c>
      <c r="H373" s="34" t="s">
        <v>101</v>
      </c>
      <c r="I373" s="34" t="s">
        <v>124</v>
      </c>
      <c r="J373" s="34" t="s">
        <v>125</v>
      </c>
      <c r="K373" s="34" t="s">
        <v>75</v>
      </c>
      <c r="L373" s="34" t="str">
        <f t="shared" si="6"/>
        <v>Neap tide.Surface</v>
      </c>
      <c r="M373" s="38">
        <v>30.19</v>
      </c>
      <c r="N373" s="38">
        <v>0.56699999999999995</v>
      </c>
      <c r="O373" s="38">
        <v>5.22</v>
      </c>
      <c r="P373" s="39">
        <v>85.8</v>
      </c>
      <c r="Q373" s="39">
        <v>6.12</v>
      </c>
      <c r="R373" s="41">
        <v>8.3509999999999991</v>
      </c>
      <c r="S373" s="40">
        <v>94.139752094190882</v>
      </c>
      <c r="T373" s="40">
        <v>2.6415910794315098</v>
      </c>
      <c r="U373" s="40">
        <v>2779.1284999972313</v>
      </c>
      <c r="V373" s="40">
        <v>70.483776024269275</v>
      </c>
      <c r="W373" s="41">
        <v>45.614027950187065</v>
      </c>
      <c r="X373" s="41">
        <v>1.3107687694545618</v>
      </c>
    </row>
    <row r="374" spans="1:24" x14ac:dyDescent="0.35">
      <c r="A374" s="33">
        <v>372</v>
      </c>
      <c r="B374" s="34" t="s">
        <v>123</v>
      </c>
      <c r="C374" s="35">
        <v>43555</v>
      </c>
      <c r="D374" s="36">
        <v>0.63750000000000007</v>
      </c>
      <c r="E374" s="37">
        <v>5.3355730000000001</v>
      </c>
      <c r="F374" s="37">
        <v>103.130461</v>
      </c>
      <c r="G374" s="34">
        <v>0</v>
      </c>
      <c r="H374" s="34" t="s">
        <v>101</v>
      </c>
      <c r="I374" s="34" t="s">
        <v>124</v>
      </c>
      <c r="J374" s="34" t="s">
        <v>125</v>
      </c>
      <c r="K374" s="34" t="s">
        <v>75</v>
      </c>
      <c r="L374" s="34" t="str">
        <f t="shared" si="6"/>
        <v>Neap tide.Surface</v>
      </c>
      <c r="M374" s="38">
        <v>30.34</v>
      </c>
      <c r="N374" s="38">
        <v>1.0620000000000001</v>
      </c>
      <c r="O374" s="38">
        <v>7.75</v>
      </c>
      <c r="P374" s="39">
        <v>89.5</v>
      </c>
      <c r="Q374" s="39">
        <v>5.81</v>
      </c>
      <c r="R374" s="41">
        <v>8.0990000000000002</v>
      </c>
      <c r="S374" s="40">
        <v>57.490871690788289</v>
      </c>
      <c r="T374" s="40">
        <v>2.0995064927611433</v>
      </c>
      <c r="U374" s="40">
        <v>1708.0842090235255</v>
      </c>
      <c r="V374" s="40">
        <v>56.129884604970428</v>
      </c>
      <c r="W374" s="41">
        <v>24.701458089674382</v>
      </c>
      <c r="X374" s="41">
        <v>1.0227473621890975</v>
      </c>
    </row>
    <row r="375" spans="1:24" x14ac:dyDescent="0.35">
      <c r="A375" s="33">
        <v>373</v>
      </c>
      <c r="B375" s="34" t="s">
        <v>123</v>
      </c>
      <c r="C375" s="35">
        <v>43555</v>
      </c>
      <c r="D375" s="36">
        <v>0.67361111111111116</v>
      </c>
      <c r="E375" s="37">
        <v>5.3355730000000001</v>
      </c>
      <c r="F375" s="37">
        <v>103.130461</v>
      </c>
      <c r="G375" s="34">
        <v>0</v>
      </c>
      <c r="H375" s="34" t="s">
        <v>101</v>
      </c>
      <c r="I375" s="34" t="s">
        <v>124</v>
      </c>
      <c r="J375" s="34" t="s">
        <v>125</v>
      </c>
      <c r="K375" s="34" t="s">
        <v>75</v>
      </c>
      <c r="L375" s="34" t="str">
        <f t="shared" si="6"/>
        <v>Neap tide.Surface</v>
      </c>
      <c r="M375" s="38">
        <v>30.91</v>
      </c>
      <c r="N375" s="38">
        <v>0.52800000000000002</v>
      </c>
      <c r="O375" s="38">
        <v>14.17</v>
      </c>
      <c r="P375" s="39">
        <v>92.5</v>
      </c>
      <c r="Q375" s="39">
        <v>6.26</v>
      </c>
      <c r="R375" s="41">
        <v>8.6029999999999998</v>
      </c>
      <c r="S375" s="40">
        <v>31.997558064868091</v>
      </c>
      <c r="T375" s="40">
        <v>0.55357734956893145</v>
      </c>
      <c r="U375" s="40">
        <v>973.97343846415799</v>
      </c>
      <c r="V375" s="40">
        <v>14.914770332146542</v>
      </c>
      <c r="W375" s="41">
        <v>10.428731133327751</v>
      </c>
      <c r="X375" s="41">
        <v>0.23695051725043276</v>
      </c>
    </row>
    <row r="376" spans="1:24" x14ac:dyDescent="0.35">
      <c r="A376" s="33">
        <v>374</v>
      </c>
      <c r="B376" s="34" t="s">
        <v>123</v>
      </c>
      <c r="C376" s="35">
        <v>43555</v>
      </c>
      <c r="D376" s="36">
        <v>0.71805555555555556</v>
      </c>
      <c r="E376" s="37">
        <v>5.3355730000000001</v>
      </c>
      <c r="F376" s="37">
        <v>103.130461</v>
      </c>
      <c r="G376" s="34">
        <v>0</v>
      </c>
      <c r="H376" s="34" t="s">
        <v>101</v>
      </c>
      <c r="I376" s="34" t="s">
        <v>124</v>
      </c>
      <c r="J376" s="34" t="s">
        <v>125</v>
      </c>
      <c r="K376" s="34" t="s">
        <v>75</v>
      </c>
      <c r="L376" s="34" t="str">
        <f t="shared" si="6"/>
        <v>Neap tide.Surface</v>
      </c>
      <c r="M376" s="38">
        <v>30.65</v>
      </c>
      <c r="N376" s="38">
        <v>0.88300000000000001</v>
      </c>
      <c r="O376" s="38">
        <v>19.079999999999998</v>
      </c>
      <c r="P376" s="39">
        <v>97.1</v>
      </c>
      <c r="Q376" s="39">
        <v>6.35</v>
      </c>
      <c r="R376" s="41">
        <v>8.7639999999999993</v>
      </c>
      <c r="S376" s="40">
        <v>26.350607363409065</v>
      </c>
      <c r="T376" s="40">
        <v>1.1394311575824227</v>
      </c>
      <c r="U376" s="40">
        <v>793.3806464629622</v>
      </c>
      <c r="V376" s="40">
        <v>30.554389643971472</v>
      </c>
      <c r="W376" s="41">
        <v>6.9048744918790925</v>
      </c>
      <c r="X376" s="41">
        <v>0.50678186038979189</v>
      </c>
    </row>
    <row r="377" spans="1:24" x14ac:dyDescent="0.35">
      <c r="A377" s="33">
        <v>375</v>
      </c>
      <c r="B377" s="34" t="s">
        <v>123</v>
      </c>
      <c r="C377" s="35">
        <v>43555</v>
      </c>
      <c r="D377" s="36">
        <v>0.7597222222222223</v>
      </c>
      <c r="E377" s="37">
        <v>5.3355730000000001</v>
      </c>
      <c r="F377" s="37">
        <v>103.130461</v>
      </c>
      <c r="G377" s="34">
        <v>0</v>
      </c>
      <c r="H377" s="34" t="s">
        <v>101</v>
      </c>
      <c r="I377" s="34" t="s">
        <v>124</v>
      </c>
      <c r="J377" s="34" t="s">
        <v>125</v>
      </c>
      <c r="K377" s="34" t="s">
        <v>75</v>
      </c>
      <c r="L377" s="34" t="str">
        <f t="shared" si="6"/>
        <v>Neap tide.Surface</v>
      </c>
      <c r="M377" s="38">
        <v>30.57</v>
      </c>
      <c r="N377" s="38">
        <v>0.58899999999999997</v>
      </c>
      <c r="O377" s="38">
        <v>18.73</v>
      </c>
      <c r="P377" s="39">
        <v>93.9</v>
      </c>
      <c r="Q377" s="39">
        <v>6.13</v>
      </c>
      <c r="R377" s="41">
        <v>9.2910000000000004</v>
      </c>
      <c r="S377" s="40">
        <v>23.670624104493978</v>
      </c>
      <c r="T377" s="40">
        <v>1.2739275121452476</v>
      </c>
      <c r="U377" s="40">
        <v>710.27804363575081</v>
      </c>
      <c r="V377" s="40">
        <v>34.121444243605318</v>
      </c>
      <c r="W377" s="41">
        <v>5.3936927070648144</v>
      </c>
      <c r="X377" s="41">
        <v>0.57057198561061162</v>
      </c>
    </row>
    <row r="378" spans="1:24" x14ac:dyDescent="0.35">
      <c r="A378" s="33">
        <v>376</v>
      </c>
      <c r="B378" s="34" t="s">
        <v>123</v>
      </c>
      <c r="C378" s="35">
        <v>43555</v>
      </c>
      <c r="D378" s="36">
        <v>0.77916666666666667</v>
      </c>
      <c r="E378" s="37">
        <v>5.3355730000000001</v>
      </c>
      <c r="F378" s="37">
        <v>103.130461</v>
      </c>
      <c r="G378" s="34">
        <v>0</v>
      </c>
      <c r="H378" s="34" t="s">
        <v>101</v>
      </c>
      <c r="I378" s="34" t="s">
        <v>124</v>
      </c>
      <c r="J378" s="34" t="s">
        <v>125</v>
      </c>
      <c r="K378" s="34" t="s">
        <v>75</v>
      </c>
      <c r="L378" s="34" t="str">
        <f t="shared" si="6"/>
        <v>Neap tide.Surface</v>
      </c>
      <c r="M378" s="38">
        <v>30.44</v>
      </c>
      <c r="N378" s="38">
        <v>0.89200000000000002</v>
      </c>
      <c r="O378" s="38">
        <v>16.78</v>
      </c>
      <c r="P378" s="39">
        <v>95.6</v>
      </c>
      <c r="Q378" s="39">
        <v>6.16</v>
      </c>
      <c r="R378" s="41">
        <v>8.1890000000000001</v>
      </c>
      <c r="S378" s="40">
        <v>30.273618620026784</v>
      </c>
      <c r="T378" s="40">
        <v>1.2250978111678565</v>
      </c>
      <c r="U378" s="40">
        <v>903.40007013565105</v>
      </c>
      <c r="V378" s="40">
        <v>32.758513758589196</v>
      </c>
      <c r="W378" s="41">
        <v>8.9879213562403741</v>
      </c>
      <c r="X378" s="41">
        <v>0.55163956174732054</v>
      </c>
    </row>
    <row r="379" spans="1:24" x14ac:dyDescent="0.35">
      <c r="A379" s="33">
        <v>377</v>
      </c>
      <c r="B379" s="34" t="s">
        <v>123</v>
      </c>
      <c r="C379" s="35">
        <v>43555</v>
      </c>
      <c r="D379" s="36">
        <v>0.80138888888888893</v>
      </c>
      <c r="E379" s="37">
        <v>5.3355730000000001</v>
      </c>
      <c r="F379" s="37">
        <v>103.130461</v>
      </c>
      <c r="G379" s="34">
        <v>0</v>
      </c>
      <c r="H379" s="34" t="s">
        <v>101</v>
      </c>
      <c r="I379" s="34" t="s">
        <v>124</v>
      </c>
      <c r="J379" s="34" t="s">
        <v>125</v>
      </c>
      <c r="K379" s="34" t="s">
        <v>75</v>
      </c>
      <c r="L379" s="34" t="str">
        <f t="shared" si="6"/>
        <v>Neap tide.Surface</v>
      </c>
      <c r="M379" s="38">
        <v>30.39</v>
      </c>
      <c r="N379" s="38">
        <v>0.90300000000000002</v>
      </c>
      <c r="O379" s="38">
        <v>17.68</v>
      </c>
      <c r="P379" s="39">
        <v>96.3</v>
      </c>
      <c r="Q379" s="39">
        <v>6.15</v>
      </c>
      <c r="R379" s="41">
        <v>8.1280000000000001</v>
      </c>
      <c r="S379" s="40">
        <v>25.51397146138644</v>
      </c>
      <c r="T379" s="40">
        <v>1.3005586367567397</v>
      </c>
      <c r="U379" s="40">
        <v>759.76994344589934</v>
      </c>
      <c r="V379" s="40">
        <v>34.745009167789313</v>
      </c>
      <c r="W379" s="41">
        <v>6.3192026857326313</v>
      </c>
      <c r="X379" s="41">
        <v>0.58370734723053042</v>
      </c>
    </row>
    <row r="380" spans="1:24" x14ac:dyDescent="0.35">
      <c r="A380" s="33">
        <v>378</v>
      </c>
      <c r="B380" s="34" t="s">
        <v>123</v>
      </c>
      <c r="C380" s="35">
        <v>43555</v>
      </c>
      <c r="D380" s="36">
        <v>0.8208333333333333</v>
      </c>
      <c r="E380" s="37">
        <v>5.3355730000000001</v>
      </c>
      <c r="F380" s="37">
        <v>103.130461</v>
      </c>
      <c r="G380" s="34">
        <v>0</v>
      </c>
      <c r="H380" s="34" t="s">
        <v>101</v>
      </c>
      <c r="I380" s="34" t="s">
        <v>126</v>
      </c>
      <c r="J380" s="34" t="s">
        <v>125</v>
      </c>
      <c r="K380" s="34" t="s">
        <v>75</v>
      </c>
      <c r="L380" s="34" t="str">
        <f t="shared" si="6"/>
        <v>Neap tide.Surface</v>
      </c>
      <c r="M380" s="38">
        <v>30.35</v>
      </c>
      <c r="N380" s="38">
        <v>0.70899999999999996</v>
      </c>
      <c r="O380" s="38">
        <v>23.4</v>
      </c>
      <c r="P380" s="39">
        <v>98</v>
      </c>
      <c r="Q380" s="39">
        <v>6.22</v>
      </c>
      <c r="R380" s="41">
        <v>3.9159999999999999</v>
      </c>
      <c r="S380" s="40">
        <v>19.892876700115842</v>
      </c>
      <c r="T380" s="40">
        <v>0.84358567516440575</v>
      </c>
      <c r="U380" s="40">
        <v>591.43891094800904</v>
      </c>
      <c r="V380" s="40">
        <v>22.503672380820575</v>
      </c>
      <c r="W380" s="41">
        <v>3.1566622516964573</v>
      </c>
      <c r="X380" s="41">
        <v>0.35308724623275473</v>
      </c>
    </row>
    <row r="381" spans="1:24" x14ac:dyDescent="0.35">
      <c r="A381" s="33">
        <v>379</v>
      </c>
      <c r="B381" s="34" t="s">
        <v>123</v>
      </c>
      <c r="C381" s="35">
        <v>43555</v>
      </c>
      <c r="D381" s="36">
        <v>0.84097222222222223</v>
      </c>
      <c r="E381" s="37">
        <v>5.3355730000000001</v>
      </c>
      <c r="F381" s="37">
        <v>103.130461</v>
      </c>
      <c r="G381" s="34">
        <v>0</v>
      </c>
      <c r="H381" s="34" t="s">
        <v>101</v>
      </c>
      <c r="I381" s="34" t="s">
        <v>126</v>
      </c>
      <c r="J381" s="34" t="s">
        <v>125</v>
      </c>
      <c r="K381" s="34" t="s">
        <v>75</v>
      </c>
      <c r="L381" s="34" t="str">
        <f t="shared" si="6"/>
        <v>Neap tide.Surface</v>
      </c>
      <c r="M381" s="38">
        <v>30.11</v>
      </c>
      <c r="N381" s="38">
        <v>0.67300000000000004</v>
      </c>
      <c r="O381" s="38">
        <v>23.22</v>
      </c>
      <c r="P381" s="39">
        <v>95.7</v>
      </c>
      <c r="Q381" s="39">
        <v>6.11</v>
      </c>
      <c r="R381" s="41">
        <v>10.532999999999999</v>
      </c>
      <c r="S381" s="40">
        <v>21.071339726446269</v>
      </c>
      <c r="T381" s="40">
        <v>0.80945308172239894</v>
      </c>
      <c r="U381" s="40">
        <v>620.14627663657404</v>
      </c>
      <c r="V381" s="40">
        <v>21.515120571870717</v>
      </c>
      <c r="W381" s="41">
        <v>3.6686426997625547</v>
      </c>
      <c r="X381" s="41">
        <v>0.33526254921457393</v>
      </c>
    </row>
    <row r="382" spans="1:24" x14ac:dyDescent="0.35">
      <c r="A382" s="33">
        <v>380</v>
      </c>
      <c r="B382" s="34" t="s">
        <v>123</v>
      </c>
      <c r="C382" s="35">
        <v>43555</v>
      </c>
      <c r="D382" s="36">
        <v>0.88611111111111107</v>
      </c>
      <c r="E382" s="37">
        <v>5.3355730000000001</v>
      </c>
      <c r="F382" s="37">
        <v>103.130461</v>
      </c>
      <c r="G382" s="34">
        <v>0</v>
      </c>
      <c r="H382" s="34" t="s">
        <v>101</v>
      </c>
      <c r="I382" s="34" t="s">
        <v>124</v>
      </c>
      <c r="J382" s="34" t="s">
        <v>125</v>
      </c>
      <c r="K382" s="34" t="s">
        <v>75</v>
      </c>
      <c r="L382" s="34" t="str">
        <f t="shared" si="6"/>
        <v>Neap tide.Surface</v>
      </c>
      <c r="M382" s="38">
        <v>30.16</v>
      </c>
      <c r="N382" s="38">
        <v>0.79900000000000004</v>
      </c>
      <c r="O382" s="38">
        <v>16.72</v>
      </c>
      <c r="P382" s="39">
        <v>93.5</v>
      </c>
      <c r="Q382" s="39">
        <v>6.39</v>
      </c>
      <c r="R382" s="41">
        <v>7.5110000000000001</v>
      </c>
      <c r="S382" s="40">
        <v>22.319929774507763</v>
      </c>
      <c r="T382" s="40">
        <v>1.1340481149469024</v>
      </c>
      <c r="U382" s="40">
        <v>658.20984150454865</v>
      </c>
      <c r="V382" s="40">
        <v>30.19428752539303</v>
      </c>
      <c r="W382" s="41">
        <v>4.4707576839367986</v>
      </c>
      <c r="X382" s="41">
        <v>0.50379186099988038</v>
      </c>
    </row>
    <row r="383" spans="1:24" x14ac:dyDescent="0.35">
      <c r="A383" s="33">
        <v>381</v>
      </c>
      <c r="B383" s="34" t="s">
        <v>123</v>
      </c>
      <c r="C383" s="35">
        <v>43555</v>
      </c>
      <c r="D383" s="36">
        <v>0.9277777777777777</v>
      </c>
      <c r="E383" s="37">
        <v>5.3355730000000001</v>
      </c>
      <c r="F383" s="37">
        <v>103.130461</v>
      </c>
      <c r="G383" s="34">
        <v>0</v>
      </c>
      <c r="H383" s="34" t="s">
        <v>101</v>
      </c>
      <c r="I383" s="34" t="s">
        <v>124</v>
      </c>
      <c r="J383" s="34" t="s">
        <v>125</v>
      </c>
      <c r="K383" s="34" t="s">
        <v>75</v>
      </c>
      <c r="L383" s="34" t="str">
        <f t="shared" si="6"/>
        <v>Neap tide.Surface</v>
      </c>
      <c r="M383" s="38">
        <v>30.25</v>
      </c>
      <c r="N383" s="38">
        <v>0.59299999999999997</v>
      </c>
      <c r="O383" s="38">
        <v>15.01</v>
      </c>
      <c r="P383" s="39">
        <v>89.5</v>
      </c>
      <c r="Q383" s="39">
        <v>6.2</v>
      </c>
      <c r="R383" s="41">
        <v>6.8678750000000006</v>
      </c>
      <c r="S383" s="40">
        <v>34.482131603510183</v>
      </c>
      <c r="T383" s="40">
        <v>1.3475591991493319</v>
      </c>
      <c r="U383" s="40">
        <v>1020.7187616278987</v>
      </c>
      <c r="V383" s="40">
        <v>35.937792721348679</v>
      </c>
      <c r="W383" s="41">
        <v>11.219308004573481</v>
      </c>
      <c r="X383" s="41">
        <v>0.61339080557791092</v>
      </c>
    </row>
    <row r="384" spans="1:24" x14ac:dyDescent="0.35">
      <c r="A384" s="33">
        <v>382</v>
      </c>
      <c r="B384" s="34" t="s">
        <v>123</v>
      </c>
      <c r="C384" s="35">
        <v>43555</v>
      </c>
      <c r="D384" s="36">
        <v>0.96250000000000002</v>
      </c>
      <c r="E384" s="37">
        <v>5.3355730000000001</v>
      </c>
      <c r="F384" s="37">
        <v>103.130461</v>
      </c>
      <c r="G384" s="34">
        <v>0</v>
      </c>
      <c r="H384" s="34" t="s">
        <v>101</v>
      </c>
      <c r="I384" s="34" t="s">
        <v>124</v>
      </c>
      <c r="J384" s="34" t="s">
        <v>125</v>
      </c>
      <c r="K384" s="34" t="s">
        <v>75</v>
      </c>
      <c r="L384" s="34" t="str">
        <f t="shared" si="6"/>
        <v>Neap tide.Surface</v>
      </c>
      <c r="M384" s="38">
        <v>30.5</v>
      </c>
      <c r="N384" s="38">
        <v>0.1</v>
      </c>
      <c r="O384" s="38">
        <v>13.16</v>
      </c>
      <c r="P384" s="39">
        <v>82.3</v>
      </c>
      <c r="Q384" s="39">
        <v>0</v>
      </c>
      <c r="R384" s="41">
        <v>2.5328750000000002</v>
      </c>
      <c r="S384" s="40">
        <v>41.222122548239035</v>
      </c>
      <c r="T384" s="40">
        <v>1.2711788171410499</v>
      </c>
      <c r="U384" s="40">
        <v>1233.1645205151192</v>
      </c>
      <c r="V384" s="40">
        <v>34.040782528445504</v>
      </c>
      <c r="W384" s="41">
        <v>15.291189991209162</v>
      </c>
      <c r="X384" s="41">
        <v>0.58763504176831594</v>
      </c>
    </row>
    <row r="385" spans="1:24" x14ac:dyDescent="0.35">
      <c r="A385" s="33">
        <v>383</v>
      </c>
      <c r="B385" s="34" t="s">
        <v>123</v>
      </c>
      <c r="C385" s="35">
        <v>43556</v>
      </c>
      <c r="D385" s="36">
        <v>1.0416666666666666E-2</v>
      </c>
      <c r="E385" s="37">
        <v>5.3355730000000001</v>
      </c>
      <c r="F385" s="37">
        <v>103.130461</v>
      </c>
      <c r="G385" s="34">
        <v>0</v>
      </c>
      <c r="H385" s="34" t="s">
        <v>101</v>
      </c>
      <c r="I385" s="34" t="s">
        <v>124</v>
      </c>
      <c r="J385" s="34" t="s">
        <v>125</v>
      </c>
      <c r="K385" s="34" t="s">
        <v>75</v>
      </c>
      <c r="L385" s="34" t="str">
        <f t="shared" si="6"/>
        <v>Neap tide.Surface</v>
      </c>
      <c r="M385" s="38">
        <v>30.18</v>
      </c>
      <c r="N385" s="38">
        <v>0.78300000000000003</v>
      </c>
      <c r="O385" s="38">
        <v>10.87</v>
      </c>
      <c r="P385" s="39">
        <v>87.2</v>
      </c>
      <c r="Q385" s="39">
        <v>6.18</v>
      </c>
      <c r="R385" s="41">
        <v>7.5958750000000004</v>
      </c>
      <c r="S385" s="40">
        <v>45.378542570380944</v>
      </c>
      <c r="T385" s="40">
        <v>1.7157644422763016</v>
      </c>
      <c r="U385" s="40">
        <v>1339.1994811384313</v>
      </c>
      <c r="V385" s="40">
        <v>45.735689182863958</v>
      </c>
      <c r="W385" s="41">
        <v>17.412960756555922</v>
      </c>
      <c r="X385" s="41">
        <v>0.809355332554064</v>
      </c>
    </row>
    <row r="386" spans="1:24" x14ac:dyDescent="0.35">
      <c r="A386" s="33">
        <v>384</v>
      </c>
      <c r="B386" s="34" t="s">
        <v>123</v>
      </c>
      <c r="C386" s="35">
        <v>43556</v>
      </c>
      <c r="D386" s="36">
        <v>4.3750000000000004E-2</v>
      </c>
      <c r="E386" s="37">
        <v>5.3355730000000001</v>
      </c>
      <c r="F386" s="37">
        <v>103.130461</v>
      </c>
      <c r="G386" s="34">
        <v>0</v>
      </c>
      <c r="H386" s="34" t="s">
        <v>101</v>
      </c>
      <c r="I386" s="34" t="s">
        <v>124</v>
      </c>
      <c r="J386" s="34" t="s">
        <v>125</v>
      </c>
      <c r="K386" s="34" t="s">
        <v>75</v>
      </c>
      <c r="L386" s="34" t="str">
        <f t="shared" si="6"/>
        <v>Neap tide.Surface</v>
      </c>
      <c r="M386" s="38">
        <v>30.08</v>
      </c>
      <c r="N386" s="38">
        <v>0.66900000000000004</v>
      </c>
      <c r="O386" s="38">
        <v>8.67</v>
      </c>
      <c r="P386" s="39">
        <v>87.1</v>
      </c>
      <c r="Q386" s="39">
        <v>6.25</v>
      </c>
      <c r="R386" s="41">
        <v>8.0798749999999995</v>
      </c>
      <c r="S386" s="40">
        <v>52.292117364344193</v>
      </c>
      <c r="T386" s="40">
        <v>1.6174391704473521</v>
      </c>
      <c r="U386" s="40">
        <v>1536.657990671471</v>
      </c>
      <c r="V386" s="40">
        <v>43.061348717049242</v>
      </c>
      <c r="W386" s="41">
        <v>21.320963805869351</v>
      </c>
      <c r="X386" s="41">
        <v>0.76880105105151897</v>
      </c>
    </row>
    <row r="387" spans="1:24" x14ac:dyDescent="0.35">
      <c r="A387" s="33">
        <v>385</v>
      </c>
      <c r="B387" s="34" t="s">
        <v>123</v>
      </c>
      <c r="C387" s="35">
        <v>43556</v>
      </c>
      <c r="D387" s="36">
        <v>9.4444444444444442E-2</v>
      </c>
      <c r="E387" s="37">
        <v>5.3355730000000001</v>
      </c>
      <c r="F387" s="37">
        <v>103.130461</v>
      </c>
      <c r="G387" s="34">
        <v>0</v>
      </c>
      <c r="H387" s="34" t="s">
        <v>101</v>
      </c>
      <c r="I387" s="34" t="s">
        <v>124</v>
      </c>
      <c r="J387" s="34" t="s">
        <v>125</v>
      </c>
      <c r="K387" s="34" t="s">
        <v>75</v>
      </c>
      <c r="L387" s="34" t="str">
        <f t="shared" si="6"/>
        <v>Neap tide.Surface</v>
      </c>
      <c r="M387" s="38">
        <v>29.96</v>
      </c>
      <c r="N387" s="38">
        <v>0.52100000000000002</v>
      </c>
      <c r="O387" s="38">
        <v>7.64</v>
      </c>
      <c r="P387" s="39">
        <v>87.1</v>
      </c>
      <c r="Q387" s="39">
        <v>6.31</v>
      </c>
      <c r="R387" s="41">
        <v>8.3578749999999999</v>
      </c>
      <c r="S387" s="40">
        <v>68.341954518987777</v>
      </c>
      <c r="T387" s="40">
        <v>0.93859940279286092</v>
      </c>
      <c r="U387" s="40">
        <v>1998.0948257003167</v>
      </c>
      <c r="V387" s="40">
        <v>24.945242395102518</v>
      </c>
      <c r="W387" s="41">
        <v>30.209668305123465</v>
      </c>
      <c r="X387" s="41">
        <v>0.43154970249299074</v>
      </c>
    </row>
    <row r="388" spans="1:24" x14ac:dyDescent="0.35">
      <c r="A388" s="33">
        <v>386</v>
      </c>
      <c r="B388" s="34" t="s">
        <v>123</v>
      </c>
      <c r="C388" s="35">
        <v>43556</v>
      </c>
      <c r="D388" s="36">
        <v>0.14097222222222222</v>
      </c>
      <c r="E388" s="37">
        <v>5.3355730000000001</v>
      </c>
      <c r="F388" s="37">
        <v>103.130461</v>
      </c>
      <c r="G388" s="34">
        <v>0</v>
      </c>
      <c r="H388" s="34" t="s">
        <v>101</v>
      </c>
      <c r="I388" s="34" t="s">
        <v>124</v>
      </c>
      <c r="J388" s="34" t="s">
        <v>125</v>
      </c>
      <c r="K388" s="34" t="s">
        <v>75</v>
      </c>
      <c r="L388" s="34" t="str">
        <f t="shared" si="6"/>
        <v>Neap tide.Surface</v>
      </c>
      <c r="M388" s="38">
        <v>29.84</v>
      </c>
      <c r="N388" s="38">
        <v>0.69399999999999995</v>
      </c>
      <c r="O388" s="38">
        <v>6.14</v>
      </c>
      <c r="P388" s="39">
        <v>86.1</v>
      </c>
      <c r="Q388" s="39">
        <v>6.3</v>
      </c>
      <c r="R388" s="41">
        <v>8.2928749999999987</v>
      </c>
      <c r="S388" s="40">
        <v>88.365146400049326</v>
      </c>
      <c r="T388" s="40">
        <v>1.1360276999801209</v>
      </c>
      <c r="U388" s="40">
        <v>2570.3593071753271</v>
      </c>
      <c r="V388" s="40">
        <v>30.141649411499188</v>
      </c>
      <c r="W388" s="41">
        <v>41.374670320279513</v>
      </c>
      <c r="X388" s="41">
        <v>0.53318533946214486</v>
      </c>
    </row>
    <row r="389" spans="1:24" x14ac:dyDescent="0.35">
      <c r="A389" s="33">
        <v>387</v>
      </c>
      <c r="B389" s="34" t="s">
        <v>123</v>
      </c>
      <c r="C389" s="35">
        <v>43556</v>
      </c>
      <c r="D389" s="36">
        <v>0.17708333333333334</v>
      </c>
      <c r="E389" s="37">
        <v>5.3355730000000001</v>
      </c>
      <c r="F389" s="37">
        <v>103.130461</v>
      </c>
      <c r="G389" s="34">
        <v>0</v>
      </c>
      <c r="H389" s="34" t="s">
        <v>101</v>
      </c>
      <c r="I389" s="34" t="s">
        <v>124</v>
      </c>
      <c r="J389" s="34" t="s">
        <v>125</v>
      </c>
      <c r="K389" s="34" t="s">
        <v>75</v>
      </c>
      <c r="L389" s="34" t="str">
        <f t="shared" si="6"/>
        <v>Neap tide.Surface</v>
      </c>
      <c r="M389" s="38">
        <v>29.67</v>
      </c>
      <c r="N389" s="38">
        <v>0.53900000000000003</v>
      </c>
      <c r="O389" s="38">
        <v>5.31</v>
      </c>
      <c r="P389" s="39">
        <v>86.8</v>
      </c>
      <c r="Q389" s="39">
        <v>6.41</v>
      </c>
      <c r="R389" s="41">
        <v>6.8488750000000005</v>
      </c>
      <c r="S389" s="40">
        <v>106.02060152013178</v>
      </c>
      <c r="T389" s="40">
        <v>2.2320737160450723</v>
      </c>
      <c r="U389" s="40">
        <v>3061.778604322436</v>
      </c>
      <c r="V389" s="40">
        <v>59.070066277347863</v>
      </c>
      <c r="W389" s="41">
        <v>50.962168616281652</v>
      </c>
      <c r="X389" s="41">
        <v>1.0842831030368161</v>
      </c>
    </row>
    <row r="390" spans="1:24" x14ac:dyDescent="0.35">
      <c r="A390" s="33">
        <v>388</v>
      </c>
      <c r="B390" s="34" t="s">
        <v>127</v>
      </c>
      <c r="C390" s="35">
        <v>43681</v>
      </c>
      <c r="D390" s="36">
        <v>0.42137731481481483</v>
      </c>
      <c r="E390" s="37">
        <v>5.3394510000000004</v>
      </c>
      <c r="F390" s="37">
        <v>103.13117699999999</v>
      </c>
      <c r="G390" s="34">
        <v>0</v>
      </c>
      <c r="H390" s="34" t="s">
        <v>101</v>
      </c>
      <c r="I390" s="34" t="s">
        <v>126</v>
      </c>
      <c r="J390" s="34" t="s">
        <v>128</v>
      </c>
      <c r="K390" s="34" t="s">
        <v>75</v>
      </c>
      <c r="L390" s="34" t="str">
        <f t="shared" si="6"/>
        <v>Spring tide.Surface</v>
      </c>
      <c r="M390" s="38">
        <v>28.52</v>
      </c>
      <c r="N390" s="38">
        <v>6.9000000000000006E-2</v>
      </c>
      <c r="O390" s="38">
        <v>29.3</v>
      </c>
      <c r="P390" s="39">
        <v>100.4</v>
      </c>
      <c r="Q390" s="39">
        <v>6.1</v>
      </c>
      <c r="R390" s="41"/>
      <c r="S390" s="40">
        <v>24.624212801231145</v>
      </c>
      <c r="T390" s="40">
        <v>0.17792183132169112</v>
      </c>
      <c r="U390" s="40">
        <v>677.64252725746655</v>
      </c>
      <c r="V390" s="40">
        <v>4.4690190032814963</v>
      </c>
      <c r="W390" s="41">
        <v>9.5198086397987343</v>
      </c>
      <c r="X390" s="41">
        <v>8.3797669761150245E-2</v>
      </c>
    </row>
    <row r="391" spans="1:24" x14ac:dyDescent="0.35">
      <c r="A391" s="33">
        <v>389</v>
      </c>
      <c r="B391" s="34" t="s">
        <v>127</v>
      </c>
      <c r="C391" s="35">
        <v>43681</v>
      </c>
      <c r="D391" s="36">
        <v>0.54027777777777775</v>
      </c>
      <c r="E391" s="37">
        <v>5.3394510000000004</v>
      </c>
      <c r="F391" s="37">
        <v>103.13117699999999</v>
      </c>
      <c r="G391" s="34">
        <v>0</v>
      </c>
      <c r="H391" s="34" t="s">
        <v>101</v>
      </c>
      <c r="I391" s="34" t="s">
        <v>126</v>
      </c>
      <c r="J391" s="34" t="s">
        <v>128</v>
      </c>
      <c r="K391" s="34" t="s">
        <v>75</v>
      </c>
      <c r="L391" s="34" t="str">
        <f t="shared" si="6"/>
        <v>Spring tide.Surface</v>
      </c>
      <c r="M391" s="38">
        <v>30.31</v>
      </c>
      <c r="N391" s="38">
        <v>0.307</v>
      </c>
      <c r="O391" s="38">
        <v>31.68</v>
      </c>
      <c r="P391" s="39">
        <v>95.8</v>
      </c>
      <c r="Q391" s="39">
        <v>5.65</v>
      </c>
      <c r="R391" s="41"/>
      <c r="S391" s="40">
        <v>23.779628611132129</v>
      </c>
      <c r="T391" s="40">
        <v>-2.0013723913352294E-2</v>
      </c>
      <c r="U391" s="40">
        <v>705.90241553090254</v>
      </c>
      <c r="V391" s="40" t="s">
        <v>120</v>
      </c>
      <c r="W391" s="41">
        <v>10.498356742052405</v>
      </c>
      <c r="X391" s="41">
        <v>-8.6131105593096224E-2</v>
      </c>
    </row>
    <row r="392" spans="1:24" x14ac:dyDescent="0.35">
      <c r="A392" s="33">
        <v>390</v>
      </c>
      <c r="B392" s="34" t="s">
        <v>127</v>
      </c>
      <c r="C392" s="35">
        <v>43681</v>
      </c>
      <c r="D392" s="36">
        <v>0.58993055555555551</v>
      </c>
      <c r="E392" s="37">
        <v>5.3394510000000004</v>
      </c>
      <c r="F392" s="37">
        <v>103.13117699999999</v>
      </c>
      <c r="G392" s="34">
        <v>0</v>
      </c>
      <c r="H392" s="34" t="s">
        <v>101</v>
      </c>
      <c r="I392" s="34" t="s">
        <v>124</v>
      </c>
      <c r="J392" s="34" t="s">
        <v>128</v>
      </c>
      <c r="K392" s="34" t="s">
        <v>75</v>
      </c>
      <c r="L392" s="34" t="str">
        <f t="shared" si="6"/>
        <v>Spring tide.Surface</v>
      </c>
      <c r="M392" s="38">
        <v>31.38</v>
      </c>
      <c r="N392" s="38">
        <v>0.47499999999999998</v>
      </c>
      <c r="O392" s="38">
        <v>19.71</v>
      </c>
      <c r="P392" s="39">
        <v>94.6</v>
      </c>
      <c r="Q392" s="39">
        <v>6.13</v>
      </c>
      <c r="R392" s="41"/>
      <c r="S392" s="40">
        <v>23.531468594930825</v>
      </c>
      <c r="T392" s="40">
        <v>0.25539370911805159</v>
      </c>
      <c r="U392" s="40">
        <v>730.72729913925821</v>
      </c>
      <c r="V392" s="40">
        <v>6.7091380008641384</v>
      </c>
      <c r="W392" s="41">
        <v>12.068400221320161</v>
      </c>
      <c r="X392" s="41">
        <v>0.17605960416370908</v>
      </c>
    </row>
    <row r="393" spans="1:24" x14ac:dyDescent="0.35">
      <c r="A393" s="33">
        <v>391</v>
      </c>
      <c r="B393" s="34" t="s">
        <v>127</v>
      </c>
      <c r="C393" s="35">
        <v>43681</v>
      </c>
      <c r="D393" s="36">
        <v>0.67106481481481484</v>
      </c>
      <c r="E393" s="37">
        <v>5.3394510000000004</v>
      </c>
      <c r="F393" s="37">
        <v>103.13117699999999</v>
      </c>
      <c r="G393" s="34">
        <v>0</v>
      </c>
      <c r="H393" s="34" t="s">
        <v>101</v>
      </c>
      <c r="I393" s="34" t="s">
        <v>124</v>
      </c>
      <c r="J393" s="34" t="s">
        <v>128</v>
      </c>
      <c r="K393" s="34" t="s">
        <v>75</v>
      </c>
      <c r="L393" s="34" t="str">
        <f t="shared" si="6"/>
        <v>Spring tide.Surface</v>
      </c>
      <c r="M393" s="38">
        <v>30.81</v>
      </c>
      <c r="N393" s="38">
        <v>0.56399999999999995</v>
      </c>
      <c r="O393" s="38">
        <v>17.899999999999999</v>
      </c>
      <c r="P393" s="39">
        <v>93.9</v>
      </c>
      <c r="Q393" s="39">
        <v>6.15</v>
      </c>
      <c r="R393" s="41"/>
      <c r="S393" s="40">
        <v>25.748806099000955</v>
      </c>
      <c r="T393" s="40">
        <v>0.49989618114135803</v>
      </c>
      <c r="U393" s="40">
        <v>780.51000722707897</v>
      </c>
      <c r="V393" s="40">
        <v>13.024096819618661</v>
      </c>
      <c r="W393" s="41">
        <v>14.015613213088105</v>
      </c>
      <c r="X393" s="41">
        <v>0.41260003017930641</v>
      </c>
    </row>
    <row r="394" spans="1:24" x14ac:dyDescent="0.35">
      <c r="A394" s="33">
        <v>392</v>
      </c>
      <c r="B394" s="34" t="s">
        <v>127</v>
      </c>
      <c r="C394" s="35">
        <v>43681</v>
      </c>
      <c r="D394" s="36">
        <v>0.75972222222222219</v>
      </c>
      <c r="E394" s="37">
        <v>5.3394510000000004</v>
      </c>
      <c r="F394" s="37">
        <v>103.13117699999999</v>
      </c>
      <c r="G394" s="34">
        <v>0</v>
      </c>
      <c r="H394" s="34" t="s">
        <v>101</v>
      </c>
      <c r="I394" s="34" t="s">
        <v>124</v>
      </c>
      <c r="J394" s="34" t="s">
        <v>128</v>
      </c>
      <c r="K394" s="34" t="s">
        <v>75</v>
      </c>
      <c r="L394" s="34" t="str">
        <f t="shared" si="6"/>
        <v>Spring tide.Surface</v>
      </c>
      <c r="M394" s="38">
        <v>30.51</v>
      </c>
      <c r="N394" s="38">
        <v>0.85099999999999998</v>
      </c>
      <c r="O394" s="38">
        <v>9.73</v>
      </c>
      <c r="P394" s="39">
        <v>92.3</v>
      </c>
      <c r="Q394" s="39">
        <v>6.56</v>
      </c>
      <c r="R394" s="41"/>
      <c r="S394" s="40">
        <v>46.669349208551701</v>
      </c>
      <c r="T394" s="40">
        <v>0.73526968084065236</v>
      </c>
      <c r="U394" s="40">
        <v>1396.6261002786578</v>
      </c>
      <c r="V394" s="40">
        <v>19.090780126859645</v>
      </c>
      <c r="W394" s="41">
        <v>38.878430270587081</v>
      </c>
      <c r="X394" s="41">
        <v>0.66830659576921536</v>
      </c>
    </row>
    <row r="395" spans="1:24" x14ac:dyDescent="0.35">
      <c r="A395" s="33">
        <v>393</v>
      </c>
      <c r="B395" s="34" t="s">
        <v>127</v>
      </c>
      <c r="C395" s="35">
        <v>43681</v>
      </c>
      <c r="D395" s="36">
        <v>0.8413194444444444</v>
      </c>
      <c r="E395" s="37">
        <v>5.3394510000000004</v>
      </c>
      <c r="F395" s="37">
        <v>103.13117699999999</v>
      </c>
      <c r="G395" s="34">
        <v>0</v>
      </c>
      <c r="H395" s="34" t="s">
        <v>101</v>
      </c>
      <c r="I395" s="34" t="s">
        <v>124</v>
      </c>
      <c r="J395" s="34" t="s">
        <v>128</v>
      </c>
      <c r="K395" s="34" t="s">
        <v>75</v>
      </c>
      <c r="L395" s="34" t="str">
        <f t="shared" si="6"/>
        <v>Spring tide.Surface</v>
      </c>
      <c r="M395" s="38">
        <v>30.05</v>
      </c>
      <c r="N395" s="38">
        <v>0.58399999999999996</v>
      </c>
      <c r="O395" s="38">
        <v>5.12</v>
      </c>
      <c r="P395" s="39">
        <v>81.8</v>
      </c>
      <c r="Q395" s="39">
        <v>6.01</v>
      </c>
      <c r="R395" s="41"/>
      <c r="S395" s="40">
        <v>68.576188376420802</v>
      </c>
      <c r="T395" s="40">
        <v>0.61744146500709107</v>
      </c>
      <c r="U395" s="40">
        <v>2012.5017574389171</v>
      </c>
      <c r="V395" s="40">
        <v>15.926670519838865</v>
      </c>
      <c r="W395" s="41">
        <v>64.376950275956773</v>
      </c>
      <c r="X395" s="41">
        <v>0.55606059517958883</v>
      </c>
    </row>
    <row r="396" spans="1:24" x14ac:dyDescent="0.35">
      <c r="A396" s="33">
        <v>394</v>
      </c>
      <c r="B396" s="34" t="s">
        <v>127</v>
      </c>
      <c r="C396" s="35">
        <v>43681</v>
      </c>
      <c r="D396" s="36">
        <v>0.92291666666666672</v>
      </c>
      <c r="E396" s="37">
        <v>5.3394510000000004</v>
      </c>
      <c r="F396" s="37">
        <v>103.13117699999999</v>
      </c>
      <c r="G396" s="34">
        <v>0</v>
      </c>
      <c r="H396" s="34" t="s">
        <v>101</v>
      </c>
      <c r="I396" s="34" t="s">
        <v>124</v>
      </c>
      <c r="J396" s="34" t="s">
        <v>128</v>
      </c>
      <c r="K396" s="34" t="s">
        <v>75</v>
      </c>
      <c r="L396" s="34" t="str">
        <f t="shared" si="6"/>
        <v>Spring tide.Surface</v>
      </c>
      <c r="M396" s="38">
        <v>29.81</v>
      </c>
      <c r="N396" s="38">
        <v>0.48399999999999999</v>
      </c>
      <c r="O396" s="38">
        <v>3.88</v>
      </c>
      <c r="P396" s="39">
        <v>87.6</v>
      </c>
      <c r="Q396" s="39">
        <v>6.52</v>
      </c>
      <c r="R396" s="41"/>
      <c r="S396" s="40">
        <v>81.554885764165263</v>
      </c>
      <c r="T396" s="40">
        <v>0.63906564294223867</v>
      </c>
      <c r="U396" s="40">
        <v>2369.1607408870232</v>
      </c>
      <c r="V396" s="40">
        <v>16.424635772313266</v>
      </c>
      <c r="W396" s="41">
        <v>79.10131170448004</v>
      </c>
      <c r="X396" s="41">
        <v>0.57837939739214306</v>
      </c>
    </row>
    <row r="397" spans="1:24" x14ac:dyDescent="0.35">
      <c r="A397" s="33">
        <v>395</v>
      </c>
      <c r="B397" s="34" t="s">
        <v>127</v>
      </c>
      <c r="C397" s="35">
        <v>43682</v>
      </c>
      <c r="D397" s="36">
        <v>5.9027777777777776E-3</v>
      </c>
      <c r="E397" s="37">
        <v>5.3394510000000004</v>
      </c>
      <c r="F397" s="37">
        <v>103.13117699999999</v>
      </c>
      <c r="G397" s="34">
        <v>0</v>
      </c>
      <c r="H397" s="34" t="s">
        <v>101</v>
      </c>
      <c r="I397" s="34" t="s">
        <v>124</v>
      </c>
      <c r="J397" s="34" t="s">
        <v>128</v>
      </c>
      <c r="K397" s="34" t="s">
        <v>75</v>
      </c>
      <c r="L397" s="34" t="str">
        <f t="shared" si="6"/>
        <v>Spring tide.Surface</v>
      </c>
      <c r="M397" s="38">
        <v>29.57</v>
      </c>
      <c r="N397" s="38">
        <v>0.64700000000000002</v>
      </c>
      <c r="O397" s="38">
        <v>3.39</v>
      </c>
      <c r="P397" s="39">
        <v>88.5</v>
      </c>
      <c r="Q397" s="39">
        <v>6.63</v>
      </c>
      <c r="R397" s="41"/>
      <c r="S397" s="40">
        <v>82.839951823046974</v>
      </c>
      <c r="T397" s="40">
        <v>0.88021116486118367</v>
      </c>
      <c r="U397" s="40">
        <v>2382.1642219571354</v>
      </c>
      <c r="V397" s="40">
        <v>22.537449120501464</v>
      </c>
      <c r="W397" s="41">
        <v>79.744492690538877</v>
      </c>
      <c r="X397" s="41">
        <v>0.82341199021842348</v>
      </c>
    </row>
    <row r="398" spans="1:24" x14ac:dyDescent="0.35">
      <c r="A398" s="33">
        <v>396</v>
      </c>
      <c r="B398" s="34" t="s">
        <v>127</v>
      </c>
      <c r="C398" s="35">
        <v>43682</v>
      </c>
      <c r="D398" s="36">
        <v>8.8310185185185186E-2</v>
      </c>
      <c r="E398" s="37">
        <v>5.3394510000000004</v>
      </c>
      <c r="F398" s="37">
        <v>103.13117699999999</v>
      </c>
      <c r="G398" s="34">
        <v>0</v>
      </c>
      <c r="H398" s="34" t="s">
        <v>101</v>
      </c>
      <c r="I398" s="34" t="s">
        <v>124</v>
      </c>
      <c r="J398" s="34" t="s">
        <v>128</v>
      </c>
      <c r="K398" s="34" t="s">
        <v>75</v>
      </c>
      <c r="L398" s="34" t="str">
        <f t="shared" si="6"/>
        <v>Spring tide.Surface</v>
      </c>
      <c r="M398" s="38">
        <v>29.48</v>
      </c>
      <c r="N398" s="38">
        <v>0.33900000000000002</v>
      </c>
      <c r="O398" s="38">
        <v>2.17</v>
      </c>
      <c r="P398" s="39">
        <v>88.2</v>
      </c>
      <c r="Q398" s="39">
        <v>6.64</v>
      </c>
      <c r="R398" s="41"/>
      <c r="S398" s="40">
        <v>98.015294249156909</v>
      </c>
      <c r="T398" s="40">
        <v>0.86274461386218626</v>
      </c>
      <c r="U398" s="40">
        <v>2807.7799422286726</v>
      </c>
      <c r="V398" s="40">
        <v>22.061473798509336</v>
      </c>
      <c r="W398" s="41">
        <v>97.482030434957096</v>
      </c>
      <c r="X398" s="41">
        <v>0.80931368220735889</v>
      </c>
    </row>
    <row r="399" spans="1:24" x14ac:dyDescent="0.35">
      <c r="A399" s="33">
        <v>397</v>
      </c>
      <c r="B399" s="34" t="s">
        <v>127</v>
      </c>
      <c r="C399" s="35">
        <v>43682</v>
      </c>
      <c r="D399" s="36">
        <v>0.17094907407407409</v>
      </c>
      <c r="E399" s="37">
        <v>5.3394510000000004</v>
      </c>
      <c r="F399" s="37">
        <v>103.13117699999999</v>
      </c>
      <c r="G399" s="34">
        <v>0</v>
      </c>
      <c r="H399" s="34" t="s">
        <v>101</v>
      </c>
      <c r="I399" s="34" t="s">
        <v>124</v>
      </c>
      <c r="J399" s="34" t="s">
        <v>128</v>
      </c>
      <c r="K399" s="34" t="s">
        <v>75</v>
      </c>
      <c r="L399" s="34" t="str">
        <f t="shared" si="6"/>
        <v>Spring tide.Surface</v>
      </c>
      <c r="M399" s="38">
        <v>29.46</v>
      </c>
      <c r="N399" s="38">
        <v>0.64900000000000002</v>
      </c>
      <c r="O399" s="38">
        <v>2.79</v>
      </c>
      <c r="P399" s="39">
        <v>85.7</v>
      </c>
      <c r="Q399" s="39">
        <v>6.49</v>
      </c>
      <c r="R399" s="41"/>
      <c r="S399" s="40">
        <v>86.824629429907134</v>
      </c>
      <c r="T399" s="40">
        <v>1.0338323739340678</v>
      </c>
      <c r="U399" s="40">
        <v>2485.1320033525831</v>
      </c>
      <c r="V399" s="40">
        <v>26.426127970396379</v>
      </c>
      <c r="W399" s="41">
        <v>84.113046647925458</v>
      </c>
      <c r="X399" s="41">
        <v>0.98152332252944585</v>
      </c>
    </row>
    <row r="400" spans="1:24" x14ac:dyDescent="0.35">
      <c r="A400" s="33">
        <v>398</v>
      </c>
      <c r="B400" s="34" t="s">
        <v>127</v>
      </c>
      <c r="C400" s="35">
        <v>43682</v>
      </c>
      <c r="D400" s="36">
        <v>0.25555555555555554</v>
      </c>
      <c r="E400" s="37">
        <v>5.3394510000000004</v>
      </c>
      <c r="F400" s="37">
        <v>103.13117699999999</v>
      </c>
      <c r="G400" s="34">
        <v>0</v>
      </c>
      <c r="H400" s="34" t="s">
        <v>101</v>
      </c>
      <c r="I400" s="34" t="s">
        <v>124</v>
      </c>
      <c r="J400" s="34" t="s">
        <v>128</v>
      </c>
      <c r="K400" s="34" t="s">
        <v>75</v>
      </c>
      <c r="L400" s="34" t="str">
        <f t="shared" si="6"/>
        <v>Spring tide.Surface</v>
      </c>
      <c r="M400" s="38">
        <v>29.6</v>
      </c>
      <c r="N400" s="38">
        <v>0.72499999999999998</v>
      </c>
      <c r="O400" s="38">
        <v>1.19</v>
      </c>
      <c r="P400" s="39">
        <v>85.1</v>
      </c>
      <c r="Q400" s="39">
        <v>6.43</v>
      </c>
      <c r="R400" s="41"/>
      <c r="S400" s="40">
        <v>125.95209250121069</v>
      </c>
      <c r="T400" s="40">
        <v>1.357921792066205</v>
      </c>
      <c r="U400" s="40">
        <v>3626.3659204126275</v>
      </c>
      <c r="V400" s="40">
        <v>34.794380799995601</v>
      </c>
      <c r="W400" s="41">
        <v>131.40686260390981</v>
      </c>
      <c r="X400" s="41">
        <v>1.3326586485003917</v>
      </c>
    </row>
    <row r="401" spans="1:24" x14ac:dyDescent="0.35">
      <c r="A401" s="33">
        <v>399</v>
      </c>
      <c r="B401" s="34" t="s">
        <v>127</v>
      </c>
      <c r="C401" s="35">
        <v>43682</v>
      </c>
      <c r="D401" s="36">
        <v>0.33865740740740741</v>
      </c>
      <c r="E401" s="37">
        <v>5.3394510000000004</v>
      </c>
      <c r="F401" s="37">
        <v>103.13117699999999</v>
      </c>
      <c r="G401" s="34">
        <v>0</v>
      </c>
      <c r="H401" s="34" t="s">
        <v>101</v>
      </c>
      <c r="I401" s="34" t="s">
        <v>124</v>
      </c>
      <c r="J401" s="34" t="s">
        <v>128</v>
      </c>
      <c r="K401" s="34" t="s">
        <v>75</v>
      </c>
      <c r="L401" s="34" t="str">
        <f t="shared" si="6"/>
        <v>Spring tide.Surface</v>
      </c>
      <c r="M401" s="38">
        <v>29.55</v>
      </c>
      <c r="N401" s="38">
        <v>0.42299999999999999</v>
      </c>
      <c r="O401" s="38">
        <v>1.07</v>
      </c>
      <c r="P401" s="39">
        <v>87.9</v>
      </c>
      <c r="Q401" s="39">
        <v>6.66</v>
      </c>
      <c r="R401" s="41"/>
      <c r="S401" s="40">
        <v>116.72993518574921</v>
      </c>
      <c r="T401" s="40">
        <v>1.1754246955954493</v>
      </c>
      <c r="U401" s="40">
        <v>3353.737256185937</v>
      </c>
      <c r="V401" s="40">
        <v>30.094520510646174</v>
      </c>
      <c r="W401" s="41">
        <v>120.29952494519274</v>
      </c>
      <c r="X401" s="41">
        <v>1.1417927007122119</v>
      </c>
    </row>
    <row r="402" spans="1:24" x14ac:dyDescent="0.35">
      <c r="A402" s="33">
        <v>400</v>
      </c>
      <c r="B402" s="34" t="s">
        <v>127</v>
      </c>
      <c r="C402" s="35">
        <v>43682</v>
      </c>
      <c r="D402" s="36">
        <v>0.4216435185185185</v>
      </c>
      <c r="E402" s="37">
        <v>5.3394510000000004</v>
      </c>
      <c r="F402" s="37">
        <v>103.13117699999999</v>
      </c>
      <c r="G402" s="34">
        <v>0</v>
      </c>
      <c r="H402" s="34" t="s">
        <v>101</v>
      </c>
      <c r="I402" s="34" t="s">
        <v>124</v>
      </c>
      <c r="J402" s="34" t="s">
        <v>128</v>
      </c>
      <c r="K402" s="34" t="s">
        <v>75</v>
      </c>
      <c r="L402" s="34" t="str">
        <f t="shared" si="6"/>
        <v>Spring tide.Surface</v>
      </c>
      <c r="M402" s="38">
        <v>29.93</v>
      </c>
      <c r="N402" s="38">
        <v>0.37</v>
      </c>
      <c r="O402" s="38">
        <v>17.89</v>
      </c>
      <c r="P402" s="39">
        <v>97.9</v>
      </c>
      <c r="Q402" s="39">
        <v>6.68</v>
      </c>
      <c r="R402" s="41"/>
      <c r="S402" s="40">
        <v>25.423145852564712</v>
      </c>
      <c r="T402" s="40">
        <v>0.54641155076881132</v>
      </c>
      <c r="U402" s="40">
        <v>742.4794101905868</v>
      </c>
      <c r="V402" s="40">
        <v>14.045944846526917</v>
      </c>
      <c r="W402" s="41">
        <v>12.50087819594628</v>
      </c>
      <c r="X402" s="41">
        <v>0.44508752425621229</v>
      </c>
    </row>
    <row r="403" spans="1:24" x14ac:dyDescent="0.35">
      <c r="A403" s="33">
        <v>401</v>
      </c>
      <c r="B403" s="34" t="s">
        <v>127</v>
      </c>
      <c r="C403" s="35">
        <v>43682</v>
      </c>
      <c r="D403" s="36">
        <v>0.50405092592592593</v>
      </c>
      <c r="E403" s="37">
        <v>5.3394510000000004</v>
      </c>
      <c r="F403" s="37">
        <v>103.13117699999999</v>
      </c>
      <c r="G403" s="34">
        <v>0</v>
      </c>
      <c r="H403" s="34" t="s">
        <v>101</v>
      </c>
      <c r="I403" s="34" t="s">
        <v>126</v>
      </c>
      <c r="J403" s="34" t="s">
        <v>128</v>
      </c>
      <c r="K403" s="34" t="s">
        <v>75</v>
      </c>
      <c r="L403" s="34" t="str">
        <f t="shared" si="6"/>
        <v>Spring tide.Surface</v>
      </c>
      <c r="M403" s="38">
        <v>30.22</v>
      </c>
      <c r="N403" s="38">
        <v>0.44600000000000001</v>
      </c>
      <c r="O403" s="38">
        <v>30.42</v>
      </c>
      <c r="P403" s="39">
        <v>96.1</v>
      </c>
      <c r="Q403" s="39">
        <v>6.01</v>
      </c>
      <c r="R403" s="41"/>
      <c r="S403" s="40">
        <v>24.131066281021781</v>
      </c>
      <c r="T403" s="40">
        <v>0.10580193364448714</v>
      </c>
      <c r="U403" s="40">
        <v>713.59749833372621</v>
      </c>
      <c r="V403" s="40">
        <v>2.7274541698276273</v>
      </c>
      <c r="W403" s="41">
        <v>10.82783279959912</v>
      </c>
      <c r="X403" s="41">
        <v>2.5051667117776785E-2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raw data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Seng Chee Poh</dc:creator>
  <cp:lastModifiedBy>Seng Chee Poh</cp:lastModifiedBy>
  <dcterms:created xsi:type="dcterms:W3CDTF">2024-08-14T04:06:48Z</dcterms:created>
  <dcterms:modified xsi:type="dcterms:W3CDTF">2024-08-14T04:11:02Z</dcterms:modified>
</cp:coreProperties>
</file>