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960" windowHeight="12900" activeTab="3"/>
  </bookViews>
  <sheets>
    <sheet name="Tab. 3" sheetId="2" r:id="rId1"/>
    <sheet name="Tab. 5" sheetId="3" r:id="rId2"/>
    <sheet name="Tab. 8" sheetId="4" r:id="rId3"/>
    <sheet name="Tab. 9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<sst xmlns="http://schemas.openxmlformats.org/spreadsheetml/2006/main" count="373" uniqueCount="85">
  <si>
    <t>Correlation coefficient of observed environment and camphor index</t>
  </si>
  <si>
    <t>Pn</t>
  </si>
  <si>
    <r>
      <rPr>
        <sz val="11"/>
        <color theme="1"/>
        <rFont val="Times New Roman"/>
        <charset val="134"/>
      </rPr>
      <t>A</t>
    </r>
    <r>
      <rPr>
        <vertAlign val="subscript"/>
        <sz val="11"/>
        <color theme="1"/>
        <rFont val="Times New Roman"/>
        <charset val="134"/>
      </rPr>
      <t>daily</t>
    </r>
  </si>
  <si>
    <t>Gs</t>
  </si>
  <si>
    <t>Ci</t>
  </si>
  <si>
    <t>Tr</t>
  </si>
  <si>
    <t>Ls</t>
  </si>
  <si>
    <t>WUE</t>
  </si>
  <si>
    <t>SPAD</t>
  </si>
  <si>
    <t>Ta</t>
  </si>
  <si>
    <t>RH</t>
  </si>
  <si>
    <t>VPD</t>
  </si>
  <si>
    <t>-0.93*</t>
  </si>
  <si>
    <t>-0.88*</t>
  </si>
  <si>
    <t>-0.95*</t>
  </si>
  <si>
    <t>-1.00**</t>
  </si>
  <si>
    <t>-0.94*</t>
  </si>
  <si>
    <t>* p&lt;0.05</t>
  </si>
  <si>
    <t>** p&lt;0.01</t>
  </si>
  <si>
    <t>Correlation coefficient of camphor stomatal characteristics and environmental factors</t>
  </si>
  <si>
    <t>SL</t>
  </si>
  <si>
    <t>SW</t>
  </si>
  <si>
    <t>SS</t>
  </si>
  <si>
    <t>DS</t>
  </si>
  <si>
    <t xml:space="preserve">Longitude </t>
  </si>
  <si>
    <t>Latitude</t>
  </si>
  <si>
    <t>MAT</t>
  </si>
  <si>
    <t>MAP</t>
  </si>
  <si>
    <t>Altitude</t>
  </si>
  <si>
    <t>0.91*</t>
  </si>
  <si>
    <t>-0.90*</t>
  </si>
  <si>
    <t>-0.92*</t>
  </si>
  <si>
    <t>-0.98**</t>
  </si>
  <si>
    <t>Correlation coefficient of environmental conditions in provenances and leaf anatomical characters</t>
  </si>
  <si>
    <t>Soil PH</t>
  </si>
  <si>
    <t>UET</t>
  </si>
  <si>
    <t>PT</t>
  </si>
  <si>
    <t>ST</t>
  </si>
  <si>
    <t>LET</t>
  </si>
  <si>
    <t>MT</t>
  </si>
  <si>
    <t>LT</t>
  </si>
  <si>
    <t>P/S</t>
  </si>
  <si>
    <t>CTR</t>
  </si>
  <si>
    <t>SR</t>
  </si>
  <si>
    <t xml:space="preserve">-0.88* </t>
  </si>
  <si>
    <t xml:space="preserve">-1.00** </t>
  </si>
  <si>
    <t xml:space="preserve">-0.96** </t>
  </si>
  <si>
    <t xml:space="preserve">0.97** </t>
  </si>
  <si>
    <t xml:space="preserve">-0.90* </t>
  </si>
  <si>
    <t xml:space="preserve">0.96* </t>
  </si>
  <si>
    <t xml:space="preserve"> </t>
  </si>
  <si>
    <t xml:space="preserve">* p&lt;0.05 </t>
  </si>
  <si>
    <t xml:space="preserve">** p&lt;0.01 </t>
  </si>
  <si>
    <t>the correlation between photosynthetic characteristics and anatomical structure</t>
  </si>
  <si>
    <t>Adaily</t>
  </si>
  <si>
    <t>EPT</t>
  </si>
  <si>
    <t>COT</t>
  </si>
  <si>
    <t>PhT</t>
  </si>
  <si>
    <t>XyT</t>
  </si>
  <si>
    <t>PiT</t>
  </si>
  <si>
    <t>FZ</t>
  </si>
  <si>
    <t>SH</t>
  </si>
  <si>
    <t>SZ</t>
  </si>
  <si>
    <t>WH</t>
  </si>
  <si>
    <t>Correlation analysis</t>
  </si>
  <si>
    <t>1.00**</t>
  </si>
  <si>
    <t>0.95*</t>
  </si>
  <si>
    <t>0.96**</t>
  </si>
  <si>
    <t>0.89*</t>
  </si>
  <si>
    <t>0.94*</t>
  </si>
  <si>
    <t>0.97**</t>
  </si>
  <si>
    <t>0.88*</t>
  </si>
  <si>
    <t>0.92*</t>
  </si>
  <si>
    <t>-0.96**</t>
  </si>
  <si>
    <t>0.98**</t>
  </si>
  <si>
    <t>0.99**</t>
  </si>
  <si>
    <t>-0.89*</t>
  </si>
  <si>
    <t>-0.97**</t>
  </si>
  <si>
    <t>-0.96*</t>
  </si>
  <si>
    <t>0.96*</t>
  </si>
  <si>
    <t>-0.91*</t>
  </si>
  <si>
    <t>(negatively correlated)</t>
  </si>
  <si>
    <t>Comprehensive evaluation</t>
  </si>
  <si>
    <t>Average membership function value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</si>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</sst>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9"/>
  <sheetViews>
    <sheetView workbookViewId="0">
      <selection activeCell="A2" sqref="A2:L19"/>
    </sheetView>
  </sheetViews>
  <sheetFormatPr defaultColWidth="8.725" defaultRowHeight="15"/>
  <cols>
    <col min="1" max="1" width="8.725" style="14"/>
    <col min="2" max="2" width="12.8166666666667" style="14"/>
    <col min="3" max="3" width="9.54166666666667" style="14"/>
    <col min="4" max="10" width="8.725" style="14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.7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"/>
    </row>
    <row r="3" spans="1:12">
      <c r="A3" s="3">
        <v>6.5669</v>
      </c>
      <c r="B3" s="3">
        <v>0.1983</v>
      </c>
      <c r="C3" s="3">
        <v>0.0393</v>
      </c>
      <c r="D3" s="3">
        <v>164.5259</v>
      </c>
      <c r="E3" s="3">
        <v>0.6801</v>
      </c>
      <c r="F3" s="3">
        <v>0.6336</v>
      </c>
      <c r="G3" s="3">
        <v>9.7573</v>
      </c>
      <c r="H3" s="3">
        <v>25.0167</v>
      </c>
      <c r="I3" s="17">
        <v>18.4154</v>
      </c>
      <c r="J3" s="18">
        <v>32.4578</v>
      </c>
      <c r="K3" s="19">
        <v>1.71106666666667</v>
      </c>
      <c r="L3" s="1"/>
    </row>
    <row r="4" spans="1:12">
      <c r="A4" s="3">
        <v>4.1344</v>
      </c>
      <c r="B4" s="3">
        <v>0.1266</v>
      </c>
      <c r="C4" s="3">
        <v>0.0218666666666667</v>
      </c>
      <c r="D4" s="3">
        <v>123.1967</v>
      </c>
      <c r="E4" s="3">
        <v>0.4167</v>
      </c>
      <c r="F4" s="3">
        <v>0.7262</v>
      </c>
      <c r="G4" s="3">
        <v>11.4245</v>
      </c>
      <c r="H4" s="3">
        <v>18.65</v>
      </c>
      <c r="I4" s="17">
        <v>20.3857</v>
      </c>
      <c r="J4" s="18">
        <v>29.418</v>
      </c>
      <c r="K4" s="19">
        <v>1.79271111111111</v>
      </c>
      <c r="L4" s="1"/>
    </row>
    <row r="5" spans="1:12">
      <c r="A5" s="3">
        <v>6.5221</v>
      </c>
      <c r="B5" s="3">
        <v>0.1973</v>
      </c>
      <c r="C5" s="3">
        <v>0.0333666666666667</v>
      </c>
      <c r="D5" s="3">
        <v>133.3193</v>
      </c>
      <c r="E5" s="3">
        <v>0.5992</v>
      </c>
      <c r="F5" s="3">
        <v>0.7226</v>
      </c>
      <c r="G5" s="3">
        <v>11.5927</v>
      </c>
      <c r="H5" s="3">
        <v>25.3333</v>
      </c>
      <c r="I5" s="17">
        <v>22.811</v>
      </c>
      <c r="J5" s="18">
        <v>28.0295</v>
      </c>
      <c r="K5" s="19">
        <v>1.70807777777778</v>
      </c>
      <c r="L5" s="1"/>
    </row>
    <row r="6" spans="1:12">
      <c r="A6" s="3">
        <v>6.8431</v>
      </c>
      <c r="B6" s="3">
        <v>0.2054</v>
      </c>
      <c r="C6" s="3">
        <v>0.0366555555555556</v>
      </c>
      <c r="D6" s="3">
        <v>146.4133</v>
      </c>
      <c r="E6" s="3">
        <v>0.645</v>
      </c>
      <c r="F6" s="3">
        <v>0.6953</v>
      </c>
      <c r="G6" s="3">
        <v>11.1715</v>
      </c>
      <c r="H6" s="3">
        <v>25.6667</v>
      </c>
      <c r="I6" s="17">
        <v>23.1374</v>
      </c>
      <c r="J6" s="18">
        <v>28.5019</v>
      </c>
      <c r="K6" s="19">
        <v>1.70368888888889</v>
      </c>
      <c r="L6" s="1"/>
    </row>
    <row r="7" spans="1:12">
      <c r="A7" s="3"/>
      <c r="B7" s="15"/>
      <c r="C7" s="3"/>
      <c r="D7" s="3"/>
      <c r="E7" s="3"/>
      <c r="F7" s="3"/>
      <c r="G7" s="3"/>
      <c r="H7" s="3"/>
      <c r="I7" s="17">
        <v>23.2302</v>
      </c>
      <c r="J7" s="18">
        <v>29.5435</v>
      </c>
      <c r="K7" s="3"/>
      <c r="L7" s="1"/>
    </row>
    <row r="8" spans="1:12">
      <c r="A8" s="3"/>
      <c r="B8" s="15"/>
      <c r="C8" s="3"/>
      <c r="D8" s="3"/>
      <c r="E8" s="3"/>
      <c r="F8" s="3"/>
      <c r="G8" s="3"/>
      <c r="H8" s="3"/>
      <c r="I8" s="17">
        <v>23.4104</v>
      </c>
      <c r="J8" s="18">
        <v>29.0836</v>
      </c>
      <c r="K8" s="3"/>
      <c r="L8" s="1"/>
    </row>
    <row r="9" spans="1:12">
      <c r="A9" s="3"/>
      <c r="B9" s="15"/>
      <c r="C9" s="3"/>
      <c r="D9" s="3"/>
      <c r="E9" s="3"/>
      <c r="F9" s="3"/>
      <c r="G9" s="3"/>
      <c r="H9" s="3"/>
      <c r="I9" s="17">
        <v>20.3733</v>
      </c>
      <c r="J9" s="18">
        <v>32.1213</v>
      </c>
      <c r="K9" s="3"/>
      <c r="L9" s="1"/>
    </row>
    <row r="10" spans="1:12">
      <c r="A10" s="3"/>
      <c r="B10" s="15"/>
      <c r="C10" s="3"/>
      <c r="D10" s="3"/>
      <c r="E10" s="3"/>
      <c r="F10" s="3"/>
      <c r="G10" s="3"/>
      <c r="H10" s="3"/>
      <c r="I10" s="17">
        <v>18.0765</v>
      </c>
      <c r="J10" s="18">
        <v>34.1053</v>
      </c>
      <c r="K10" s="3"/>
      <c r="L10" s="1"/>
    </row>
    <row r="11" spans="1:12">
      <c r="A11" s="3"/>
      <c r="B11" s="15"/>
      <c r="C11" s="3"/>
      <c r="D11" s="3"/>
      <c r="E11" s="3"/>
      <c r="F11" s="3"/>
      <c r="G11" s="3"/>
      <c r="H11" s="3"/>
      <c r="I11" s="17">
        <v>16.7664</v>
      </c>
      <c r="J11" s="18">
        <v>34.9789</v>
      </c>
      <c r="K11" s="3"/>
      <c r="L11" s="1"/>
    </row>
    <row r="12" spans="1:1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"/>
      <c r="L12" s="1"/>
    </row>
    <row r="13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"/>
      <c r="L13" s="1"/>
    </row>
    <row r="14" ht="18.75" spans="1:12">
      <c r="A14" s="16"/>
      <c r="B14" s="17" t="s">
        <v>1</v>
      </c>
      <c r="C14" s="3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9</v>
      </c>
      <c r="K14" s="17" t="s">
        <v>10</v>
      </c>
      <c r="L14" s="17" t="s">
        <v>11</v>
      </c>
    </row>
    <row r="15" spans="1:12">
      <c r="A15" s="17" t="s">
        <v>9</v>
      </c>
      <c r="B15" s="16">
        <v>0.29</v>
      </c>
      <c r="C15" s="16">
        <v>0.29</v>
      </c>
      <c r="D15" s="16">
        <v>-0.02</v>
      </c>
      <c r="E15" s="16">
        <v>-0.44</v>
      </c>
      <c r="F15" s="16">
        <v>0.01</v>
      </c>
      <c r="G15" s="16">
        <v>0.67</v>
      </c>
      <c r="H15" s="16">
        <v>0.79</v>
      </c>
      <c r="I15" s="16">
        <v>0.31</v>
      </c>
      <c r="J15" s="16">
        <v>1</v>
      </c>
      <c r="K15" s="16" t="s">
        <v>12</v>
      </c>
      <c r="L15" s="16">
        <v>-0.3</v>
      </c>
    </row>
    <row r="16" spans="1:12">
      <c r="A16" s="17" t="s">
        <v>10</v>
      </c>
      <c r="B16" s="16">
        <v>0.03</v>
      </c>
      <c r="C16" s="16">
        <v>0.03</v>
      </c>
      <c r="D16" s="16">
        <v>0.34</v>
      </c>
      <c r="E16" s="16">
        <v>0.72</v>
      </c>
      <c r="F16" s="16">
        <v>0.31</v>
      </c>
      <c r="G16" s="16" t="s">
        <v>13</v>
      </c>
      <c r="H16" s="16" t="s">
        <v>14</v>
      </c>
      <c r="I16" s="16">
        <v>0</v>
      </c>
      <c r="J16" s="16" t="s">
        <v>12</v>
      </c>
      <c r="K16" s="16">
        <v>1</v>
      </c>
      <c r="L16" s="16">
        <v>-0.01</v>
      </c>
    </row>
    <row r="17" spans="1:12">
      <c r="A17" s="17" t="s">
        <v>11</v>
      </c>
      <c r="B17" s="16" t="s">
        <v>15</v>
      </c>
      <c r="C17" s="16" t="s">
        <v>15</v>
      </c>
      <c r="D17" s="16" t="s">
        <v>16</v>
      </c>
      <c r="E17" s="16">
        <v>-0.67</v>
      </c>
      <c r="F17" s="16" t="s">
        <v>14</v>
      </c>
      <c r="G17" s="16">
        <v>0.46</v>
      </c>
      <c r="H17" s="16">
        <v>0.3</v>
      </c>
      <c r="I17" s="16" t="s">
        <v>15</v>
      </c>
      <c r="J17" s="16">
        <v>-0.3</v>
      </c>
      <c r="K17" s="16">
        <v>-0.01</v>
      </c>
      <c r="L17" s="16">
        <v>1</v>
      </c>
    </row>
    <row r="18" spans="1:12">
      <c r="A18" s="16"/>
      <c r="B18" s="16" t="s">
        <v>17</v>
      </c>
      <c r="C18" s="16" t="s">
        <v>18</v>
      </c>
      <c r="D18" s="16"/>
      <c r="E18" s="16"/>
      <c r="F18" s="16"/>
      <c r="G18" s="16"/>
      <c r="H18" s="16"/>
      <c r="I18" s="16"/>
      <c r="J18" s="16"/>
      <c r="K18" s="16"/>
      <c r="L18" s="1"/>
    </row>
    <row r="19" spans="1:1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"/>
      <c r="L19" s="1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4"/>
  <sheetViews>
    <sheetView workbookViewId="0">
      <selection activeCell="J13" sqref="J13"/>
    </sheetView>
  </sheetViews>
  <sheetFormatPr defaultColWidth="8.725" defaultRowHeight="15"/>
  <cols>
    <col min="5" max="7" width="8.725" style="2"/>
    <col min="8" max="8" width="9.63333333333333" style="2"/>
    <col min="9" max="9" width="8.725" style="2"/>
  </cols>
  <sheetData>
    <row r="1" spans="1:10">
      <c r="A1" s="2" t="s">
        <v>19</v>
      </c>
      <c r="B1" s="2"/>
      <c r="C1" s="2"/>
      <c r="D1" s="2"/>
      <c r="J1" s="13"/>
    </row>
    <row r="2" spans="1:9">
      <c r="A2" s="9" t="s">
        <v>20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</row>
    <row r="3" spans="1:9">
      <c r="A3" s="10">
        <v>14.0913</v>
      </c>
      <c r="B3" s="10">
        <v>12.798</v>
      </c>
      <c r="C3" s="10">
        <v>148.5693</v>
      </c>
      <c r="D3" s="10">
        <v>719.4805</v>
      </c>
      <c r="E3" s="9">
        <v>26.08</v>
      </c>
      <c r="F3" s="9">
        <v>119.25</v>
      </c>
      <c r="G3" s="9">
        <v>12.4</v>
      </c>
      <c r="H3" s="9">
        <v>634</v>
      </c>
      <c r="I3" s="9">
        <v>6.8</v>
      </c>
    </row>
    <row r="4" spans="1:9">
      <c r="A4" s="10">
        <v>14.2913</v>
      </c>
      <c r="B4" s="10">
        <v>12.2167</v>
      </c>
      <c r="C4" s="10">
        <v>141.1693</v>
      </c>
      <c r="D4" s="10">
        <v>654.2857</v>
      </c>
      <c r="E4" s="9">
        <v>31.1</v>
      </c>
      <c r="F4" s="9">
        <v>121.26</v>
      </c>
      <c r="G4" s="9">
        <v>15.5</v>
      </c>
      <c r="H4" s="9">
        <v>1143.1</v>
      </c>
      <c r="I4" s="9">
        <v>7</v>
      </c>
    </row>
    <row r="5" spans="1:9">
      <c r="A5" s="10">
        <v>13.6013</v>
      </c>
      <c r="B5" s="10">
        <v>11.8607</v>
      </c>
      <c r="C5" s="10">
        <v>127.5587</v>
      </c>
      <c r="D5" s="10">
        <v>809.0909</v>
      </c>
      <c r="E5" s="9">
        <v>22.91</v>
      </c>
      <c r="F5" s="9">
        <v>114.08</v>
      </c>
      <c r="G5" s="9">
        <v>21.9</v>
      </c>
      <c r="H5" s="9">
        <v>1800</v>
      </c>
      <c r="I5" s="9">
        <v>85</v>
      </c>
    </row>
    <row r="6" spans="1:9">
      <c r="A6" s="10">
        <v>14.6353</v>
      </c>
      <c r="B6" s="10">
        <v>12.7847</v>
      </c>
      <c r="C6" s="10">
        <v>146.8253</v>
      </c>
      <c r="D6" s="10">
        <v>784.2857</v>
      </c>
      <c r="E6" s="9">
        <v>30.47</v>
      </c>
      <c r="F6" s="9">
        <v>114.33</v>
      </c>
      <c r="G6" s="9">
        <v>16.8</v>
      </c>
      <c r="H6" s="9">
        <v>1170</v>
      </c>
      <c r="I6" s="9">
        <v>25.3</v>
      </c>
    </row>
    <row r="9" spans="1:6">
      <c r="A9" s="11"/>
      <c r="B9" s="11" t="s">
        <v>24</v>
      </c>
      <c r="C9" s="11" t="s">
        <v>25</v>
      </c>
      <c r="D9" s="11" t="s">
        <v>26</v>
      </c>
      <c r="E9" s="11" t="s">
        <v>27</v>
      </c>
      <c r="F9" s="11" t="s">
        <v>28</v>
      </c>
    </row>
    <row r="10" spans="1:6">
      <c r="A10" s="12" t="s">
        <v>20</v>
      </c>
      <c r="B10" s="11" t="s">
        <v>29</v>
      </c>
      <c r="C10" s="11">
        <v>0.17</v>
      </c>
      <c r="D10" s="11">
        <v>-0.53</v>
      </c>
      <c r="E10" s="11">
        <v>-0.51</v>
      </c>
      <c r="F10" s="11">
        <v>-0.72</v>
      </c>
    </row>
    <row r="11" spans="1:6">
      <c r="A11" s="12" t="s">
        <v>21</v>
      </c>
      <c r="B11" s="11">
        <v>0.45</v>
      </c>
      <c r="C11" s="11">
        <v>0.13</v>
      </c>
      <c r="D11" s="11">
        <v>-0.78</v>
      </c>
      <c r="E11" s="11">
        <v>-0.84</v>
      </c>
      <c r="F11" s="11">
        <v>-0.72</v>
      </c>
    </row>
    <row r="12" spans="1:6">
      <c r="A12" s="12" t="s">
        <v>22</v>
      </c>
      <c r="B12" s="11">
        <v>0.62</v>
      </c>
      <c r="C12" s="11">
        <v>0.4</v>
      </c>
      <c r="D12" s="11" t="s">
        <v>30</v>
      </c>
      <c r="E12" s="11" t="s">
        <v>31</v>
      </c>
      <c r="F12" s="11" t="s">
        <v>30</v>
      </c>
    </row>
    <row r="13" spans="1:6">
      <c r="A13" s="12" t="s">
        <v>23</v>
      </c>
      <c r="B13" s="11">
        <v>-0.58</v>
      </c>
      <c r="C13" s="11" t="s">
        <v>32</v>
      </c>
      <c r="D13" s="11">
        <v>0.67</v>
      </c>
      <c r="E13" s="11">
        <v>0.57</v>
      </c>
      <c r="F13" s="11">
        <v>0.78</v>
      </c>
    </row>
    <row r="14" spans="1:6">
      <c r="A14" s="11"/>
      <c r="B14" s="11" t="s">
        <v>17</v>
      </c>
      <c r="C14" s="11" t="s">
        <v>18</v>
      </c>
      <c r="D14" s="11"/>
      <c r="E14" s="11"/>
      <c r="F14" s="11"/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17"/>
  <sheetViews>
    <sheetView workbookViewId="0">
      <selection activeCell="G21" sqref="G21"/>
    </sheetView>
  </sheetViews>
  <sheetFormatPr defaultColWidth="8.725" defaultRowHeight="15"/>
  <cols>
    <col min="1" max="3" width="8.725" style="2"/>
    <col min="4" max="4" width="9.63333333333333" style="2"/>
    <col min="5" max="9" width="8.725" style="2"/>
    <col min="10" max="11" width="12.8166666666667" style="2"/>
    <col min="12" max="20" width="8.725" style="2"/>
  </cols>
  <sheetData>
    <row r="1" spans="1:1">
      <c r="A1" s="2" t="s">
        <v>33</v>
      </c>
    </row>
    <row r="2" spans="1:15">
      <c r="A2" s="9" t="s">
        <v>24</v>
      </c>
      <c r="B2" s="9" t="s">
        <v>25</v>
      </c>
      <c r="C2" s="9" t="s">
        <v>26</v>
      </c>
      <c r="D2" s="9" t="s">
        <v>27</v>
      </c>
      <c r="E2" s="2" t="s">
        <v>34</v>
      </c>
      <c r="F2" s="9" t="s">
        <v>28</v>
      </c>
      <c r="G2" s="2" t="s">
        <v>35</v>
      </c>
      <c r="H2" s="2" t="s">
        <v>36</v>
      </c>
      <c r="I2" s="2" t="s">
        <v>37</v>
      </c>
      <c r="J2" s="2" t="s">
        <v>38</v>
      </c>
      <c r="K2" s="2" t="s">
        <v>39</v>
      </c>
      <c r="L2" s="2" t="s">
        <v>40</v>
      </c>
      <c r="M2" s="2" t="s">
        <v>41</v>
      </c>
      <c r="N2" s="2" t="s">
        <v>42</v>
      </c>
      <c r="O2" s="2" t="s">
        <v>43</v>
      </c>
    </row>
    <row r="3" spans="1:15">
      <c r="A3" s="9">
        <v>26.08</v>
      </c>
      <c r="B3" s="9">
        <v>119.25</v>
      </c>
      <c r="C3" s="9">
        <v>12.4</v>
      </c>
      <c r="D3" s="9">
        <v>634</v>
      </c>
      <c r="E3" s="9">
        <v>6.5</v>
      </c>
      <c r="F3" s="9">
        <v>6.8</v>
      </c>
      <c r="G3" s="10">
        <v>14.9202</v>
      </c>
      <c r="H3" s="10">
        <v>23.2229</v>
      </c>
      <c r="I3" s="10">
        <v>42.514</v>
      </c>
      <c r="J3" s="10">
        <v>10.7864</v>
      </c>
      <c r="K3" s="10">
        <v>65.8552</v>
      </c>
      <c r="L3" s="10">
        <v>85.978</v>
      </c>
      <c r="M3" s="10">
        <v>0.5473</v>
      </c>
      <c r="N3" s="10">
        <v>0.271</v>
      </c>
      <c r="O3" s="10">
        <v>0.4962</v>
      </c>
    </row>
    <row r="4" spans="1:15">
      <c r="A4" s="9">
        <v>31.1</v>
      </c>
      <c r="B4" s="9">
        <v>121.26</v>
      </c>
      <c r="C4" s="9">
        <v>15.5</v>
      </c>
      <c r="D4" s="9">
        <v>1143.1</v>
      </c>
      <c r="E4" s="9">
        <v>7.6</v>
      </c>
      <c r="F4" s="9">
        <v>7</v>
      </c>
      <c r="G4" s="10">
        <v>13.0572</v>
      </c>
      <c r="H4" s="10">
        <v>18.2781</v>
      </c>
      <c r="I4" s="10">
        <v>36.1769</v>
      </c>
      <c r="J4" s="10">
        <v>13.181</v>
      </c>
      <c r="K4" s="10">
        <v>54.9297</v>
      </c>
      <c r="L4" s="10">
        <v>75.4082</v>
      </c>
      <c r="M4" s="10">
        <v>0.5056</v>
      </c>
      <c r="N4" s="10">
        <v>0.2454</v>
      </c>
      <c r="O4" s="10">
        <v>0.4944</v>
      </c>
    </row>
    <row r="5" spans="1:15">
      <c r="A5" s="9">
        <v>22.91</v>
      </c>
      <c r="B5" s="9">
        <v>114.08</v>
      </c>
      <c r="C5" s="9">
        <v>21.9</v>
      </c>
      <c r="D5" s="9">
        <v>1800</v>
      </c>
      <c r="E5" s="9">
        <v>6.8</v>
      </c>
      <c r="F5" s="9">
        <v>85</v>
      </c>
      <c r="G5" s="10">
        <v>15.6661</v>
      </c>
      <c r="H5" s="10">
        <v>24.2356</v>
      </c>
      <c r="I5" s="10">
        <v>34.9294</v>
      </c>
      <c r="J5" s="10">
        <v>11.1213</v>
      </c>
      <c r="K5" s="10">
        <v>58.0313</v>
      </c>
      <c r="L5" s="10">
        <v>79.386</v>
      </c>
      <c r="M5" s="10">
        <v>0.6986</v>
      </c>
      <c r="N5" s="10">
        <v>0.3013</v>
      </c>
      <c r="O5" s="10">
        <v>0.4346</v>
      </c>
    </row>
    <row r="6" spans="1:15">
      <c r="A6" s="9">
        <v>30.47</v>
      </c>
      <c r="B6" s="9">
        <v>114.33</v>
      </c>
      <c r="C6" s="9">
        <v>16.8</v>
      </c>
      <c r="D6" s="9">
        <v>1170</v>
      </c>
      <c r="E6" s="9">
        <v>7.1</v>
      </c>
      <c r="F6" s="9">
        <v>25.3</v>
      </c>
      <c r="G6" s="10">
        <v>17.3388</v>
      </c>
      <c r="H6" s="10">
        <v>26.1399</v>
      </c>
      <c r="I6" s="10">
        <v>38.2165</v>
      </c>
      <c r="J6" s="10">
        <v>11.4426</v>
      </c>
      <c r="K6" s="10">
        <v>62.6769</v>
      </c>
      <c r="L6" s="10">
        <v>88.1281</v>
      </c>
      <c r="M6" s="10">
        <v>0.6722</v>
      </c>
      <c r="N6" s="10">
        <v>0.2903</v>
      </c>
      <c r="O6" s="10">
        <v>0.4363</v>
      </c>
    </row>
    <row r="10" spans="2:10">
      <c r="B10" s="2" t="s">
        <v>35</v>
      </c>
      <c r="C10" s="2" t="s">
        <v>36</v>
      </c>
      <c r="D10" s="2" t="s">
        <v>37</v>
      </c>
      <c r="E10" s="2" t="s">
        <v>38</v>
      </c>
      <c r="F10" s="2" t="s">
        <v>39</v>
      </c>
      <c r="G10" s="2" t="s">
        <v>40</v>
      </c>
      <c r="H10" s="2" t="s">
        <v>41</v>
      </c>
      <c r="I10" s="2" t="s">
        <v>42</v>
      </c>
      <c r="J10" s="2" t="s">
        <v>43</v>
      </c>
    </row>
    <row r="11" spans="1:10">
      <c r="A11" s="9" t="s">
        <v>24</v>
      </c>
      <c r="B11" s="2">
        <v>-0.15</v>
      </c>
      <c r="C11" s="2">
        <v>-0.35</v>
      </c>
      <c r="D11" s="2">
        <v>0.05</v>
      </c>
      <c r="E11" s="2">
        <v>0.69</v>
      </c>
      <c r="F11" s="2">
        <v>-0.17</v>
      </c>
      <c r="G11" s="2">
        <v>0.01</v>
      </c>
      <c r="H11" s="2">
        <v>-0.47</v>
      </c>
      <c r="I11" s="2">
        <v>-0.62</v>
      </c>
      <c r="J11" s="2">
        <v>0.29</v>
      </c>
    </row>
    <row r="12" spans="1:10">
      <c r="A12" s="9" t="s">
        <v>25</v>
      </c>
      <c r="B12" s="2" t="s">
        <v>44</v>
      </c>
      <c r="C12" s="2">
        <v>-0.87</v>
      </c>
      <c r="D12" s="2">
        <v>0.3</v>
      </c>
      <c r="E12" s="2">
        <v>0.58</v>
      </c>
      <c r="F12" s="2">
        <v>-0.19</v>
      </c>
      <c r="G12" s="2">
        <v>-0.44</v>
      </c>
      <c r="H12" s="2" t="s">
        <v>45</v>
      </c>
      <c r="I12" s="2" t="s">
        <v>46</v>
      </c>
      <c r="J12" s="2" t="s">
        <v>47</v>
      </c>
    </row>
    <row r="13" spans="1:10">
      <c r="A13" s="9" t="s">
        <v>26</v>
      </c>
      <c r="B13" s="2">
        <v>0.3</v>
      </c>
      <c r="C13" s="2">
        <v>0.29</v>
      </c>
      <c r="D13" s="2">
        <v>-0.84</v>
      </c>
      <c r="E13" s="2">
        <v>-0.07</v>
      </c>
      <c r="F13" s="2">
        <v>-0.5</v>
      </c>
      <c r="G13" s="2">
        <v>-0.32</v>
      </c>
      <c r="H13" s="2">
        <v>0.77</v>
      </c>
      <c r="I13" s="2">
        <v>0.66</v>
      </c>
      <c r="J13" s="2">
        <v>-0.8</v>
      </c>
    </row>
    <row r="14" spans="1:10">
      <c r="A14" s="9" t="s">
        <v>27</v>
      </c>
      <c r="B14" s="2">
        <v>0.2</v>
      </c>
      <c r="C14" s="2">
        <v>0.16</v>
      </c>
      <c r="D14" s="2" t="s">
        <v>48</v>
      </c>
      <c r="E14" s="2">
        <v>0.06</v>
      </c>
      <c r="F14" s="2">
        <v>-0.61</v>
      </c>
      <c r="G14" s="2">
        <v>-0.43</v>
      </c>
      <c r="H14" s="2">
        <v>0.69</v>
      </c>
      <c r="I14" s="2">
        <v>0.55</v>
      </c>
      <c r="J14" s="2">
        <v>-0.74</v>
      </c>
    </row>
    <row r="15" spans="1:10">
      <c r="A15" s="2" t="s">
        <v>34</v>
      </c>
      <c r="B15" s="2">
        <v>-0.41</v>
      </c>
      <c r="C15" s="2">
        <v>-0.61</v>
      </c>
      <c r="D15" s="2">
        <v>-0.58</v>
      </c>
      <c r="E15" s="2" t="s">
        <v>49</v>
      </c>
      <c r="F15" s="2">
        <v>-0.78</v>
      </c>
      <c r="G15" s="2">
        <v>-0.58</v>
      </c>
      <c r="H15" s="2">
        <v>-0.32</v>
      </c>
      <c r="I15" s="2">
        <v>-0.57</v>
      </c>
      <c r="J15" s="2">
        <v>0.11</v>
      </c>
    </row>
    <row r="16" spans="1:10">
      <c r="A16" s="9" t="s">
        <v>28</v>
      </c>
      <c r="B16" s="2">
        <v>0.36</v>
      </c>
      <c r="C16" s="2">
        <v>0.42</v>
      </c>
      <c r="D16" s="2">
        <v>-0.63</v>
      </c>
      <c r="E16" s="2">
        <v>-0.36</v>
      </c>
      <c r="F16" s="2">
        <v>-0.26</v>
      </c>
      <c r="G16" s="2">
        <v>-0.18</v>
      </c>
      <c r="H16" s="2">
        <v>0.81</v>
      </c>
      <c r="I16" s="2">
        <v>0.79</v>
      </c>
      <c r="J16" s="2">
        <v>-0.77</v>
      </c>
    </row>
    <row r="17" spans="1:3">
      <c r="A17" s="2" t="s">
        <v>50</v>
      </c>
      <c r="B17" s="2" t="s">
        <v>51</v>
      </c>
      <c r="C17" s="2" t="s">
        <v>52</v>
      </c>
    </row>
  </sheetData>
  <mergeCells count="1">
    <mergeCell ref="A1:O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G56"/>
  <sheetViews>
    <sheetView tabSelected="1" zoomScale="70" zoomScaleNormal="70" workbookViewId="0">
      <selection activeCell="A2" sqref="$A2:$XFD54"/>
    </sheetView>
  </sheetViews>
  <sheetFormatPr defaultColWidth="8.725" defaultRowHeight="15"/>
  <cols>
    <col min="1" max="1" width="15.0916666666667" style="2" customWidth="1"/>
    <col min="2" max="26" width="12.8166666666667" style="2"/>
    <col min="27" max="27" width="8.725" style="2"/>
    <col min="28" max="28" width="12.8166666666667" style="2"/>
    <col min="29" max="33" width="8.725" style="2"/>
  </cols>
  <sheetData>
    <row r="1" spans="1:1">
      <c r="A1" s="2" t="s">
        <v>53</v>
      </c>
    </row>
    <row r="2" s="1" customFormat="1" spans="1:27">
      <c r="A2" s="3"/>
      <c r="B2" s="3" t="s">
        <v>1</v>
      </c>
      <c r="C2" s="3" t="s">
        <v>54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20</v>
      </c>
      <c r="K2" s="3" t="s">
        <v>21</v>
      </c>
      <c r="L2" s="3" t="s">
        <v>22</v>
      </c>
      <c r="M2" s="3" t="s">
        <v>23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35</v>
      </c>
      <c r="T2" s="3" t="s">
        <v>36</v>
      </c>
      <c r="U2" s="3" t="s">
        <v>37</v>
      </c>
      <c r="V2" s="3" t="s">
        <v>38</v>
      </c>
      <c r="W2" s="3" t="s">
        <v>39</v>
      </c>
      <c r="X2" s="3" t="s">
        <v>40</v>
      </c>
      <c r="Y2" s="3" t="s">
        <v>41</v>
      </c>
      <c r="Z2" s="3" t="s">
        <v>42</v>
      </c>
      <c r="AA2" s="3" t="s">
        <v>43</v>
      </c>
    </row>
    <row r="3" s="1" customFormat="1" spans="1:27">
      <c r="A3" s="3" t="s">
        <v>60</v>
      </c>
      <c r="B3" s="3">
        <v>6.5669</v>
      </c>
      <c r="C3" s="3">
        <v>0.1983</v>
      </c>
      <c r="D3" s="3">
        <v>0.0393</v>
      </c>
      <c r="E3" s="3">
        <v>164.5259</v>
      </c>
      <c r="F3" s="3">
        <v>0.6801</v>
      </c>
      <c r="G3" s="3">
        <v>0.6336</v>
      </c>
      <c r="H3" s="3">
        <v>9.7573</v>
      </c>
      <c r="I3" s="3">
        <v>25.0167</v>
      </c>
      <c r="J3" s="3">
        <v>14.0913</v>
      </c>
      <c r="K3" s="3">
        <v>12.798</v>
      </c>
      <c r="L3" s="3">
        <v>148.5693</v>
      </c>
      <c r="M3" s="3">
        <v>719.4805</v>
      </c>
      <c r="N3" s="3">
        <v>8.1223</v>
      </c>
      <c r="O3" s="3">
        <v>72.2394</v>
      </c>
      <c r="P3" s="3">
        <v>66.3353</v>
      </c>
      <c r="Q3" s="3">
        <v>84.3593</v>
      </c>
      <c r="R3" s="3">
        <v>617.2316</v>
      </c>
      <c r="S3" s="3">
        <v>14.9202</v>
      </c>
      <c r="T3" s="3">
        <v>23.2229</v>
      </c>
      <c r="U3" s="3">
        <v>42.514</v>
      </c>
      <c r="V3" s="3">
        <v>10.7864</v>
      </c>
      <c r="W3" s="3">
        <v>65.8552</v>
      </c>
      <c r="X3" s="3">
        <v>85.978</v>
      </c>
      <c r="Y3" s="3">
        <v>0.5473</v>
      </c>
      <c r="Z3" s="3">
        <v>0.271</v>
      </c>
      <c r="AA3" s="3">
        <v>0.4962</v>
      </c>
    </row>
    <row r="4" s="1" customFormat="1" spans="1:27">
      <c r="A4" s="3" t="s">
        <v>61</v>
      </c>
      <c r="B4" s="3">
        <v>4.1344</v>
      </c>
      <c r="C4" s="3">
        <v>0.1266</v>
      </c>
      <c r="D4" s="3">
        <v>0.0218666666666667</v>
      </c>
      <c r="E4" s="3">
        <v>123.1967</v>
      </c>
      <c r="F4" s="3">
        <v>0.4167</v>
      </c>
      <c r="G4" s="3">
        <v>0.7262</v>
      </c>
      <c r="H4" s="3">
        <v>11.4245</v>
      </c>
      <c r="I4" s="3">
        <v>18.65</v>
      </c>
      <c r="J4" s="3">
        <v>14.2913</v>
      </c>
      <c r="K4" s="3">
        <v>12.2167</v>
      </c>
      <c r="L4" s="3">
        <v>141.1693</v>
      </c>
      <c r="M4" s="3">
        <v>654.2857</v>
      </c>
      <c r="N4" s="3">
        <v>6.9057</v>
      </c>
      <c r="O4" s="3">
        <v>51.4491</v>
      </c>
      <c r="P4" s="3">
        <v>38.2734</v>
      </c>
      <c r="Q4" s="3">
        <v>114.8041</v>
      </c>
      <c r="R4" s="3">
        <v>538.6143</v>
      </c>
      <c r="S4" s="3">
        <v>13.0572</v>
      </c>
      <c r="T4" s="3">
        <v>18.2781</v>
      </c>
      <c r="U4" s="3">
        <v>36.1769</v>
      </c>
      <c r="V4" s="3">
        <v>13.181</v>
      </c>
      <c r="W4" s="3">
        <v>54.9297</v>
      </c>
      <c r="X4" s="3">
        <v>75.4082</v>
      </c>
      <c r="Y4" s="3">
        <v>0.5056</v>
      </c>
      <c r="Z4" s="3">
        <v>0.2454</v>
      </c>
      <c r="AA4" s="3">
        <v>0.4944</v>
      </c>
    </row>
    <row r="5" s="1" customFormat="1" spans="1:27">
      <c r="A5" s="3" t="s">
        <v>62</v>
      </c>
      <c r="B5" s="3">
        <v>6.5221</v>
      </c>
      <c r="C5" s="3">
        <v>0.1973</v>
      </c>
      <c r="D5" s="3">
        <v>0.0333666666666667</v>
      </c>
      <c r="E5" s="3">
        <v>133.3193</v>
      </c>
      <c r="F5" s="3">
        <v>0.5992</v>
      </c>
      <c r="G5" s="3">
        <v>0.7226</v>
      </c>
      <c r="H5" s="3">
        <v>11.5927</v>
      </c>
      <c r="I5" s="3">
        <v>25.3333</v>
      </c>
      <c r="J5" s="3">
        <v>13.6013</v>
      </c>
      <c r="K5" s="3">
        <v>11.8607</v>
      </c>
      <c r="L5" s="3">
        <v>127.5587</v>
      </c>
      <c r="M5" s="3">
        <v>809.0909</v>
      </c>
      <c r="N5" s="3">
        <v>8.0239</v>
      </c>
      <c r="O5" s="3">
        <v>58.9236</v>
      </c>
      <c r="P5" s="3">
        <v>45.6969</v>
      </c>
      <c r="Q5" s="3">
        <v>79.3047777777778</v>
      </c>
      <c r="R5" s="3">
        <v>592.0905</v>
      </c>
      <c r="S5" s="3">
        <v>15.6661</v>
      </c>
      <c r="T5" s="3">
        <v>24.2356</v>
      </c>
      <c r="U5" s="3">
        <v>34.9294</v>
      </c>
      <c r="V5" s="3">
        <v>11.1213</v>
      </c>
      <c r="W5" s="3">
        <v>58.0313</v>
      </c>
      <c r="X5" s="3">
        <v>79.386</v>
      </c>
      <c r="Y5" s="3">
        <v>0.6986</v>
      </c>
      <c r="Z5" s="3">
        <v>0.3013</v>
      </c>
      <c r="AA5" s="3">
        <v>0.4346</v>
      </c>
    </row>
    <row r="6" s="1" customFormat="1" spans="1:27">
      <c r="A6" s="3" t="s">
        <v>63</v>
      </c>
      <c r="B6" s="3">
        <v>6.8431</v>
      </c>
      <c r="C6" s="3">
        <v>0.2054</v>
      </c>
      <c r="D6" s="3">
        <v>0.0366555555555556</v>
      </c>
      <c r="E6" s="3">
        <v>146.4133</v>
      </c>
      <c r="F6" s="3">
        <v>0.645</v>
      </c>
      <c r="G6" s="3">
        <v>0.6953</v>
      </c>
      <c r="H6" s="3">
        <v>11.1715</v>
      </c>
      <c r="I6" s="3">
        <v>25.6667</v>
      </c>
      <c r="J6" s="3">
        <v>14.6353</v>
      </c>
      <c r="K6" s="3">
        <v>12.7847</v>
      </c>
      <c r="L6" s="3">
        <v>146.8253</v>
      </c>
      <c r="M6" s="3">
        <v>784.2857</v>
      </c>
      <c r="N6" s="3">
        <v>8.1558</v>
      </c>
      <c r="O6" s="3">
        <v>60.4723</v>
      </c>
      <c r="P6" s="3">
        <v>49.3451</v>
      </c>
      <c r="Q6" s="3">
        <v>88.7871</v>
      </c>
      <c r="R6" s="3">
        <v>748.833666666667</v>
      </c>
      <c r="S6" s="3">
        <v>17.3388</v>
      </c>
      <c r="T6" s="3">
        <v>26.1399</v>
      </c>
      <c r="U6" s="3">
        <v>38.2165</v>
      </c>
      <c r="V6" s="3">
        <v>11.4426</v>
      </c>
      <c r="W6" s="3">
        <v>62.6769</v>
      </c>
      <c r="X6" s="3">
        <v>88.1281</v>
      </c>
      <c r="Y6" s="3">
        <v>0.6722</v>
      </c>
      <c r="Z6" s="3">
        <v>0.2903</v>
      </c>
      <c r="AA6" s="3">
        <v>0.4363</v>
      </c>
    </row>
    <row r="7" s="1" customFormat="1" ht="13.5" spans="2:27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="1" customFormat="1" spans="1:27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="1" customFormat="1" spans="1:27">
      <c r="A9" s="3" t="s">
        <v>64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="1" customFormat="1" spans="1:27">
      <c r="A10" s="4"/>
      <c r="B10" s="3" t="s">
        <v>1</v>
      </c>
      <c r="C10" s="3" t="s">
        <v>54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20</v>
      </c>
      <c r="K10" s="3" t="s">
        <v>21</v>
      </c>
      <c r="L10" s="3" t="s">
        <v>22</v>
      </c>
      <c r="M10" s="3" t="s">
        <v>23</v>
      </c>
      <c r="N10" s="3" t="s">
        <v>55</v>
      </c>
      <c r="O10" s="3" t="s">
        <v>56</v>
      </c>
      <c r="P10" s="3" t="s">
        <v>57</v>
      </c>
      <c r="Q10" s="3" t="s">
        <v>58</v>
      </c>
      <c r="R10" s="3" t="s">
        <v>59</v>
      </c>
      <c r="S10" s="3" t="s">
        <v>35</v>
      </c>
      <c r="T10" s="3" t="s">
        <v>36</v>
      </c>
      <c r="U10" s="3" t="s">
        <v>37</v>
      </c>
      <c r="V10" s="3" t="s">
        <v>38</v>
      </c>
      <c r="W10" s="3" t="s">
        <v>39</v>
      </c>
      <c r="X10" s="3" t="s">
        <v>40</v>
      </c>
      <c r="Y10" s="3" t="s">
        <v>41</v>
      </c>
      <c r="Z10" s="3" t="s">
        <v>42</v>
      </c>
      <c r="AA10" s="3" t="s">
        <v>43</v>
      </c>
    </row>
    <row r="11" s="1" customFormat="1" spans="1:27">
      <c r="A11" s="3" t="s">
        <v>1</v>
      </c>
      <c r="B11" s="4">
        <v>1</v>
      </c>
      <c r="C11" s="4" t="s">
        <v>65</v>
      </c>
      <c r="D11" s="4" t="s">
        <v>66</v>
      </c>
      <c r="E11" s="4">
        <v>0.7</v>
      </c>
      <c r="F11" s="4" t="s">
        <v>67</v>
      </c>
      <c r="G11" s="4">
        <v>-0.48</v>
      </c>
      <c r="H11" s="4">
        <v>-0.33</v>
      </c>
      <c r="I11" s="4" t="s">
        <v>65</v>
      </c>
      <c r="J11" s="4">
        <v>-0.11</v>
      </c>
      <c r="K11" s="4">
        <v>0.35</v>
      </c>
      <c r="L11" s="4">
        <v>0.05</v>
      </c>
      <c r="M11" s="4">
        <v>0.84</v>
      </c>
      <c r="N11" s="4" t="s">
        <v>65</v>
      </c>
      <c r="O11" s="4">
        <v>0.7</v>
      </c>
      <c r="P11" s="4">
        <v>0.63</v>
      </c>
      <c r="Q11" s="4" t="s">
        <v>16</v>
      </c>
      <c r="R11" s="4">
        <v>0.72</v>
      </c>
      <c r="S11" s="4">
        <v>0.87</v>
      </c>
      <c r="T11" s="4" t="s">
        <v>67</v>
      </c>
      <c r="U11" s="4">
        <v>0.36</v>
      </c>
      <c r="V11" s="4" t="s">
        <v>16</v>
      </c>
      <c r="W11" s="4">
        <v>0.76</v>
      </c>
      <c r="X11" s="4">
        <v>0.82</v>
      </c>
      <c r="Y11" s="4">
        <v>0.73</v>
      </c>
      <c r="Z11" s="4">
        <v>0.86</v>
      </c>
      <c r="AA11" s="4">
        <v>-0.59</v>
      </c>
    </row>
    <row r="12" s="1" customFormat="1" spans="1:27">
      <c r="A12" s="3" t="s">
        <v>54</v>
      </c>
      <c r="B12" s="4" t="s">
        <v>65</v>
      </c>
      <c r="C12" s="4">
        <v>1</v>
      </c>
      <c r="D12" s="4" t="s">
        <v>66</v>
      </c>
      <c r="E12" s="4">
        <v>0.7</v>
      </c>
      <c r="F12" s="4" t="s">
        <v>67</v>
      </c>
      <c r="G12" s="4">
        <v>-0.48</v>
      </c>
      <c r="H12" s="4">
        <v>-0.33</v>
      </c>
      <c r="I12" s="4" t="s">
        <v>65</v>
      </c>
      <c r="J12" s="4">
        <v>-0.12</v>
      </c>
      <c r="K12" s="4">
        <v>0.34</v>
      </c>
      <c r="L12" s="4">
        <v>0.04</v>
      </c>
      <c r="M12" s="4">
        <v>0.84</v>
      </c>
      <c r="N12" s="4" t="s">
        <v>65</v>
      </c>
      <c r="O12" s="4">
        <v>0.7</v>
      </c>
      <c r="P12" s="4">
        <v>0.63</v>
      </c>
      <c r="Q12" s="4" t="s">
        <v>16</v>
      </c>
      <c r="R12" s="4">
        <v>0.71</v>
      </c>
      <c r="S12" s="4">
        <v>0.87</v>
      </c>
      <c r="T12" s="4" t="s">
        <v>67</v>
      </c>
      <c r="U12" s="4">
        <v>0.36</v>
      </c>
      <c r="V12" s="4" t="s">
        <v>16</v>
      </c>
      <c r="W12" s="4">
        <v>0.76</v>
      </c>
      <c r="X12" s="4">
        <v>0.82</v>
      </c>
      <c r="Y12" s="4">
        <v>0.73</v>
      </c>
      <c r="Z12" s="4">
        <v>0.86</v>
      </c>
      <c r="AA12" s="4">
        <v>-0.59</v>
      </c>
    </row>
    <row r="13" s="1" customFormat="1" spans="1:27">
      <c r="A13" s="3" t="s">
        <v>3</v>
      </c>
      <c r="B13" s="4" t="s">
        <v>66</v>
      </c>
      <c r="C13" s="4" t="s">
        <v>66</v>
      </c>
      <c r="D13" s="4">
        <v>1</v>
      </c>
      <c r="E13" s="4" t="s">
        <v>68</v>
      </c>
      <c r="F13" s="4" t="s">
        <v>65</v>
      </c>
      <c r="G13" s="4">
        <v>-0.73</v>
      </c>
      <c r="H13" s="4">
        <v>-0.61</v>
      </c>
      <c r="I13" s="4" t="s">
        <v>69</v>
      </c>
      <c r="J13" s="4">
        <v>-0.04</v>
      </c>
      <c r="K13" s="4">
        <v>0.55</v>
      </c>
      <c r="L13" s="4">
        <v>0.28</v>
      </c>
      <c r="M13" s="4">
        <v>0.63</v>
      </c>
      <c r="N13" s="4" t="s">
        <v>70</v>
      </c>
      <c r="O13" s="4" t="s">
        <v>71</v>
      </c>
      <c r="P13" s="4">
        <v>0.84</v>
      </c>
      <c r="Q13" s="4">
        <v>-0.87</v>
      </c>
      <c r="R13" s="4">
        <v>0.66</v>
      </c>
      <c r="S13" s="4">
        <v>0.74</v>
      </c>
      <c r="T13" s="4">
        <v>0.85</v>
      </c>
      <c r="U13" s="4">
        <v>0.63</v>
      </c>
      <c r="V13" s="4" t="s">
        <v>14</v>
      </c>
      <c r="W13" s="4" t="s">
        <v>72</v>
      </c>
      <c r="X13" s="4" t="s">
        <v>68</v>
      </c>
      <c r="Y13" s="4">
        <v>0.47</v>
      </c>
      <c r="Z13" s="4">
        <v>0.66</v>
      </c>
      <c r="AA13" s="4">
        <v>-0.31</v>
      </c>
    </row>
    <row r="14" s="1" customFormat="1" spans="1:27">
      <c r="A14" s="3" t="s">
        <v>4</v>
      </c>
      <c r="B14" s="4">
        <v>0.7</v>
      </c>
      <c r="C14" s="4">
        <v>0.7</v>
      </c>
      <c r="D14" s="4" t="s">
        <v>68</v>
      </c>
      <c r="E14" s="4">
        <v>1</v>
      </c>
      <c r="F14" s="4">
        <v>0.87</v>
      </c>
      <c r="G14" s="4" t="s">
        <v>73</v>
      </c>
      <c r="H14" s="4" t="s">
        <v>30</v>
      </c>
      <c r="I14" s="4">
        <v>0.66</v>
      </c>
      <c r="J14" s="4">
        <v>0.13</v>
      </c>
      <c r="K14" s="4">
        <v>0.77</v>
      </c>
      <c r="L14" s="4">
        <v>0.61</v>
      </c>
      <c r="M14" s="4">
        <v>0.2</v>
      </c>
      <c r="N14" s="4">
        <v>0.74</v>
      </c>
      <c r="O14" s="4" t="s">
        <v>70</v>
      </c>
      <c r="P14" s="4" t="s">
        <v>74</v>
      </c>
      <c r="Q14" s="4">
        <v>-0.6</v>
      </c>
      <c r="R14" s="4">
        <v>0.48</v>
      </c>
      <c r="S14" s="4">
        <v>0.41</v>
      </c>
      <c r="T14" s="4">
        <v>0.54</v>
      </c>
      <c r="U14" s="4" t="s">
        <v>72</v>
      </c>
      <c r="V14" s="4">
        <v>-0.78</v>
      </c>
      <c r="W14" s="4" t="s">
        <v>75</v>
      </c>
      <c r="X14" s="4">
        <v>0.84</v>
      </c>
      <c r="Y14" s="4">
        <v>0.01</v>
      </c>
      <c r="Z14" s="4">
        <v>0.23</v>
      </c>
      <c r="AA14" s="4">
        <v>0.16</v>
      </c>
    </row>
    <row r="15" s="1" customFormat="1" spans="1:27">
      <c r="A15" s="3" t="s">
        <v>5</v>
      </c>
      <c r="B15" s="4" t="s">
        <v>67</v>
      </c>
      <c r="C15" s="4" t="s">
        <v>67</v>
      </c>
      <c r="D15" s="4" t="s">
        <v>65</v>
      </c>
      <c r="E15" s="4">
        <v>0.87</v>
      </c>
      <c r="F15" s="4">
        <v>1</v>
      </c>
      <c r="G15" s="4">
        <v>-0.71</v>
      </c>
      <c r="H15" s="4">
        <v>-0.58</v>
      </c>
      <c r="I15" s="4" t="s">
        <v>66</v>
      </c>
      <c r="J15" s="4">
        <v>-0.05</v>
      </c>
      <c r="K15" s="4">
        <v>0.52</v>
      </c>
      <c r="L15" s="4">
        <v>0.25</v>
      </c>
      <c r="M15" s="4">
        <v>0.66</v>
      </c>
      <c r="N15" s="4" t="s">
        <v>74</v>
      </c>
      <c r="O15" s="4">
        <v>0.87</v>
      </c>
      <c r="P15" s="4">
        <v>0.82</v>
      </c>
      <c r="Q15" s="4" t="s">
        <v>76</v>
      </c>
      <c r="R15" s="4">
        <v>0.66</v>
      </c>
      <c r="S15" s="4">
        <v>0.75</v>
      </c>
      <c r="T15" s="4">
        <v>0.87</v>
      </c>
      <c r="U15" s="4">
        <v>0.6</v>
      </c>
      <c r="V15" s="4" t="s">
        <v>73</v>
      </c>
      <c r="W15" s="4" t="s">
        <v>29</v>
      </c>
      <c r="X15" s="4" t="s">
        <v>71</v>
      </c>
      <c r="Y15" s="4">
        <v>0.5</v>
      </c>
      <c r="Z15" s="4">
        <v>0.68</v>
      </c>
      <c r="AA15" s="4">
        <v>-0.34</v>
      </c>
    </row>
    <row r="16" s="1" customFormat="1" spans="1:27">
      <c r="A16" s="3" t="s">
        <v>6</v>
      </c>
      <c r="B16" s="4">
        <v>-0.48</v>
      </c>
      <c r="C16" s="4">
        <v>-0.48</v>
      </c>
      <c r="D16" s="4">
        <v>-0.73</v>
      </c>
      <c r="E16" s="4" t="s">
        <v>73</v>
      </c>
      <c r="F16" s="4">
        <v>-0.71</v>
      </c>
      <c r="G16" s="4">
        <v>1</v>
      </c>
      <c r="H16" s="4" t="s">
        <v>74</v>
      </c>
      <c r="I16" s="4">
        <v>-0.45</v>
      </c>
      <c r="J16" s="4">
        <v>-0.13</v>
      </c>
      <c r="K16" s="4">
        <v>-0.76</v>
      </c>
      <c r="L16" s="4">
        <v>-0.68</v>
      </c>
      <c r="M16" s="4">
        <v>0.06</v>
      </c>
      <c r="N16" s="4">
        <v>-0.54</v>
      </c>
      <c r="O16" s="4" t="s">
        <v>14</v>
      </c>
      <c r="P16" s="4" t="s">
        <v>77</v>
      </c>
      <c r="Q16" s="4">
        <v>0.41</v>
      </c>
      <c r="R16" s="4">
        <v>-0.27</v>
      </c>
      <c r="S16" s="4">
        <v>-0.16</v>
      </c>
      <c r="T16" s="4">
        <v>-0.29</v>
      </c>
      <c r="U16" s="4" t="s">
        <v>32</v>
      </c>
      <c r="V16" s="4">
        <v>0.63</v>
      </c>
      <c r="W16" s="4" t="s">
        <v>31</v>
      </c>
      <c r="X16" s="4">
        <v>-0.69</v>
      </c>
      <c r="Y16" s="4">
        <v>0.25</v>
      </c>
      <c r="Z16" s="4">
        <v>0.02</v>
      </c>
      <c r="AA16" s="4">
        <v>-0.42</v>
      </c>
    </row>
    <row r="17" s="1" customFormat="1" spans="1:27">
      <c r="A17" s="3" t="s">
        <v>7</v>
      </c>
      <c r="B17" s="4">
        <v>-0.33</v>
      </c>
      <c r="C17" s="4">
        <v>-0.33</v>
      </c>
      <c r="D17" s="4">
        <v>-0.61</v>
      </c>
      <c r="E17" s="4" t="s">
        <v>30</v>
      </c>
      <c r="F17" s="4">
        <v>-0.58</v>
      </c>
      <c r="G17" s="4" t="s">
        <v>74</v>
      </c>
      <c r="H17" s="4">
        <v>1</v>
      </c>
      <c r="I17" s="4">
        <v>-0.29</v>
      </c>
      <c r="J17" s="4">
        <v>-0.1</v>
      </c>
      <c r="K17" s="4">
        <v>-0.72</v>
      </c>
      <c r="L17" s="4">
        <v>-0.68</v>
      </c>
      <c r="M17" s="4">
        <v>0.22</v>
      </c>
      <c r="N17" s="4">
        <v>-0.39</v>
      </c>
      <c r="O17" s="4" t="s">
        <v>30</v>
      </c>
      <c r="P17" s="4" t="s">
        <v>16</v>
      </c>
      <c r="Q17" s="4">
        <v>0.28</v>
      </c>
      <c r="R17" s="4">
        <v>-0.11</v>
      </c>
      <c r="S17" s="4">
        <v>0.02</v>
      </c>
      <c r="T17" s="4">
        <v>-0.12</v>
      </c>
      <c r="U17" s="4" t="s">
        <v>32</v>
      </c>
      <c r="V17" s="4">
        <v>0.51</v>
      </c>
      <c r="W17" s="4">
        <v>-0.83</v>
      </c>
      <c r="X17" s="4">
        <v>-0.56</v>
      </c>
      <c r="Y17" s="4">
        <v>0.41</v>
      </c>
      <c r="Z17" s="4">
        <v>0.17</v>
      </c>
      <c r="AA17" s="4">
        <v>-0.57</v>
      </c>
    </row>
    <row r="18" s="1" customFormat="1" spans="1:27">
      <c r="A18" s="3" t="s">
        <v>8</v>
      </c>
      <c r="B18" s="4" t="s">
        <v>65</v>
      </c>
      <c r="C18" s="4" t="s">
        <v>65</v>
      </c>
      <c r="D18" s="4" t="s">
        <v>69</v>
      </c>
      <c r="E18" s="4">
        <v>0.66</v>
      </c>
      <c r="F18" s="4" t="s">
        <v>66</v>
      </c>
      <c r="G18" s="4">
        <v>-0.45</v>
      </c>
      <c r="H18" s="4">
        <v>-0.29</v>
      </c>
      <c r="I18" s="4">
        <v>1</v>
      </c>
      <c r="J18" s="4">
        <v>-0.17</v>
      </c>
      <c r="K18" s="4">
        <v>0.29</v>
      </c>
      <c r="L18" s="4">
        <v>-0.01</v>
      </c>
      <c r="M18" s="4">
        <v>0.87</v>
      </c>
      <c r="N18" s="4" t="s">
        <v>75</v>
      </c>
      <c r="O18" s="4">
        <v>0.68</v>
      </c>
      <c r="P18" s="4">
        <v>0.61</v>
      </c>
      <c r="Q18" s="4" t="s">
        <v>78</v>
      </c>
      <c r="R18" s="4">
        <v>0.68</v>
      </c>
      <c r="S18" s="4">
        <v>0.86</v>
      </c>
      <c r="T18" s="4" t="s">
        <v>79</v>
      </c>
      <c r="U18" s="4">
        <v>0.32</v>
      </c>
      <c r="V18" s="4" t="s">
        <v>14</v>
      </c>
      <c r="W18" s="4">
        <v>0.73</v>
      </c>
      <c r="X18" s="4">
        <v>0.78</v>
      </c>
      <c r="Y18" s="4">
        <v>0.75</v>
      </c>
      <c r="Z18" s="4" t="s">
        <v>71</v>
      </c>
      <c r="AA18" s="4">
        <v>-0.61</v>
      </c>
    </row>
    <row r="19" s="1" customFormat="1" spans="1:27">
      <c r="A19" s="3" t="s">
        <v>20</v>
      </c>
      <c r="B19" s="4">
        <v>-0.11</v>
      </c>
      <c r="C19" s="4">
        <v>-0.12</v>
      </c>
      <c r="D19" s="4">
        <v>-0.04</v>
      </c>
      <c r="E19" s="4">
        <v>0.13</v>
      </c>
      <c r="F19" s="4">
        <v>-0.05</v>
      </c>
      <c r="G19" s="4">
        <v>-0.13</v>
      </c>
      <c r="H19" s="4">
        <v>-0.1</v>
      </c>
      <c r="I19" s="4">
        <v>-0.17</v>
      </c>
      <c r="J19" s="4">
        <v>1</v>
      </c>
      <c r="K19" s="4">
        <v>0.73</v>
      </c>
      <c r="L19" s="4">
        <v>0.79</v>
      </c>
      <c r="M19" s="4">
        <v>-0.3</v>
      </c>
      <c r="N19" s="4">
        <v>-0.12</v>
      </c>
      <c r="O19" s="4">
        <v>-0.1</v>
      </c>
      <c r="P19" s="4">
        <v>-0.04</v>
      </c>
      <c r="Q19" s="4">
        <v>0.44</v>
      </c>
      <c r="R19" s="4">
        <v>0.57</v>
      </c>
      <c r="S19" s="4">
        <v>0.22</v>
      </c>
      <c r="T19" s="4">
        <v>0.04</v>
      </c>
      <c r="U19" s="4">
        <v>0.29</v>
      </c>
      <c r="V19" s="4">
        <v>0.33</v>
      </c>
      <c r="W19" s="4">
        <v>0.21</v>
      </c>
      <c r="X19" s="4">
        <v>0.43</v>
      </c>
      <c r="Y19" s="4">
        <v>-0.24</v>
      </c>
      <c r="Z19" s="4">
        <v>-0.35</v>
      </c>
      <c r="AA19" s="4">
        <v>0.11</v>
      </c>
    </row>
    <row r="20" s="1" customFormat="1" spans="1:27">
      <c r="A20" s="3" t="s">
        <v>21</v>
      </c>
      <c r="B20" s="4">
        <v>0.35</v>
      </c>
      <c r="C20" s="4">
        <v>0.34</v>
      </c>
      <c r="D20" s="4">
        <v>0.55</v>
      </c>
      <c r="E20" s="4">
        <v>0.77</v>
      </c>
      <c r="F20" s="4">
        <v>0.52</v>
      </c>
      <c r="G20" s="4">
        <v>-0.76</v>
      </c>
      <c r="H20" s="4">
        <v>-0.72</v>
      </c>
      <c r="I20" s="4">
        <v>0.29</v>
      </c>
      <c r="J20" s="4">
        <v>0.73</v>
      </c>
      <c r="K20" s="4">
        <v>1</v>
      </c>
      <c r="L20" s="4" t="s">
        <v>66</v>
      </c>
      <c r="M20" s="4">
        <v>-0.13</v>
      </c>
      <c r="N20" s="4">
        <v>0.37</v>
      </c>
      <c r="O20" s="4">
        <v>0.61</v>
      </c>
      <c r="P20" s="4">
        <v>0.66</v>
      </c>
      <c r="Q20" s="4">
        <v>-0.07</v>
      </c>
      <c r="R20" s="4">
        <v>0.64</v>
      </c>
      <c r="S20" s="4">
        <v>0.35</v>
      </c>
      <c r="T20" s="4">
        <v>0.32</v>
      </c>
      <c r="U20" s="4">
        <v>0.85</v>
      </c>
      <c r="V20" s="4">
        <v>-0.29</v>
      </c>
      <c r="W20" s="4">
        <v>0.8</v>
      </c>
      <c r="X20" s="4">
        <v>0.81</v>
      </c>
      <c r="Y20" s="4">
        <v>-0.23</v>
      </c>
      <c r="Z20" s="4">
        <v>-0.14</v>
      </c>
      <c r="AA20" s="4">
        <v>0.26</v>
      </c>
    </row>
    <row r="21" s="1" customFormat="1" spans="1:27">
      <c r="A21" s="3" t="s">
        <v>22</v>
      </c>
      <c r="B21" s="4">
        <v>0.05</v>
      </c>
      <c r="C21" s="4">
        <v>0.04</v>
      </c>
      <c r="D21" s="4">
        <v>0.28</v>
      </c>
      <c r="E21" s="4">
        <v>0.61</v>
      </c>
      <c r="F21" s="4">
        <v>0.25</v>
      </c>
      <c r="G21" s="4">
        <v>-0.68</v>
      </c>
      <c r="H21" s="4">
        <v>-0.68</v>
      </c>
      <c r="I21" s="4">
        <v>-0.01</v>
      </c>
      <c r="J21" s="4">
        <v>0.79</v>
      </c>
      <c r="K21" s="4" t="s">
        <v>66</v>
      </c>
      <c r="L21" s="4">
        <v>1</v>
      </c>
      <c r="M21" s="4">
        <v>-0.42</v>
      </c>
      <c r="N21" s="4">
        <v>0.08</v>
      </c>
      <c r="O21" s="4">
        <v>0.44</v>
      </c>
      <c r="P21" s="4">
        <v>0.52</v>
      </c>
      <c r="Q21" s="4">
        <v>0.22</v>
      </c>
      <c r="R21" s="4">
        <v>0.43</v>
      </c>
      <c r="S21" s="4">
        <v>0.07</v>
      </c>
      <c r="T21" s="4">
        <v>0.03</v>
      </c>
      <c r="U21" s="4">
        <v>0.8</v>
      </c>
      <c r="V21" s="4">
        <v>-0.01</v>
      </c>
      <c r="W21" s="4">
        <v>0.62</v>
      </c>
      <c r="X21" s="4">
        <v>0.6</v>
      </c>
      <c r="Y21" s="4">
        <v>-0.49</v>
      </c>
      <c r="Z21" s="4">
        <v>-0.43</v>
      </c>
      <c r="AA21" s="4">
        <v>0.49</v>
      </c>
    </row>
    <row r="22" s="1" customFormat="1" spans="1:27">
      <c r="A22" s="3" t="s">
        <v>23</v>
      </c>
      <c r="B22" s="4">
        <v>0.84</v>
      </c>
      <c r="C22" s="4">
        <v>0.84</v>
      </c>
      <c r="D22" s="4">
        <v>0.63</v>
      </c>
      <c r="E22" s="4">
        <v>0.2</v>
      </c>
      <c r="F22" s="4">
        <v>0.66</v>
      </c>
      <c r="G22" s="4">
        <v>0.06</v>
      </c>
      <c r="H22" s="4">
        <v>0.22</v>
      </c>
      <c r="I22" s="4">
        <v>0.87</v>
      </c>
      <c r="J22" s="4">
        <v>-0.3</v>
      </c>
      <c r="K22" s="4">
        <v>-0.13</v>
      </c>
      <c r="L22" s="4">
        <v>-0.42</v>
      </c>
      <c r="M22" s="4">
        <v>1</v>
      </c>
      <c r="N22" s="4">
        <v>0.81</v>
      </c>
      <c r="O22" s="4">
        <v>0.24</v>
      </c>
      <c r="P22" s="4">
        <v>0.14</v>
      </c>
      <c r="Q22" s="4">
        <v>-0.85</v>
      </c>
      <c r="R22" s="4">
        <v>0.58</v>
      </c>
      <c r="S22" s="4">
        <v>0.85</v>
      </c>
      <c r="T22" s="4" t="s">
        <v>68</v>
      </c>
      <c r="U22" s="4">
        <v>-0.2</v>
      </c>
      <c r="V22" s="4">
        <v>-0.72</v>
      </c>
      <c r="W22" s="4">
        <v>0.29</v>
      </c>
      <c r="X22" s="4">
        <v>0.47</v>
      </c>
      <c r="Y22" s="4" t="s">
        <v>74</v>
      </c>
      <c r="Z22" s="4" t="s">
        <v>65</v>
      </c>
      <c r="AA22" s="4" t="s">
        <v>80</v>
      </c>
    </row>
    <row r="23" s="1" customFormat="1" spans="1:27">
      <c r="A23" s="3" t="s">
        <v>55</v>
      </c>
      <c r="B23" s="4" t="s">
        <v>65</v>
      </c>
      <c r="C23" s="4" t="s">
        <v>65</v>
      </c>
      <c r="D23" s="4" t="s">
        <v>70</v>
      </c>
      <c r="E23" s="4">
        <v>0.74</v>
      </c>
      <c r="F23" s="4" t="s">
        <v>74</v>
      </c>
      <c r="G23" s="4">
        <v>-0.54</v>
      </c>
      <c r="H23" s="4">
        <v>-0.39</v>
      </c>
      <c r="I23" s="4" t="s">
        <v>75</v>
      </c>
      <c r="J23" s="4">
        <v>-0.12</v>
      </c>
      <c r="K23" s="4">
        <v>0.37</v>
      </c>
      <c r="L23" s="4">
        <v>0.08</v>
      </c>
      <c r="M23" s="4">
        <v>0.81</v>
      </c>
      <c r="N23" s="4">
        <v>1</v>
      </c>
      <c r="O23" s="4">
        <v>0.74</v>
      </c>
      <c r="P23" s="4">
        <v>0.68</v>
      </c>
      <c r="Q23" s="4" t="s">
        <v>16</v>
      </c>
      <c r="R23" s="4">
        <v>0.69</v>
      </c>
      <c r="S23" s="4">
        <v>0.84</v>
      </c>
      <c r="T23" s="4" t="s">
        <v>69</v>
      </c>
      <c r="U23" s="4">
        <v>0.41</v>
      </c>
      <c r="V23" s="4" t="s">
        <v>78</v>
      </c>
      <c r="W23" s="4">
        <v>0.79</v>
      </c>
      <c r="X23" s="4">
        <v>0.83</v>
      </c>
      <c r="Y23" s="4">
        <v>0.68</v>
      </c>
      <c r="Z23" s="4">
        <v>0.83</v>
      </c>
      <c r="AA23" s="4">
        <v>-0.53</v>
      </c>
    </row>
    <row r="24" s="1" customFormat="1" spans="1:27">
      <c r="A24" s="3" t="s">
        <v>56</v>
      </c>
      <c r="B24" s="4">
        <v>0.7</v>
      </c>
      <c r="C24" s="4">
        <v>0.7</v>
      </c>
      <c r="D24" s="4" t="s">
        <v>71</v>
      </c>
      <c r="E24" s="4" t="s">
        <v>70</v>
      </c>
      <c r="F24" s="4">
        <v>0.87</v>
      </c>
      <c r="G24" s="4" t="s">
        <v>14</v>
      </c>
      <c r="H24" s="4" t="s">
        <v>30</v>
      </c>
      <c r="I24" s="4">
        <v>0.68</v>
      </c>
      <c r="J24" s="4">
        <v>-0.1</v>
      </c>
      <c r="K24" s="4">
        <v>0.61</v>
      </c>
      <c r="L24" s="4">
        <v>0.44</v>
      </c>
      <c r="M24" s="4">
        <v>0.24</v>
      </c>
      <c r="N24" s="4">
        <v>0.74</v>
      </c>
      <c r="O24" s="4">
        <v>1</v>
      </c>
      <c r="P24" s="4" t="s">
        <v>75</v>
      </c>
      <c r="Q24" s="4">
        <v>-0.68</v>
      </c>
      <c r="R24" s="4">
        <v>0.32</v>
      </c>
      <c r="S24" s="4">
        <v>0.33</v>
      </c>
      <c r="T24" s="4">
        <v>0.5</v>
      </c>
      <c r="U24" s="4">
        <v>0.87</v>
      </c>
      <c r="V24" s="4">
        <v>-0.84</v>
      </c>
      <c r="W24" s="4" t="s">
        <v>69</v>
      </c>
      <c r="X24" s="4">
        <v>0.73</v>
      </c>
      <c r="Y24" s="4">
        <v>0.03</v>
      </c>
      <c r="Z24" s="4">
        <v>0.28</v>
      </c>
      <c r="AA24" s="4">
        <v>0.17</v>
      </c>
    </row>
    <row r="25" s="1" customFormat="1" spans="1:27">
      <c r="A25" s="3" t="s">
        <v>57</v>
      </c>
      <c r="B25" s="4">
        <v>0.63</v>
      </c>
      <c r="C25" s="4">
        <v>0.63</v>
      </c>
      <c r="D25" s="4">
        <v>0.84</v>
      </c>
      <c r="E25" s="4" t="s">
        <v>74</v>
      </c>
      <c r="F25" s="4">
        <v>0.82</v>
      </c>
      <c r="G25" s="4" t="s">
        <v>77</v>
      </c>
      <c r="H25" s="4" t="s">
        <v>16</v>
      </c>
      <c r="I25" s="4">
        <v>0.61</v>
      </c>
      <c r="J25" s="4">
        <v>-0.04</v>
      </c>
      <c r="K25" s="4">
        <v>0.66</v>
      </c>
      <c r="L25" s="4">
        <v>0.52</v>
      </c>
      <c r="M25" s="4">
        <v>0.14</v>
      </c>
      <c r="N25" s="4">
        <v>0.68</v>
      </c>
      <c r="O25" s="4" t="s">
        <v>75</v>
      </c>
      <c r="P25" s="4">
        <v>1</v>
      </c>
      <c r="Q25" s="4">
        <v>-0.6</v>
      </c>
      <c r="R25" s="4">
        <v>0.3</v>
      </c>
      <c r="S25" s="4">
        <v>0.27</v>
      </c>
      <c r="T25" s="4">
        <v>0.43</v>
      </c>
      <c r="U25" s="4" t="s">
        <v>29</v>
      </c>
      <c r="V25" s="4">
        <v>-0.78</v>
      </c>
      <c r="W25" s="4" t="s">
        <v>69</v>
      </c>
      <c r="X25" s="4">
        <v>0.71</v>
      </c>
      <c r="Y25" s="4">
        <v>-0.07</v>
      </c>
      <c r="Z25" s="4">
        <v>0.18</v>
      </c>
      <c r="AA25" s="4">
        <v>0.26</v>
      </c>
    </row>
    <row r="26" s="1" customFormat="1" spans="1:27">
      <c r="A26" s="3" t="s">
        <v>58</v>
      </c>
      <c r="B26" s="4" t="s">
        <v>16</v>
      </c>
      <c r="C26" s="4" t="s">
        <v>16</v>
      </c>
      <c r="D26" s="4">
        <v>-0.87</v>
      </c>
      <c r="E26" s="4">
        <v>-0.6</v>
      </c>
      <c r="F26" s="4" t="s">
        <v>76</v>
      </c>
      <c r="G26" s="4">
        <v>0.41</v>
      </c>
      <c r="H26" s="4">
        <v>0.28</v>
      </c>
      <c r="I26" s="4" t="s">
        <v>78</v>
      </c>
      <c r="J26" s="4">
        <v>0.44</v>
      </c>
      <c r="K26" s="4">
        <v>-0.07</v>
      </c>
      <c r="L26" s="4">
        <v>0.22</v>
      </c>
      <c r="M26" s="4">
        <v>-0.85</v>
      </c>
      <c r="N26" s="4" t="s">
        <v>16</v>
      </c>
      <c r="O26" s="4">
        <v>-0.68</v>
      </c>
      <c r="P26" s="4">
        <v>-0.6</v>
      </c>
      <c r="Q26" s="4">
        <v>1</v>
      </c>
      <c r="R26" s="4">
        <v>-0.45</v>
      </c>
      <c r="S26" s="4">
        <v>-0.71</v>
      </c>
      <c r="T26" s="4">
        <v>-0.85</v>
      </c>
      <c r="U26" s="4">
        <v>-0.24</v>
      </c>
      <c r="V26" s="4" t="s">
        <v>70</v>
      </c>
      <c r="W26" s="4">
        <v>-0.63</v>
      </c>
      <c r="X26" s="4">
        <v>-0.6</v>
      </c>
      <c r="Y26" s="4">
        <v>-0.72</v>
      </c>
      <c r="Z26" s="4" t="s">
        <v>13</v>
      </c>
      <c r="AA26" s="4">
        <v>0.56</v>
      </c>
    </row>
    <row r="27" s="1" customFormat="1" spans="1:27">
      <c r="A27" s="3" t="s">
        <v>59</v>
      </c>
      <c r="B27" s="4">
        <v>0.72</v>
      </c>
      <c r="C27" s="4">
        <v>0.71</v>
      </c>
      <c r="D27" s="4">
        <v>0.66</v>
      </c>
      <c r="E27" s="4">
        <v>0.48</v>
      </c>
      <c r="F27" s="4">
        <v>0.66</v>
      </c>
      <c r="G27" s="4">
        <v>-0.27</v>
      </c>
      <c r="H27" s="4">
        <v>-0.11</v>
      </c>
      <c r="I27" s="4">
        <v>0.68</v>
      </c>
      <c r="J27" s="4">
        <v>0.57</v>
      </c>
      <c r="K27" s="4">
        <v>0.64</v>
      </c>
      <c r="L27" s="4">
        <v>0.43</v>
      </c>
      <c r="M27" s="4">
        <v>0.58</v>
      </c>
      <c r="N27" s="4">
        <v>0.69</v>
      </c>
      <c r="O27" s="4">
        <v>0.32</v>
      </c>
      <c r="P27" s="4">
        <v>0.3</v>
      </c>
      <c r="Q27" s="4">
        <v>-0.45</v>
      </c>
      <c r="R27" s="4">
        <v>1</v>
      </c>
      <c r="S27" s="4" t="s">
        <v>72</v>
      </c>
      <c r="T27" s="4">
        <v>0.84</v>
      </c>
      <c r="U27" s="4">
        <v>0.28</v>
      </c>
      <c r="V27" s="4">
        <v>-0.47</v>
      </c>
      <c r="W27" s="4">
        <v>0.61</v>
      </c>
      <c r="X27" s="4" t="s">
        <v>71</v>
      </c>
      <c r="Y27" s="4">
        <v>0.57</v>
      </c>
      <c r="Z27" s="4">
        <v>0.55</v>
      </c>
      <c r="AA27" s="4">
        <v>-0.58</v>
      </c>
    </row>
    <row r="28" s="1" customFormat="1" spans="1:27">
      <c r="A28" s="3" t="s">
        <v>35</v>
      </c>
      <c r="B28" s="4">
        <v>0.87</v>
      </c>
      <c r="C28" s="4">
        <v>0.87</v>
      </c>
      <c r="D28" s="4">
        <v>0.74</v>
      </c>
      <c r="E28" s="4">
        <v>0.41</v>
      </c>
      <c r="F28" s="4">
        <v>0.75</v>
      </c>
      <c r="G28" s="4">
        <v>-0.16</v>
      </c>
      <c r="H28" s="4">
        <v>0.02</v>
      </c>
      <c r="I28" s="4">
        <v>0.86</v>
      </c>
      <c r="J28" s="4">
        <v>0.22</v>
      </c>
      <c r="K28" s="4">
        <v>0.35</v>
      </c>
      <c r="L28" s="4">
        <v>0.07</v>
      </c>
      <c r="M28" s="4">
        <v>0.85</v>
      </c>
      <c r="N28" s="4">
        <v>0.84</v>
      </c>
      <c r="O28" s="4">
        <v>0.33</v>
      </c>
      <c r="P28" s="4">
        <v>0.27</v>
      </c>
      <c r="Q28" s="4">
        <v>-0.71</v>
      </c>
      <c r="R28" s="4" t="s">
        <v>72</v>
      </c>
      <c r="S28" s="4">
        <v>1</v>
      </c>
      <c r="T28" s="4" t="s">
        <v>70</v>
      </c>
      <c r="U28" s="4">
        <v>0.1</v>
      </c>
      <c r="V28" s="4">
        <v>-0.66</v>
      </c>
      <c r="W28" s="4">
        <v>0.54</v>
      </c>
      <c r="X28" s="4">
        <v>0.79</v>
      </c>
      <c r="Y28" s="4">
        <v>0.83</v>
      </c>
      <c r="Z28" s="4">
        <v>0.84</v>
      </c>
      <c r="AA28" s="4">
        <v>-0.8</v>
      </c>
    </row>
    <row r="29" s="1" customFormat="1" spans="1:27">
      <c r="A29" s="3" t="s">
        <v>36</v>
      </c>
      <c r="B29" s="4" t="s">
        <v>67</v>
      </c>
      <c r="C29" s="4" t="s">
        <v>67</v>
      </c>
      <c r="D29" s="4">
        <v>0.85</v>
      </c>
      <c r="E29" s="4">
        <v>0.54</v>
      </c>
      <c r="F29" s="4">
        <v>0.87</v>
      </c>
      <c r="G29" s="4">
        <v>-0.29</v>
      </c>
      <c r="H29" s="4">
        <v>-0.12</v>
      </c>
      <c r="I29" s="4" t="s">
        <v>79</v>
      </c>
      <c r="J29" s="4">
        <v>0.04</v>
      </c>
      <c r="K29" s="4">
        <v>0.32</v>
      </c>
      <c r="L29" s="4">
        <v>0.03</v>
      </c>
      <c r="M29" s="4" t="s">
        <v>68</v>
      </c>
      <c r="N29" s="4" t="s">
        <v>69</v>
      </c>
      <c r="O29" s="4">
        <v>0.5</v>
      </c>
      <c r="P29" s="4">
        <v>0.43</v>
      </c>
      <c r="Q29" s="4">
        <v>-0.85</v>
      </c>
      <c r="R29" s="4">
        <v>0.84</v>
      </c>
      <c r="S29" s="4" t="s">
        <v>70</v>
      </c>
      <c r="T29" s="4">
        <v>1</v>
      </c>
      <c r="U29" s="4">
        <v>0.19</v>
      </c>
      <c r="V29" s="4">
        <v>-0.81</v>
      </c>
      <c r="W29" s="4">
        <v>0.64</v>
      </c>
      <c r="X29" s="4">
        <v>0.81</v>
      </c>
      <c r="Y29" s="4">
        <v>0.83</v>
      </c>
      <c r="Z29" s="4" t="s">
        <v>68</v>
      </c>
      <c r="AA29" s="4">
        <v>-0.75</v>
      </c>
    </row>
    <row r="30" s="1" customFormat="1" spans="1:27">
      <c r="A30" s="3" t="s">
        <v>37</v>
      </c>
      <c r="B30" s="4">
        <v>0.36</v>
      </c>
      <c r="C30" s="4">
        <v>0.36</v>
      </c>
      <c r="D30" s="4">
        <v>0.63</v>
      </c>
      <c r="E30" s="4" t="s">
        <v>72</v>
      </c>
      <c r="F30" s="4">
        <v>0.6</v>
      </c>
      <c r="G30" s="4" t="s">
        <v>32</v>
      </c>
      <c r="H30" s="4" t="s">
        <v>32</v>
      </c>
      <c r="I30" s="4">
        <v>0.32</v>
      </c>
      <c r="J30" s="4">
        <v>0.29</v>
      </c>
      <c r="K30" s="4">
        <v>0.85</v>
      </c>
      <c r="L30" s="4">
        <v>0.8</v>
      </c>
      <c r="M30" s="4">
        <v>-0.2</v>
      </c>
      <c r="N30" s="4">
        <v>0.41</v>
      </c>
      <c r="O30" s="4">
        <v>0.87</v>
      </c>
      <c r="P30" s="4" t="s">
        <v>29</v>
      </c>
      <c r="Q30" s="4">
        <v>-0.24</v>
      </c>
      <c r="R30" s="4">
        <v>0.28</v>
      </c>
      <c r="S30" s="4">
        <v>0.1</v>
      </c>
      <c r="T30" s="4">
        <v>0.19</v>
      </c>
      <c r="U30" s="4">
        <v>1</v>
      </c>
      <c r="V30" s="4">
        <v>-0.48</v>
      </c>
      <c r="W30" s="4">
        <v>0.88</v>
      </c>
      <c r="X30" s="4">
        <v>0.67</v>
      </c>
      <c r="Y30" s="4">
        <v>-0.38</v>
      </c>
      <c r="Z30" s="4">
        <v>-0.17</v>
      </c>
      <c r="AA30" s="4">
        <v>0.51</v>
      </c>
    </row>
    <row r="31" s="1" customFormat="1" spans="1:27">
      <c r="A31" s="3" t="s">
        <v>38</v>
      </c>
      <c r="B31" s="4" t="s">
        <v>16</v>
      </c>
      <c r="C31" s="4" t="s">
        <v>16</v>
      </c>
      <c r="D31" s="4" t="s">
        <v>14</v>
      </c>
      <c r="E31" s="4">
        <v>-0.78</v>
      </c>
      <c r="F31" s="4" t="s">
        <v>73</v>
      </c>
      <c r="G31" s="4">
        <v>0.63</v>
      </c>
      <c r="H31" s="4">
        <v>0.51</v>
      </c>
      <c r="I31" s="4" t="s">
        <v>14</v>
      </c>
      <c r="J31" s="4">
        <v>0.33</v>
      </c>
      <c r="K31" s="4">
        <v>-0.29</v>
      </c>
      <c r="L31" s="4">
        <v>-0.01</v>
      </c>
      <c r="M31" s="4">
        <v>-0.72</v>
      </c>
      <c r="N31" s="4" t="s">
        <v>78</v>
      </c>
      <c r="O31" s="4">
        <v>-0.84</v>
      </c>
      <c r="P31" s="4">
        <v>-0.78</v>
      </c>
      <c r="Q31" s="4" t="s">
        <v>70</v>
      </c>
      <c r="R31" s="4">
        <v>-0.47</v>
      </c>
      <c r="S31" s="4">
        <v>-0.66</v>
      </c>
      <c r="T31" s="4">
        <v>-0.81</v>
      </c>
      <c r="U31" s="4">
        <v>-0.48</v>
      </c>
      <c r="V31" s="4">
        <v>1</v>
      </c>
      <c r="W31" s="4">
        <v>-0.79</v>
      </c>
      <c r="X31" s="4">
        <v>-0.71</v>
      </c>
      <c r="Y31" s="4">
        <v>-0.55</v>
      </c>
      <c r="Z31" s="4">
        <v>-0.75</v>
      </c>
      <c r="AA31" s="4">
        <v>0.36</v>
      </c>
    </row>
    <row r="32" s="1" customFormat="1" spans="1:27">
      <c r="A32" s="3" t="s">
        <v>39</v>
      </c>
      <c r="B32" s="4">
        <v>0.76</v>
      </c>
      <c r="C32" s="4">
        <v>0.76</v>
      </c>
      <c r="D32" s="4" t="s">
        <v>72</v>
      </c>
      <c r="E32" s="4" t="s">
        <v>75</v>
      </c>
      <c r="F32" s="4" t="s">
        <v>29</v>
      </c>
      <c r="G32" s="4" t="s">
        <v>31</v>
      </c>
      <c r="H32" s="4">
        <v>-0.83</v>
      </c>
      <c r="I32" s="4">
        <v>0.73</v>
      </c>
      <c r="J32" s="4">
        <v>0.21</v>
      </c>
      <c r="K32" s="4">
        <v>0.8</v>
      </c>
      <c r="L32" s="4">
        <v>0.62</v>
      </c>
      <c r="M32" s="4">
        <v>0.29</v>
      </c>
      <c r="N32" s="4">
        <v>0.79</v>
      </c>
      <c r="O32" s="4" t="s">
        <v>69</v>
      </c>
      <c r="P32" s="4" t="s">
        <v>69</v>
      </c>
      <c r="Q32" s="4">
        <v>-0.63</v>
      </c>
      <c r="R32" s="4">
        <v>0.61</v>
      </c>
      <c r="S32" s="4">
        <v>0.54</v>
      </c>
      <c r="T32" s="4">
        <v>0.64</v>
      </c>
      <c r="U32" s="4">
        <v>0.88</v>
      </c>
      <c r="V32" s="4">
        <v>-0.79</v>
      </c>
      <c r="W32" s="4">
        <v>1</v>
      </c>
      <c r="X32" s="4" t="s">
        <v>29</v>
      </c>
      <c r="Y32" s="4">
        <v>0.12</v>
      </c>
      <c r="Z32" s="4">
        <v>0.32</v>
      </c>
      <c r="AA32" s="4">
        <v>0.03</v>
      </c>
    </row>
    <row r="33" s="1" customFormat="1" spans="1:27">
      <c r="A33" s="3" t="s">
        <v>40</v>
      </c>
      <c r="B33" s="4">
        <v>0.82</v>
      </c>
      <c r="C33" s="4">
        <v>0.82</v>
      </c>
      <c r="D33" s="4" t="s">
        <v>68</v>
      </c>
      <c r="E33" s="4">
        <v>0.84</v>
      </c>
      <c r="F33" s="4" t="s">
        <v>71</v>
      </c>
      <c r="G33" s="4">
        <v>-0.69</v>
      </c>
      <c r="H33" s="4">
        <v>-0.56</v>
      </c>
      <c r="I33" s="4">
        <v>0.78</v>
      </c>
      <c r="J33" s="4">
        <v>0.43</v>
      </c>
      <c r="K33" s="4">
        <v>0.81</v>
      </c>
      <c r="L33" s="4">
        <v>0.6</v>
      </c>
      <c r="M33" s="4">
        <v>0.47</v>
      </c>
      <c r="N33" s="4">
        <v>0.83</v>
      </c>
      <c r="O33" s="4">
        <v>0.73</v>
      </c>
      <c r="P33" s="4">
        <v>0.71</v>
      </c>
      <c r="Q33" s="4">
        <v>-0.6</v>
      </c>
      <c r="R33" s="4" t="s">
        <v>71</v>
      </c>
      <c r="S33" s="4">
        <v>0.79</v>
      </c>
      <c r="T33" s="4">
        <v>0.81</v>
      </c>
      <c r="U33" s="4">
        <v>0.67</v>
      </c>
      <c r="V33" s="4">
        <v>-0.71</v>
      </c>
      <c r="W33" s="4" t="s">
        <v>29</v>
      </c>
      <c r="X33" s="4">
        <v>1</v>
      </c>
      <c r="Y33" s="4">
        <v>0.36</v>
      </c>
      <c r="Z33" s="4">
        <v>0.47</v>
      </c>
      <c r="AA33" s="4">
        <v>-0.27</v>
      </c>
    </row>
    <row r="34" s="1" customFormat="1" spans="1:27">
      <c r="A34" s="3" t="s">
        <v>41</v>
      </c>
      <c r="B34" s="4">
        <v>0.73</v>
      </c>
      <c r="C34" s="4">
        <v>0.73</v>
      </c>
      <c r="D34" s="4">
        <v>0.47</v>
      </c>
      <c r="E34" s="4">
        <v>0.01</v>
      </c>
      <c r="F34" s="4">
        <v>0.5</v>
      </c>
      <c r="G34" s="4">
        <v>0.25</v>
      </c>
      <c r="H34" s="4">
        <v>0.41</v>
      </c>
      <c r="I34" s="4">
        <v>0.75</v>
      </c>
      <c r="J34" s="4">
        <v>-0.24</v>
      </c>
      <c r="K34" s="4">
        <v>-0.23</v>
      </c>
      <c r="L34" s="4">
        <v>-0.49</v>
      </c>
      <c r="M34" s="4" t="s">
        <v>74</v>
      </c>
      <c r="N34" s="4">
        <v>0.68</v>
      </c>
      <c r="O34" s="4">
        <v>0.03</v>
      </c>
      <c r="P34" s="4">
        <v>-0.07</v>
      </c>
      <c r="Q34" s="4">
        <v>-0.72</v>
      </c>
      <c r="R34" s="4">
        <v>0.57</v>
      </c>
      <c r="S34" s="4">
        <v>0.83</v>
      </c>
      <c r="T34" s="4">
        <v>0.83</v>
      </c>
      <c r="U34" s="4">
        <v>-0.38</v>
      </c>
      <c r="V34" s="4">
        <v>-0.55</v>
      </c>
      <c r="W34" s="4">
        <v>0.12</v>
      </c>
      <c r="X34" s="4">
        <v>0.36</v>
      </c>
      <c r="Y34" s="4">
        <v>1</v>
      </c>
      <c r="Z34" s="4" t="s">
        <v>67</v>
      </c>
      <c r="AA34" s="4" t="s">
        <v>77</v>
      </c>
    </row>
    <row r="35" s="1" customFormat="1" spans="1:27">
      <c r="A35" s="3" t="s">
        <v>42</v>
      </c>
      <c r="B35" s="4">
        <v>0.86</v>
      </c>
      <c r="C35" s="4">
        <v>0.86</v>
      </c>
      <c r="D35" s="4">
        <v>0.66</v>
      </c>
      <c r="E35" s="4">
        <v>0.23</v>
      </c>
      <c r="F35" s="4">
        <v>0.68</v>
      </c>
      <c r="G35" s="4">
        <v>0.02</v>
      </c>
      <c r="H35" s="4">
        <v>0.17</v>
      </c>
      <c r="I35" s="4" t="s">
        <v>71</v>
      </c>
      <c r="J35" s="4">
        <v>-0.35</v>
      </c>
      <c r="K35" s="4">
        <v>-0.14</v>
      </c>
      <c r="L35" s="4">
        <v>-0.43</v>
      </c>
      <c r="M35" s="4" t="s">
        <v>65</v>
      </c>
      <c r="N35" s="4">
        <v>0.83</v>
      </c>
      <c r="O35" s="4">
        <v>0.28</v>
      </c>
      <c r="P35" s="4">
        <v>0.18</v>
      </c>
      <c r="Q35" s="4" t="s">
        <v>13</v>
      </c>
      <c r="R35" s="4">
        <v>0.55</v>
      </c>
      <c r="S35" s="4">
        <v>0.84</v>
      </c>
      <c r="T35" s="4" t="s">
        <v>68</v>
      </c>
      <c r="U35" s="4">
        <v>-0.17</v>
      </c>
      <c r="V35" s="4">
        <v>-0.75</v>
      </c>
      <c r="W35" s="4">
        <v>0.32</v>
      </c>
      <c r="X35" s="4">
        <v>0.47</v>
      </c>
      <c r="Y35" s="4" t="s">
        <v>67</v>
      </c>
      <c r="Z35" s="4">
        <v>1</v>
      </c>
      <c r="AA35" s="4" t="s">
        <v>13</v>
      </c>
    </row>
    <row r="36" s="1" customFormat="1" spans="1:27">
      <c r="A36" s="3" t="s">
        <v>43</v>
      </c>
      <c r="B36" s="4">
        <v>-0.59</v>
      </c>
      <c r="C36" s="4">
        <v>-0.59</v>
      </c>
      <c r="D36" s="4">
        <v>-0.31</v>
      </c>
      <c r="E36" s="4">
        <v>0.16</v>
      </c>
      <c r="F36" s="4">
        <v>-0.34</v>
      </c>
      <c r="G36" s="4">
        <v>-0.42</v>
      </c>
      <c r="H36" s="4">
        <v>-0.57</v>
      </c>
      <c r="I36" s="4">
        <v>-0.61</v>
      </c>
      <c r="J36" s="4">
        <v>0.11</v>
      </c>
      <c r="K36" s="4">
        <v>0.26</v>
      </c>
      <c r="L36" s="4">
        <v>0.49</v>
      </c>
      <c r="M36" s="4" t="s">
        <v>80</v>
      </c>
      <c r="N36" s="4">
        <v>-0.53</v>
      </c>
      <c r="O36" s="4">
        <v>0.17</v>
      </c>
      <c r="P36" s="4">
        <v>0.26</v>
      </c>
      <c r="Q36" s="4">
        <v>0.56</v>
      </c>
      <c r="R36" s="4">
        <v>-0.58</v>
      </c>
      <c r="S36" s="4">
        <v>-0.8</v>
      </c>
      <c r="T36" s="4">
        <v>-0.75</v>
      </c>
      <c r="U36" s="4">
        <v>0.51</v>
      </c>
      <c r="V36" s="4">
        <v>0.36</v>
      </c>
      <c r="W36" s="4">
        <v>0.03</v>
      </c>
      <c r="X36" s="4">
        <v>-0.27</v>
      </c>
      <c r="Y36" s="4" t="s">
        <v>77</v>
      </c>
      <c r="Z36" s="4" t="s">
        <v>13</v>
      </c>
      <c r="AA36" s="4">
        <v>1</v>
      </c>
    </row>
    <row r="37" s="1" customFormat="1" ht="13.5"/>
    <row r="38" s="1" customFormat="1" ht="13.5"/>
    <row r="39" s="1" customFormat="1" spans="2:27">
      <c r="B39" s="3" t="s">
        <v>1</v>
      </c>
      <c r="C39" s="3" t="s">
        <v>54</v>
      </c>
      <c r="D39" s="3" t="s">
        <v>3</v>
      </c>
      <c r="E39" s="3" t="s">
        <v>4</v>
      </c>
      <c r="F39" s="3" t="s">
        <v>5</v>
      </c>
      <c r="G39" s="6" t="s">
        <v>6</v>
      </c>
      <c r="H39" s="6" t="s">
        <v>7</v>
      </c>
      <c r="I39" s="3" t="s">
        <v>8</v>
      </c>
      <c r="J39" s="6" t="s">
        <v>20</v>
      </c>
      <c r="K39" s="3" t="s">
        <v>21</v>
      </c>
      <c r="L39" s="3" t="s">
        <v>22</v>
      </c>
      <c r="M39" s="3" t="s">
        <v>23</v>
      </c>
      <c r="N39" s="3" t="s">
        <v>55</v>
      </c>
      <c r="O39" s="3" t="s">
        <v>56</v>
      </c>
      <c r="P39" s="3" t="s">
        <v>57</v>
      </c>
      <c r="Q39" s="6" t="s">
        <v>58</v>
      </c>
      <c r="R39" s="3" t="s">
        <v>59</v>
      </c>
      <c r="S39" s="3" t="s">
        <v>35</v>
      </c>
      <c r="T39" s="3" t="s">
        <v>36</v>
      </c>
      <c r="U39" s="3" t="s">
        <v>37</v>
      </c>
      <c r="V39" s="6" t="s">
        <v>38</v>
      </c>
      <c r="W39" s="3" t="s">
        <v>39</v>
      </c>
      <c r="X39" s="3" t="s">
        <v>40</v>
      </c>
      <c r="Y39" s="3" t="s">
        <v>41</v>
      </c>
      <c r="Z39" s="3" t="s">
        <v>42</v>
      </c>
      <c r="AA39" s="6" t="s">
        <v>43</v>
      </c>
    </row>
    <row r="40" s="1" customFormat="1" spans="1:27">
      <c r="A40" s="3" t="s">
        <v>60</v>
      </c>
      <c r="B40" s="3">
        <v>6.5669</v>
      </c>
      <c r="C40" s="3">
        <v>0.1983</v>
      </c>
      <c r="D40" s="3">
        <v>0.0393</v>
      </c>
      <c r="E40" s="3">
        <v>164.5259</v>
      </c>
      <c r="F40" s="3">
        <v>0.6801</v>
      </c>
      <c r="G40" s="3">
        <v>0.6336</v>
      </c>
      <c r="H40" s="3">
        <v>9.7573</v>
      </c>
      <c r="I40" s="3">
        <v>25.0167</v>
      </c>
      <c r="J40" s="3">
        <v>14.0913</v>
      </c>
      <c r="K40" s="3">
        <v>12.798</v>
      </c>
      <c r="L40" s="3">
        <v>148.5693</v>
      </c>
      <c r="M40" s="3">
        <v>719.4805</v>
      </c>
      <c r="N40" s="3">
        <v>8.1223</v>
      </c>
      <c r="O40" s="3">
        <v>72.2394</v>
      </c>
      <c r="P40" s="3">
        <v>66.3353</v>
      </c>
      <c r="Q40" s="3">
        <v>84.3593</v>
      </c>
      <c r="R40" s="3">
        <v>617.2316</v>
      </c>
      <c r="S40" s="3">
        <v>14.9202</v>
      </c>
      <c r="T40" s="3">
        <v>23.2229</v>
      </c>
      <c r="U40" s="3">
        <v>42.514</v>
      </c>
      <c r="V40" s="3">
        <v>10.7864</v>
      </c>
      <c r="W40" s="3">
        <v>65.8552</v>
      </c>
      <c r="X40" s="3">
        <v>85.978</v>
      </c>
      <c r="Y40" s="3">
        <v>0.5473</v>
      </c>
      <c r="Z40" s="3">
        <v>0.271</v>
      </c>
      <c r="AA40" s="3">
        <v>0.4962</v>
      </c>
    </row>
    <row r="41" s="1" customFormat="1" spans="1:27">
      <c r="A41" s="3" t="s">
        <v>61</v>
      </c>
      <c r="B41" s="3">
        <v>4.1344</v>
      </c>
      <c r="C41" s="3">
        <v>0.1266</v>
      </c>
      <c r="D41" s="3">
        <v>0.0218666666666667</v>
      </c>
      <c r="E41" s="3">
        <v>123.1967</v>
      </c>
      <c r="F41" s="3">
        <v>0.4167</v>
      </c>
      <c r="G41" s="3">
        <v>0.7262</v>
      </c>
      <c r="H41" s="3">
        <v>11.4245</v>
      </c>
      <c r="I41" s="3">
        <v>18.65</v>
      </c>
      <c r="J41" s="3">
        <v>14.2913</v>
      </c>
      <c r="K41" s="3">
        <v>12.2167</v>
      </c>
      <c r="L41" s="3">
        <v>141.1693</v>
      </c>
      <c r="M41" s="3">
        <v>654.2857</v>
      </c>
      <c r="N41" s="3">
        <v>6.9057</v>
      </c>
      <c r="O41" s="3">
        <v>51.4491</v>
      </c>
      <c r="P41" s="3">
        <v>38.2734</v>
      </c>
      <c r="Q41" s="3">
        <v>114.8041</v>
      </c>
      <c r="R41" s="3">
        <v>538.6143</v>
      </c>
      <c r="S41" s="3">
        <v>13.0572</v>
      </c>
      <c r="T41" s="3">
        <v>18.2781</v>
      </c>
      <c r="U41" s="3">
        <v>36.1769</v>
      </c>
      <c r="V41" s="3">
        <v>13.181</v>
      </c>
      <c r="W41" s="3">
        <v>54.9297</v>
      </c>
      <c r="X41" s="3">
        <v>75.4082</v>
      </c>
      <c r="Y41" s="3">
        <v>0.5056</v>
      </c>
      <c r="Z41" s="3">
        <v>0.2454</v>
      </c>
      <c r="AA41" s="3">
        <v>0.4944</v>
      </c>
    </row>
    <row r="42" s="1" customFormat="1" spans="1:27">
      <c r="A42" s="3" t="s">
        <v>62</v>
      </c>
      <c r="B42" s="3">
        <v>6.5221</v>
      </c>
      <c r="C42" s="3">
        <v>0.1973</v>
      </c>
      <c r="D42" s="3">
        <v>0.0333666666666667</v>
      </c>
      <c r="E42" s="3">
        <v>133.3193</v>
      </c>
      <c r="F42" s="3">
        <v>0.5992</v>
      </c>
      <c r="G42" s="3">
        <v>0.7226</v>
      </c>
      <c r="H42" s="3">
        <v>11.5927</v>
      </c>
      <c r="I42" s="3">
        <v>25.3333</v>
      </c>
      <c r="J42" s="3">
        <v>13.6013</v>
      </c>
      <c r="K42" s="3">
        <v>11.8607</v>
      </c>
      <c r="L42" s="3">
        <v>127.5587</v>
      </c>
      <c r="M42" s="3">
        <v>809.0909</v>
      </c>
      <c r="N42" s="3">
        <v>8.0239</v>
      </c>
      <c r="O42" s="3">
        <v>58.9236</v>
      </c>
      <c r="P42" s="3">
        <v>45.6969</v>
      </c>
      <c r="Q42" s="3">
        <v>79.3047777777778</v>
      </c>
      <c r="R42" s="3">
        <v>592.0905</v>
      </c>
      <c r="S42" s="3">
        <v>15.6661</v>
      </c>
      <c r="T42" s="3">
        <v>24.2356</v>
      </c>
      <c r="U42" s="3">
        <v>34.9294</v>
      </c>
      <c r="V42" s="3">
        <v>11.1213</v>
      </c>
      <c r="W42" s="3">
        <v>58.0313</v>
      </c>
      <c r="X42" s="3">
        <v>79.386</v>
      </c>
      <c r="Y42" s="3">
        <v>0.6986</v>
      </c>
      <c r="Z42" s="3">
        <v>0.3013</v>
      </c>
      <c r="AA42" s="3">
        <v>0.4346</v>
      </c>
    </row>
    <row r="43" s="1" customFormat="1" spans="1:27">
      <c r="A43" s="3" t="s">
        <v>63</v>
      </c>
      <c r="B43" s="3">
        <v>6.8431</v>
      </c>
      <c r="C43" s="3">
        <v>0.2054</v>
      </c>
      <c r="D43" s="3">
        <v>0.0366555555555556</v>
      </c>
      <c r="E43" s="3">
        <v>146.4133</v>
      </c>
      <c r="F43" s="3">
        <v>0.645</v>
      </c>
      <c r="G43" s="3">
        <v>0.6953</v>
      </c>
      <c r="H43" s="3">
        <v>11.1715</v>
      </c>
      <c r="I43" s="3">
        <v>25.6667</v>
      </c>
      <c r="J43" s="3">
        <v>14.6353</v>
      </c>
      <c r="K43" s="3">
        <v>12.7847</v>
      </c>
      <c r="L43" s="3">
        <v>146.8253</v>
      </c>
      <c r="M43" s="3">
        <v>784.2857</v>
      </c>
      <c r="N43" s="3">
        <v>8.1558</v>
      </c>
      <c r="O43" s="3">
        <v>60.4723</v>
      </c>
      <c r="P43" s="3">
        <v>49.3451</v>
      </c>
      <c r="Q43" s="3">
        <v>88.7871</v>
      </c>
      <c r="R43" s="3">
        <v>748.833666666667</v>
      </c>
      <c r="S43" s="3">
        <v>17.3388</v>
      </c>
      <c r="T43" s="3">
        <v>26.1399</v>
      </c>
      <c r="U43" s="3">
        <v>38.2165</v>
      </c>
      <c r="V43" s="3">
        <v>11.4426</v>
      </c>
      <c r="W43" s="3">
        <v>62.6769</v>
      </c>
      <c r="X43" s="3">
        <v>88.1281</v>
      </c>
      <c r="Y43" s="3">
        <v>0.6722</v>
      </c>
      <c r="Z43" s="3">
        <v>0.2903</v>
      </c>
      <c r="AA43" s="3">
        <v>0.4363</v>
      </c>
    </row>
    <row r="44" s="1" customFormat="1" spans="1:33">
      <c r="A44" s="3"/>
      <c r="B44" s="3"/>
      <c r="C44" s="3"/>
      <c r="D44" s="3"/>
      <c r="E44" s="3"/>
      <c r="F44" s="1"/>
      <c r="G44" s="3" t="s">
        <v>81</v>
      </c>
      <c r="H44" s="3"/>
      <c r="I44" s="1"/>
      <c r="J44" s="3" t="s">
        <v>81</v>
      </c>
      <c r="K44" s="3"/>
      <c r="L44" s="3"/>
      <c r="M44" s="3"/>
      <c r="N44" s="3"/>
      <c r="O44" s="3"/>
      <c r="P44" s="1"/>
      <c r="Q44" s="3" t="s">
        <v>81</v>
      </c>
      <c r="R44" s="3"/>
      <c r="S44" s="3"/>
      <c r="T44" s="3"/>
      <c r="U44" s="1"/>
      <c r="V44" s="3" t="s">
        <v>81</v>
      </c>
      <c r="W44" s="3"/>
      <c r="X44" s="3"/>
      <c r="Y44" s="3"/>
      <c r="Z44" s="1"/>
      <c r="AA44" s="3" t="s">
        <v>81</v>
      </c>
      <c r="AB44" s="3"/>
      <c r="AC44" s="3"/>
      <c r="AD44" s="3"/>
      <c r="AE44" s="3"/>
      <c r="AF44" s="3"/>
      <c r="AG44" s="3"/>
    </row>
    <row r="45" s="1" customFormat="1" spans="1:33">
      <c r="A45" s="3"/>
      <c r="B45" s="3" t="s">
        <v>82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1"/>
      <c r="AC45" s="3" t="s">
        <v>83</v>
      </c>
      <c r="AD45" s="3"/>
      <c r="AE45" s="3"/>
      <c r="AF45" s="3"/>
      <c r="AG45" s="3"/>
    </row>
    <row r="46" s="1" customFormat="1" spans="1:33">
      <c r="A46" s="3" t="s">
        <v>60</v>
      </c>
      <c r="B46" s="3">
        <f t="shared" ref="B46:B49" si="0">(B40-MIN(B$40:B$43))/(MAX(B$40:B$43)-MIN(B$40:B$43))</f>
        <v>0.898032266400857</v>
      </c>
      <c r="C46" s="3">
        <f t="shared" ref="C46:H46" si="1">(C40-MIN(C$40:C$43))/(MAX(C$40:C$43)-MIN(C$40:C$43))</f>
        <v>0.90989847715736</v>
      </c>
      <c r="D46" s="3">
        <f t="shared" si="1"/>
        <v>1</v>
      </c>
      <c r="E46" s="3">
        <f t="shared" si="1"/>
        <v>1</v>
      </c>
      <c r="F46" s="3">
        <f t="shared" ref="F46:I46" si="2">1-(F40-MIN(F$40:F$43))/(MAX(F$40:F$43)-MIN(F$40:F$43))</f>
        <v>0</v>
      </c>
      <c r="G46" s="3">
        <f t="shared" si="2"/>
        <v>1</v>
      </c>
      <c r="H46" s="3">
        <f t="shared" si="1"/>
        <v>0</v>
      </c>
      <c r="I46" s="3">
        <f t="shared" si="2"/>
        <v>0.0926361394957742</v>
      </c>
      <c r="J46" s="3">
        <f t="shared" ref="J46:O46" si="3">(J40-MIN(J$40:J$43))/(MAX(J$40:J$43)-MIN(J$40:J$43))</f>
        <v>0.473887814313346</v>
      </c>
      <c r="K46" s="3">
        <f t="shared" si="3"/>
        <v>1</v>
      </c>
      <c r="L46" s="3">
        <f t="shared" si="3"/>
        <v>1</v>
      </c>
      <c r="M46" s="3">
        <f t="shared" si="3"/>
        <v>0.421140891908024</v>
      </c>
      <c r="N46" s="3">
        <f t="shared" si="3"/>
        <v>0.973202143828494</v>
      </c>
      <c r="O46" s="3">
        <f t="shared" si="3"/>
        <v>1</v>
      </c>
      <c r="P46" s="3">
        <f t="shared" ref="P46:P49" si="4">1-(P40-MIN(P$40:P$43))/(MAX(P$40:P$43)-MIN(P$40:P$43))</f>
        <v>0</v>
      </c>
      <c r="Q46" s="3">
        <f t="shared" ref="Q46:T46" si="5">(Q40-MIN(Q$40:Q$43))/(MAX(Q$40:Q$43)-MIN(Q$40:Q$43))</f>
        <v>0.142383626103659</v>
      </c>
      <c r="R46" s="3">
        <f t="shared" si="5"/>
        <v>0.373977437219945</v>
      </c>
      <c r="S46" s="3">
        <f t="shared" si="5"/>
        <v>0.435117713004484</v>
      </c>
      <c r="T46" s="3">
        <f t="shared" si="5"/>
        <v>0.6289653768857</v>
      </c>
      <c r="U46" s="3">
        <f t="shared" ref="U46:U49" si="6">1-(U40-MIN(U$40:U$43))/(MAX(U$40:U$43)-MIN(U$40:U$43))</f>
        <v>0</v>
      </c>
      <c r="V46" s="3">
        <f t="shared" ref="V46:Y46" si="7">(V40-MIN(V$40:V$43))/(MAX(V$40:V$43)-MIN(V$40:V$43))</f>
        <v>0</v>
      </c>
      <c r="W46" s="3">
        <f t="shared" si="7"/>
        <v>1</v>
      </c>
      <c r="X46" s="3">
        <f t="shared" si="7"/>
        <v>0.830965652245693</v>
      </c>
      <c r="Y46" s="3">
        <f t="shared" si="7"/>
        <v>0.216062176165803</v>
      </c>
      <c r="Z46" s="3">
        <f t="shared" ref="Z46:Z49" si="8">1-(Z40-MIN(Z$40:Z$43))/(MAX(Z$40:Z$43)-MIN(Z$40:Z$43))</f>
        <v>0.542039355992844</v>
      </c>
      <c r="AA46" s="3">
        <f t="shared" ref="AA46:AA49" si="9">1-(AA40-MIN(AA$40:AA$43))/(MAX(AA$40:AA$43)-MIN(AA$40:AA$43))</f>
        <v>0</v>
      </c>
      <c r="AC46" s="3">
        <f t="shared" ref="AC46:AC49" si="10">AVERAGE(B46:Z46)</f>
        <v>0.557532362828879</v>
      </c>
      <c r="AD46" s="3"/>
      <c r="AE46" s="3"/>
      <c r="AF46" s="3"/>
      <c r="AG46" s="3"/>
    </row>
    <row r="47" s="1" customFormat="1" spans="1:33">
      <c r="A47" s="3" t="s">
        <v>61</v>
      </c>
      <c r="B47" s="3">
        <f t="shared" si="0"/>
        <v>0</v>
      </c>
      <c r="C47" s="3">
        <f t="shared" ref="C47:H47" si="11">(C41-MIN(C$40:C$43))/(MAX(C$40:C$43)-MIN(C$40:C$43))</f>
        <v>0</v>
      </c>
      <c r="D47" s="3">
        <f t="shared" si="11"/>
        <v>0</v>
      </c>
      <c r="E47" s="3">
        <f t="shared" si="11"/>
        <v>0</v>
      </c>
      <c r="F47" s="3">
        <f t="shared" ref="F47:I47" si="12">1-(F41-MIN(F$40:F$43))/(MAX(F$40:F$43)-MIN(F$40:F$43))</f>
        <v>1</v>
      </c>
      <c r="G47" s="3">
        <f t="shared" si="12"/>
        <v>0</v>
      </c>
      <c r="H47" s="3">
        <f t="shared" si="11"/>
        <v>0.908357851149613</v>
      </c>
      <c r="I47" s="3">
        <f t="shared" si="12"/>
        <v>1</v>
      </c>
      <c r="J47" s="3">
        <f t="shared" ref="J47:O47" si="13">(J41-MIN(J$40:J$43))/(MAX(J$40:J$43)-MIN(J$40:J$43))</f>
        <v>0.667311411992262</v>
      </c>
      <c r="K47" s="3">
        <f t="shared" si="13"/>
        <v>0.379814360396884</v>
      </c>
      <c r="L47" s="3">
        <f t="shared" si="13"/>
        <v>0.647796826363835</v>
      </c>
      <c r="M47" s="3">
        <f t="shared" si="13"/>
        <v>0</v>
      </c>
      <c r="N47" s="3">
        <f t="shared" si="13"/>
        <v>0</v>
      </c>
      <c r="O47" s="3">
        <f t="shared" si="13"/>
        <v>0</v>
      </c>
      <c r="P47" s="3">
        <f t="shared" si="4"/>
        <v>1</v>
      </c>
      <c r="Q47" s="3">
        <f t="shared" ref="Q47:T47" si="14">(Q41-MIN(Q$40:Q$43))/(MAX(Q$40:Q$43)-MIN(Q$40:Q$43))</f>
        <v>1</v>
      </c>
      <c r="R47" s="3">
        <f t="shared" si="14"/>
        <v>0</v>
      </c>
      <c r="S47" s="3">
        <f t="shared" si="14"/>
        <v>0</v>
      </c>
      <c r="T47" s="3">
        <f t="shared" si="14"/>
        <v>0</v>
      </c>
      <c r="U47" s="3">
        <f t="shared" si="6"/>
        <v>0.835521978746407</v>
      </c>
      <c r="V47" s="3">
        <f t="shared" ref="V47:Y47" si="15">(V41-MIN(V$40:V$43))/(MAX(V$40:V$43)-MIN(V$40:V$43))</f>
        <v>1</v>
      </c>
      <c r="W47" s="3">
        <f t="shared" si="15"/>
        <v>0</v>
      </c>
      <c r="X47" s="3">
        <f t="shared" si="15"/>
        <v>0</v>
      </c>
      <c r="Y47" s="3">
        <f t="shared" si="15"/>
        <v>0</v>
      </c>
      <c r="Z47" s="3">
        <f t="shared" si="8"/>
        <v>1</v>
      </c>
      <c r="AA47" s="3">
        <f t="shared" si="9"/>
        <v>0.0292207792207787</v>
      </c>
      <c r="AC47" s="3">
        <f t="shared" si="10"/>
        <v>0.37755209714596</v>
      </c>
      <c r="AD47" s="3"/>
      <c r="AE47" s="3"/>
      <c r="AF47" s="3"/>
      <c r="AG47" s="3"/>
    </row>
    <row r="48" s="1" customFormat="1" spans="1:33">
      <c r="A48" s="3" t="s">
        <v>62</v>
      </c>
      <c r="B48" s="3">
        <f t="shared" si="0"/>
        <v>0.881492967105992</v>
      </c>
      <c r="C48" s="3">
        <f t="shared" ref="C48:H48" si="16">(C42-MIN(C$40:C$43))/(MAX(C$40:C$43)-MIN(C$40:C$43))</f>
        <v>0.897208121827411</v>
      </c>
      <c r="D48" s="3">
        <f t="shared" si="16"/>
        <v>0.659655831739963</v>
      </c>
      <c r="E48" s="3">
        <f t="shared" si="16"/>
        <v>0.244926105513777</v>
      </c>
      <c r="F48" s="3">
        <f t="shared" ref="F48:I48" si="17">1-(F42-MIN(F$40:F$43))/(MAX(F$40:F$43)-MIN(F$40:F$43))</f>
        <v>0.307137433561124</v>
      </c>
      <c r="G48" s="3">
        <f t="shared" si="17"/>
        <v>0.0388768898488114</v>
      </c>
      <c r="H48" s="3">
        <f t="shared" si="16"/>
        <v>1</v>
      </c>
      <c r="I48" s="3">
        <f t="shared" si="17"/>
        <v>0.0475152137044476</v>
      </c>
      <c r="J48" s="3">
        <f t="shared" ref="J48:O48" si="18">(J42-MIN(J$40:J$43))/(MAX(J$40:J$43)-MIN(J$40:J$43))</f>
        <v>0</v>
      </c>
      <c r="K48" s="3">
        <f t="shared" si="18"/>
        <v>0</v>
      </c>
      <c r="L48" s="3">
        <f t="shared" si="18"/>
        <v>0</v>
      </c>
      <c r="M48" s="3">
        <f t="shared" si="18"/>
        <v>1</v>
      </c>
      <c r="N48" s="3">
        <f t="shared" si="18"/>
        <v>0.894488440924726</v>
      </c>
      <c r="O48" s="3">
        <f t="shared" si="18"/>
        <v>0.359518621664911</v>
      </c>
      <c r="P48" s="3">
        <f t="shared" si="4"/>
        <v>0.735459822748994</v>
      </c>
      <c r="Q48" s="3">
        <f t="shared" ref="Q48:T48" si="19">(Q42-MIN(Q$40:Q$43))/(MAX(Q$40:Q$43)-MIN(Q$40:Q$43))</f>
        <v>0</v>
      </c>
      <c r="R48" s="3">
        <f t="shared" si="19"/>
        <v>0.254382842303936</v>
      </c>
      <c r="S48" s="3">
        <f t="shared" si="19"/>
        <v>0.609328288490284</v>
      </c>
      <c r="T48" s="3">
        <f t="shared" si="19"/>
        <v>0.757778116970668</v>
      </c>
      <c r="U48" s="3">
        <f t="shared" si="6"/>
        <v>1</v>
      </c>
      <c r="V48" s="3">
        <f t="shared" ref="V48:Y48" si="20">(V42-MIN(V$40:V$43))/(MAX(V$40:V$43)-MIN(V$40:V$43))</f>
        <v>0.139856343439405</v>
      </c>
      <c r="W48" s="3">
        <f t="shared" si="20"/>
        <v>0.283886320992175</v>
      </c>
      <c r="X48" s="3">
        <f t="shared" si="20"/>
        <v>0.312722584297046</v>
      </c>
      <c r="Y48" s="3">
        <f t="shared" si="20"/>
        <v>1</v>
      </c>
      <c r="Z48" s="3">
        <f t="shared" si="8"/>
        <v>0</v>
      </c>
      <c r="AA48" s="3">
        <f t="shared" si="9"/>
        <v>1</v>
      </c>
      <c r="AC48" s="3">
        <f t="shared" si="10"/>
        <v>0.456969357805347</v>
      </c>
      <c r="AD48" s="3"/>
      <c r="AE48" s="3"/>
      <c r="AF48" s="3"/>
      <c r="AG48" s="3"/>
    </row>
    <row r="49" s="1" customFormat="1" spans="1:33">
      <c r="A49" s="3" t="s">
        <v>63</v>
      </c>
      <c r="B49" s="3">
        <f t="shared" si="0"/>
        <v>1</v>
      </c>
      <c r="C49" s="3">
        <f t="shared" ref="C49:H49" si="21">(C43-MIN(C$40:C$43))/(MAX(C$40:C$43)-MIN(C$40:C$43))</f>
        <v>1</v>
      </c>
      <c r="D49" s="3">
        <f t="shared" si="21"/>
        <v>0.848311026131296</v>
      </c>
      <c r="E49" s="3">
        <f t="shared" si="21"/>
        <v>0.5617481102949</v>
      </c>
      <c r="F49" s="3">
        <f t="shared" ref="F49:I49" si="22">1-(F43-MIN(F$40:F$43))/(MAX(F$40:F$43)-MIN(F$40:F$43))</f>
        <v>0.133257403189066</v>
      </c>
      <c r="G49" s="3">
        <f t="shared" si="22"/>
        <v>0.333693304535637</v>
      </c>
      <c r="H49" s="3">
        <f t="shared" si="21"/>
        <v>0.770513239620791</v>
      </c>
      <c r="I49" s="3">
        <f t="shared" si="22"/>
        <v>0</v>
      </c>
      <c r="J49" s="3">
        <f t="shared" ref="J49:O49" si="23">(J43-MIN(J$40:J$43))/(MAX(J$40:J$43)-MIN(J$40:J$43))</f>
        <v>1</v>
      </c>
      <c r="K49" s="3">
        <f t="shared" si="23"/>
        <v>0.985810306198657</v>
      </c>
      <c r="L49" s="3">
        <f t="shared" si="23"/>
        <v>0.91699427907818</v>
      </c>
      <c r="M49" s="3">
        <f t="shared" si="23"/>
        <v>0.839765072491105</v>
      </c>
      <c r="N49" s="3">
        <f t="shared" si="23"/>
        <v>1</v>
      </c>
      <c r="O49" s="3">
        <f t="shared" si="23"/>
        <v>0.434010091244474</v>
      </c>
      <c r="P49" s="3">
        <f t="shared" si="4"/>
        <v>0.605454370516608</v>
      </c>
      <c r="Q49" s="3">
        <f t="shared" ref="Q49:T49" si="24">(Q43-MIN(Q$40:Q$43))/(MAX(Q$40:Q$43)-MIN(Q$40:Q$43))</f>
        <v>0.267112768037198</v>
      </c>
      <c r="R49" s="3">
        <f t="shared" si="24"/>
        <v>1</v>
      </c>
      <c r="S49" s="3">
        <f t="shared" si="24"/>
        <v>1</v>
      </c>
      <c r="T49" s="3">
        <f t="shared" si="24"/>
        <v>1</v>
      </c>
      <c r="U49" s="3">
        <f t="shared" si="6"/>
        <v>0.566608654378609</v>
      </c>
      <c r="V49" s="3">
        <f t="shared" ref="V49:Y49" si="25">(V43-MIN(V$40:V$43))/(MAX(V$40:V$43)-MIN(V$40:V$43))</f>
        <v>0.274033241459952</v>
      </c>
      <c r="W49" s="3">
        <f t="shared" si="25"/>
        <v>0.709093405336141</v>
      </c>
      <c r="X49" s="3">
        <f t="shared" si="25"/>
        <v>1</v>
      </c>
      <c r="Y49" s="3">
        <f t="shared" si="25"/>
        <v>0.863212435233161</v>
      </c>
      <c r="Z49" s="3">
        <f t="shared" si="8"/>
        <v>0.196779964221825</v>
      </c>
      <c r="AA49" s="3">
        <f t="shared" si="9"/>
        <v>0.972402597402597</v>
      </c>
      <c r="AC49" s="3">
        <f t="shared" si="10"/>
        <v>0.692255906878704</v>
      </c>
      <c r="AD49" s="3"/>
      <c r="AE49" s="3"/>
      <c r="AF49" s="3"/>
      <c r="AG49" s="3"/>
    </row>
    <row r="50" s="1" customFormat="1" spans="1:3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C50" s="3"/>
      <c r="AD50" s="3" t="s">
        <v>84</v>
      </c>
      <c r="AE50" s="3"/>
      <c r="AF50" s="3"/>
      <c r="AG50" s="3"/>
    </row>
    <row r="51" s="1" customFormat="1" spans="1:33">
      <c r="A51" s="3" t="s">
        <v>60</v>
      </c>
      <c r="B51" s="7">
        <v>0.898032266400857</v>
      </c>
      <c r="C51" s="7">
        <v>0.909698301460981</v>
      </c>
      <c r="D51" s="7">
        <v>1</v>
      </c>
      <c r="E51" s="7">
        <v>1</v>
      </c>
      <c r="F51" s="7">
        <v>0</v>
      </c>
      <c r="G51" s="7">
        <v>1</v>
      </c>
      <c r="H51" s="7">
        <v>0</v>
      </c>
      <c r="I51" s="7">
        <v>0.0926361394957742</v>
      </c>
      <c r="J51" s="7">
        <v>0.473887814313346</v>
      </c>
      <c r="K51" s="7">
        <v>1</v>
      </c>
      <c r="L51" s="7">
        <v>1</v>
      </c>
      <c r="M51" s="7">
        <v>0.421140891908024</v>
      </c>
      <c r="N51" s="7">
        <v>0.973202143828494</v>
      </c>
      <c r="O51" s="7">
        <v>1</v>
      </c>
      <c r="P51" s="7">
        <v>0</v>
      </c>
      <c r="Q51" s="7">
        <v>0.142383626103659</v>
      </c>
      <c r="R51" s="7">
        <v>0.373977437219945</v>
      </c>
      <c r="S51" s="7">
        <v>0.435117713004484</v>
      </c>
      <c r="T51" s="7">
        <v>0.6289653768857</v>
      </c>
      <c r="U51" s="7">
        <v>0</v>
      </c>
      <c r="V51" s="7">
        <v>0</v>
      </c>
      <c r="W51" s="7">
        <v>1</v>
      </c>
      <c r="X51" s="7">
        <v>0.830965652245693</v>
      </c>
      <c r="Y51" s="7">
        <v>0.216062176165803</v>
      </c>
      <c r="Z51" s="7">
        <v>0.542039355992844</v>
      </c>
      <c r="AA51" s="7">
        <v>0</v>
      </c>
      <c r="AB51" s="1"/>
      <c r="AC51" s="7">
        <f t="shared" ref="AC51:AC54" si="26">AVERAGE(B51:Z51)</f>
        <v>0.557524355801024</v>
      </c>
      <c r="AD51" s="8">
        <v>2</v>
      </c>
      <c r="AE51" s="3"/>
      <c r="AF51" s="3"/>
      <c r="AG51" s="3"/>
    </row>
    <row r="52" s="1" customFormat="1" spans="1:33">
      <c r="A52" s="3" t="s">
        <v>61</v>
      </c>
      <c r="B52" s="7">
        <v>0</v>
      </c>
      <c r="C52" s="7">
        <v>0</v>
      </c>
      <c r="D52" s="7">
        <v>0</v>
      </c>
      <c r="E52" s="7">
        <v>0</v>
      </c>
      <c r="F52" s="7">
        <v>1</v>
      </c>
      <c r="G52" s="7">
        <v>0</v>
      </c>
      <c r="H52" s="7">
        <v>0.908357851149613</v>
      </c>
      <c r="I52" s="7">
        <v>1</v>
      </c>
      <c r="J52" s="7">
        <v>0.667311411992262</v>
      </c>
      <c r="K52" s="7">
        <v>0.379814360396884</v>
      </c>
      <c r="L52" s="7">
        <v>0.647796826363835</v>
      </c>
      <c r="M52" s="7">
        <v>0</v>
      </c>
      <c r="N52" s="7">
        <v>0</v>
      </c>
      <c r="O52" s="7">
        <v>0</v>
      </c>
      <c r="P52" s="7">
        <v>1</v>
      </c>
      <c r="Q52" s="7">
        <v>1</v>
      </c>
      <c r="R52" s="7">
        <v>0</v>
      </c>
      <c r="S52" s="7">
        <v>0</v>
      </c>
      <c r="T52" s="7">
        <v>0</v>
      </c>
      <c r="U52" s="7">
        <v>0.835521978746407</v>
      </c>
      <c r="V52" s="7">
        <v>1</v>
      </c>
      <c r="W52" s="7">
        <v>0</v>
      </c>
      <c r="X52" s="7">
        <v>0</v>
      </c>
      <c r="Y52" s="7">
        <v>0</v>
      </c>
      <c r="Z52" s="7">
        <v>1</v>
      </c>
      <c r="AA52" s="7">
        <v>0.0292207792207787</v>
      </c>
      <c r="AB52" s="1"/>
      <c r="AC52" s="7">
        <f t="shared" si="26"/>
        <v>0.37755209714596</v>
      </c>
      <c r="AD52" s="8">
        <v>4</v>
      </c>
      <c r="AE52" s="3"/>
      <c r="AF52" s="3"/>
      <c r="AG52" s="3"/>
    </row>
    <row r="53" s="1" customFormat="1" spans="1:33">
      <c r="A53" s="3" t="s">
        <v>62</v>
      </c>
      <c r="B53" s="7">
        <v>0.881492967105992</v>
      </c>
      <c r="C53" s="7">
        <v>0.896669164070281</v>
      </c>
      <c r="D53" s="7">
        <v>0.659655831739963</v>
      </c>
      <c r="E53" s="7">
        <v>0.244926105513777</v>
      </c>
      <c r="F53" s="7">
        <v>0.307137433561124</v>
      </c>
      <c r="G53" s="7">
        <v>0.0388768898488114</v>
      </c>
      <c r="H53" s="7">
        <v>1</v>
      </c>
      <c r="I53" s="7">
        <v>0.0475152137044476</v>
      </c>
      <c r="J53" s="7">
        <v>0</v>
      </c>
      <c r="K53" s="7">
        <v>0</v>
      </c>
      <c r="L53" s="7">
        <v>0</v>
      </c>
      <c r="M53" s="7">
        <v>1</v>
      </c>
      <c r="N53" s="7">
        <v>0.894488440924726</v>
      </c>
      <c r="O53" s="7">
        <v>0.359518621664911</v>
      </c>
      <c r="P53" s="7">
        <v>0.735459822748994</v>
      </c>
      <c r="Q53" s="7">
        <v>0</v>
      </c>
      <c r="R53" s="7">
        <v>0.254382842303936</v>
      </c>
      <c r="S53" s="7">
        <v>0.609328288490284</v>
      </c>
      <c r="T53" s="7">
        <v>0.757778116970668</v>
      </c>
      <c r="U53" s="7">
        <v>1</v>
      </c>
      <c r="V53" s="7">
        <v>0.139856343439405</v>
      </c>
      <c r="W53" s="7">
        <v>0.283886320992175</v>
      </c>
      <c r="X53" s="7">
        <v>0.312722584297046</v>
      </c>
      <c r="Y53" s="7">
        <v>1</v>
      </c>
      <c r="Z53" s="7">
        <v>0</v>
      </c>
      <c r="AA53" s="7">
        <v>1</v>
      </c>
      <c r="AB53" s="1"/>
      <c r="AC53" s="7">
        <f t="shared" si="26"/>
        <v>0.456947799495062</v>
      </c>
      <c r="AD53" s="8">
        <v>3</v>
      </c>
      <c r="AE53" s="3"/>
      <c r="AF53" s="3"/>
      <c r="AG53" s="3"/>
    </row>
    <row r="54" s="1" customFormat="1" spans="1:33">
      <c r="A54" s="3" t="s">
        <v>63</v>
      </c>
      <c r="B54" s="7">
        <v>1</v>
      </c>
      <c r="C54" s="7">
        <v>1</v>
      </c>
      <c r="D54" s="7">
        <v>0.848311026131296</v>
      </c>
      <c r="E54" s="7">
        <v>0.5617481102949</v>
      </c>
      <c r="F54" s="7">
        <v>0.133257403189066</v>
      </c>
      <c r="G54" s="7">
        <v>0.333693304535637</v>
      </c>
      <c r="H54" s="7">
        <v>0.770513239620791</v>
      </c>
      <c r="I54" s="7">
        <v>0</v>
      </c>
      <c r="J54" s="7">
        <v>1</v>
      </c>
      <c r="K54" s="7">
        <v>0.985810306198657</v>
      </c>
      <c r="L54" s="7">
        <v>0.91699427907818</v>
      </c>
      <c r="M54" s="7">
        <v>0.839765072491105</v>
      </c>
      <c r="N54" s="7">
        <v>1</v>
      </c>
      <c r="O54" s="7">
        <v>0.434010091244474</v>
      </c>
      <c r="P54" s="7">
        <v>0.605454370516608</v>
      </c>
      <c r="Q54" s="7">
        <v>0.267112768037198</v>
      </c>
      <c r="R54" s="7">
        <v>1</v>
      </c>
      <c r="S54" s="7">
        <v>1</v>
      </c>
      <c r="T54" s="7">
        <v>1</v>
      </c>
      <c r="U54" s="7">
        <v>0.566608654378609</v>
      </c>
      <c r="V54" s="7">
        <v>0.274033241459952</v>
      </c>
      <c r="W54" s="7">
        <v>0.709093405336141</v>
      </c>
      <c r="X54" s="7">
        <v>1</v>
      </c>
      <c r="Y54" s="7">
        <v>0.863212435233161</v>
      </c>
      <c r="Z54" s="7">
        <v>0.196779964221825</v>
      </c>
      <c r="AA54" s="7">
        <v>0.972402597402597</v>
      </c>
      <c r="AB54" s="1"/>
      <c r="AC54" s="7">
        <f t="shared" si="26"/>
        <v>0.692255906878704</v>
      </c>
      <c r="AD54" s="8">
        <v>1</v>
      </c>
      <c r="AE54" s="3"/>
      <c r="AF54" s="3"/>
      <c r="AG54" s="3"/>
    </row>
    <row r="56" spans="26:29">
      <c r="Z56" s="9"/>
      <c r="AA56" s="9"/>
      <c r="AB56" s="9"/>
      <c r="AC56" s="9"/>
    </row>
  </sheetData>
  <mergeCells count="2">
    <mergeCell ref="A1:Z1"/>
    <mergeCell ref="G44:H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Tab. 3</vt:lpstr>
      <vt:lpstr>Tab. 5</vt:lpstr>
      <vt:lpstr>Tab. 8</vt:lpstr>
      <vt:lpstr>Tab. 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</dc:creator>
  <cp:lastModifiedBy>安</cp:lastModifiedBy>
  <dcterms:created xsi:type="dcterms:W3CDTF">2025-01-25T13:20:00Z</dcterms:created>
  <dcterms:modified xsi:type="dcterms:W3CDTF">2025-06-28T09:39:03Z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DB93C41F481B426D911DC04D4D7AD6E7_11</vt:lpwstr>
  </property>
  <property fmtid="{D5CDD505-2E9C-101B-9397-08002B2CF9AE}" pid="3" name="KSOProductBuildVer">
    <vt:lpwstr>2052-12.1.0.21541</vt:lpwstr>
  </property>
</Properties>
</file>