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77\Desktop\Working Space\Work in CMU\Projects\2024 Durian project\"/>
    </mc:Choice>
  </mc:AlternateContent>
  <xr:revisionPtr revIDLastSave="0" documentId="8_{0E3F8E92-0835-4E11-A892-DFA9CF69EF3D}" xr6:coauthVersionLast="36" xr6:coauthVersionMax="36" xr10:uidLastSave="{00000000-0000-0000-0000-000000000000}"/>
  <bookViews>
    <workbookView xWindow="0" yWindow="0" windowWidth="19200" windowHeight="6760" xr2:uid="{00000000-000D-0000-FFFF-FFFF00000000}"/>
  </bookViews>
  <sheets>
    <sheet name="combined_data" sheetId="1" r:id="rId1"/>
    <sheet name="table" sheetId="2" r:id="rId2"/>
  </sheets>
  <calcPr calcId="191029"/>
</workbook>
</file>

<file path=xl/calcChain.xml><?xml version="1.0" encoding="utf-8"?>
<calcChain xmlns="http://schemas.openxmlformats.org/spreadsheetml/2006/main">
  <c r="O25" i="2" l="1"/>
  <c r="O26" i="2"/>
  <c r="O27" i="2"/>
  <c r="O28" i="2"/>
  <c r="O29" i="2"/>
  <c r="O30" i="2"/>
  <c r="O31" i="2"/>
  <c r="O32" i="2"/>
  <c r="O33" i="2"/>
  <c r="O34" i="2"/>
  <c r="O35" i="2"/>
  <c r="O36" i="2"/>
  <c r="O24" i="2"/>
  <c r="N25" i="2"/>
  <c r="N26" i="2"/>
  <c r="N27" i="2"/>
  <c r="N28" i="2"/>
  <c r="N29" i="2"/>
  <c r="N30" i="2"/>
  <c r="N31" i="2"/>
  <c r="N32" i="2"/>
  <c r="N33" i="2"/>
  <c r="N34" i="2"/>
  <c r="N35" i="2"/>
  <c r="N36" i="2"/>
  <c r="N24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" i="2"/>
</calcChain>
</file>

<file path=xl/sharedStrings.xml><?xml version="1.0" encoding="utf-8"?>
<sst xmlns="http://schemas.openxmlformats.org/spreadsheetml/2006/main" count="157" uniqueCount="58">
  <si>
    <t>Treatment</t>
  </si>
  <si>
    <t>MQ2</t>
  </si>
  <si>
    <t>MQ3</t>
  </si>
  <si>
    <t>MQ4</t>
  </si>
  <si>
    <t>MQ5</t>
  </si>
  <si>
    <t>MQ6</t>
  </si>
  <si>
    <t>MQ7</t>
  </si>
  <si>
    <t>MQ8</t>
  </si>
  <si>
    <t>MQ9</t>
  </si>
  <si>
    <t>MQ135</t>
  </si>
  <si>
    <t>GM102B</t>
  </si>
  <si>
    <t>GM302B</t>
  </si>
  <si>
    <t>GM502B</t>
  </si>
  <si>
    <t>GM702B</t>
  </si>
  <si>
    <t>Durian_1</t>
  </si>
  <si>
    <t>Durian_2</t>
  </si>
  <si>
    <t>Durian_3</t>
  </si>
  <si>
    <t>Durian_4</t>
  </si>
  <si>
    <t>Durian_5</t>
  </si>
  <si>
    <t>Durian_6</t>
  </si>
  <si>
    <t>Durian_7</t>
  </si>
  <si>
    <t>Durian_8</t>
  </si>
  <si>
    <t>Durian_9</t>
  </si>
  <si>
    <t>Durian_10</t>
  </si>
  <si>
    <t>With mealybug</t>
    <phoneticPr fontId="18" type="noConversion"/>
  </si>
  <si>
    <t>TRT</t>
    <phoneticPr fontId="18" type="noConversion"/>
  </si>
  <si>
    <t>Without mealybug</t>
    <phoneticPr fontId="18" type="noConversion"/>
  </si>
  <si>
    <t>Ash (%)</t>
  </si>
  <si>
    <t>Fiber (%)</t>
  </si>
  <si>
    <t>Fat (%)</t>
  </si>
  <si>
    <t>Protein (%)</t>
  </si>
  <si>
    <t>Carbohydrates (%)</t>
  </si>
  <si>
    <t>Total sugar (%)</t>
  </si>
  <si>
    <t>Moisture (%)</t>
    <phoneticPr fontId="18" type="noConversion"/>
  </si>
  <si>
    <t>Max. Length</t>
  </si>
  <si>
    <t>Max. Width</t>
  </si>
  <si>
    <t>Circumference</t>
  </si>
  <si>
    <t>Peel_R</t>
  </si>
  <si>
    <t>Peel_G</t>
  </si>
  <si>
    <t>Peel_B</t>
  </si>
  <si>
    <t>Fruit_R</t>
  </si>
  <si>
    <t>Fruit_G</t>
  </si>
  <si>
    <t>Fruit_B</t>
  </si>
  <si>
    <t>Total Weight</t>
  </si>
  <si>
    <t>Pulp Weight</t>
  </si>
  <si>
    <t>Pulp Number</t>
  </si>
  <si>
    <t>Volume</t>
  </si>
  <si>
    <t>Density</t>
  </si>
  <si>
    <t>Pulp Weight/Total Weight</t>
  </si>
  <si>
    <t>Moisture (%)</t>
  </si>
  <si>
    <t>Treatment</t>
    <phoneticPr fontId="18" type="noConversion"/>
  </si>
  <si>
    <t>Fruit</t>
    <phoneticPr fontId="18" type="noConversion"/>
  </si>
  <si>
    <t>Peel color</t>
    <phoneticPr fontId="18" type="noConversion"/>
  </si>
  <si>
    <t>Pulp color</t>
    <phoneticPr fontId="18" type="noConversion"/>
  </si>
  <si>
    <t>Morphological measurement</t>
    <phoneticPr fontId="18" type="noConversion"/>
  </si>
  <si>
    <t>Weight/content measurement</t>
    <phoneticPr fontId="18" type="noConversion"/>
  </si>
  <si>
    <t>Nutrition</t>
    <phoneticPr fontId="18" type="noConversion"/>
  </si>
  <si>
    <t>E-Nose readings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</si>
</sst>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Arial"/>
      <family val="2"/>
    </font>
    <font>
      <sz val="11"/>
      <color theme="1"/>
      <name val="新細明體"/>
      <family val="2"/>
      <charset val="22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42" applyFont="1" applyAlignment="1">
      <alignment horizontal="center"/>
    </xf>
    <xf numFmtId="2" fontId="19" fillId="0" borderId="0" xfId="42" applyNumberFormat="1" applyFont="1" applyAlignment="1">
      <alignment horizontal="center"/>
    </xf>
    <xf numFmtId="11" fontId="19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176" fontId="19" fillId="0" borderId="0" xfId="0" applyNumberFormat="1" applyFont="1" applyAlignment="1">
      <alignment horizontal="center" vertical="center"/>
    </xf>
    <xf numFmtId="176" fontId="19" fillId="0" borderId="0" xfId="42" applyNumberFormat="1" applyFont="1" applyAlignment="1">
      <alignment horizontal="center"/>
    </xf>
    <xf numFmtId="0" fontId="19" fillId="33" borderId="0" xfId="0" applyFont="1" applyFill="1" applyAlignment="1">
      <alignment horizontal="center" vertical="center"/>
    </xf>
    <xf numFmtId="0" fontId="19" fillId="34" borderId="0" xfId="0" applyFont="1" applyFill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 xr:uid="{00000000-0005-0000-0000-00002F000000}"/>
    <cellStyle name="中等" xfId="8" builtinId="28" customBuiltin="1"/>
    <cellStyle name="備註" xfId="15" builtinId="10" customBuiltin="1"/>
    <cellStyle name="合計" xfId="17" builtinId="25" customBuiltin="1"/>
    <cellStyle name="壞" xfId="7" builtinId="27" customBuiltin="1"/>
    <cellStyle name="好" xfId="6" builtinId="26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檢查儲存格" xfId="13" builtinId="23" customBuiltin="1"/>
    <cellStyle name="計算方式" xfId="11" builtinId="22" customBuiltin="1"/>
    <cellStyle name="說明文字" xfId="16" builtinId="53" customBuiltin="1"/>
    <cellStyle name="警告文字" xfId="14" builtinId="11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輸入" xfId="9" builtinId="20" customBuiltin="1"/>
    <cellStyle name="輸出" xfId="10" builtinId="21" customBuiltin="1"/>
    <cellStyle name="連結的儲存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abSelected="1" zoomScale="85" zoomScaleNormal="85" workbookViewId="0">
      <selection activeCell="AH12" sqref="AH12"/>
    </sheetView>
  </sheetViews>
  <sheetFormatPr defaultRowHeight="12.5" x14ac:dyDescent="0.4"/>
  <cols>
    <col min="1" max="1" width="9.6328125" style="1" bestFit="1" customWidth="1"/>
    <col min="2" max="2" width="16" style="1" bestFit="1" customWidth="1"/>
    <col min="3" max="3" width="11.1796875" style="1" bestFit="1" customWidth="1"/>
    <col min="4" max="4" width="10.26953125" style="1" bestFit="1" customWidth="1"/>
    <col min="5" max="5" width="13.453125" style="1" bestFit="1" customWidth="1"/>
    <col min="6" max="11" width="12.453125" style="1" bestFit="1" customWidth="1"/>
    <col min="12" max="12" width="11.453125" style="1" bestFit="1" customWidth="1"/>
    <col min="13" max="13" width="11.08984375" style="1" bestFit="1" customWidth="1"/>
    <col min="14" max="14" width="11.7265625" style="1" bestFit="1" customWidth="1"/>
    <col min="15" max="16" width="12.453125" style="1" bestFit="1" customWidth="1"/>
    <col min="17" max="17" width="22.36328125" style="1" bestFit="1" customWidth="1"/>
    <col min="18" max="18" width="11.81640625" style="1" bestFit="1" customWidth="1"/>
    <col min="19" max="22" width="10.90625" style="1" bestFit="1" customWidth="1"/>
    <col min="23" max="23" width="17.08984375" style="1" bestFit="1" customWidth="1"/>
    <col min="24" max="24" width="14" style="1" bestFit="1" customWidth="1"/>
    <col min="25" max="25" width="12.08984375" style="1" bestFit="1" customWidth="1"/>
    <col min="26" max="26" width="12.453125" style="1" bestFit="1" customWidth="1"/>
    <col min="27" max="28" width="13.1796875" style="1" bestFit="1" customWidth="1"/>
    <col min="29" max="29" width="11.54296875" style="1" bestFit="1" customWidth="1"/>
    <col min="30" max="30" width="12.453125" style="1" bestFit="1" customWidth="1"/>
    <col min="31" max="33" width="11.54296875" style="1" bestFit="1" customWidth="1"/>
    <col min="34" max="37" width="13.1796875" style="1" bestFit="1" customWidth="1"/>
    <col min="38" max="38" width="16" style="1" bestFit="1" customWidth="1"/>
    <col min="39" max="16384" width="8.7265625" style="1"/>
  </cols>
  <sheetData>
    <row r="1" spans="1:37" x14ac:dyDescent="0.4">
      <c r="C1" s="8" t="s">
        <v>54</v>
      </c>
      <c r="D1" s="8"/>
      <c r="E1" s="8"/>
      <c r="F1" s="9" t="s">
        <v>52</v>
      </c>
      <c r="G1" s="9"/>
      <c r="H1" s="9"/>
      <c r="I1" s="8" t="s">
        <v>53</v>
      </c>
      <c r="J1" s="8"/>
      <c r="K1" s="8"/>
      <c r="L1" s="9" t="s">
        <v>55</v>
      </c>
      <c r="M1" s="9"/>
      <c r="N1" s="9"/>
      <c r="O1" s="9"/>
      <c r="P1" s="9"/>
      <c r="Q1" s="9"/>
      <c r="R1" s="8" t="s">
        <v>56</v>
      </c>
      <c r="S1" s="8"/>
      <c r="T1" s="8"/>
      <c r="U1" s="8"/>
      <c r="V1" s="8"/>
      <c r="W1" s="8"/>
      <c r="X1" s="8"/>
      <c r="Y1" s="9" t="s">
        <v>57</v>
      </c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x14ac:dyDescent="0.25">
      <c r="A2" s="1" t="s">
        <v>51</v>
      </c>
      <c r="B2" s="1" t="s">
        <v>50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 t="s">
        <v>43</v>
      </c>
      <c r="M2" s="1" t="s">
        <v>44</v>
      </c>
      <c r="N2" s="1" t="s">
        <v>45</v>
      </c>
      <c r="O2" s="1" t="s">
        <v>46</v>
      </c>
      <c r="P2" s="1" t="s">
        <v>47</v>
      </c>
      <c r="Q2" s="1" t="s">
        <v>48</v>
      </c>
      <c r="R2" s="2" t="s">
        <v>33</v>
      </c>
      <c r="S2" s="2" t="s">
        <v>27</v>
      </c>
      <c r="T2" s="2" t="s">
        <v>28</v>
      </c>
      <c r="U2" s="2" t="s">
        <v>29</v>
      </c>
      <c r="V2" s="2" t="s">
        <v>30</v>
      </c>
      <c r="W2" s="2" t="s">
        <v>31</v>
      </c>
      <c r="X2" s="2" t="s">
        <v>32</v>
      </c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1" t="s">
        <v>10</v>
      </c>
      <c r="AI2" s="1" t="s">
        <v>11</v>
      </c>
      <c r="AJ2" s="1" t="s">
        <v>12</v>
      </c>
      <c r="AK2" s="1" t="s">
        <v>13</v>
      </c>
    </row>
    <row r="3" spans="1:37" x14ac:dyDescent="0.25">
      <c r="A3" s="1" t="s">
        <v>14</v>
      </c>
      <c r="B3" s="1" t="s">
        <v>26</v>
      </c>
      <c r="C3" s="1">
        <v>27</v>
      </c>
      <c r="D3" s="1">
        <v>19</v>
      </c>
      <c r="E3" s="1">
        <v>60</v>
      </c>
      <c r="F3" s="1">
        <v>63</v>
      </c>
      <c r="G3" s="1">
        <v>65</v>
      </c>
      <c r="H3" s="1">
        <v>56.666666666666664</v>
      </c>
      <c r="I3" s="1">
        <v>234.06666666666669</v>
      </c>
      <c r="J3" s="1">
        <v>198.4666666666667</v>
      </c>
      <c r="K3" s="1">
        <v>130</v>
      </c>
      <c r="L3" s="1">
        <v>3.4</v>
      </c>
      <c r="M3" s="1">
        <v>1175.5</v>
      </c>
      <c r="N3" s="1">
        <v>4</v>
      </c>
      <c r="O3" s="1">
        <v>7651.3950000000004</v>
      </c>
      <c r="P3" s="1">
        <v>4.4436341346904711E-4</v>
      </c>
      <c r="Q3" s="1">
        <v>0.34573529411764709</v>
      </c>
      <c r="R3" s="3">
        <v>59.345934593459354</v>
      </c>
      <c r="S3" s="3">
        <v>3.8767512344242867</v>
      </c>
      <c r="T3" s="3">
        <v>3.3330815586569953</v>
      </c>
      <c r="U3" s="3">
        <v>6.9573196742431378</v>
      </c>
      <c r="V3" s="3">
        <v>5.5</v>
      </c>
      <c r="W3" s="3">
        <v>20.986912939216225</v>
      </c>
      <c r="X3" s="3">
        <v>36.15384615384616</v>
      </c>
      <c r="Y3" s="4">
        <v>-4.1899999999999997E-6</v>
      </c>
      <c r="Z3" s="4">
        <v>-7.5400000000000003E-5</v>
      </c>
      <c r="AA3" s="4">
        <v>-4.7500000000000003E-5</v>
      </c>
      <c r="AB3" s="1">
        <v>-1.4562200000000001E-4</v>
      </c>
      <c r="AC3" s="4">
        <v>-1.04E-5</v>
      </c>
      <c r="AD3" s="1">
        <v>5.8262400000000001E-4</v>
      </c>
      <c r="AE3" s="4">
        <v>-9.4700000000000008E-6</v>
      </c>
      <c r="AF3" s="4">
        <v>-1.9400000000000001E-5</v>
      </c>
      <c r="AG3" s="4">
        <v>-6.5500000000000006E-5</v>
      </c>
      <c r="AH3" s="4">
        <v>-1.47E-5</v>
      </c>
      <c r="AI3" s="4">
        <v>-5.66E-6</v>
      </c>
      <c r="AJ3" s="4">
        <v>-3.1300000000000002E-5</v>
      </c>
      <c r="AK3" s="1">
        <v>1.5091099999999999E-4</v>
      </c>
    </row>
    <row r="4" spans="1:37" x14ac:dyDescent="0.25">
      <c r="A4" s="1" t="s">
        <v>15</v>
      </c>
      <c r="B4" s="1" t="s">
        <v>26</v>
      </c>
      <c r="C4" s="1">
        <v>28</v>
      </c>
      <c r="D4" s="1">
        <v>20.5</v>
      </c>
      <c r="E4" s="1">
        <v>62</v>
      </c>
      <c r="F4" s="1">
        <v>54.333333333333336</v>
      </c>
      <c r="G4" s="1">
        <v>55.666666666666664</v>
      </c>
      <c r="H4" s="1">
        <v>54</v>
      </c>
      <c r="I4" s="1">
        <v>233.79999999999998</v>
      </c>
      <c r="J4" s="1">
        <v>161.66666666666666</v>
      </c>
      <c r="K4" s="1">
        <v>77.666666666666671</v>
      </c>
      <c r="L4" s="1">
        <v>3.1</v>
      </c>
      <c r="M4" s="1">
        <v>1131.8</v>
      </c>
      <c r="N4" s="1">
        <v>5</v>
      </c>
      <c r="O4" s="1">
        <v>9237.0949999999993</v>
      </c>
      <c r="P4" s="1">
        <v>3.3560334715622176E-4</v>
      </c>
      <c r="Q4" s="1">
        <v>0.36509677419354836</v>
      </c>
      <c r="R4" s="3">
        <v>60.868022382967105</v>
      </c>
      <c r="S4" s="3">
        <v>4.2682224574240131</v>
      </c>
      <c r="T4" s="3">
        <v>6.1290908713710976</v>
      </c>
      <c r="U4" s="3">
        <v>9.0692869498367479</v>
      </c>
      <c r="V4" s="3">
        <v>6.9</v>
      </c>
      <c r="W4" s="3">
        <v>12.765377338401024</v>
      </c>
      <c r="X4" s="3">
        <v>48.293269230769226</v>
      </c>
      <c r="Y4" s="4">
        <v>3.04E-5</v>
      </c>
      <c r="Z4" s="4">
        <v>6.5300000000000002E-5</v>
      </c>
      <c r="AA4" s="4">
        <v>4.88E-5</v>
      </c>
      <c r="AB4" s="1">
        <v>1.35327E-4</v>
      </c>
      <c r="AC4" s="4">
        <v>3.4400000000000003E-5</v>
      </c>
      <c r="AD4" s="4">
        <v>6.8300000000000007E-5</v>
      </c>
      <c r="AE4" s="4">
        <v>3.3899999999999997E-5</v>
      </c>
      <c r="AF4" s="4">
        <v>4.4100000000000001E-5</v>
      </c>
      <c r="AG4" s="4">
        <v>4.35E-5</v>
      </c>
      <c r="AH4" s="4">
        <v>-1.6500000000000001E-5</v>
      </c>
      <c r="AI4" s="1">
        <v>0</v>
      </c>
      <c r="AJ4" s="4">
        <v>-5.0200000000000002E-6</v>
      </c>
      <c r="AK4" s="4">
        <v>5.3999999999999998E-5</v>
      </c>
    </row>
    <row r="5" spans="1:37" x14ac:dyDescent="0.25">
      <c r="A5" s="1" t="s">
        <v>16</v>
      </c>
      <c r="B5" s="1" t="s">
        <v>26</v>
      </c>
      <c r="C5" s="1">
        <v>25.7</v>
      </c>
      <c r="D5" s="1">
        <v>19.7</v>
      </c>
      <c r="E5" s="1">
        <v>60.5</v>
      </c>
      <c r="F5" s="1">
        <v>59.666666666666664</v>
      </c>
      <c r="G5" s="1">
        <v>58.333333333333336</v>
      </c>
      <c r="H5" s="1">
        <v>51</v>
      </c>
      <c r="I5" s="1">
        <v>240.33333333333334</v>
      </c>
      <c r="J5" s="1">
        <v>163.16666666666666</v>
      </c>
      <c r="K5" s="1">
        <v>115.33333333333333</v>
      </c>
      <c r="L5" s="1">
        <v>3.1</v>
      </c>
      <c r="M5" s="1">
        <v>662.1</v>
      </c>
      <c r="N5" s="1">
        <v>5</v>
      </c>
      <c r="O5" s="1">
        <v>7829.5217050000001</v>
      </c>
      <c r="P5" s="1">
        <v>3.9593734033846706E-4</v>
      </c>
      <c r="Q5" s="1">
        <v>0.21358064516129033</v>
      </c>
      <c r="R5" s="3">
        <v>45.155492392576491</v>
      </c>
      <c r="S5" s="3">
        <v>3.8120174591690361</v>
      </c>
      <c r="T5" s="3">
        <v>5.8311186816677303</v>
      </c>
      <c r="U5" s="3">
        <v>8.8031522524315715</v>
      </c>
      <c r="V5" s="3">
        <v>6.66</v>
      </c>
      <c r="W5" s="3">
        <v>29.738219214155166</v>
      </c>
      <c r="X5" s="3">
        <v>44.807692307692307</v>
      </c>
      <c r="Y5" s="4">
        <v>7.47E-5</v>
      </c>
      <c r="Z5" s="4">
        <v>6.4499999999999996E-5</v>
      </c>
      <c r="AA5" s="4">
        <v>4.8699999999999998E-5</v>
      </c>
      <c r="AB5" s="4">
        <v>4.46E-5</v>
      </c>
      <c r="AC5" s="4">
        <v>5.0500000000000001E-5</v>
      </c>
      <c r="AD5" s="4">
        <v>8.0199999999999998E-5</v>
      </c>
      <c r="AE5" s="4">
        <v>4.4400000000000002E-5</v>
      </c>
      <c r="AF5" s="4">
        <v>3.5500000000000002E-5</v>
      </c>
      <c r="AG5" s="4">
        <v>7.8700000000000002E-5</v>
      </c>
      <c r="AH5" s="4">
        <v>6.4700000000000001E-5</v>
      </c>
      <c r="AI5" s="4">
        <v>2.1800000000000001E-5</v>
      </c>
      <c r="AJ5" s="4">
        <v>2.3799999999999999E-5</v>
      </c>
      <c r="AK5" s="4">
        <v>1.7900000000000001E-5</v>
      </c>
    </row>
    <row r="6" spans="1:37" x14ac:dyDescent="0.25">
      <c r="A6" s="1" t="s">
        <v>17</v>
      </c>
      <c r="B6" s="1" t="s">
        <v>26</v>
      </c>
      <c r="C6" s="1">
        <v>19.899999999999999</v>
      </c>
      <c r="D6" s="1">
        <v>26.4</v>
      </c>
      <c r="E6" s="1">
        <v>65.5</v>
      </c>
      <c r="F6" s="1">
        <v>65</v>
      </c>
      <c r="G6" s="1">
        <v>59.666666666666664</v>
      </c>
      <c r="H6" s="1">
        <v>51.666666666666664</v>
      </c>
      <c r="I6" s="1">
        <v>243</v>
      </c>
      <c r="J6" s="1">
        <v>203.66666666666666</v>
      </c>
      <c r="K6" s="1">
        <v>139</v>
      </c>
      <c r="L6" s="1">
        <v>3.5</v>
      </c>
      <c r="M6" s="1">
        <v>1033.3</v>
      </c>
      <c r="N6" s="1">
        <v>4</v>
      </c>
      <c r="O6" s="1">
        <v>10887.560639999998</v>
      </c>
      <c r="P6" s="1">
        <v>3.2146778472500896E-4</v>
      </c>
      <c r="Q6" s="1">
        <v>0.2952285714285714</v>
      </c>
      <c r="R6" s="3">
        <v>59.265904391193288</v>
      </c>
      <c r="S6" s="3">
        <v>4.2756705472740792</v>
      </c>
      <c r="T6" s="3">
        <v>5.3617983622619425</v>
      </c>
      <c r="U6" s="3">
        <v>7.8192191838518621</v>
      </c>
      <c r="V6" s="3">
        <v>6.45</v>
      </c>
      <c r="W6" s="3">
        <v>16.827407515418827</v>
      </c>
      <c r="X6" s="3">
        <v>44.807692307692307</v>
      </c>
      <c r="Y6" s="1">
        <v>-1.5076E-4</v>
      </c>
      <c r="Z6" s="1">
        <v>2.3302300000000001E-4</v>
      </c>
      <c r="AA6" s="1">
        <v>-1.6524199999999999E-4</v>
      </c>
      <c r="AB6" s="1">
        <v>1.05122E-4</v>
      </c>
      <c r="AC6" s="4">
        <v>5.4400000000000001E-5</v>
      </c>
      <c r="AD6" s="4">
        <v>3.04E-5</v>
      </c>
      <c r="AE6" s="4">
        <v>3.5099999999999999E-5</v>
      </c>
      <c r="AF6" s="4">
        <v>3.7299999999999999E-5</v>
      </c>
      <c r="AG6" s="4">
        <v>4.0899999999999998E-5</v>
      </c>
      <c r="AH6" s="1">
        <v>-1.7699400000000001E-4</v>
      </c>
      <c r="AI6" s="1">
        <v>-3.5453200000000001E-4</v>
      </c>
      <c r="AJ6" s="1">
        <v>-4.55909E-4</v>
      </c>
      <c r="AK6" s="1">
        <v>-5.1584630000000003E-3</v>
      </c>
    </row>
    <row r="7" spans="1:37" x14ac:dyDescent="0.25">
      <c r="A7" s="1" t="s">
        <v>18</v>
      </c>
      <c r="B7" s="1" t="s">
        <v>26</v>
      </c>
      <c r="C7" s="1">
        <v>26.9</v>
      </c>
      <c r="D7" s="1">
        <v>20.399999999999999</v>
      </c>
      <c r="E7" s="1">
        <v>58.5</v>
      </c>
      <c r="F7" s="1">
        <v>54</v>
      </c>
      <c r="G7" s="1">
        <v>55.333333333333336</v>
      </c>
      <c r="H7" s="1">
        <v>51.333333333333336</v>
      </c>
      <c r="I7" s="1">
        <v>237.03333333333333</v>
      </c>
      <c r="J7" s="1">
        <v>204.33333333333334</v>
      </c>
      <c r="K7" s="1">
        <v>121.33333333333333</v>
      </c>
      <c r="L7" s="1">
        <v>3</v>
      </c>
      <c r="M7" s="1">
        <v>919.7</v>
      </c>
      <c r="N7" s="1">
        <v>4</v>
      </c>
      <c r="O7" s="1">
        <v>8787.8426399999989</v>
      </c>
      <c r="P7" s="1">
        <v>3.4138071457319588E-4</v>
      </c>
      <c r="Q7" s="1">
        <v>0.30656666666666671</v>
      </c>
      <c r="R7" s="3">
        <v>61.50164780054449</v>
      </c>
      <c r="S7" s="3">
        <v>4.126587609803396</v>
      </c>
      <c r="T7" s="3">
        <v>5.5825042710474682</v>
      </c>
      <c r="U7" s="3">
        <v>7.3600808389663204</v>
      </c>
      <c r="V7" s="3">
        <v>6.05</v>
      </c>
      <c r="W7" s="3">
        <v>15.379179479638324</v>
      </c>
      <c r="X7" s="3">
        <v>42.764423076923073</v>
      </c>
      <c r="Y7" s="4">
        <v>4.4499999999999997E-5</v>
      </c>
      <c r="Z7" s="4">
        <v>-1.9700000000000001E-5</v>
      </c>
      <c r="AA7" s="4">
        <v>5.1999999999999997E-5</v>
      </c>
      <c r="AB7" s="4">
        <v>-2.4300000000000001E-5</v>
      </c>
      <c r="AC7" s="4">
        <v>-7.7300000000000005E-7</v>
      </c>
      <c r="AD7" s="4">
        <v>-1.9099999999999999E-6</v>
      </c>
      <c r="AE7" s="4">
        <v>-4.8300000000000003E-6</v>
      </c>
      <c r="AF7" s="4">
        <v>4.6199999999999998E-6</v>
      </c>
      <c r="AG7" s="4">
        <v>8.4100000000000008E-6</v>
      </c>
      <c r="AH7" s="1">
        <v>1.01795E-4</v>
      </c>
      <c r="AI7" s="4">
        <v>7.47E-5</v>
      </c>
      <c r="AJ7" s="4">
        <v>3.43E-5</v>
      </c>
      <c r="AK7" s="4">
        <v>-1.77E-5</v>
      </c>
    </row>
    <row r="8" spans="1:37" x14ac:dyDescent="0.25">
      <c r="A8" s="1" t="s">
        <v>19</v>
      </c>
      <c r="B8" s="1" t="s">
        <v>24</v>
      </c>
      <c r="C8" s="1">
        <v>28.7</v>
      </c>
      <c r="D8" s="1">
        <v>19.100000000000001</v>
      </c>
      <c r="E8" s="1">
        <v>69</v>
      </c>
      <c r="F8" s="1">
        <v>57.333333333333336</v>
      </c>
      <c r="G8" s="1">
        <v>60.333333333333336</v>
      </c>
      <c r="H8" s="1">
        <v>52</v>
      </c>
      <c r="I8" s="1">
        <v>240.06666666666669</v>
      </c>
      <c r="J8" s="1">
        <v>176.66666666666666</v>
      </c>
      <c r="K8" s="1">
        <v>118</v>
      </c>
      <c r="L8" s="1">
        <v>4</v>
      </c>
      <c r="M8" s="1">
        <v>1363.2</v>
      </c>
      <c r="N8" s="1">
        <v>4</v>
      </c>
      <c r="O8" s="1">
        <v>8218.986895</v>
      </c>
      <c r="P8" s="1">
        <v>4.8667798733605355E-4</v>
      </c>
      <c r="Q8" s="1">
        <v>0.34079999999999999</v>
      </c>
      <c r="R8" s="3">
        <v>57.88954635108481</v>
      </c>
      <c r="S8" s="3">
        <v>3.6890068500690085</v>
      </c>
      <c r="T8" s="3">
        <v>3.4006723666884993</v>
      </c>
      <c r="U8" s="3">
        <v>8.0215981902737603</v>
      </c>
      <c r="V8" s="3">
        <v>5.58</v>
      </c>
      <c r="W8" s="3">
        <v>21.419176241883918</v>
      </c>
      <c r="X8" s="3">
        <v>41.5625</v>
      </c>
      <c r="Y8" s="4">
        <v>-3.0300000000000001E-5</v>
      </c>
      <c r="Z8" s="4">
        <v>-4.9299999999999999E-5</v>
      </c>
      <c r="AA8" s="4">
        <v>-3.5200000000000002E-5</v>
      </c>
      <c r="AB8" s="4">
        <v>-1.29E-5</v>
      </c>
      <c r="AC8" s="4">
        <v>-9.1600000000000004E-6</v>
      </c>
      <c r="AD8" s="4">
        <v>-3.1900000000000003E-5</v>
      </c>
      <c r="AE8" s="4">
        <v>-2.9200000000000002E-5</v>
      </c>
      <c r="AF8" s="4">
        <v>-1.52E-5</v>
      </c>
      <c r="AG8" s="4">
        <v>-2.2500000000000001E-5</v>
      </c>
      <c r="AH8" s="4">
        <v>5.3000000000000001E-5</v>
      </c>
      <c r="AI8" s="4">
        <v>3.6300000000000001E-5</v>
      </c>
      <c r="AJ8" s="4">
        <v>3.98E-6</v>
      </c>
      <c r="AK8" s="4">
        <v>-3.43E-5</v>
      </c>
    </row>
    <row r="9" spans="1:37" x14ac:dyDescent="0.25">
      <c r="A9" s="1" t="s">
        <v>20</v>
      </c>
      <c r="B9" s="1" t="s">
        <v>24</v>
      </c>
      <c r="C9" s="1">
        <v>24.6</v>
      </c>
      <c r="D9" s="1">
        <v>16.899999999999999</v>
      </c>
      <c r="E9" s="1">
        <v>48</v>
      </c>
      <c r="F9" s="1">
        <v>60.333333333333336</v>
      </c>
      <c r="G9" s="1">
        <v>60</v>
      </c>
      <c r="H9" s="1">
        <v>51.333333333333336</v>
      </c>
      <c r="I9" s="1">
        <v>213.66666666666666</v>
      </c>
      <c r="J9" s="1">
        <v>183</v>
      </c>
      <c r="K9" s="1">
        <v>109.66666666666667</v>
      </c>
      <c r="L9" s="1">
        <v>2</v>
      </c>
      <c r="M9" s="1">
        <v>510.7</v>
      </c>
      <c r="N9" s="1">
        <v>5</v>
      </c>
      <c r="O9" s="1">
        <v>5515.41471</v>
      </c>
      <c r="P9" s="1">
        <v>3.626200576311695E-4</v>
      </c>
      <c r="Q9" s="1">
        <v>0.25535000000000002</v>
      </c>
      <c r="R9" s="3">
        <v>63.804050609445248</v>
      </c>
      <c r="S9" s="3">
        <v>4.1589392311288771</v>
      </c>
      <c r="T9" s="3">
        <v>8.5534029051258287</v>
      </c>
      <c r="U9" s="3">
        <v>9.951384691256802</v>
      </c>
      <c r="V9" s="3">
        <v>7.01</v>
      </c>
      <c r="W9" s="3">
        <v>6.5222225630432291</v>
      </c>
      <c r="X9" s="3">
        <v>57.668269230769241</v>
      </c>
      <c r="Y9" s="4">
        <v>8.9099999999999994E-6</v>
      </c>
      <c r="Z9" s="4">
        <v>-8.7299999999999994E-5</v>
      </c>
      <c r="AA9" s="4">
        <v>3.6799999999999999E-6</v>
      </c>
      <c r="AB9" s="1">
        <v>-1.19726E-4</v>
      </c>
      <c r="AC9" s="4">
        <v>-5.0699999999999999E-5</v>
      </c>
      <c r="AD9" s="4">
        <v>-7.0300000000000001E-5</v>
      </c>
      <c r="AE9" s="4">
        <v>-4.3399999999999998E-5</v>
      </c>
      <c r="AF9" s="4">
        <v>-2.9300000000000001E-5</v>
      </c>
      <c r="AG9" s="4">
        <v>-5.3199999999999999E-5</v>
      </c>
      <c r="AH9" s="4">
        <v>1.63E-5</v>
      </c>
      <c r="AI9" s="1">
        <v>1.02079E-4</v>
      </c>
      <c r="AJ9" s="1">
        <v>1.11691E-4</v>
      </c>
      <c r="AK9" s="1">
        <v>3.6046800000000002E-4</v>
      </c>
    </row>
    <row r="10" spans="1:37" x14ac:dyDescent="0.25">
      <c r="A10" s="1" t="s">
        <v>21</v>
      </c>
      <c r="B10" s="1" t="s">
        <v>24</v>
      </c>
      <c r="C10" s="1">
        <v>24.4</v>
      </c>
      <c r="D10" s="1">
        <v>19.100000000000001</v>
      </c>
      <c r="E10" s="1">
        <v>58.5</v>
      </c>
      <c r="F10" s="1">
        <v>55.666666666666664</v>
      </c>
      <c r="G10" s="1">
        <v>54.333333333333336</v>
      </c>
      <c r="H10" s="1">
        <v>50</v>
      </c>
      <c r="I10" s="1">
        <v>234.33333333333334</v>
      </c>
      <c r="J10" s="1">
        <v>200.66666666666666</v>
      </c>
      <c r="K10" s="1">
        <v>116</v>
      </c>
      <c r="L10" s="1">
        <v>2.7</v>
      </c>
      <c r="M10" s="1">
        <v>1170.8</v>
      </c>
      <c r="N10" s="1">
        <v>5</v>
      </c>
      <c r="O10" s="1">
        <v>6987.570740000001</v>
      </c>
      <c r="P10" s="1">
        <v>3.8640038154375803E-4</v>
      </c>
      <c r="Q10" s="1">
        <v>0.43362962962962964</v>
      </c>
      <c r="R10" s="3">
        <v>60.735320364090661</v>
      </c>
      <c r="S10" s="3">
        <v>3.7699406242848088</v>
      </c>
      <c r="T10" s="3">
        <v>5.2272738659146087</v>
      </c>
      <c r="U10" s="3">
        <v>8.9159396332192102</v>
      </c>
      <c r="V10" s="3">
        <v>7</v>
      </c>
      <c r="W10" s="3">
        <v>14.35152551249071</v>
      </c>
      <c r="X10" s="3">
        <v>48.293269230769234</v>
      </c>
      <c r="Y10" s="4">
        <v>4.8500000000000002E-6</v>
      </c>
      <c r="Z10" s="4">
        <v>-1.24E-5</v>
      </c>
      <c r="AA10" s="4">
        <v>-1.4399999999999999E-5</v>
      </c>
      <c r="AB10" s="4">
        <v>-6.5799999999999997E-6</v>
      </c>
      <c r="AC10" s="4">
        <v>-1.11E-5</v>
      </c>
      <c r="AD10" s="4">
        <v>4.8999999999999997E-6</v>
      </c>
      <c r="AE10" s="4">
        <v>1.0200000000000001E-5</v>
      </c>
      <c r="AF10" s="4">
        <v>-1.1399999999999999E-5</v>
      </c>
      <c r="AG10" s="4">
        <v>-7.4599999999999997E-6</v>
      </c>
      <c r="AH10" s="4">
        <v>5.5399999999999998E-5</v>
      </c>
      <c r="AI10" s="4">
        <v>7.4800000000000002E-5</v>
      </c>
      <c r="AJ10" s="4">
        <v>3.4900000000000001E-5</v>
      </c>
      <c r="AK10" s="1">
        <v>1.8386300000000001E-4</v>
      </c>
    </row>
    <row r="11" spans="1:37" x14ac:dyDescent="0.25">
      <c r="A11" s="1" t="s">
        <v>22</v>
      </c>
      <c r="B11" s="1" t="s">
        <v>24</v>
      </c>
      <c r="C11" s="1">
        <v>22.6</v>
      </c>
      <c r="D11" s="1">
        <v>18.100000000000001</v>
      </c>
      <c r="E11" s="1">
        <v>53.5</v>
      </c>
      <c r="F11" s="1">
        <v>57.333333333333336</v>
      </c>
      <c r="G11" s="1">
        <v>53.666666666666664</v>
      </c>
      <c r="H11" s="1">
        <v>47.333333333333336</v>
      </c>
      <c r="I11" s="1">
        <v>222.5</v>
      </c>
      <c r="J11" s="1">
        <v>195.66666666666666</v>
      </c>
      <c r="K11" s="1">
        <v>115.33333333333333</v>
      </c>
      <c r="L11" s="1">
        <v>2</v>
      </c>
      <c r="M11" s="1">
        <v>601.4</v>
      </c>
      <c r="N11" s="1">
        <v>5</v>
      </c>
      <c r="O11" s="1">
        <v>5812.1290100000024</v>
      </c>
      <c r="P11" s="1">
        <v>3.4410798462300462E-4</v>
      </c>
      <c r="Q11" s="1">
        <v>0.30069999999999997</v>
      </c>
      <c r="R11" s="3">
        <v>64.326769056817128</v>
      </c>
      <c r="S11" s="3">
        <v>4.8718363725433784</v>
      </c>
      <c r="T11" s="3">
        <v>8.8660301744605228</v>
      </c>
      <c r="U11" s="3">
        <v>8.4192415362870126</v>
      </c>
      <c r="V11" s="3">
        <v>6.43</v>
      </c>
      <c r="W11" s="3">
        <v>7.0861228598919581</v>
      </c>
      <c r="X11" s="3">
        <v>55.625</v>
      </c>
      <c r="Y11" s="4">
        <v>1.26E-5</v>
      </c>
      <c r="Z11" s="4">
        <v>-9.9799999999999993E-6</v>
      </c>
      <c r="AA11" s="4">
        <v>4.6499999999999999E-5</v>
      </c>
      <c r="AB11" s="4">
        <v>-6.6099999999999994E-5</v>
      </c>
      <c r="AC11" s="4">
        <v>-2.5899999999999999E-5</v>
      </c>
      <c r="AD11" s="4">
        <v>-8.5299999999999996E-6</v>
      </c>
      <c r="AE11" s="4">
        <v>-2.1100000000000001E-5</v>
      </c>
      <c r="AF11" s="4">
        <v>-6.6100000000000002E-6</v>
      </c>
      <c r="AG11" s="4">
        <v>-8.4500000000000004E-6</v>
      </c>
      <c r="AH11" s="1">
        <v>1.17453E-4</v>
      </c>
      <c r="AI11" s="1">
        <v>1.4063500000000001E-4</v>
      </c>
      <c r="AJ11" s="1">
        <v>1.35456E-4</v>
      </c>
      <c r="AK11" s="1">
        <v>5.04744E-4</v>
      </c>
    </row>
    <row r="12" spans="1:37" x14ac:dyDescent="0.25">
      <c r="A12" s="1" t="s">
        <v>23</v>
      </c>
      <c r="B12" s="1" t="s">
        <v>24</v>
      </c>
      <c r="C12" s="1">
        <v>21</v>
      </c>
      <c r="D12" s="1">
        <v>17.899999999999999</v>
      </c>
      <c r="E12" s="1">
        <v>57.5</v>
      </c>
      <c r="F12" s="1">
        <v>59</v>
      </c>
      <c r="G12" s="1">
        <v>54.333333333333336</v>
      </c>
      <c r="H12" s="1">
        <v>51.333333333333336</v>
      </c>
      <c r="I12" s="1">
        <v>202.79999999999998</v>
      </c>
      <c r="J12" s="1">
        <v>190.36666666666667</v>
      </c>
      <c r="K12" s="1">
        <v>105.65333333333332</v>
      </c>
      <c r="L12" s="1">
        <v>2.2999999999999998</v>
      </c>
      <c r="M12" s="1">
        <v>866.4</v>
      </c>
      <c r="N12" s="1">
        <v>4</v>
      </c>
      <c r="O12" s="1">
        <v>5281.9588499999991</v>
      </c>
      <c r="P12" s="1">
        <v>4.3544451316579268E-4</v>
      </c>
      <c r="Q12" s="1">
        <v>0.37669565217391304</v>
      </c>
      <c r="R12" s="3">
        <v>57.844827586206897</v>
      </c>
      <c r="S12" s="3">
        <v>3.8312314323458825</v>
      </c>
      <c r="T12" s="3">
        <v>4.7691789358109569</v>
      </c>
      <c r="U12" s="3">
        <v>7.8098067461426002</v>
      </c>
      <c r="V12" s="3">
        <v>5.67</v>
      </c>
      <c r="W12" s="3">
        <v>20.074955299493666</v>
      </c>
      <c r="X12" s="3">
        <v>38.317307692307693</v>
      </c>
      <c r="Y12" s="4">
        <v>-4.7200000000000002E-5</v>
      </c>
      <c r="Z12" s="4">
        <v>-5.3399999999999997E-5</v>
      </c>
      <c r="AA12" s="4">
        <v>-4.4199999999999997E-5</v>
      </c>
      <c r="AB12" s="4">
        <v>-4.0399999999999999E-5</v>
      </c>
      <c r="AC12" s="4">
        <v>-4.2699999999999998E-6</v>
      </c>
      <c r="AD12" s="4">
        <v>-5.6199999999999997E-5</v>
      </c>
      <c r="AE12" s="4">
        <v>-5.8E-5</v>
      </c>
      <c r="AF12" s="4">
        <v>-1.91E-5</v>
      </c>
      <c r="AG12" s="4">
        <v>-4.6999999999999997E-5</v>
      </c>
      <c r="AH12" s="4">
        <v>-3.2400000000000001E-5</v>
      </c>
      <c r="AI12" s="4">
        <v>-2.3499999999999999E-6</v>
      </c>
      <c r="AJ12" s="4">
        <v>7.2599999999999999E-6</v>
      </c>
      <c r="AK12" s="4">
        <v>5.9299999999999998E-5</v>
      </c>
    </row>
  </sheetData>
  <mergeCells count="6">
    <mergeCell ref="Y1:AK1"/>
    <mergeCell ref="C1:E1"/>
    <mergeCell ref="F1:H1"/>
    <mergeCell ref="I1:K1"/>
    <mergeCell ref="L1:Q1"/>
    <mergeCell ref="R1:X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EA44-831F-42A0-9408-D777D190AFE6}">
  <dimension ref="A1:O37"/>
  <sheetViews>
    <sheetView zoomScale="85" zoomScaleNormal="85" workbookViewId="0">
      <selection activeCell="M26" sqref="M26"/>
    </sheetView>
  </sheetViews>
  <sheetFormatPr defaultRowHeight="12.5" x14ac:dyDescent="0.4"/>
  <cols>
    <col min="1" max="1" width="23.6328125" style="5" bestFit="1" customWidth="1"/>
    <col min="2" max="4" width="9.81640625" style="5" bestFit="1" customWidth="1"/>
    <col min="5" max="5" width="10.90625" style="5" bestFit="1" customWidth="1"/>
    <col min="6" max="10" width="9.81640625" style="5" bestFit="1" customWidth="1"/>
    <col min="11" max="11" width="14.26953125" style="5" bestFit="1" customWidth="1"/>
    <col min="12" max="12" width="14" style="5" customWidth="1"/>
    <col min="13" max="13" width="23.7265625" style="5" bestFit="1" customWidth="1"/>
    <col min="14" max="15" width="23" style="5" bestFit="1" customWidth="1"/>
    <col min="16" max="16384" width="8.7265625" style="5"/>
  </cols>
  <sheetData>
    <row r="1" spans="1:15" x14ac:dyDescent="0.4">
      <c r="A1" s="1" t="s">
        <v>0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/>
      <c r="N1" s="1" t="s">
        <v>26</v>
      </c>
      <c r="O1" s="1" t="s">
        <v>24</v>
      </c>
    </row>
    <row r="2" spans="1:15" x14ac:dyDescent="0.4">
      <c r="A2" s="1" t="s">
        <v>34</v>
      </c>
      <c r="B2" s="6">
        <v>27</v>
      </c>
      <c r="C2" s="6">
        <v>28</v>
      </c>
      <c r="D2" s="6">
        <v>25.7</v>
      </c>
      <c r="E2" s="6">
        <v>19.899999999999999</v>
      </c>
      <c r="F2" s="6">
        <v>26.9</v>
      </c>
      <c r="G2" s="6">
        <v>28.7</v>
      </c>
      <c r="H2" s="6">
        <v>24.6</v>
      </c>
      <c r="I2" s="6">
        <v>24.4</v>
      </c>
      <c r="J2" s="6">
        <v>22.6</v>
      </c>
      <c r="K2" s="6">
        <v>21</v>
      </c>
      <c r="L2" s="1"/>
      <c r="M2" s="5" t="s">
        <v>34</v>
      </c>
      <c r="N2" s="5" t="str">
        <f>_xlfn.CONCAT(ROUND(AVERAGE(B2:F2),4),"±",ROUND(STDEV(B2:F2),4))</f>
        <v>25.5±3.235</v>
      </c>
      <c r="O2" s="5" t="str">
        <f>_xlfn.CONCAT(ROUND(AVERAGE(G2:K2),4),"±",ROUND(STDEV(G2:K2),4))</f>
        <v>24.26±2.8824</v>
      </c>
    </row>
    <row r="3" spans="1:15" x14ac:dyDescent="0.4">
      <c r="A3" s="1" t="s">
        <v>35</v>
      </c>
      <c r="B3" s="6">
        <v>19</v>
      </c>
      <c r="C3" s="6">
        <v>20.5</v>
      </c>
      <c r="D3" s="6">
        <v>19.7</v>
      </c>
      <c r="E3" s="6">
        <v>26.4</v>
      </c>
      <c r="F3" s="6">
        <v>20.399999999999999</v>
      </c>
      <c r="G3" s="6">
        <v>19.100000000000001</v>
      </c>
      <c r="H3" s="6">
        <v>16.899999999999999</v>
      </c>
      <c r="I3" s="6">
        <v>19.100000000000001</v>
      </c>
      <c r="J3" s="6">
        <v>18.100000000000001</v>
      </c>
      <c r="K3" s="6">
        <v>17.899999999999999</v>
      </c>
      <c r="L3" s="1"/>
      <c r="M3" s="5" t="s">
        <v>35</v>
      </c>
      <c r="N3" s="5" t="str">
        <f t="shared" ref="N3:N23" si="0">_xlfn.CONCAT(ROUND(AVERAGE(B3:F3),4),"±",ROUND(STDEV(B3:F3),4))</f>
        <v>21.2±2.969</v>
      </c>
      <c r="O3" s="5" t="str">
        <f t="shared" ref="O3:O23" si="1">_xlfn.CONCAT(ROUND(AVERAGE(G3:K3),4),"±",ROUND(STDEV(G3:K3),4))</f>
        <v>18.22±0.923</v>
      </c>
    </row>
    <row r="4" spans="1:15" x14ac:dyDescent="0.4">
      <c r="A4" s="1" t="s">
        <v>36</v>
      </c>
      <c r="B4" s="6">
        <v>60</v>
      </c>
      <c r="C4" s="6">
        <v>62</v>
      </c>
      <c r="D4" s="6">
        <v>60.5</v>
      </c>
      <c r="E4" s="6">
        <v>65.5</v>
      </c>
      <c r="F4" s="6">
        <v>58.5</v>
      </c>
      <c r="G4" s="6">
        <v>69</v>
      </c>
      <c r="H4" s="6">
        <v>48</v>
      </c>
      <c r="I4" s="6">
        <v>58.5</v>
      </c>
      <c r="J4" s="6">
        <v>53.5</v>
      </c>
      <c r="K4" s="6">
        <v>57.5</v>
      </c>
      <c r="L4" s="1"/>
      <c r="M4" s="5" t="s">
        <v>36</v>
      </c>
      <c r="N4" s="5" t="str">
        <f t="shared" si="0"/>
        <v>61.3±2.6599</v>
      </c>
      <c r="O4" s="5" t="str">
        <f t="shared" si="1"/>
        <v>57.3±7.7347</v>
      </c>
    </row>
    <row r="5" spans="1:15" x14ac:dyDescent="0.4">
      <c r="A5" s="1" t="s">
        <v>37</v>
      </c>
      <c r="B5" s="6">
        <v>63</v>
      </c>
      <c r="C5" s="6">
        <v>54.333333333333336</v>
      </c>
      <c r="D5" s="6">
        <v>59.666666666666664</v>
      </c>
      <c r="E5" s="6">
        <v>65</v>
      </c>
      <c r="F5" s="6">
        <v>54</v>
      </c>
      <c r="G5" s="6">
        <v>57.333333333333336</v>
      </c>
      <c r="H5" s="6">
        <v>60.333333333333336</v>
      </c>
      <c r="I5" s="6">
        <v>55.666666666666664</v>
      </c>
      <c r="J5" s="6">
        <v>57.333333333333336</v>
      </c>
      <c r="K5" s="6">
        <v>59</v>
      </c>
      <c r="L5" s="1"/>
      <c r="M5" s="5" t="s">
        <v>37</v>
      </c>
      <c r="N5" s="5" t="str">
        <f t="shared" si="0"/>
        <v>59.2±4.9755</v>
      </c>
      <c r="O5" s="5" t="str">
        <f t="shared" si="1"/>
        <v>57.9333±1.7857</v>
      </c>
    </row>
    <row r="6" spans="1:15" x14ac:dyDescent="0.4">
      <c r="A6" s="1" t="s">
        <v>38</v>
      </c>
      <c r="B6" s="6">
        <v>65</v>
      </c>
      <c r="C6" s="6">
        <v>55.666666666666664</v>
      </c>
      <c r="D6" s="6">
        <v>58.333333333333336</v>
      </c>
      <c r="E6" s="6">
        <v>59.666666666666664</v>
      </c>
      <c r="F6" s="6">
        <v>55.333333333333336</v>
      </c>
      <c r="G6" s="6">
        <v>60.333333333333336</v>
      </c>
      <c r="H6" s="6">
        <v>60</v>
      </c>
      <c r="I6" s="6">
        <v>54.333333333333336</v>
      </c>
      <c r="J6" s="6">
        <v>53.666666666666664</v>
      </c>
      <c r="K6" s="6">
        <v>54.333333333333336</v>
      </c>
      <c r="L6" s="1"/>
      <c r="M6" s="5" t="s">
        <v>38</v>
      </c>
      <c r="N6" s="5" t="str">
        <f t="shared" si="0"/>
        <v>58.8±3.9129</v>
      </c>
      <c r="O6" s="5" t="str">
        <f t="shared" si="1"/>
        <v>56.5333±3.33</v>
      </c>
    </row>
    <row r="7" spans="1:15" x14ac:dyDescent="0.4">
      <c r="A7" s="1" t="s">
        <v>39</v>
      </c>
      <c r="B7" s="6">
        <v>56.666666666666664</v>
      </c>
      <c r="C7" s="6">
        <v>54</v>
      </c>
      <c r="D7" s="6">
        <v>51</v>
      </c>
      <c r="E7" s="6">
        <v>51.666666666666664</v>
      </c>
      <c r="F7" s="6">
        <v>51.333333333333336</v>
      </c>
      <c r="G7" s="6">
        <v>52</v>
      </c>
      <c r="H7" s="6">
        <v>51.333333333333336</v>
      </c>
      <c r="I7" s="6">
        <v>50</v>
      </c>
      <c r="J7" s="6">
        <v>47.333333333333336</v>
      </c>
      <c r="K7" s="6">
        <v>51.333333333333336</v>
      </c>
      <c r="L7" s="1"/>
      <c r="M7" s="5" t="s">
        <v>39</v>
      </c>
      <c r="N7" s="5" t="str">
        <f t="shared" si="0"/>
        <v>52.9333±2.3968</v>
      </c>
      <c r="O7" s="5" t="str">
        <f t="shared" si="1"/>
        <v>50.4±1.8619</v>
      </c>
    </row>
    <row r="8" spans="1:15" x14ac:dyDescent="0.4">
      <c r="A8" s="1" t="s">
        <v>40</v>
      </c>
      <c r="B8" s="6">
        <v>234.06666666666669</v>
      </c>
      <c r="C8" s="6">
        <v>233.79999999999998</v>
      </c>
      <c r="D8" s="6">
        <v>240.33333333333334</v>
      </c>
      <c r="E8" s="6">
        <v>243</v>
      </c>
      <c r="F8" s="6">
        <v>237.03333333333333</v>
      </c>
      <c r="G8" s="6">
        <v>240.06666666666669</v>
      </c>
      <c r="H8" s="6">
        <v>213.66666666666666</v>
      </c>
      <c r="I8" s="6">
        <v>234.33333333333334</v>
      </c>
      <c r="J8" s="6">
        <v>222.5</v>
      </c>
      <c r="K8" s="6">
        <v>202.79999999999998</v>
      </c>
      <c r="L8" s="1"/>
      <c r="M8" s="5" t="s">
        <v>40</v>
      </c>
      <c r="N8" s="5" t="str">
        <f t="shared" si="0"/>
        <v>237.6467±3.9958</v>
      </c>
      <c r="O8" s="5" t="str">
        <f t="shared" si="1"/>
        <v>222.6733±15.121</v>
      </c>
    </row>
    <row r="9" spans="1:15" x14ac:dyDescent="0.4">
      <c r="A9" s="1" t="s">
        <v>41</v>
      </c>
      <c r="B9" s="6">
        <v>198.4666666666667</v>
      </c>
      <c r="C9" s="6">
        <v>161.66666666666666</v>
      </c>
      <c r="D9" s="6">
        <v>163.16666666666666</v>
      </c>
      <c r="E9" s="6">
        <v>203.66666666666666</v>
      </c>
      <c r="F9" s="6">
        <v>204.33333333333334</v>
      </c>
      <c r="G9" s="6">
        <v>176.66666666666666</v>
      </c>
      <c r="H9" s="6">
        <v>183</v>
      </c>
      <c r="I9" s="6">
        <v>200.66666666666666</v>
      </c>
      <c r="J9" s="6">
        <v>195.66666666666666</v>
      </c>
      <c r="K9" s="6">
        <v>190.36666666666667</v>
      </c>
      <c r="L9" s="1"/>
      <c r="M9" s="5" t="s">
        <v>41</v>
      </c>
      <c r="N9" s="5" t="str">
        <f t="shared" si="0"/>
        <v>186.26±21.8905</v>
      </c>
      <c r="O9" s="5" t="str">
        <f t="shared" si="1"/>
        <v>189.2733±9.6198</v>
      </c>
    </row>
    <row r="10" spans="1:15" x14ac:dyDescent="0.4">
      <c r="A10" s="1" t="s">
        <v>42</v>
      </c>
      <c r="B10" s="6">
        <v>130</v>
      </c>
      <c r="C10" s="6">
        <v>77.666666666666671</v>
      </c>
      <c r="D10" s="6">
        <v>115.33333333333333</v>
      </c>
      <c r="E10" s="6">
        <v>139</v>
      </c>
      <c r="F10" s="6">
        <v>121.33333333333333</v>
      </c>
      <c r="G10" s="6">
        <v>118</v>
      </c>
      <c r="H10" s="6">
        <v>109.66666666666667</v>
      </c>
      <c r="I10" s="6">
        <v>116</v>
      </c>
      <c r="J10" s="6">
        <v>115.33333333333333</v>
      </c>
      <c r="K10" s="6">
        <v>105.65333333333332</v>
      </c>
      <c r="L10" s="1"/>
      <c r="M10" s="5" t="s">
        <v>42</v>
      </c>
      <c r="N10" s="5" t="str">
        <f t="shared" si="0"/>
        <v>116.6667±23.5643</v>
      </c>
      <c r="O10" s="5" t="str">
        <f t="shared" si="1"/>
        <v>112.9307±5.1114</v>
      </c>
    </row>
    <row r="11" spans="1:15" x14ac:dyDescent="0.4">
      <c r="A11" s="1" t="s">
        <v>43</v>
      </c>
      <c r="B11" s="6">
        <v>3.4</v>
      </c>
      <c r="C11" s="6">
        <v>3.1</v>
      </c>
      <c r="D11" s="6">
        <v>3.1</v>
      </c>
      <c r="E11" s="6">
        <v>3.5</v>
      </c>
      <c r="F11" s="6">
        <v>3</v>
      </c>
      <c r="G11" s="6">
        <v>4</v>
      </c>
      <c r="H11" s="6">
        <v>2</v>
      </c>
      <c r="I11" s="6">
        <v>2.7</v>
      </c>
      <c r="J11" s="6">
        <v>2</v>
      </c>
      <c r="K11" s="6">
        <v>2.2999999999999998</v>
      </c>
      <c r="L11" s="1"/>
      <c r="M11" s="5" t="s">
        <v>43</v>
      </c>
      <c r="N11" s="5" t="str">
        <f t="shared" si="0"/>
        <v>3.22±0.2168</v>
      </c>
      <c r="O11" s="5" t="str">
        <f t="shared" si="1"/>
        <v>2.6±0.8337</v>
      </c>
    </row>
    <row r="12" spans="1:15" x14ac:dyDescent="0.4">
      <c r="A12" s="1" t="s">
        <v>44</v>
      </c>
      <c r="B12" s="6">
        <v>1175.5</v>
      </c>
      <c r="C12" s="6">
        <v>1131.8</v>
      </c>
      <c r="D12" s="6">
        <v>662.1</v>
      </c>
      <c r="E12" s="6">
        <v>1033.3</v>
      </c>
      <c r="F12" s="6">
        <v>919.7</v>
      </c>
      <c r="G12" s="6">
        <v>1363.2</v>
      </c>
      <c r="H12" s="6">
        <v>510.7</v>
      </c>
      <c r="I12" s="6">
        <v>1170.8</v>
      </c>
      <c r="J12" s="6">
        <v>601.4</v>
      </c>
      <c r="K12" s="6">
        <v>866.4</v>
      </c>
      <c r="L12" s="1"/>
      <c r="M12" s="5" t="s">
        <v>44</v>
      </c>
      <c r="N12" s="5" t="str">
        <f t="shared" si="0"/>
        <v>984.48±205.3658</v>
      </c>
      <c r="O12" s="5" t="str">
        <f t="shared" si="1"/>
        <v>902.5±363.9028</v>
      </c>
    </row>
    <row r="13" spans="1:15" x14ac:dyDescent="0.4">
      <c r="A13" s="1" t="s">
        <v>45</v>
      </c>
      <c r="B13" s="6">
        <v>4</v>
      </c>
      <c r="C13" s="6">
        <v>5</v>
      </c>
      <c r="D13" s="6">
        <v>5</v>
      </c>
      <c r="E13" s="6">
        <v>4</v>
      </c>
      <c r="F13" s="6">
        <v>4</v>
      </c>
      <c r="G13" s="6">
        <v>4</v>
      </c>
      <c r="H13" s="6">
        <v>5</v>
      </c>
      <c r="I13" s="6">
        <v>5</v>
      </c>
      <c r="J13" s="6">
        <v>5</v>
      </c>
      <c r="K13" s="6">
        <v>4</v>
      </c>
      <c r="L13" s="1"/>
      <c r="M13" s="5" t="s">
        <v>45</v>
      </c>
      <c r="N13" s="5" t="str">
        <f t="shared" si="0"/>
        <v>4.4±0.5477</v>
      </c>
      <c r="O13" s="5" t="str">
        <f t="shared" si="1"/>
        <v>4.6±0.5477</v>
      </c>
    </row>
    <row r="14" spans="1:15" x14ac:dyDescent="0.4">
      <c r="A14" s="1" t="s">
        <v>46</v>
      </c>
      <c r="B14" s="6">
        <v>7651.3950000000004</v>
      </c>
      <c r="C14" s="6">
        <v>9237.0949999999993</v>
      </c>
      <c r="D14" s="6">
        <v>7829.5217050000001</v>
      </c>
      <c r="E14" s="6">
        <v>10887.560639999998</v>
      </c>
      <c r="F14" s="6">
        <v>8787.8426399999989</v>
      </c>
      <c r="G14" s="6">
        <v>8218.986895</v>
      </c>
      <c r="H14" s="6">
        <v>5515.41471</v>
      </c>
      <c r="I14" s="6">
        <v>6987.570740000001</v>
      </c>
      <c r="J14" s="6">
        <v>5812.1290100000024</v>
      </c>
      <c r="K14" s="6">
        <v>5281.9588499999991</v>
      </c>
      <c r="L14" s="1"/>
      <c r="M14" s="5" t="s">
        <v>46</v>
      </c>
      <c r="N14" s="5" t="str">
        <f t="shared" si="0"/>
        <v>8878.683±1301.8521</v>
      </c>
      <c r="O14" s="5" t="str">
        <f t="shared" si="1"/>
        <v>6363.212±1227.3228</v>
      </c>
    </row>
    <row r="15" spans="1:15" x14ac:dyDescent="0.4">
      <c r="A15" s="1" t="s">
        <v>47</v>
      </c>
      <c r="B15" s="6">
        <v>4.4436341346904711E-4</v>
      </c>
      <c r="C15" s="6">
        <v>3.3560334715622176E-4</v>
      </c>
      <c r="D15" s="6">
        <v>3.9593734033846706E-4</v>
      </c>
      <c r="E15" s="6">
        <v>3.2146778472500896E-4</v>
      </c>
      <c r="F15" s="6">
        <v>3.4138071457319588E-4</v>
      </c>
      <c r="G15" s="6">
        <v>4.8667798733605355E-4</v>
      </c>
      <c r="H15" s="6">
        <v>3.626200576311695E-4</v>
      </c>
      <c r="I15" s="6">
        <v>3.8640038154375803E-4</v>
      </c>
      <c r="J15" s="6">
        <v>3.4410798462300462E-4</v>
      </c>
      <c r="K15" s="6">
        <v>4.3544451316579268E-4</v>
      </c>
      <c r="L15" s="1"/>
      <c r="M15" s="5" t="s">
        <v>47</v>
      </c>
      <c r="N15" s="5" t="str">
        <f t="shared" si="0"/>
        <v>0.0004±0.0001</v>
      </c>
      <c r="O15" s="5" t="str">
        <f t="shared" si="1"/>
        <v>0.0004±0.0001</v>
      </c>
    </row>
    <row r="16" spans="1:15" x14ac:dyDescent="0.4">
      <c r="A16" s="1" t="s">
        <v>48</v>
      </c>
      <c r="B16" s="6">
        <v>0.34573529411764709</v>
      </c>
      <c r="C16" s="6">
        <v>0.36509677419354836</v>
      </c>
      <c r="D16" s="6">
        <v>0.21358064516129033</v>
      </c>
      <c r="E16" s="6">
        <v>0.2952285714285714</v>
      </c>
      <c r="F16" s="6">
        <v>0.30656666666666671</v>
      </c>
      <c r="G16" s="6">
        <v>0.34079999999999999</v>
      </c>
      <c r="H16" s="6">
        <v>0.25535000000000002</v>
      </c>
      <c r="I16" s="6">
        <v>0.43362962962962964</v>
      </c>
      <c r="J16" s="6">
        <v>0.30069999999999997</v>
      </c>
      <c r="K16" s="6">
        <v>0.37669565217391304</v>
      </c>
      <c r="L16" s="1"/>
      <c r="M16" s="5" t="s">
        <v>48</v>
      </c>
      <c r="N16" s="5" t="str">
        <f t="shared" si="0"/>
        <v>0.3052±0.0586</v>
      </c>
      <c r="O16" s="5" t="str">
        <f t="shared" si="1"/>
        <v>0.3414±0.0686</v>
      </c>
    </row>
    <row r="17" spans="1:15" x14ac:dyDescent="0.25">
      <c r="A17" s="2" t="s">
        <v>33</v>
      </c>
      <c r="B17" s="7">
        <v>59.345934593459354</v>
      </c>
      <c r="C17" s="7">
        <v>60.868022382967105</v>
      </c>
      <c r="D17" s="7">
        <v>45.155492392576491</v>
      </c>
      <c r="E17" s="7">
        <v>59.265904391193288</v>
      </c>
      <c r="F17" s="7">
        <v>61.50164780054449</v>
      </c>
      <c r="G17" s="7">
        <v>57.88954635108481</v>
      </c>
      <c r="H17" s="7">
        <v>63.804050609445248</v>
      </c>
      <c r="I17" s="7">
        <v>60.735320364090661</v>
      </c>
      <c r="J17" s="7">
        <v>64.326769056817128</v>
      </c>
      <c r="K17" s="7">
        <v>57.844827586206897</v>
      </c>
      <c r="L17" s="3"/>
      <c r="M17" s="5" t="s">
        <v>49</v>
      </c>
      <c r="N17" s="5" t="str">
        <f t="shared" si="0"/>
        <v>57.2274±6.8172</v>
      </c>
      <c r="O17" s="5" t="str">
        <f t="shared" si="1"/>
        <v>60.9201±3.1064</v>
      </c>
    </row>
    <row r="18" spans="1:15" x14ac:dyDescent="0.25">
      <c r="A18" s="2" t="s">
        <v>27</v>
      </c>
      <c r="B18" s="7">
        <v>3.8767512344242867</v>
      </c>
      <c r="C18" s="7">
        <v>4.2682224574240131</v>
      </c>
      <c r="D18" s="7">
        <v>3.8120174591690361</v>
      </c>
      <c r="E18" s="7">
        <v>4.2756705472740792</v>
      </c>
      <c r="F18" s="7">
        <v>4.126587609803396</v>
      </c>
      <c r="G18" s="7">
        <v>3.6890068500690085</v>
      </c>
      <c r="H18" s="7">
        <v>4.1589392311288771</v>
      </c>
      <c r="I18" s="7">
        <v>3.7699406242848088</v>
      </c>
      <c r="J18" s="7">
        <v>4.8718363725433784</v>
      </c>
      <c r="K18" s="7">
        <v>3.8312314323458825</v>
      </c>
      <c r="L18" s="3"/>
      <c r="M18" s="5" t="s">
        <v>27</v>
      </c>
      <c r="N18" s="5" t="str">
        <f t="shared" si="0"/>
        <v>4.0718±0.2172</v>
      </c>
      <c r="O18" s="5" t="str">
        <f t="shared" si="1"/>
        <v>4.0642±0.4855</v>
      </c>
    </row>
    <row r="19" spans="1:15" x14ac:dyDescent="0.25">
      <c r="A19" s="2" t="s">
        <v>28</v>
      </c>
      <c r="B19" s="7">
        <v>3.3330815586569953</v>
      </c>
      <c r="C19" s="7">
        <v>6.1290908713710976</v>
      </c>
      <c r="D19" s="7">
        <v>5.8311186816677303</v>
      </c>
      <c r="E19" s="7">
        <v>5.3617983622619425</v>
      </c>
      <c r="F19" s="7">
        <v>5.5825042710474682</v>
      </c>
      <c r="G19" s="7">
        <v>3.4006723666884993</v>
      </c>
      <c r="H19" s="7">
        <v>8.5534029051258287</v>
      </c>
      <c r="I19" s="7">
        <v>5.2272738659146087</v>
      </c>
      <c r="J19" s="7">
        <v>8.8660301744605228</v>
      </c>
      <c r="K19" s="7">
        <v>4.7691789358109569</v>
      </c>
      <c r="L19" s="3"/>
      <c r="M19" s="5" t="s">
        <v>28</v>
      </c>
      <c r="N19" s="5" t="str">
        <f t="shared" si="0"/>
        <v>5.2475±1.1077</v>
      </c>
      <c r="O19" s="5" t="str">
        <f t="shared" si="1"/>
        <v>6.1633±2.4222</v>
      </c>
    </row>
    <row r="20" spans="1:15" x14ac:dyDescent="0.25">
      <c r="A20" s="2" t="s">
        <v>29</v>
      </c>
      <c r="B20" s="7">
        <v>6.9573196742431378</v>
      </c>
      <c r="C20" s="7">
        <v>9.0692869498367479</v>
      </c>
      <c r="D20" s="7">
        <v>8.8031522524315715</v>
      </c>
      <c r="E20" s="7">
        <v>7.8192191838518621</v>
      </c>
      <c r="F20" s="7">
        <v>7.3600808389663204</v>
      </c>
      <c r="G20" s="7">
        <v>8.0215981902737603</v>
      </c>
      <c r="H20" s="7">
        <v>9.951384691256802</v>
      </c>
      <c r="I20" s="7">
        <v>8.9159396332192102</v>
      </c>
      <c r="J20" s="7">
        <v>8.4192415362870126</v>
      </c>
      <c r="K20" s="7">
        <v>7.8098067461426002</v>
      </c>
      <c r="L20" s="3"/>
      <c r="M20" s="5" t="s">
        <v>29</v>
      </c>
      <c r="N20" s="5" t="str">
        <f t="shared" si="0"/>
        <v>8.0018±0.9107</v>
      </c>
      <c r="O20" s="5" t="str">
        <f t="shared" si="1"/>
        <v>8.6236±0.8537</v>
      </c>
    </row>
    <row r="21" spans="1:15" x14ac:dyDescent="0.25">
      <c r="A21" s="2" t="s">
        <v>30</v>
      </c>
      <c r="B21" s="7">
        <v>5.5</v>
      </c>
      <c r="C21" s="7">
        <v>6.9</v>
      </c>
      <c r="D21" s="7">
        <v>6.66</v>
      </c>
      <c r="E21" s="7">
        <v>6.45</v>
      </c>
      <c r="F21" s="7">
        <v>6.05</v>
      </c>
      <c r="G21" s="7">
        <v>5.58</v>
      </c>
      <c r="H21" s="7">
        <v>7.01</v>
      </c>
      <c r="I21" s="7">
        <v>7</v>
      </c>
      <c r="J21" s="7">
        <v>6.43</v>
      </c>
      <c r="K21" s="7">
        <v>5.67</v>
      </c>
      <c r="L21" s="3"/>
      <c r="M21" s="5" t="s">
        <v>30</v>
      </c>
      <c r="N21" s="5" t="str">
        <f t="shared" si="0"/>
        <v>6.312±0.5509</v>
      </c>
      <c r="O21" s="5" t="str">
        <f t="shared" si="1"/>
        <v>6.338±0.6927</v>
      </c>
    </row>
    <row r="22" spans="1:15" x14ac:dyDescent="0.25">
      <c r="A22" s="2" t="s">
        <v>31</v>
      </c>
      <c r="B22" s="7">
        <v>20.986912939216225</v>
      </c>
      <c r="C22" s="7">
        <v>12.765377338401024</v>
      </c>
      <c r="D22" s="7">
        <v>29.738219214155166</v>
      </c>
      <c r="E22" s="7">
        <v>16.827407515418827</v>
      </c>
      <c r="F22" s="7">
        <v>15.379179479638324</v>
      </c>
      <c r="G22" s="7">
        <v>21.419176241883918</v>
      </c>
      <c r="H22" s="7">
        <v>6.5222225630432291</v>
      </c>
      <c r="I22" s="7">
        <v>14.35152551249071</v>
      </c>
      <c r="J22" s="7">
        <v>7.0861228598919581</v>
      </c>
      <c r="K22" s="7">
        <v>20.074955299493666</v>
      </c>
      <c r="L22" s="3"/>
      <c r="M22" s="5" t="s">
        <v>31</v>
      </c>
      <c r="N22" s="5" t="str">
        <f t="shared" si="0"/>
        <v>19.1394±6.6306</v>
      </c>
      <c r="O22" s="5" t="str">
        <f t="shared" si="1"/>
        <v>13.8908±6.9952</v>
      </c>
    </row>
    <row r="23" spans="1:15" x14ac:dyDescent="0.25">
      <c r="A23" s="2" t="s">
        <v>32</v>
      </c>
      <c r="B23" s="7">
        <v>36.15384615384616</v>
      </c>
      <c r="C23" s="7">
        <v>48.293269230769226</v>
      </c>
      <c r="D23" s="7">
        <v>44.807692307692307</v>
      </c>
      <c r="E23" s="7">
        <v>44.807692307692307</v>
      </c>
      <c r="F23" s="7">
        <v>42.764423076923073</v>
      </c>
      <c r="G23" s="7">
        <v>41.5625</v>
      </c>
      <c r="H23" s="7">
        <v>57.668269230769241</v>
      </c>
      <c r="I23" s="7">
        <v>48.293269230769234</v>
      </c>
      <c r="J23" s="7">
        <v>55.625</v>
      </c>
      <c r="K23" s="7">
        <v>38.317307692307693</v>
      </c>
      <c r="L23" s="3"/>
      <c r="M23" s="5" t="s">
        <v>32</v>
      </c>
      <c r="N23" s="5" t="str">
        <f t="shared" si="0"/>
        <v>43.3654±4.4948</v>
      </c>
      <c r="O23" s="5" t="str">
        <f t="shared" si="1"/>
        <v>48.2933±8.4627</v>
      </c>
    </row>
    <row r="24" spans="1:15" x14ac:dyDescent="0.4">
      <c r="A24" s="1" t="s">
        <v>1</v>
      </c>
      <c r="B24" s="6">
        <v>-4.1899999999999997E-6</v>
      </c>
      <c r="C24" s="6">
        <v>3.04E-5</v>
      </c>
      <c r="D24" s="6">
        <v>7.47E-5</v>
      </c>
      <c r="E24" s="6">
        <v>-1.5076E-4</v>
      </c>
      <c r="F24" s="6">
        <v>4.4499999999999997E-5</v>
      </c>
      <c r="G24" s="6">
        <v>-3.0300000000000001E-5</v>
      </c>
      <c r="H24" s="6">
        <v>8.9099999999999994E-6</v>
      </c>
      <c r="I24" s="6">
        <v>4.8500000000000002E-6</v>
      </c>
      <c r="J24" s="6">
        <v>1.26E-5</v>
      </c>
      <c r="K24" s="6">
        <v>-4.7200000000000002E-5</v>
      </c>
      <c r="L24" s="4"/>
      <c r="M24" s="5" t="s">
        <v>1</v>
      </c>
      <c r="N24" s="5" t="str">
        <f>_xlfn.CONCAT(ROUND(AVERAGE(B24:F24),6),"±",ROUND(STDEV(B24:F24),6))</f>
        <v>-0.000001±0.000088</v>
      </c>
      <c r="O24" s="5" t="str">
        <f>_xlfn.CONCAT(ROUND(AVERAGE(G24:K24),6),"±",ROUND(STDEV(G24:K24),6))</f>
        <v>-0.00001±0.000027</v>
      </c>
    </row>
    <row r="25" spans="1:15" x14ac:dyDescent="0.4">
      <c r="A25" s="1" t="s">
        <v>2</v>
      </c>
      <c r="B25" s="6">
        <v>-7.5400000000000003E-5</v>
      </c>
      <c r="C25" s="6">
        <v>6.5300000000000002E-5</v>
      </c>
      <c r="D25" s="6">
        <v>6.4499999999999996E-5</v>
      </c>
      <c r="E25" s="6">
        <v>2.3302300000000001E-4</v>
      </c>
      <c r="F25" s="6">
        <v>-1.9700000000000001E-5</v>
      </c>
      <c r="G25" s="6">
        <v>-4.9299999999999999E-5</v>
      </c>
      <c r="H25" s="6">
        <v>-8.7299999999999994E-5</v>
      </c>
      <c r="I25" s="6">
        <v>-1.24E-5</v>
      </c>
      <c r="J25" s="6">
        <v>-9.9799999999999993E-6</v>
      </c>
      <c r="K25" s="6">
        <v>-5.3399999999999997E-5</v>
      </c>
      <c r="L25" s="4"/>
      <c r="M25" s="5" t="s">
        <v>2</v>
      </c>
      <c r="N25" s="5" t="str">
        <f t="shared" ref="N25:N36" si="2">_xlfn.CONCAT(ROUND(AVERAGE(B25:F25),6),"±",ROUND(STDEV(B25:F25),6))</f>
        <v>0.000054±0.000117</v>
      </c>
      <c r="O25" s="5" t="str">
        <f t="shared" ref="O25:O36" si="3">_xlfn.CONCAT(ROUND(AVERAGE(G25:K25),6),"±",ROUND(STDEV(G25:K25),6))</f>
        <v>-0.000042±0.000032</v>
      </c>
    </row>
    <row r="26" spans="1:15" x14ac:dyDescent="0.4">
      <c r="A26" s="1" t="s">
        <v>3</v>
      </c>
      <c r="B26" s="6">
        <v>-4.7500000000000003E-5</v>
      </c>
      <c r="C26" s="6">
        <v>4.88E-5</v>
      </c>
      <c r="D26" s="6">
        <v>4.8699999999999998E-5</v>
      </c>
      <c r="E26" s="6">
        <v>-1.6524199999999999E-4</v>
      </c>
      <c r="F26" s="6">
        <v>5.1999999999999997E-5</v>
      </c>
      <c r="G26" s="6">
        <v>-3.5200000000000002E-5</v>
      </c>
      <c r="H26" s="6">
        <v>3.6799999999999999E-6</v>
      </c>
      <c r="I26" s="6">
        <v>-1.4399999999999999E-5</v>
      </c>
      <c r="J26" s="6">
        <v>4.6499999999999999E-5</v>
      </c>
      <c r="K26" s="6">
        <v>-4.4199999999999997E-5</v>
      </c>
      <c r="L26" s="4"/>
      <c r="M26" s="5" t="s">
        <v>3</v>
      </c>
      <c r="N26" s="5" t="str">
        <f t="shared" si="2"/>
        <v>-0.000013±0.000095</v>
      </c>
      <c r="O26" s="5" t="str">
        <f t="shared" si="3"/>
        <v>-0.000009±0.000036</v>
      </c>
    </row>
    <row r="27" spans="1:15" x14ac:dyDescent="0.4">
      <c r="A27" s="1" t="s">
        <v>4</v>
      </c>
      <c r="B27" s="6">
        <v>-1.4562200000000001E-4</v>
      </c>
      <c r="C27" s="6">
        <v>1.35327E-4</v>
      </c>
      <c r="D27" s="6">
        <v>4.46E-5</v>
      </c>
      <c r="E27" s="6">
        <v>1.05122E-4</v>
      </c>
      <c r="F27" s="6">
        <v>-2.4300000000000001E-5</v>
      </c>
      <c r="G27" s="6">
        <v>-1.29E-5</v>
      </c>
      <c r="H27" s="6">
        <v>-1.19726E-4</v>
      </c>
      <c r="I27" s="6">
        <v>-6.5799999999999997E-6</v>
      </c>
      <c r="J27" s="6">
        <v>-6.6099999999999994E-5</v>
      </c>
      <c r="K27" s="6">
        <v>-4.0399999999999999E-5</v>
      </c>
      <c r="L27" s="4"/>
      <c r="M27" s="5" t="s">
        <v>4</v>
      </c>
      <c r="N27" s="5" t="str">
        <f t="shared" si="2"/>
        <v>0.000023±0.000112</v>
      </c>
      <c r="O27" s="5" t="str">
        <f t="shared" si="3"/>
        <v>-0.000049±0.000046</v>
      </c>
    </row>
    <row r="28" spans="1:15" x14ac:dyDescent="0.4">
      <c r="A28" s="1" t="s">
        <v>5</v>
      </c>
      <c r="B28" s="6">
        <v>-1.04E-5</v>
      </c>
      <c r="C28" s="6">
        <v>3.4400000000000003E-5</v>
      </c>
      <c r="D28" s="6">
        <v>5.0500000000000001E-5</v>
      </c>
      <c r="E28" s="6">
        <v>5.4400000000000001E-5</v>
      </c>
      <c r="F28" s="6">
        <v>-7.7300000000000005E-7</v>
      </c>
      <c r="G28" s="6">
        <v>-9.1600000000000004E-6</v>
      </c>
      <c r="H28" s="6">
        <v>-5.0699999999999999E-5</v>
      </c>
      <c r="I28" s="6">
        <v>-1.11E-5</v>
      </c>
      <c r="J28" s="6">
        <v>-2.5899999999999999E-5</v>
      </c>
      <c r="K28" s="6">
        <v>-4.2699999999999998E-6</v>
      </c>
      <c r="L28" s="4"/>
      <c r="M28" s="5" t="s">
        <v>5</v>
      </c>
      <c r="N28" s="5" t="str">
        <f t="shared" si="2"/>
        <v>0.000026±0.00003</v>
      </c>
      <c r="O28" s="5" t="str">
        <f t="shared" si="3"/>
        <v>-0.00002±0.000019</v>
      </c>
    </row>
    <row r="29" spans="1:15" x14ac:dyDescent="0.4">
      <c r="A29" s="1" t="s">
        <v>6</v>
      </c>
      <c r="B29" s="6">
        <v>5.8262400000000001E-4</v>
      </c>
      <c r="C29" s="6">
        <v>6.8300000000000007E-5</v>
      </c>
      <c r="D29" s="6">
        <v>8.0199999999999998E-5</v>
      </c>
      <c r="E29" s="6">
        <v>3.04E-5</v>
      </c>
      <c r="F29" s="6">
        <v>-1.9099999999999999E-6</v>
      </c>
      <c r="G29" s="6">
        <v>-3.1900000000000003E-5</v>
      </c>
      <c r="H29" s="6">
        <v>-7.0300000000000001E-5</v>
      </c>
      <c r="I29" s="6">
        <v>4.8999999999999997E-6</v>
      </c>
      <c r="J29" s="6">
        <v>-8.5299999999999996E-6</v>
      </c>
      <c r="K29" s="6">
        <v>-5.6199999999999997E-5</v>
      </c>
      <c r="L29" s="4"/>
      <c r="M29" s="5" t="s">
        <v>6</v>
      </c>
      <c r="N29" s="5" t="str">
        <f t="shared" si="2"/>
        <v>0.000152±0.000243</v>
      </c>
      <c r="O29" s="5" t="str">
        <f t="shared" si="3"/>
        <v>-0.000032±0.000031</v>
      </c>
    </row>
    <row r="30" spans="1:15" x14ac:dyDescent="0.4">
      <c r="A30" s="1" t="s">
        <v>7</v>
      </c>
      <c r="B30" s="6">
        <v>-9.4700000000000008E-6</v>
      </c>
      <c r="C30" s="6">
        <v>3.3899999999999997E-5</v>
      </c>
      <c r="D30" s="6">
        <v>4.4400000000000002E-5</v>
      </c>
      <c r="E30" s="6">
        <v>3.5099999999999999E-5</v>
      </c>
      <c r="F30" s="6">
        <v>-4.8300000000000003E-6</v>
      </c>
      <c r="G30" s="6">
        <v>-2.9200000000000002E-5</v>
      </c>
      <c r="H30" s="6">
        <v>-4.3399999999999998E-5</v>
      </c>
      <c r="I30" s="6">
        <v>1.0200000000000001E-5</v>
      </c>
      <c r="J30" s="6">
        <v>-2.1100000000000001E-5</v>
      </c>
      <c r="K30" s="6">
        <v>-5.8E-5</v>
      </c>
      <c r="L30" s="4"/>
      <c r="M30" s="5" t="s">
        <v>7</v>
      </c>
      <c r="N30" s="5" t="str">
        <f t="shared" si="2"/>
        <v>0.00002±0.000025</v>
      </c>
      <c r="O30" s="5" t="str">
        <f t="shared" si="3"/>
        <v>-0.000028±0.000026</v>
      </c>
    </row>
    <row r="31" spans="1:15" x14ac:dyDescent="0.4">
      <c r="A31" s="1" t="s">
        <v>8</v>
      </c>
      <c r="B31" s="6">
        <v>-1.9400000000000001E-5</v>
      </c>
      <c r="C31" s="6">
        <v>4.4100000000000001E-5</v>
      </c>
      <c r="D31" s="6">
        <v>3.5500000000000002E-5</v>
      </c>
      <c r="E31" s="6">
        <v>3.7299999999999999E-5</v>
      </c>
      <c r="F31" s="6">
        <v>4.6199999999999998E-6</v>
      </c>
      <c r="G31" s="6">
        <v>-1.52E-5</v>
      </c>
      <c r="H31" s="6">
        <v>-2.9300000000000001E-5</v>
      </c>
      <c r="I31" s="6">
        <v>-1.1399999999999999E-5</v>
      </c>
      <c r="J31" s="6">
        <v>-6.6100000000000002E-6</v>
      </c>
      <c r="K31" s="6">
        <v>-1.91E-5</v>
      </c>
      <c r="L31" s="4"/>
      <c r="M31" s="5" t="s">
        <v>8</v>
      </c>
      <c r="N31" s="5" t="str">
        <f t="shared" si="2"/>
        <v>0.00002±0.000027</v>
      </c>
      <c r="O31" s="5" t="str">
        <f t="shared" si="3"/>
        <v>-0.000016±0.000009</v>
      </c>
    </row>
    <row r="32" spans="1:15" x14ac:dyDescent="0.4">
      <c r="A32" s="1" t="s">
        <v>9</v>
      </c>
      <c r="B32" s="6">
        <v>-6.5500000000000006E-5</v>
      </c>
      <c r="C32" s="6">
        <v>4.35E-5</v>
      </c>
      <c r="D32" s="6">
        <v>7.8700000000000002E-5</v>
      </c>
      <c r="E32" s="6">
        <v>4.0899999999999998E-5</v>
      </c>
      <c r="F32" s="6">
        <v>8.4100000000000008E-6</v>
      </c>
      <c r="G32" s="6">
        <v>-2.2500000000000001E-5</v>
      </c>
      <c r="H32" s="6">
        <v>-5.3199999999999999E-5</v>
      </c>
      <c r="I32" s="6">
        <v>-7.4599999999999997E-6</v>
      </c>
      <c r="J32" s="6">
        <v>-8.4500000000000004E-6</v>
      </c>
      <c r="K32" s="6">
        <v>-4.6999999999999997E-5</v>
      </c>
      <c r="L32" s="4"/>
      <c r="M32" s="5" t="s">
        <v>9</v>
      </c>
      <c r="N32" s="5" t="str">
        <f t="shared" si="2"/>
        <v>0.000021±0.000054</v>
      </c>
      <c r="O32" s="5" t="str">
        <f t="shared" si="3"/>
        <v>-0.000028±0.000021</v>
      </c>
    </row>
    <row r="33" spans="1:15" x14ac:dyDescent="0.4">
      <c r="A33" s="1" t="s">
        <v>10</v>
      </c>
      <c r="B33" s="6">
        <v>-1.47E-5</v>
      </c>
      <c r="C33" s="6">
        <v>-1.6500000000000001E-5</v>
      </c>
      <c r="D33" s="6">
        <v>6.4700000000000001E-5</v>
      </c>
      <c r="E33" s="6">
        <v>-1.7699400000000001E-4</v>
      </c>
      <c r="F33" s="6">
        <v>1.01795E-4</v>
      </c>
      <c r="G33" s="6">
        <v>5.3000000000000001E-5</v>
      </c>
      <c r="H33" s="6">
        <v>1.63E-5</v>
      </c>
      <c r="I33" s="6">
        <v>5.5399999999999998E-5</v>
      </c>
      <c r="J33" s="6">
        <v>1.17453E-4</v>
      </c>
      <c r="K33" s="6">
        <v>-3.2400000000000001E-5</v>
      </c>
      <c r="L33" s="4"/>
      <c r="M33" s="5" t="s">
        <v>10</v>
      </c>
      <c r="N33" s="5" t="str">
        <f t="shared" si="2"/>
        <v>-0.000008±0.000107</v>
      </c>
      <c r="O33" s="5" t="str">
        <f t="shared" si="3"/>
        <v>0.000042±0.000055</v>
      </c>
    </row>
    <row r="34" spans="1:15" x14ac:dyDescent="0.4">
      <c r="A34" s="1" t="s">
        <v>11</v>
      </c>
      <c r="B34" s="6">
        <v>-5.66E-6</v>
      </c>
      <c r="C34" s="6">
        <v>0</v>
      </c>
      <c r="D34" s="6">
        <v>2.1800000000000001E-5</v>
      </c>
      <c r="E34" s="6">
        <v>-3.5453200000000001E-4</v>
      </c>
      <c r="F34" s="6">
        <v>7.47E-5</v>
      </c>
      <c r="G34" s="6">
        <v>3.6300000000000001E-5</v>
      </c>
      <c r="H34" s="6">
        <v>1.02079E-4</v>
      </c>
      <c r="I34" s="6">
        <v>7.4800000000000002E-5</v>
      </c>
      <c r="J34" s="6">
        <v>1.4063500000000001E-4</v>
      </c>
      <c r="K34" s="6">
        <v>-2.3499999999999999E-6</v>
      </c>
      <c r="L34" s="4"/>
      <c r="M34" s="5" t="s">
        <v>11</v>
      </c>
      <c r="N34" s="5" t="str">
        <f t="shared" si="2"/>
        <v>-0.000053±0.000172</v>
      </c>
      <c r="O34" s="5" t="str">
        <f t="shared" si="3"/>
        <v>0.00007±0.000056</v>
      </c>
    </row>
    <row r="35" spans="1:15" x14ac:dyDescent="0.4">
      <c r="A35" s="1" t="s">
        <v>12</v>
      </c>
      <c r="B35" s="6">
        <v>-3.1300000000000002E-5</v>
      </c>
      <c r="C35" s="6">
        <v>-5.0200000000000002E-6</v>
      </c>
      <c r="D35" s="6">
        <v>2.3799999999999999E-5</v>
      </c>
      <c r="E35" s="6">
        <v>-4.55909E-4</v>
      </c>
      <c r="F35" s="6">
        <v>3.43E-5</v>
      </c>
      <c r="G35" s="6">
        <v>3.98E-6</v>
      </c>
      <c r="H35" s="6">
        <v>1.11691E-4</v>
      </c>
      <c r="I35" s="6">
        <v>3.4900000000000001E-5</v>
      </c>
      <c r="J35" s="6">
        <v>1.35456E-4</v>
      </c>
      <c r="K35" s="6">
        <v>7.2599999999999999E-6</v>
      </c>
      <c r="L35" s="4"/>
      <c r="M35" s="5" t="s">
        <v>12</v>
      </c>
      <c r="N35" s="5" t="str">
        <f t="shared" si="2"/>
        <v>-0.000087±0.000208</v>
      </c>
      <c r="O35" s="5" t="str">
        <f t="shared" si="3"/>
        <v>0.000059±0.000061</v>
      </c>
    </row>
    <row r="36" spans="1:15" x14ac:dyDescent="0.4">
      <c r="A36" s="1" t="s">
        <v>13</v>
      </c>
      <c r="B36" s="6">
        <v>1.5091099999999999E-4</v>
      </c>
      <c r="C36" s="6">
        <v>5.3999999999999998E-5</v>
      </c>
      <c r="D36" s="6">
        <v>1.7900000000000001E-5</v>
      </c>
      <c r="E36" s="6">
        <v>-5.1584630000000003E-3</v>
      </c>
      <c r="F36" s="6">
        <v>-1.77E-5</v>
      </c>
      <c r="G36" s="6">
        <v>-3.43E-5</v>
      </c>
      <c r="H36" s="6">
        <v>3.6046800000000002E-4</v>
      </c>
      <c r="I36" s="6">
        <v>1.8386300000000001E-4</v>
      </c>
      <c r="J36" s="6">
        <v>5.04744E-4</v>
      </c>
      <c r="K36" s="6">
        <v>5.9299999999999998E-5</v>
      </c>
      <c r="L36" s="4"/>
      <c r="M36" s="5" t="s">
        <v>13</v>
      </c>
      <c r="N36" s="5" t="str">
        <f t="shared" si="2"/>
        <v>-0.000991±0.002331</v>
      </c>
      <c r="O36" s="5" t="str">
        <f t="shared" si="3"/>
        <v>0.000215±0.000219</v>
      </c>
    </row>
    <row r="37" spans="1:15" x14ac:dyDescent="0.4">
      <c r="A37" s="1" t="s">
        <v>25</v>
      </c>
      <c r="B37" s="1" t="s">
        <v>26</v>
      </c>
      <c r="C37" s="1" t="s">
        <v>26</v>
      </c>
      <c r="D37" s="1" t="s">
        <v>26</v>
      </c>
      <c r="E37" s="1" t="s">
        <v>26</v>
      </c>
      <c r="F37" s="1" t="s">
        <v>26</v>
      </c>
      <c r="G37" s="1" t="s">
        <v>24</v>
      </c>
      <c r="H37" s="1" t="s">
        <v>24</v>
      </c>
      <c r="I37" s="1" t="s">
        <v>24</v>
      </c>
      <c r="J37" s="1" t="s">
        <v>24</v>
      </c>
      <c r="K37" s="1" t="s">
        <v>24</v>
      </c>
      <c r="L37" s="1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combined_data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Termite Chiu</dc:creator>
  <cp:lastModifiedBy>CHUN-I CHIU</cp:lastModifiedBy>
  <dcterms:created xsi:type="dcterms:W3CDTF">2024-09-11T02:04:42Z</dcterms:created>
  <dcterms:modified xsi:type="dcterms:W3CDTF">2025-01-14T09:03:14Z</dcterms:modified>
</cp:coreProperties>
</file>