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bundance" sheetId="1" state="visible" r:id="rId3"/>
    <sheet name="PCA_Data" sheetId="2" state="visible" r:id="rId4"/>
    <sheet name="Colour" sheetId="3" state="visible" r:id="rId5"/>
    <sheet name="Shape" sheetId="4" state="visible" r:id="rId6"/>
    <sheet name="NMDS_Shape" sheetId="5" state="visible" r:id="rId7"/>
    <sheet name="Locations" sheetId="6" state="visible" r:id="rId8"/>
  </sheets>
  <externalReferences>
    <externalReference r:id="rId9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<sst xmlns="http://schemas.openxmlformats.org/spreadsheetml/2006/main" count="261" uniqueCount="77">
  <si>
    <t xml:space="preserve">Region</t>
  </si>
  <si>
    <t xml:space="preserve">Sampling_Station</t>
  </si>
  <si>
    <t xml:space="preserve">Total (per 200 g)</t>
  </si>
  <si>
    <t xml:space="preserve">MEAN Station_wise /200g</t>
  </si>
  <si>
    <t xml:space="preserve">Station wise_Per/kg</t>
  </si>
  <si>
    <t xml:space="preserve">Total particles/kg</t>
  </si>
  <si>
    <t xml:space="preserve">SD</t>
  </si>
  <si>
    <t xml:space="preserve">Total HTL</t>
  </si>
  <si>
    <t xml:space="preserve">Total LTL</t>
  </si>
  <si>
    <t xml:space="preserve">North</t>
  </si>
  <si>
    <t xml:space="preserve">Chatham (HTL)</t>
  </si>
  <si>
    <t xml:space="preserve">Chatham</t>
  </si>
  <si>
    <t xml:space="preserve">Chatham (LTL)</t>
  </si>
  <si>
    <t xml:space="preserve">Dignabad (HTL)</t>
  </si>
  <si>
    <t xml:space="preserve">Dignabad</t>
  </si>
  <si>
    <t xml:space="preserve">Dignabad (LTL)</t>
  </si>
  <si>
    <t xml:space="preserve">Janglighat (HTL)</t>
  </si>
  <si>
    <t xml:space="preserve">Janglighat</t>
  </si>
  <si>
    <t xml:space="preserve">Janglighat (LTL)</t>
  </si>
  <si>
    <t xml:space="preserve">South</t>
  </si>
  <si>
    <t xml:space="preserve">Wandoor (HTL)</t>
  </si>
  <si>
    <t xml:space="preserve">Wandoor</t>
  </si>
  <si>
    <t xml:space="preserve">Wandoor (LTL)</t>
  </si>
  <si>
    <t xml:space="preserve">Guptapara (HTL)</t>
  </si>
  <si>
    <t xml:space="preserve">Guptapara</t>
  </si>
  <si>
    <t xml:space="preserve">Guptapara (LTL)</t>
  </si>
  <si>
    <t xml:space="preserve">Chidiyatapu(HTL)</t>
  </si>
  <si>
    <t xml:space="preserve">Chidiyatapu</t>
  </si>
  <si>
    <t xml:space="preserve">Chidiyatapu (LTL)</t>
  </si>
  <si>
    <t xml:space="preserve">Site</t>
  </si>
  <si>
    <t xml:space="preserve">Tree cover </t>
  </si>
  <si>
    <t xml:space="preserve">	Grassland </t>
  </si>
  <si>
    <t xml:space="preserve">	Cropland</t>
  </si>
  <si>
    <t xml:space="preserve">Built-up</t>
  </si>
  <si>
    <t xml:space="preserve">Bare / sparse vegetation </t>
  </si>
  <si>
    <t xml:space="preserve">Water bodies </t>
  </si>
  <si>
    <t xml:space="preserve">Mangrove </t>
  </si>
  <si>
    <t xml:space="preserve">Population density</t>
  </si>
  <si>
    <t xml:space="preserve">Microplastic abundance</t>
  </si>
  <si>
    <t xml:space="preserve">Colour/Location</t>
  </si>
  <si>
    <t xml:space="preserve">Total </t>
  </si>
  <si>
    <t xml:space="preserve">Blue</t>
  </si>
  <si>
    <t xml:space="preserve">Green</t>
  </si>
  <si>
    <t xml:space="preserve">Red</t>
  </si>
  <si>
    <t xml:space="preserve">Balck</t>
  </si>
  <si>
    <t xml:space="preserve">Purple </t>
  </si>
  <si>
    <t xml:space="preserve">White</t>
  </si>
  <si>
    <t xml:space="preserve">Aash</t>
  </si>
  <si>
    <t xml:space="preserve">Brown</t>
  </si>
  <si>
    <t xml:space="preserve">Transparent</t>
  </si>
  <si>
    <t xml:space="preserve">Relative colour composition (%)</t>
  </si>
  <si>
    <t xml:space="preserve">Overall Colour Composition (%)</t>
  </si>
  <si>
    <t xml:space="preserve">Black</t>
  </si>
  <si>
    <t xml:space="preserve">Purple</t>
  </si>
  <si>
    <t xml:space="preserve">Ash</t>
  </si>
  <si>
    <t xml:space="preserve">Shape</t>
  </si>
  <si>
    <t xml:space="preserve">TOTAL Particles</t>
  </si>
  <si>
    <t xml:space="preserve">Film</t>
  </si>
  <si>
    <t xml:space="preserve">Fragments</t>
  </si>
  <si>
    <t xml:space="preserve">Fiber</t>
  </si>
  <si>
    <t xml:space="preserve">Foam</t>
  </si>
  <si>
    <t xml:space="preserve">Paint Particles</t>
  </si>
  <si>
    <t xml:space="preserve">Relative(%)</t>
  </si>
  <si>
    <t xml:space="preserve">Location</t>
  </si>
  <si>
    <t xml:space="preserve">Overall Shape composition (%)</t>
  </si>
  <si>
    <t xml:space="preserve">Fragments </t>
  </si>
  <si>
    <t xml:space="preserve">Fiber </t>
  </si>
  <si>
    <t xml:space="preserve">Foam </t>
  </si>
  <si>
    <t xml:space="preserve">Paint Particles </t>
  </si>
  <si>
    <t xml:space="preserve">Zone</t>
  </si>
  <si>
    <t xml:space="preserve">Jungli Gut</t>
  </si>
  <si>
    <t xml:space="preserve">HTL</t>
  </si>
  <si>
    <t xml:space="preserve">LTL</t>
  </si>
  <si>
    <t xml:space="preserve">Guptapahar</t>
  </si>
  <si>
    <t xml:space="preserve">Latitude</t>
  </si>
  <si>
    <t xml:space="preserve">Longitude</t>
  </si>
  <si>
    <t xml:space="preserve">,</t>
  </si>
</sst>
</file>

<file path=xl/styles.xml><?xml version="1.0" encoding="utf-8"?>
<styleSheet xmlns="http://schemas.openxmlformats.org/spreadsheetml/2006/main">
  <numFmts count="1">
    <numFmt numFmtId="164" formatCode="General"/>
  </numFmts>
  <fonts count="3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Calibri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Times New Roman"/>
      <family val="1"/>
      <charset val="1"/>
    </font>
    <font>
      <sz val="12"/>
      <color rgb="FF1F4E78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375623"/>
      <name val="Times New Roman"/>
      <family val="1"/>
      <charset val="1"/>
    </font>
    <font>
      <sz val="12"/>
      <color rgb="FFC00000"/>
      <name val="Times New Roman"/>
      <family val="1"/>
      <charset val="1"/>
    </font>
    <font>
      <sz val="12"/>
      <color rgb="FF0D0D0D"/>
      <name val="Times New Roman"/>
      <family val="1"/>
      <charset val="1"/>
    </font>
    <font>
      <sz val="12"/>
      <color rgb="FF262626"/>
      <name val="Times New Roman"/>
      <family val="1"/>
      <charset val="1"/>
    </font>
    <font>
      <b val="true"/>
      <sz val="12"/>
      <color rgb="FF0D0D0D"/>
      <name val="Times New Roman"/>
      <family val="1"/>
      <charset val="1"/>
    </font>
    <font>
      <b val="true"/>
      <sz val="11"/>
      <color rgb="FF806000"/>
      <name val="Calibri"/>
      <family val="2"/>
      <charset val="1"/>
    </font>
    <font>
      <b val="true"/>
      <sz val="11"/>
      <color rgb="FF1F4E79"/>
      <name val="Calibri"/>
      <family val="2"/>
      <charset val="1"/>
    </font>
    <font>
      <b val="true"/>
      <sz val="11"/>
      <color rgb="FF385724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b val="true"/>
      <sz val="11"/>
      <color rgb="FF7030A0"/>
      <name val="Calibri"/>
      <family val="2"/>
      <charset val="1"/>
    </font>
    <font>
      <b val="true"/>
      <sz val="11"/>
      <color rgb="FFA6A6A6"/>
      <name val="Calibri"/>
      <family val="2"/>
      <charset val="1"/>
    </font>
    <font>
      <b val="true"/>
      <sz val="11"/>
      <color rgb="FF767171"/>
      <name val="Calibri"/>
      <family val="2"/>
      <charset val="1"/>
    </font>
    <font>
      <b val="true"/>
      <sz val="11"/>
      <color rgb="FF843C0B"/>
      <name val="Calibri"/>
      <family val="2"/>
      <charset val="1"/>
    </font>
    <font>
      <b val="true"/>
      <sz val="11"/>
      <color rgb="FF9DC3E6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1F4E78"/>
      <name val="Calibri"/>
      <family val="2"/>
      <charset val="1"/>
    </font>
    <font>
      <sz val="11"/>
      <color rgb="FF375623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color rgb="FF0D0D0D"/>
      <name val="Calibri"/>
      <family val="2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385724"/>
      <rgbColor rgb="FF000080"/>
      <rgbColor rgb="FF806000"/>
      <rgbColor rgb="FF800080"/>
      <rgbColor rgb="FF008080"/>
      <rgbColor rgb="FFC0C0C0"/>
      <rgbColor rgb="FF767171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1F4E78"/>
      <rgbColor rgb="FF339966"/>
      <rgbColor rgb="FF0D0D0D"/>
      <rgbColor rgb="FF375623"/>
      <rgbColor rgb="FF843C0B"/>
      <rgbColor rgb="FF993366"/>
      <rgbColor rgb="FF1F4E7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externalLink" Target="externalLinks/externalLink1.xml"/><Relationship Id="rId10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C:/Users/madhu/OneDrive/Desktop/Print%20Outs/Data%20Format%20MP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bundance Data"/>
      <sheetName val="Abu_mani"/>
      <sheetName val="Colour"/>
      <sheetName val="Shape"/>
      <sheetName val="Sampling sites Coordinates"/>
    </sheetNames>
    <sheetDataSet>
      <sheetData sheetId="0"/>
      <sheetData sheetId="1"/>
      <sheetData sheetId="2"/>
      <sheetData sheetId="3">
        <row r="3">
          <cell r="H3">
            <v>63</v>
          </cell>
          <cell r="I3">
            <v>37</v>
          </cell>
        </row>
        <row r="4">
          <cell r="H4">
            <v>37</v>
          </cell>
          <cell r="I4">
            <v>31</v>
          </cell>
        </row>
        <row r="5">
          <cell r="H5">
            <v>39</v>
          </cell>
          <cell r="I5">
            <v>36</v>
          </cell>
        </row>
        <row r="6">
          <cell r="H6">
            <v>43</v>
          </cell>
          <cell r="I6">
            <v>27</v>
          </cell>
        </row>
        <row r="7">
          <cell r="H7">
            <v>33</v>
          </cell>
          <cell r="I7">
            <v>24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3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H1" activeCellId="0" sqref="H1"/>
    </sheetView>
  </sheetViews>
  <sheetFormatPr defaultColWidth="8.54296875" defaultRowHeight="13.8" customHeight="true" zeroHeight="false" outlineLevelRow="0" outlineLevelCol="0"/>
  <cols>
    <col collapsed="false" customWidth="true" hidden="false" outlineLevel="0" max="1" min="1" style="1" width="25.66"/>
    <col collapsed="false" customWidth="true" hidden="false" outlineLevel="0" max="2" min="2" style="1" width="21.11"/>
    <col collapsed="false" customWidth="true" hidden="false" outlineLevel="0" max="3" min="3" style="1" width="25.33"/>
    <col collapsed="false" customWidth="true" hidden="false" outlineLevel="0" max="4" min="4" style="1" width="19.11"/>
    <col collapsed="false" customWidth="true" hidden="false" outlineLevel="0" max="5" min="5" style="1" width="24.89"/>
    <col collapsed="false" customWidth="true" hidden="false" outlineLevel="0" max="6" min="6" style="1" width="16.49"/>
    <col collapsed="false" customWidth="true" hidden="false" outlineLevel="0" max="7" min="7" style="1" width="12.46"/>
    <col collapsed="false" customWidth="true" hidden="false" outlineLevel="0" max="1024" min="1024" style="1" width="9.14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1" t="s">
        <v>6</v>
      </c>
      <c r="I1" s="1" t="s">
        <v>7</v>
      </c>
      <c r="J1" s="1" t="s">
        <v>8</v>
      </c>
    </row>
    <row r="2" customFormat="false" ht="13.8" hidden="false" customHeight="false" outlineLevel="0" collapsed="false">
      <c r="A2" s="4" t="s">
        <v>9</v>
      </c>
      <c r="B2" s="5" t="s">
        <v>10</v>
      </c>
      <c r="C2" s="5" t="n">
        <v>83</v>
      </c>
      <c r="D2" s="6" t="n">
        <f aca="false">ROUND(SUM(C2:C7)/6,2)</f>
        <v>64.33</v>
      </c>
      <c r="E2" s="6" t="n">
        <f aca="false">D2*5</f>
        <v>321.65</v>
      </c>
      <c r="F2" s="7" t="n">
        <f aca="false">SUM(C2,C4,C3,C5,C6,C7)</f>
        <v>386</v>
      </c>
      <c r="G2" s="7" t="n">
        <f aca="false">ROUND(_xlfn.STDEV.S(C2,C3,C4,C5,C6,C7) ,2)</f>
        <v>13.97</v>
      </c>
      <c r="H2" s="8" t="s">
        <v>11</v>
      </c>
      <c r="I2" s="1" t="n">
        <f aca="false">SUM(C2:C4)</f>
        <v>205</v>
      </c>
      <c r="J2" s="1" t="n">
        <f aca="false">SUM(C5:C7)</f>
        <v>181</v>
      </c>
    </row>
    <row r="3" customFormat="false" ht="13.8" hidden="false" customHeight="false" outlineLevel="0" collapsed="false">
      <c r="A3" s="4" t="s">
        <v>9</v>
      </c>
      <c r="B3" s="5" t="s">
        <v>10</v>
      </c>
      <c r="C3" s="5" t="n">
        <v>73</v>
      </c>
      <c r="D3" s="6"/>
      <c r="E3" s="6"/>
      <c r="F3" s="7"/>
      <c r="G3" s="7"/>
    </row>
    <row r="4" customFormat="false" ht="13.8" hidden="false" customHeight="false" outlineLevel="0" collapsed="false">
      <c r="A4" s="4" t="s">
        <v>9</v>
      </c>
      <c r="B4" s="5" t="s">
        <v>10</v>
      </c>
      <c r="C4" s="5" t="n">
        <v>49</v>
      </c>
      <c r="D4" s="6"/>
      <c r="E4" s="6"/>
      <c r="F4" s="7"/>
      <c r="G4" s="7"/>
    </row>
    <row r="5" customFormat="false" ht="13.8" hidden="false" customHeight="false" outlineLevel="0" collapsed="false">
      <c r="A5" s="4" t="s">
        <v>9</v>
      </c>
      <c r="B5" s="5" t="s">
        <v>12</v>
      </c>
      <c r="C5" s="5" t="n">
        <v>68</v>
      </c>
      <c r="D5" s="6"/>
      <c r="E5" s="6"/>
      <c r="F5" s="7"/>
      <c r="G5" s="7"/>
    </row>
    <row r="6" customFormat="false" ht="13.8" hidden="false" customHeight="false" outlineLevel="0" collapsed="false">
      <c r="A6" s="4" t="s">
        <v>9</v>
      </c>
      <c r="B6" s="5" t="s">
        <v>12</v>
      </c>
      <c r="C6" s="5" t="n">
        <v>66</v>
      </c>
      <c r="D6" s="6"/>
      <c r="E6" s="6"/>
      <c r="F6" s="7"/>
      <c r="G6" s="7"/>
    </row>
    <row r="7" customFormat="false" ht="13.8" hidden="false" customHeight="false" outlineLevel="0" collapsed="false">
      <c r="A7" s="4" t="s">
        <v>9</v>
      </c>
      <c r="B7" s="5" t="s">
        <v>12</v>
      </c>
      <c r="C7" s="5" t="n">
        <v>47</v>
      </c>
      <c r="D7" s="6"/>
      <c r="E7" s="6"/>
      <c r="F7" s="7"/>
      <c r="G7" s="7"/>
    </row>
    <row r="8" customFormat="false" ht="13.8" hidden="false" customHeight="false" outlineLevel="0" collapsed="false">
      <c r="A8" s="4" t="s">
        <v>9</v>
      </c>
      <c r="B8" s="5" t="s">
        <v>13</v>
      </c>
      <c r="C8" s="5" t="n">
        <v>26</v>
      </c>
      <c r="D8" s="6" t="n">
        <f aca="false">ROUND(SUM(C8:C13)/6,2)</f>
        <v>24.83</v>
      </c>
      <c r="E8" s="6" t="n">
        <f aca="false">D8*5</f>
        <v>124.15</v>
      </c>
      <c r="F8" s="7" t="n">
        <f aca="false">SUM(C8,C9,C10,C11,C12,C13)</f>
        <v>149</v>
      </c>
      <c r="G8" s="9" t="n">
        <f aca="false">ROUND(_xlfn.STDEV.S(C8,C9,C10,C12,C11,C13) ,2)</f>
        <v>4.12</v>
      </c>
      <c r="H8" s="8" t="s">
        <v>14</v>
      </c>
      <c r="I8" s="10" t="n">
        <f aca="false">SUM(C8:C10)</f>
        <v>85</v>
      </c>
      <c r="J8" s="10" t="n">
        <f aca="false">SUM(C12:C13,C11)</f>
        <v>64</v>
      </c>
    </row>
    <row r="9" customFormat="false" ht="13.8" hidden="false" customHeight="false" outlineLevel="0" collapsed="false">
      <c r="A9" s="4" t="s">
        <v>9</v>
      </c>
      <c r="B9" s="5" t="s">
        <v>13</v>
      </c>
      <c r="C9" s="5" t="n">
        <v>29</v>
      </c>
      <c r="D9" s="6"/>
      <c r="E9" s="6"/>
      <c r="F9" s="7"/>
      <c r="G9" s="7"/>
    </row>
    <row r="10" customFormat="false" ht="13.8" hidden="false" customHeight="false" outlineLevel="0" collapsed="false">
      <c r="A10" s="4" t="s">
        <v>9</v>
      </c>
      <c r="B10" s="5" t="s">
        <v>13</v>
      </c>
      <c r="C10" s="5" t="n">
        <v>30</v>
      </c>
      <c r="D10" s="6"/>
      <c r="E10" s="6"/>
      <c r="F10" s="7"/>
      <c r="G10" s="7"/>
    </row>
    <row r="11" customFormat="false" ht="13.8" hidden="false" customHeight="false" outlineLevel="0" collapsed="false">
      <c r="A11" s="4" t="s">
        <v>9</v>
      </c>
      <c r="B11" s="5" t="s">
        <v>15</v>
      </c>
      <c r="C11" s="5" t="n">
        <v>20</v>
      </c>
      <c r="D11" s="6"/>
      <c r="E11" s="6"/>
      <c r="F11" s="7"/>
      <c r="G11" s="7"/>
    </row>
    <row r="12" customFormat="false" ht="13.8" hidden="false" customHeight="false" outlineLevel="0" collapsed="false">
      <c r="A12" s="4" t="s">
        <v>9</v>
      </c>
      <c r="B12" s="5" t="s">
        <v>15</v>
      </c>
      <c r="C12" s="5" t="n">
        <v>22</v>
      </c>
      <c r="D12" s="6"/>
      <c r="E12" s="6"/>
      <c r="F12" s="7"/>
      <c r="G12" s="7"/>
    </row>
    <row r="13" customFormat="false" ht="13.8" hidden="false" customHeight="false" outlineLevel="0" collapsed="false">
      <c r="A13" s="4" t="s">
        <v>9</v>
      </c>
      <c r="B13" s="5" t="s">
        <v>15</v>
      </c>
      <c r="C13" s="5" t="n">
        <v>22</v>
      </c>
      <c r="D13" s="6"/>
      <c r="E13" s="6"/>
      <c r="F13" s="7"/>
      <c r="G13" s="7"/>
    </row>
    <row r="14" customFormat="false" ht="13.8" hidden="false" customHeight="false" outlineLevel="0" collapsed="false">
      <c r="A14" s="4" t="s">
        <v>9</v>
      </c>
      <c r="B14" s="5" t="s">
        <v>16</v>
      </c>
      <c r="C14" s="5" t="n">
        <v>85</v>
      </c>
      <c r="D14" s="6" t="n">
        <f aca="false">ROUND(SUM(C14:C19)/6,2)</f>
        <v>61.67</v>
      </c>
      <c r="E14" s="6" t="n">
        <f aca="false">D14*5</f>
        <v>308.35</v>
      </c>
      <c r="F14" s="7" t="n">
        <f aca="false">SUM(C14,C15,C16,C17,C18,C19)</f>
        <v>370</v>
      </c>
      <c r="G14" s="9" t="n">
        <f aca="false">ROUND(_xlfn.STDEV.S(C14,C15,C16,C17,C18,C19) ,2)</f>
        <v>16.5</v>
      </c>
      <c r="H14" s="8" t="s">
        <v>17</v>
      </c>
      <c r="I14" s="10" t="n">
        <f aca="false">SUM(C14:C16)</f>
        <v>215</v>
      </c>
      <c r="J14" s="10" t="n">
        <f aca="false">SUM(C17:C19)</f>
        <v>155</v>
      </c>
    </row>
    <row r="15" customFormat="false" ht="13.8" hidden="false" customHeight="false" outlineLevel="0" collapsed="false">
      <c r="A15" s="4" t="s">
        <v>9</v>
      </c>
      <c r="B15" s="5" t="s">
        <v>16</v>
      </c>
      <c r="C15" s="5" t="n">
        <v>74</v>
      </c>
      <c r="D15" s="6"/>
      <c r="E15" s="6"/>
      <c r="F15" s="7"/>
      <c r="G15" s="7"/>
    </row>
    <row r="16" customFormat="false" ht="13.8" hidden="false" customHeight="false" outlineLevel="0" collapsed="false">
      <c r="A16" s="4" t="s">
        <v>9</v>
      </c>
      <c r="B16" s="5" t="s">
        <v>16</v>
      </c>
      <c r="C16" s="5" t="n">
        <v>56</v>
      </c>
      <c r="D16" s="6"/>
      <c r="E16" s="6"/>
      <c r="F16" s="7"/>
      <c r="G16" s="7"/>
    </row>
    <row r="17" customFormat="false" ht="13.8" hidden="false" customHeight="false" outlineLevel="0" collapsed="false">
      <c r="A17" s="4" t="s">
        <v>9</v>
      </c>
      <c r="B17" s="5" t="s">
        <v>18</v>
      </c>
      <c r="C17" s="5" t="n">
        <v>66</v>
      </c>
      <c r="D17" s="6"/>
      <c r="E17" s="6"/>
      <c r="F17" s="7"/>
      <c r="G17" s="7"/>
    </row>
    <row r="18" customFormat="false" ht="13.8" hidden="false" customHeight="false" outlineLevel="0" collapsed="false">
      <c r="A18" s="4" t="s">
        <v>9</v>
      </c>
      <c r="B18" s="5" t="s">
        <v>18</v>
      </c>
      <c r="C18" s="5" t="n">
        <v>48</v>
      </c>
      <c r="D18" s="6"/>
      <c r="E18" s="6"/>
      <c r="F18" s="7"/>
      <c r="G18" s="7"/>
    </row>
    <row r="19" customFormat="false" ht="13.8" hidden="false" customHeight="false" outlineLevel="0" collapsed="false">
      <c r="A19" s="4" t="s">
        <v>9</v>
      </c>
      <c r="B19" s="5" t="s">
        <v>18</v>
      </c>
      <c r="C19" s="5" t="n">
        <v>41</v>
      </c>
      <c r="D19" s="6"/>
      <c r="E19" s="6"/>
      <c r="F19" s="7"/>
      <c r="G19" s="7"/>
    </row>
    <row r="20" customFormat="false" ht="13.8" hidden="false" customHeight="false" outlineLevel="0" collapsed="false">
      <c r="A20" s="4" t="s">
        <v>19</v>
      </c>
      <c r="B20" s="5" t="s">
        <v>20</v>
      </c>
      <c r="C20" s="5" t="n">
        <v>12</v>
      </c>
      <c r="D20" s="6" t="n">
        <f aca="false">ROUND(SUM(C20:C25)/6,2)</f>
        <v>11</v>
      </c>
      <c r="E20" s="6" t="n">
        <f aca="false">D20*5</f>
        <v>55</v>
      </c>
      <c r="F20" s="7" t="n">
        <f aca="false">SUM(C20,C21,C22,C23,C24,C25)</f>
        <v>66</v>
      </c>
      <c r="G20" s="9" t="n">
        <f aca="false">ROUND(_xlfn.STDEV.S(C20,C21,C22,C23,C24,C25) ,2)</f>
        <v>0.89</v>
      </c>
      <c r="H20" s="8" t="s">
        <v>21</v>
      </c>
      <c r="I20" s="10" t="n">
        <f aca="false">SUM(C20:C22)</f>
        <v>33</v>
      </c>
      <c r="J20" s="10" t="n">
        <f aca="false">SUM(C23:C25)</f>
        <v>33</v>
      </c>
    </row>
    <row r="21" customFormat="false" ht="13.8" hidden="false" customHeight="false" outlineLevel="0" collapsed="false">
      <c r="A21" s="4" t="s">
        <v>19</v>
      </c>
      <c r="B21" s="5" t="s">
        <v>20</v>
      </c>
      <c r="C21" s="5" t="n">
        <v>10</v>
      </c>
      <c r="D21" s="6"/>
      <c r="E21" s="6"/>
      <c r="F21" s="7"/>
      <c r="G21" s="7"/>
    </row>
    <row r="22" customFormat="false" ht="13.8" hidden="false" customHeight="false" outlineLevel="0" collapsed="false">
      <c r="A22" s="4" t="s">
        <v>19</v>
      </c>
      <c r="B22" s="5" t="s">
        <v>20</v>
      </c>
      <c r="C22" s="5" t="n">
        <v>11</v>
      </c>
      <c r="D22" s="6"/>
      <c r="E22" s="6"/>
      <c r="F22" s="7"/>
      <c r="G22" s="7"/>
    </row>
    <row r="23" customFormat="false" ht="13.8" hidden="false" customHeight="false" outlineLevel="0" collapsed="false">
      <c r="A23" s="4" t="s">
        <v>19</v>
      </c>
      <c r="B23" s="5" t="s">
        <v>22</v>
      </c>
      <c r="C23" s="5" t="n">
        <v>11</v>
      </c>
      <c r="D23" s="6"/>
      <c r="E23" s="6"/>
      <c r="F23" s="7"/>
      <c r="G23" s="7"/>
    </row>
    <row r="24" customFormat="false" ht="13.8" hidden="false" customHeight="false" outlineLevel="0" collapsed="false">
      <c r="A24" s="4" t="s">
        <v>19</v>
      </c>
      <c r="B24" s="5" t="s">
        <v>22</v>
      </c>
      <c r="C24" s="5" t="n">
        <v>12</v>
      </c>
      <c r="D24" s="6"/>
      <c r="E24" s="6"/>
      <c r="F24" s="7"/>
      <c r="G24" s="7"/>
    </row>
    <row r="25" customFormat="false" ht="13.8" hidden="false" customHeight="false" outlineLevel="0" collapsed="false">
      <c r="A25" s="4" t="s">
        <v>19</v>
      </c>
      <c r="B25" s="5" t="s">
        <v>22</v>
      </c>
      <c r="C25" s="5" t="n">
        <v>10</v>
      </c>
      <c r="D25" s="6"/>
      <c r="E25" s="6"/>
      <c r="F25" s="7"/>
      <c r="G25" s="7"/>
    </row>
    <row r="26" customFormat="false" ht="13.8" hidden="false" customHeight="false" outlineLevel="0" collapsed="false">
      <c r="A26" s="4" t="s">
        <v>19</v>
      </c>
      <c r="B26" s="5" t="s">
        <v>23</v>
      </c>
      <c r="C26" s="5" t="n">
        <v>19</v>
      </c>
      <c r="D26" s="6" t="n">
        <f aca="false">ROUND(SUM(C26:C31)/6,2)</f>
        <v>17.33</v>
      </c>
      <c r="E26" s="6" t="n">
        <f aca="false">D26*5</f>
        <v>86.65</v>
      </c>
      <c r="F26" s="7" t="n">
        <f aca="false">SUM(C26,C27,C28,C29,C30,C31)</f>
        <v>104</v>
      </c>
      <c r="G26" s="9" t="n">
        <f aca="false">ROUND(_xlfn.STDEV.S(C26,C27,C28,C29,C30) ,2)</f>
        <v>6.87</v>
      </c>
      <c r="H26" s="8" t="s">
        <v>24</v>
      </c>
      <c r="I26" s="10" t="n">
        <f aca="false">SUM(C26:C28)</f>
        <v>69</v>
      </c>
      <c r="J26" s="10" t="n">
        <f aca="false">SUM(C29:C31)</f>
        <v>35</v>
      </c>
    </row>
    <row r="27" customFormat="false" ht="13.8" hidden="false" customHeight="false" outlineLevel="0" collapsed="false">
      <c r="A27" s="4" t="s">
        <v>19</v>
      </c>
      <c r="B27" s="5" t="s">
        <v>23</v>
      </c>
      <c r="C27" s="5" t="n">
        <v>21</v>
      </c>
      <c r="D27" s="6"/>
      <c r="E27" s="6"/>
      <c r="F27" s="7"/>
      <c r="G27" s="7"/>
    </row>
    <row r="28" customFormat="false" ht="13.8" hidden="false" customHeight="false" outlineLevel="0" collapsed="false">
      <c r="A28" s="4" t="s">
        <v>19</v>
      </c>
      <c r="B28" s="5" t="s">
        <v>23</v>
      </c>
      <c r="C28" s="5" t="n">
        <v>29</v>
      </c>
      <c r="D28" s="6"/>
      <c r="E28" s="6"/>
      <c r="F28" s="7"/>
      <c r="G28" s="7"/>
    </row>
    <row r="29" customFormat="false" ht="13.8" hidden="false" customHeight="false" outlineLevel="0" collapsed="false">
      <c r="A29" s="4" t="s">
        <v>19</v>
      </c>
      <c r="B29" s="5" t="s">
        <v>25</v>
      </c>
      <c r="C29" s="5" t="n">
        <v>13</v>
      </c>
      <c r="D29" s="6"/>
      <c r="E29" s="6"/>
      <c r="F29" s="7"/>
      <c r="G29" s="7"/>
    </row>
    <row r="30" customFormat="false" ht="13.8" hidden="false" customHeight="false" outlineLevel="0" collapsed="false">
      <c r="A30" s="4" t="s">
        <v>19</v>
      </c>
      <c r="B30" s="5" t="s">
        <v>25</v>
      </c>
      <c r="C30" s="5" t="n">
        <v>12</v>
      </c>
      <c r="D30" s="6"/>
      <c r="E30" s="6"/>
      <c r="F30" s="7"/>
      <c r="G30" s="7"/>
    </row>
    <row r="31" customFormat="false" ht="13.8" hidden="false" customHeight="false" outlineLevel="0" collapsed="false">
      <c r="A31" s="4" t="s">
        <v>19</v>
      </c>
      <c r="B31" s="5" t="s">
        <v>25</v>
      </c>
      <c r="C31" s="5" t="n">
        <v>10</v>
      </c>
      <c r="D31" s="6"/>
      <c r="E31" s="6"/>
      <c r="F31" s="7"/>
      <c r="G31" s="7"/>
    </row>
    <row r="32" customFormat="false" ht="13.8" hidden="false" customHeight="false" outlineLevel="0" collapsed="false">
      <c r="A32" s="4" t="s">
        <v>19</v>
      </c>
      <c r="B32" s="5" t="s">
        <v>26</v>
      </c>
      <c r="C32" s="5" t="n">
        <v>42</v>
      </c>
      <c r="D32" s="6" t="n">
        <f aca="false">ROUND(SUM(C32:C37)/6,2)</f>
        <v>34.67</v>
      </c>
      <c r="E32" s="6" t="n">
        <f aca="false">D32*5</f>
        <v>173.35</v>
      </c>
      <c r="F32" s="7" t="n">
        <f aca="false">SUM(C32,C33,C34,C35,C36,C37)</f>
        <v>208</v>
      </c>
      <c r="G32" s="9" t="n">
        <f aca="false">ROUND(_xlfn.STDEV.S(C32,C33,C34,C35,C36,C37) ,2)</f>
        <v>5.61</v>
      </c>
      <c r="H32" s="8" t="s">
        <v>27</v>
      </c>
      <c r="I32" s="10" t="n">
        <f aca="false">SUM(C32:C34)</f>
        <v>108</v>
      </c>
      <c r="J32" s="10" t="n">
        <f aca="false">SUM(C35:C37)</f>
        <v>100</v>
      </c>
    </row>
    <row r="33" customFormat="false" ht="13.8" hidden="false" customHeight="false" outlineLevel="0" collapsed="false">
      <c r="A33" s="4" t="s">
        <v>19</v>
      </c>
      <c r="B33" s="5" t="s">
        <v>26</v>
      </c>
      <c r="C33" s="5" t="n">
        <v>33</v>
      </c>
      <c r="D33" s="6"/>
      <c r="E33" s="6"/>
      <c r="F33" s="7"/>
      <c r="G33" s="7"/>
    </row>
    <row r="34" customFormat="false" ht="13.8" hidden="false" customHeight="false" outlineLevel="0" collapsed="false">
      <c r="A34" s="4" t="s">
        <v>19</v>
      </c>
      <c r="B34" s="5" t="s">
        <v>26</v>
      </c>
      <c r="C34" s="5" t="n">
        <v>33</v>
      </c>
      <c r="D34" s="6"/>
      <c r="E34" s="6"/>
      <c r="F34" s="7"/>
      <c r="G34" s="7"/>
    </row>
    <row r="35" customFormat="false" ht="13.8" hidden="false" customHeight="false" outlineLevel="0" collapsed="false">
      <c r="A35" s="4" t="s">
        <v>19</v>
      </c>
      <c r="B35" s="5" t="s">
        <v>28</v>
      </c>
      <c r="C35" s="5" t="n">
        <v>41</v>
      </c>
      <c r="D35" s="6"/>
      <c r="E35" s="6"/>
      <c r="F35" s="7"/>
      <c r="G35" s="7"/>
    </row>
    <row r="36" customFormat="false" ht="13.8" hidden="false" customHeight="false" outlineLevel="0" collapsed="false">
      <c r="A36" s="4" t="s">
        <v>19</v>
      </c>
      <c r="B36" s="5" t="s">
        <v>28</v>
      </c>
      <c r="C36" s="5" t="n">
        <v>28</v>
      </c>
      <c r="D36" s="6"/>
      <c r="E36" s="6"/>
      <c r="F36" s="7"/>
      <c r="G36" s="7"/>
    </row>
    <row r="37" customFormat="false" ht="13.8" hidden="false" customHeight="false" outlineLevel="0" collapsed="false">
      <c r="A37" s="4" t="s">
        <v>19</v>
      </c>
      <c r="B37" s="5" t="s">
        <v>28</v>
      </c>
      <c r="C37" s="5" t="n">
        <v>31</v>
      </c>
      <c r="D37" s="6"/>
      <c r="E37" s="6"/>
      <c r="F37" s="7"/>
      <c r="G37" s="7"/>
    </row>
    <row r="38" customFormat="false" ht="13.8" hidden="false" customHeight="false" outlineLevel="0" collapsed="false">
      <c r="A38" s="11"/>
      <c r="B38" s="11"/>
      <c r="C38" s="11"/>
      <c r="D38" s="11"/>
      <c r="E38" s="11"/>
    </row>
    <row r="39" customFormat="false" ht="13.8" hidden="false" customHeight="false" outlineLevel="0" collapsed="false">
      <c r="A39" s="11"/>
      <c r="B39" s="5"/>
      <c r="C39" s="11"/>
      <c r="D39" s="12"/>
      <c r="E39" s="12"/>
    </row>
    <row r="40" customFormat="false" ht="13.8" hidden="false" customHeight="false" outlineLevel="0" collapsed="false">
      <c r="A40" s="11"/>
      <c r="B40" s="11"/>
      <c r="C40" s="11"/>
      <c r="D40" s="12"/>
      <c r="E40" s="12"/>
    </row>
    <row r="41" customFormat="false" ht="13.8" hidden="false" customHeight="false" outlineLevel="0" collapsed="false">
      <c r="C41" s="1" t="n">
        <f aca="false">SUM(C2:C37)</f>
        <v>1283</v>
      </c>
      <c r="D41" s="1" t="n">
        <f aca="false">AVERAGE(C2,C3,C4,C5,C6,C7,C8,C9,C10,C11,C12,C13,C14,C15,C16,C17,C18,C19,C20,C21,C22,C23,C24,C25,C26,C27,C28,C29,C30,C31,C32,C33,C34,C35,C36,C37)</f>
        <v>35.6388888888889</v>
      </c>
      <c r="G41" s="1" t="n">
        <f aca="false">_xlfn.STDEV.S(C2,C3,C4,C5,C6,C7,C8,C9,C10,C11,C12,C13,C14,C15,C16,C17,C18,C19,C20,C21,C22,C23,C24,C25,C26,C27,C28,C29,C30,C31,C32,C33,C34,C35,C36,C37)</f>
        <v>22.8036999225724</v>
      </c>
    </row>
    <row r="43" customFormat="false" ht="13.8" hidden="false" customHeight="false" outlineLevel="0" collapsed="false">
      <c r="D43" s="12"/>
      <c r="E43" s="12"/>
    </row>
  </sheetData>
  <mergeCells count="24">
    <mergeCell ref="D2:D7"/>
    <mergeCell ref="E2:E7"/>
    <mergeCell ref="F2:F7"/>
    <mergeCell ref="G2:G7"/>
    <mergeCell ref="D8:D13"/>
    <mergeCell ref="E8:E13"/>
    <mergeCell ref="F8:F13"/>
    <mergeCell ref="G8:G13"/>
    <mergeCell ref="D14:D19"/>
    <mergeCell ref="E14:E19"/>
    <mergeCell ref="F14:F19"/>
    <mergeCell ref="G14:G19"/>
    <mergeCell ref="D20:D25"/>
    <mergeCell ref="E20:E25"/>
    <mergeCell ref="F20:F25"/>
    <mergeCell ref="G20:G25"/>
    <mergeCell ref="D26:D31"/>
    <mergeCell ref="E26:E31"/>
    <mergeCell ref="F26:F31"/>
    <mergeCell ref="G26:G31"/>
    <mergeCell ref="D32:D37"/>
    <mergeCell ref="E32:E37"/>
    <mergeCell ref="F32:F37"/>
    <mergeCell ref="G32:G3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ColWidth="8.54296875" defaultRowHeight="14.25" customHeight="true" zeroHeight="false" outlineLevelRow="0" outlineLevelCol="0"/>
  <cols>
    <col collapsed="false" customWidth="true" hidden="false" outlineLevel="0" max="2" min="2" style="1" width="24.66"/>
    <col collapsed="false" customWidth="true" hidden="false" outlineLevel="0" max="3" min="3" style="1" width="19.44"/>
    <col collapsed="false" customWidth="true" hidden="false" outlineLevel="0" max="4" min="4" style="1" width="13.44"/>
    <col collapsed="false" customWidth="true" hidden="false" outlineLevel="0" max="5" min="5" style="1" width="12.33"/>
    <col collapsed="false" customWidth="true" hidden="false" outlineLevel="0" max="6" min="6" style="1" width="10.78"/>
    <col collapsed="false" customWidth="true" hidden="false" outlineLevel="0" max="7" min="7" style="1" width="26.11"/>
    <col collapsed="false" customWidth="true" hidden="false" outlineLevel="0" max="8" min="8" style="1" width="15.77"/>
    <col collapsed="false" customWidth="true" hidden="false" outlineLevel="0" max="10" min="9" style="1" width="18.34"/>
    <col collapsed="false" customWidth="true" hidden="false" outlineLevel="0" max="11" min="11" style="1" width="20.33"/>
  </cols>
  <sheetData>
    <row r="1" customFormat="false" ht="14.25" hidden="false" customHeight="false" outlineLevel="0" collapsed="false">
      <c r="A1" s="13" t="s">
        <v>0</v>
      </c>
      <c r="B1" s="12" t="s">
        <v>29</v>
      </c>
      <c r="C1" s="12" t="s">
        <v>30</v>
      </c>
      <c r="D1" s="12" t="s">
        <v>31</v>
      </c>
      <c r="E1" s="12" t="s">
        <v>32</v>
      </c>
      <c r="F1" s="12" t="s">
        <v>33</v>
      </c>
      <c r="G1" s="12" t="s">
        <v>34</v>
      </c>
      <c r="H1" s="12" t="s">
        <v>35</v>
      </c>
      <c r="I1" s="12" t="s">
        <v>36</v>
      </c>
      <c r="J1" s="12" t="s">
        <v>37</v>
      </c>
      <c r="K1" s="12" t="s">
        <v>38</v>
      </c>
    </row>
    <row r="2" customFormat="false" ht="14.25" hidden="false" customHeight="true" outlineLevel="0" collapsed="false">
      <c r="A2" s="1" t="s">
        <v>9</v>
      </c>
      <c r="B2" s="11" t="s">
        <v>11</v>
      </c>
      <c r="C2" s="11" t="n">
        <v>0.6239</v>
      </c>
      <c r="D2" s="11" t="n">
        <v>0.0067</v>
      </c>
      <c r="E2" s="11" t="n">
        <v>0.0028</v>
      </c>
      <c r="F2" s="11" t="n">
        <v>0.5756</v>
      </c>
      <c r="G2" s="11" t="n">
        <v>0.0057</v>
      </c>
      <c r="H2" s="11" t="n">
        <v>0.0785</v>
      </c>
      <c r="I2" s="11" t="n">
        <v>0</v>
      </c>
      <c r="J2" s="11" t="n">
        <v>96.42</v>
      </c>
      <c r="K2" s="11" t="n">
        <v>193</v>
      </c>
    </row>
    <row r="3" customFormat="false" ht="14.25" hidden="false" customHeight="true" outlineLevel="0" collapsed="false">
      <c r="A3" s="1" t="s">
        <v>9</v>
      </c>
      <c r="B3" s="11" t="s">
        <v>14</v>
      </c>
      <c r="C3" s="11" t="n">
        <v>0.4291</v>
      </c>
      <c r="D3" s="11" t="n">
        <v>0.0492</v>
      </c>
      <c r="E3" s="11" t="n">
        <v>0.0004</v>
      </c>
      <c r="F3" s="11" t="n">
        <v>0.7671</v>
      </c>
      <c r="G3" s="11" t="n">
        <v>0.0017</v>
      </c>
      <c r="H3" s="11" t="n">
        <v>0.0587</v>
      </c>
      <c r="I3" s="11" t="n">
        <v>0</v>
      </c>
      <c r="J3" s="11" t="n">
        <v>129.63</v>
      </c>
      <c r="K3" s="11" t="n">
        <v>74.5</v>
      </c>
    </row>
    <row r="4" customFormat="false" ht="14.25" hidden="false" customHeight="true" outlineLevel="0" collapsed="false">
      <c r="A4" s="1" t="s">
        <v>9</v>
      </c>
      <c r="B4" s="11" t="s">
        <v>17</v>
      </c>
      <c r="C4" s="11" t="n">
        <v>1.1425</v>
      </c>
      <c r="D4" s="11" t="n">
        <v>0.0474</v>
      </c>
      <c r="E4" s="11" t="n">
        <v>0.0024</v>
      </c>
      <c r="F4" s="11" t="n">
        <v>1.1371</v>
      </c>
      <c r="G4" s="11" t="n">
        <v>0.0299</v>
      </c>
      <c r="H4" s="11" t="n">
        <v>0.0552</v>
      </c>
      <c r="I4" s="11" t="n">
        <v>0.0033</v>
      </c>
      <c r="J4" s="11" t="n">
        <v>108.95</v>
      </c>
      <c r="K4" s="11" t="n">
        <v>185</v>
      </c>
    </row>
    <row r="5" customFormat="false" ht="14.25" hidden="false" customHeight="true" outlineLevel="0" collapsed="false">
      <c r="A5" s="1" t="s">
        <v>19</v>
      </c>
      <c r="B5" s="11" t="s">
        <v>21</v>
      </c>
      <c r="C5" s="11" t="n">
        <v>1.1325</v>
      </c>
      <c r="D5" s="11" t="n">
        <v>0.1111</v>
      </c>
      <c r="E5" s="11" t="n">
        <v>0.0187</v>
      </c>
      <c r="F5" s="11" t="n">
        <v>0.0038</v>
      </c>
      <c r="G5" s="11" t="n">
        <v>0.007</v>
      </c>
      <c r="H5" s="11" t="n">
        <v>0.2404</v>
      </c>
      <c r="I5" s="11" t="n">
        <v>0.0385</v>
      </c>
      <c r="J5" s="11" t="n">
        <v>21.63</v>
      </c>
      <c r="K5" s="11" t="n">
        <v>33</v>
      </c>
    </row>
    <row r="6" customFormat="false" ht="14.25" hidden="false" customHeight="true" outlineLevel="0" collapsed="false">
      <c r="A6" s="1" t="s">
        <v>19</v>
      </c>
      <c r="B6" s="11" t="s">
        <v>24</v>
      </c>
      <c r="C6" s="11" t="n">
        <v>1.8545</v>
      </c>
      <c r="D6" s="11" t="n">
        <v>0.2048</v>
      </c>
      <c r="E6" s="11" t="n">
        <v>0.0275</v>
      </c>
      <c r="F6" s="11" t="n">
        <v>0.0013</v>
      </c>
      <c r="G6" s="11" t="n">
        <v>0.0004</v>
      </c>
      <c r="H6" s="11" t="n">
        <v>0.002</v>
      </c>
      <c r="I6" s="11" t="n">
        <v>0.3867</v>
      </c>
      <c r="J6" s="11" t="n">
        <v>7.52</v>
      </c>
      <c r="K6" s="11" t="n">
        <v>52</v>
      </c>
    </row>
    <row r="7" customFormat="false" ht="14.25" hidden="false" customHeight="true" outlineLevel="0" collapsed="false">
      <c r="A7" s="1" t="s">
        <v>19</v>
      </c>
      <c r="B7" s="11" t="s">
        <v>27</v>
      </c>
      <c r="C7" s="11" t="n">
        <v>1.3332</v>
      </c>
      <c r="D7" s="11" t="n">
        <v>0.1191</v>
      </c>
      <c r="E7" s="11" t="n">
        <v>0.0086</v>
      </c>
      <c r="F7" s="11" t="n">
        <v>0.0017</v>
      </c>
      <c r="G7" s="11" t="n">
        <v>0.0005</v>
      </c>
      <c r="H7" s="11" t="n">
        <v>0.2072</v>
      </c>
      <c r="I7" s="11" t="n">
        <v>0.1073</v>
      </c>
      <c r="J7" s="11" t="n">
        <v>6.56</v>
      </c>
      <c r="K7" s="11" t="n">
        <v>104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ColWidth="8.54296875" defaultRowHeight="14.25" customHeight="true" zeroHeight="false" outlineLevelRow="0" outlineLevelCol="0"/>
  <cols>
    <col collapsed="false" customWidth="true" hidden="false" outlineLevel="0" max="1" min="1" style="1" width="16.33"/>
    <col collapsed="false" customWidth="true" hidden="false" outlineLevel="0" max="2" min="2" style="1" width="18.89"/>
    <col collapsed="false" customWidth="true" hidden="false" outlineLevel="0" max="3" min="3" style="1" width="21.22"/>
    <col collapsed="false" customWidth="true" hidden="false" outlineLevel="0" max="4" min="4" style="1" width="19.44"/>
    <col collapsed="false" customWidth="true" hidden="false" outlineLevel="0" max="5" min="5" style="1" width="18.11"/>
    <col collapsed="false" customWidth="true" hidden="false" outlineLevel="0" max="6" min="6" style="1" width="19.77"/>
    <col collapsed="false" customWidth="true" hidden="false" outlineLevel="0" max="7" min="7" style="1" width="19.33"/>
    <col collapsed="false" customWidth="true" hidden="false" outlineLevel="0" max="8" min="8" style="1" width="33.44"/>
  </cols>
  <sheetData>
    <row r="1" customFormat="false" ht="15" hidden="false" customHeight="false" outlineLevel="0" collapsed="false">
      <c r="A1" s="14" t="s">
        <v>39</v>
      </c>
      <c r="B1" s="14" t="s">
        <v>11</v>
      </c>
      <c r="C1" s="14" t="s">
        <v>14</v>
      </c>
      <c r="D1" s="14" t="s">
        <v>17</v>
      </c>
      <c r="E1" s="14" t="s">
        <v>21</v>
      </c>
      <c r="F1" s="14" t="s">
        <v>24</v>
      </c>
      <c r="G1" s="14" t="s">
        <v>27</v>
      </c>
      <c r="H1" s="15" t="s">
        <v>40</v>
      </c>
    </row>
    <row r="2" customFormat="false" ht="15" hidden="false" customHeight="false" outlineLevel="0" collapsed="false">
      <c r="A2" s="16" t="s">
        <v>41</v>
      </c>
      <c r="B2" s="17" t="n">
        <v>52</v>
      </c>
      <c r="C2" s="17" t="n">
        <v>3</v>
      </c>
      <c r="D2" s="17" t="n">
        <v>35</v>
      </c>
      <c r="E2" s="17" t="n">
        <v>1</v>
      </c>
      <c r="F2" s="17" t="n">
        <v>5</v>
      </c>
      <c r="G2" s="17" t="n">
        <v>7</v>
      </c>
      <c r="H2" s="1" t="n">
        <f aca="false">SUM(B2,C2,D2,E2,F2,G2)</f>
        <v>103</v>
      </c>
    </row>
    <row r="3" customFormat="false" ht="15" hidden="false" customHeight="false" outlineLevel="0" collapsed="false">
      <c r="A3" s="18" t="s">
        <v>42</v>
      </c>
      <c r="B3" s="17" t="n">
        <v>19</v>
      </c>
      <c r="C3" s="17" t="n">
        <v>22</v>
      </c>
      <c r="D3" s="17" t="n">
        <v>54</v>
      </c>
      <c r="E3" s="17" t="n">
        <v>18</v>
      </c>
      <c r="F3" s="17" t="n">
        <v>13</v>
      </c>
      <c r="G3" s="17" t="n">
        <v>18</v>
      </c>
      <c r="H3" s="10" t="n">
        <f aca="false">SUM(B3,C3,D3,E3,F3,G3)</f>
        <v>144</v>
      </c>
    </row>
    <row r="4" customFormat="false" ht="15" hidden="false" customHeight="false" outlineLevel="0" collapsed="false">
      <c r="A4" s="19" t="s">
        <v>43</v>
      </c>
      <c r="B4" s="17" t="n">
        <v>48</v>
      </c>
      <c r="C4" s="17" t="n">
        <v>14</v>
      </c>
      <c r="D4" s="17" t="n">
        <v>57</v>
      </c>
      <c r="E4" s="17" t="n">
        <v>10</v>
      </c>
      <c r="F4" s="17" t="n">
        <v>13</v>
      </c>
      <c r="G4" s="17" t="n">
        <v>35</v>
      </c>
      <c r="H4" s="10" t="n">
        <f aca="false">SUM(B4,C4,D4,E4,F4,G4)</f>
        <v>177</v>
      </c>
    </row>
    <row r="5" customFormat="false" ht="15" hidden="false" customHeight="false" outlineLevel="0" collapsed="false">
      <c r="A5" s="20" t="s">
        <v>44</v>
      </c>
      <c r="B5" s="17" t="n">
        <v>47</v>
      </c>
      <c r="C5" s="17" t="n">
        <v>15</v>
      </c>
      <c r="D5" s="17" t="n">
        <v>31</v>
      </c>
      <c r="E5" s="17" t="n">
        <v>9</v>
      </c>
      <c r="F5" s="17" t="n">
        <v>14</v>
      </c>
      <c r="G5" s="17" t="n">
        <v>28</v>
      </c>
      <c r="H5" s="10" t="n">
        <f aca="false">SUM(B5,C5,D5,E5,F5,G5)</f>
        <v>144</v>
      </c>
    </row>
    <row r="6" customFormat="false" ht="15" hidden="false" customHeight="false" outlineLevel="0" collapsed="false">
      <c r="A6" s="20" t="s">
        <v>45</v>
      </c>
      <c r="B6" s="17" t="n">
        <v>39</v>
      </c>
      <c r="C6" s="17" t="n">
        <v>29</v>
      </c>
      <c r="D6" s="17" t="n">
        <v>52</v>
      </c>
      <c r="E6" s="17" t="n">
        <v>0</v>
      </c>
      <c r="F6" s="17" t="n">
        <v>2</v>
      </c>
      <c r="G6" s="17" t="n">
        <v>30</v>
      </c>
      <c r="H6" s="10" t="n">
        <f aca="false">SUM(B6,C6,D6,E6,F6,G6)</f>
        <v>152</v>
      </c>
    </row>
    <row r="7" customFormat="false" ht="15" hidden="false" customHeight="false" outlineLevel="0" collapsed="false">
      <c r="A7" s="20" t="s">
        <v>46</v>
      </c>
      <c r="B7" s="17" t="n">
        <v>53</v>
      </c>
      <c r="C7" s="17" t="n">
        <v>18</v>
      </c>
      <c r="D7" s="17" t="n">
        <v>34</v>
      </c>
      <c r="E7" s="17" t="n">
        <v>20</v>
      </c>
      <c r="F7" s="17" t="n">
        <v>24</v>
      </c>
      <c r="G7" s="17" t="n">
        <v>31</v>
      </c>
      <c r="H7" s="10" t="n">
        <f aca="false">SUM(B7,C7,D7,E7,F7,G7)</f>
        <v>180</v>
      </c>
    </row>
    <row r="8" customFormat="false" ht="15" hidden="false" customHeight="false" outlineLevel="0" collapsed="false">
      <c r="A8" s="20" t="s">
        <v>47</v>
      </c>
      <c r="B8" s="17" t="n">
        <v>51</v>
      </c>
      <c r="C8" s="17" t="n">
        <v>19</v>
      </c>
      <c r="D8" s="17" t="n">
        <v>54</v>
      </c>
      <c r="E8" s="17" t="n">
        <v>0</v>
      </c>
      <c r="F8" s="17" t="n">
        <v>12</v>
      </c>
      <c r="G8" s="17" t="n">
        <v>17</v>
      </c>
      <c r="H8" s="10" t="n">
        <f aca="false">SUM(B8:G8)</f>
        <v>153</v>
      </c>
    </row>
    <row r="9" customFormat="false" ht="15" hidden="false" customHeight="false" outlineLevel="0" collapsed="false">
      <c r="A9" s="20" t="s">
        <v>48</v>
      </c>
      <c r="B9" s="17" t="n">
        <v>42</v>
      </c>
      <c r="C9" s="17" t="n">
        <v>20</v>
      </c>
      <c r="D9" s="17" t="n">
        <v>30</v>
      </c>
      <c r="E9" s="17" t="n">
        <v>0</v>
      </c>
      <c r="F9" s="17" t="n">
        <v>10</v>
      </c>
      <c r="G9" s="17" t="n">
        <v>22</v>
      </c>
      <c r="H9" s="10" t="n">
        <f aca="false">SUM(B9:G9)</f>
        <v>124</v>
      </c>
    </row>
    <row r="10" customFormat="false" ht="15" hidden="false" customHeight="false" outlineLevel="0" collapsed="false">
      <c r="A10" s="21" t="s">
        <v>49</v>
      </c>
      <c r="B10" s="17" t="n">
        <v>35</v>
      </c>
      <c r="C10" s="17" t="n">
        <v>9</v>
      </c>
      <c r="D10" s="17" t="n">
        <v>23</v>
      </c>
      <c r="E10" s="17" t="n">
        <v>8</v>
      </c>
      <c r="F10" s="17" t="n">
        <v>11</v>
      </c>
      <c r="G10" s="17" t="n">
        <v>20</v>
      </c>
      <c r="H10" s="10" t="n">
        <f aca="false">SUM(B10:G10)</f>
        <v>106</v>
      </c>
    </row>
    <row r="11" customFormat="false" ht="15" hidden="false" customHeight="false" outlineLevel="0" collapsed="false">
      <c r="A11" s="22"/>
      <c r="B11" s="12"/>
      <c r="C11" s="12"/>
      <c r="D11" s="12"/>
      <c r="E11" s="12"/>
      <c r="F11" s="12"/>
      <c r="G11" s="12"/>
      <c r="H11" s="10"/>
    </row>
    <row r="12" customFormat="false" ht="14.25" hidden="false" customHeight="false" outlineLevel="0" collapsed="false">
      <c r="A12" s="23" t="s">
        <v>50</v>
      </c>
      <c r="B12" s="23"/>
      <c r="C12" s="23"/>
      <c r="D12" s="23"/>
      <c r="E12" s="23"/>
      <c r="F12" s="23"/>
      <c r="G12" s="23"/>
      <c r="H12" s="23"/>
      <c r="I12" s="23"/>
      <c r="J12" s="24"/>
    </row>
    <row r="13" customFormat="false" ht="14.25" hidden="false" customHeight="false" outlineLevel="0" collapsed="false">
      <c r="A13" s="11"/>
      <c r="B13" s="11"/>
      <c r="C13" s="11"/>
      <c r="D13" s="11"/>
      <c r="E13" s="11"/>
      <c r="F13" s="11"/>
      <c r="G13" s="11"/>
    </row>
    <row r="14" customFormat="false" ht="14.25" hidden="false" customHeight="false" outlineLevel="0" collapsed="false">
      <c r="A14" s="15" t="s">
        <v>39</v>
      </c>
      <c r="B14" s="25" t="s">
        <v>11</v>
      </c>
      <c r="C14" s="25" t="s">
        <v>14</v>
      </c>
      <c r="D14" s="25" t="s">
        <v>17</v>
      </c>
      <c r="E14" s="25" t="s">
        <v>21</v>
      </c>
      <c r="F14" s="25" t="s">
        <v>24</v>
      </c>
      <c r="G14" s="25" t="s">
        <v>27</v>
      </c>
      <c r="H14" s="15" t="s">
        <v>51</v>
      </c>
    </row>
    <row r="15" customFormat="false" ht="14.25" hidden="false" customHeight="false" outlineLevel="0" collapsed="false">
      <c r="A15" s="15" t="s">
        <v>41</v>
      </c>
      <c r="B15" s="25" t="n">
        <v>13.5</v>
      </c>
      <c r="C15" s="25" t="n">
        <v>2</v>
      </c>
      <c r="D15" s="25" t="n">
        <v>9.5</v>
      </c>
      <c r="E15" s="25" t="n">
        <v>1.5</v>
      </c>
      <c r="F15" s="25" t="n">
        <v>4.8</v>
      </c>
      <c r="G15" s="25" t="n">
        <v>3.4</v>
      </c>
      <c r="H15" s="26" t="n">
        <f aca="false">ROUND(SUM(B2:G2)/1283*100,2)</f>
        <v>8.03</v>
      </c>
    </row>
    <row r="16" customFormat="false" ht="14.25" hidden="false" customHeight="false" outlineLevel="0" collapsed="false">
      <c r="A16" s="15" t="s">
        <v>42</v>
      </c>
      <c r="B16" s="25" t="n">
        <v>4.9</v>
      </c>
      <c r="C16" s="25" t="n">
        <v>14.8</v>
      </c>
      <c r="D16" s="25" t="n">
        <v>14.6</v>
      </c>
      <c r="E16" s="25" t="n">
        <v>27.3</v>
      </c>
      <c r="F16" s="25" t="n">
        <v>12.5</v>
      </c>
      <c r="G16" s="25" t="n">
        <v>8.7</v>
      </c>
      <c r="H16" s="27" t="n">
        <f aca="false">ROUND(SUM(B3:G3)/1283*100,2)</f>
        <v>11.22</v>
      </c>
    </row>
    <row r="17" customFormat="false" ht="14.25" hidden="false" customHeight="false" outlineLevel="0" collapsed="false">
      <c r="A17" s="15" t="s">
        <v>43</v>
      </c>
      <c r="B17" s="25" t="n">
        <v>12.4</v>
      </c>
      <c r="C17" s="25" t="n">
        <v>9.4</v>
      </c>
      <c r="D17" s="25" t="n">
        <v>15.4</v>
      </c>
      <c r="E17" s="25" t="n">
        <v>15.2</v>
      </c>
      <c r="F17" s="25" t="n">
        <v>12.5</v>
      </c>
      <c r="G17" s="25" t="n">
        <v>16.8</v>
      </c>
      <c r="H17" s="28" t="n">
        <f aca="false">ROUND(SUM(B4:G4)/1283*100,2)</f>
        <v>13.8</v>
      </c>
    </row>
    <row r="18" customFormat="false" ht="14.25" hidden="false" customHeight="false" outlineLevel="0" collapsed="false">
      <c r="A18" s="15" t="s">
        <v>52</v>
      </c>
      <c r="B18" s="25" t="n">
        <v>12.2</v>
      </c>
      <c r="C18" s="25" t="n">
        <v>10.1</v>
      </c>
      <c r="D18" s="25" t="n">
        <v>8.4</v>
      </c>
      <c r="E18" s="25" t="n">
        <v>13.6</v>
      </c>
      <c r="F18" s="25" t="n">
        <v>13.5</v>
      </c>
      <c r="G18" s="25" t="n">
        <v>13.5</v>
      </c>
      <c r="H18" s="12" t="n">
        <f aca="false">ROUND(SUM(B5:G5)/1283*100,2)</f>
        <v>11.22</v>
      </c>
    </row>
    <row r="19" customFormat="false" ht="14.25" hidden="false" customHeight="false" outlineLevel="0" collapsed="false">
      <c r="A19" s="15" t="s">
        <v>53</v>
      </c>
      <c r="B19" s="25" t="n">
        <v>10.1</v>
      </c>
      <c r="C19" s="25" t="n">
        <v>19.5</v>
      </c>
      <c r="D19" s="25" t="n">
        <v>14.1</v>
      </c>
      <c r="E19" s="25" t="n">
        <v>0</v>
      </c>
      <c r="F19" s="25" t="n">
        <v>1.9</v>
      </c>
      <c r="G19" s="25" t="n">
        <v>14.4</v>
      </c>
      <c r="H19" s="29" t="n">
        <f aca="false">ROUND(SUM(B6:G6)/1283*100,2)</f>
        <v>11.85</v>
      </c>
    </row>
    <row r="20" customFormat="false" ht="14.25" hidden="false" customHeight="false" outlineLevel="0" collapsed="false">
      <c r="A20" s="15" t="s">
        <v>46</v>
      </c>
      <c r="B20" s="25" t="n">
        <v>13.7</v>
      </c>
      <c r="C20" s="25" t="n">
        <v>12.1</v>
      </c>
      <c r="D20" s="25" t="n">
        <v>9.2</v>
      </c>
      <c r="E20" s="25" t="n">
        <v>30.3</v>
      </c>
      <c r="F20" s="25" t="n">
        <v>23.1</v>
      </c>
      <c r="G20" s="25" t="n">
        <v>14.9</v>
      </c>
      <c r="H20" s="30" t="n">
        <f aca="false">ROUND(SUM(B7:G7)/1283*100,2)</f>
        <v>14.03</v>
      </c>
    </row>
    <row r="21" customFormat="false" ht="14.25" hidden="false" customHeight="false" outlineLevel="0" collapsed="false">
      <c r="A21" s="15" t="s">
        <v>54</v>
      </c>
      <c r="B21" s="25" t="n">
        <v>13.2</v>
      </c>
      <c r="C21" s="25" t="n">
        <v>12.8</v>
      </c>
      <c r="D21" s="25" t="n">
        <v>14.6</v>
      </c>
      <c r="E21" s="25" t="n">
        <v>0</v>
      </c>
      <c r="F21" s="25" t="n">
        <v>11.5</v>
      </c>
      <c r="G21" s="25" t="n">
        <v>8.2</v>
      </c>
      <c r="H21" s="31" t="n">
        <f aca="false">ROUND(SUM(B8:G8)/1283*100,2)</f>
        <v>11.93</v>
      </c>
    </row>
    <row r="22" customFormat="false" ht="14.25" hidden="false" customHeight="false" outlineLevel="0" collapsed="false">
      <c r="A22" s="15" t="s">
        <v>48</v>
      </c>
      <c r="B22" s="25" t="n">
        <v>10.9</v>
      </c>
      <c r="C22" s="25" t="n">
        <v>13.4</v>
      </c>
      <c r="D22" s="25" t="n">
        <v>8.1</v>
      </c>
      <c r="E22" s="25" t="n">
        <v>0</v>
      </c>
      <c r="F22" s="25" t="n">
        <v>9.6</v>
      </c>
      <c r="G22" s="25" t="n">
        <v>10.6</v>
      </c>
      <c r="H22" s="32" t="n">
        <f aca="false">ROUND(SUM(B9:G9)/1283*100,2)</f>
        <v>9.66</v>
      </c>
    </row>
    <row r="23" customFormat="false" ht="14.25" hidden="false" customHeight="false" outlineLevel="0" collapsed="false">
      <c r="A23" s="15" t="s">
        <v>49</v>
      </c>
      <c r="B23" s="25" t="n">
        <v>9.1</v>
      </c>
      <c r="C23" s="25" t="n">
        <v>6</v>
      </c>
      <c r="D23" s="25" t="n">
        <v>6.2</v>
      </c>
      <c r="E23" s="25" t="n">
        <v>12.1</v>
      </c>
      <c r="F23" s="25" t="n">
        <v>10.6</v>
      </c>
      <c r="G23" s="25" t="n">
        <v>9.6</v>
      </c>
      <c r="H23" s="33" t="n">
        <f aca="false">ROUND(SUM(B10:G10)/1283*100,2)</f>
        <v>8.26</v>
      </c>
    </row>
    <row r="24" customFormat="false" ht="14.25" hidden="false" customHeight="false" outlineLevel="0" collapsed="false">
      <c r="A24" s="15"/>
      <c r="B24" s="11"/>
      <c r="C24" s="11"/>
      <c r="D24" s="11"/>
      <c r="E24" s="11"/>
      <c r="F24" s="11"/>
      <c r="G24" s="11"/>
    </row>
    <row r="26" customFormat="false" ht="15" hidden="false" customHeight="false" outlineLevel="0" collapsed="false">
      <c r="C26" s="34"/>
      <c r="D26" s="34"/>
      <c r="E26" s="34"/>
    </row>
    <row r="27" customFormat="false" ht="14.25" hidden="false" customHeight="false" outlineLevel="0" collapsed="false">
      <c r="C27" s="15"/>
    </row>
    <row r="28" customFormat="false" ht="14.25" hidden="false" customHeight="false" outlineLevel="0" collapsed="false">
      <c r="C28" s="15"/>
    </row>
    <row r="29" customFormat="false" ht="14.25" hidden="false" customHeight="false" outlineLevel="0" collapsed="false">
      <c r="C29" s="15"/>
    </row>
    <row r="30" customFormat="false" ht="14.25" hidden="false" customHeight="false" outlineLevel="0" collapsed="false">
      <c r="C30" s="15"/>
    </row>
    <row r="31" customFormat="false" ht="14.25" hidden="false" customHeight="false" outlineLevel="0" collapsed="false">
      <c r="C31" s="15"/>
    </row>
    <row r="32" customFormat="false" ht="14.25" hidden="false" customHeight="false" outlineLevel="0" collapsed="false">
      <c r="C32" s="15"/>
    </row>
    <row r="33" customFormat="false" ht="14.25" hidden="false" customHeight="false" outlineLevel="0" collapsed="false">
      <c r="C33" s="15"/>
    </row>
    <row r="34" customFormat="false" ht="14.25" hidden="false" customHeight="false" outlineLevel="0" collapsed="false">
      <c r="C34" s="15"/>
    </row>
    <row r="35" customFormat="false" ht="14.25" hidden="false" customHeight="false" outlineLevel="0" collapsed="false">
      <c r="C35" s="15"/>
    </row>
  </sheetData>
  <mergeCells count="2">
    <mergeCell ref="A12:I12"/>
    <mergeCell ref="C26:E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4.25" customHeight="true" zeroHeight="false" outlineLevelRow="0" outlineLevelCol="0"/>
  <cols>
    <col collapsed="false" customWidth="true" hidden="false" outlineLevel="0" max="1" min="1" style="1" width="25.89"/>
    <col collapsed="false" customWidth="true" hidden="false" outlineLevel="0" max="2" min="2" style="1" width="18.22"/>
    <col collapsed="false" customWidth="true" hidden="false" outlineLevel="0" max="3" min="3" style="1" width="16.77"/>
    <col collapsed="false" customWidth="true" hidden="false" outlineLevel="0" max="4" min="4" style="1" width="20.33"/>
    <col collapsed="false" customWidth="true" hidden="false" outlineLevel="0" max="5" min="5" style="1" width="21.55"/>
    <col collapsed="false" customWidth="true" hidden="false" outlineLevel="0" max="6" min="6" style="1" width="19.55"/>
    <col collapsed="false" customWidth="true" hidden="false" outlineLevel="0" max="7" min="7" style="1" width="15.66"/>
    <col collapsed="false" customWidth="true" hidden="false" outlineLevel="0" max="8" min="8" style="1" width="29.56"/>
  </cols>
  <sheetData>
    <row r="1" customFormat="false" ht="15" hidden="false" customHeight="false" outlineLevel="0" collapsed="false">
      <c r="A1" s="12" t="s">
        <v>55</v>
      </c>
      <c r="B1" s="14" t="s">
        <v>11</v>
      </c>
      <c r="C1" s="14" t="s">
        <v>14</v>
      </c>
      <c r="D1" s="14" t="s">
        <v>17</v>
      </c>
      <c r="E1" s="14" t="s">
        <v>21</v>
      </c>
      <c r="F1" s="14" t="s">
        <v>24</v>
      </c>
      <c r="G1" s="14" t="s">
        <v>27</v>
      </c>
      <c r="H1" s="1" t="s">
        <v>56</v>
      </c>
    </row>
    <row r="2" customFormat="false" ht="14.25" hidden="false" customHeight="false" outlineLevel="0" collapsed="false">
      <c r="A2" s="35" t="s">
        <v>57</v>
      </c>
      <c r="B2" s="36" t="n">
        <v>91</v>
      </c>
      <c r="C2" s="36" t="n">
        <v>14</v>
      </c>
      <c r="D2" s="11" t="n">
        <f aca="false">SUM([1]Shape!H3:I3)</f>
        <v>100</v>
      </c>
      <c r="E2" s="36" t="n">
        <v>25</v>
      </c>
      <c r="F2" s="36" t="n">
        <v>0</v>
      </c>
      <c r="G2" s="36" t="n">
        <v>38</v>
      </c>
      <c r="H2" s="1" t="n">
        <f aca="false">SUM(B2,C2,D2,E2,F2,G2)</f>
        <v>268</v>
      </c>
    </row>
    <row r="3" customFormat="false" ht="14.25" hidden="false" customHeight="false" outlineLevel="0" collapsed="false">
      <c r="A3" s="37" t="s">
        <v>58</v>
      </c>
      <c r="B3" s="36" t="n">
        <v>102</v>
      </c>
      <c r="C3" s="36" t="n">
        <v>39</v>
      </c>
      <c r="D3" s="11" t="n">
        <f aca="false">SUM([1]Shape!H4:I4)</f>
        <v>68</v>
      </c>
      <c r="E3" s="36" t="n">
        <v>11</v>
      </c>
      <c r="F3" s="36" t="n">
        <v>35</v>
      </c>
      <c r="G3" s="36" t="n">
        <v>103</v>
      </c>
      <c r="H3" s="1" t="n">
        <f aca="false">SUM(B3,C3,D3,E3,F3,G3)</f>
        <v>358</v>
      </c>
    </row>
    <row r="4" customFormat="false" ht="14.25" hidden="false" customHeight="false" outlineLevel="0" collapsed="false">
      <c r="A4" s="38" t="s">
        <v>59</v>
      </c>
      <c r="B4" s="36" t="n">
        <v>60</v>
      </c>
      <c r="C4" s="36" t="n">
        <v>19</v>
      </c>
      <c r="D4" s="11" t="n">
        <f aca="false">SUM([1]Shape!H5:I5)</f>
        <v>75</v>
      </c>
      <c r="E4" s="36" t="n">
        <v>19</v>
      </c>
      <c r="F4" s="36" t="n">
        <v>47</v>
      </c>
      <c r="G4" s="36" t="n">
        <v>59</v>
      </c>
      <c r="H4" s="1" t="n">
        <f aca="false">SUM(B4,C4,D4,E4,F4,G4)</f>
        <v>279</v>
      </c>
    </row>
    <row r="5" customFormat="false" ht="14.25" hidden="false" customHeight="false" outlineLevel="0" collapsed="false">
      <c r="A5" s="39" t="s">
        <v>60</v>
      </c>
      <c r="B5" s="36" t="n">
        <v>74</v>
      </c>
      <c r="C5" s="36" t="n">
        <v>42</v>
      </c>
      <c r="D5" s="11" t="n">
        <f aca="false">SUM([1]Shape!H6:I6)</f>
        <v>70</v>
      </c>
      <c r="E5" s="36" t="n">
        <v>4</v>
      </c>
      <c r="F5" s="36" t="n">
        <v>5</v>
      </c>
      <c r="G5" s="36" t="n">
        <v>0</v>
      </c>
      <c r="H5" s="1" t="n">
        <f aca="false">SUM(B5,C5,D5,E5,F5,G5)</f>
        <v>195</v>
      </c>
    </row>
    <row r="6" customFormat="false" ht="14.25" hidden="false" customHeight="false" outlineLevel="0" collapsed="false">
      <c r="A6" s="36" t="s">
        <v>61</v>
      </c>
      <c r="B6" s="36" t="n">
        <v>59</v>
      </c>
      <c r="C6" s="36" t="n">
        <v>35</v>
      </c>
      <c r="D6" s="11" t="n">
        <f aca="false">SUM([1]Shape!H7:I7)</f>
        <v>57</v>
      </c>
      <c r="E6" s="36" t="n">
        <v>7</v>
      </c>
      <c r="F6" s="36" t="n">
        <v>17</v>
      </c>
      <c r="G6" s="36" t="n">
        <v>8</v>
      </c>
      <c r="H6" s="1" t="n">
        <f aca="false">SUM(B6,C6,D6,E6,F6,G6)</f>
        <v>183</v>
      </c>
    </row>
    <row r="7" customFormat="false" ht="14.25" hidden="false" customHeight="false" outlineLevel="0" collapsed="false">
      <c r="A7" s="36"/>
      <c r="B7" s="36"/>
      <c r="C7" s="36"/>
      <c r="D7" s="11"/>
      <c r="E7" s="36"/>
      <c r="F7" s="36"/>
      <c r="G7" s="36"/>
    </row>
    <row r="8" customFormat="false" ht="14.25" hidden="false" customHeight="false" outlineLevel="0" collapsed="false">
      <c r="A8" s="23" t="s">
        <v>62</v>
      </c>
      <c r="B8" s="23"/>
      <c r="C8" s="23"/>
      <c r="D8" s="23"/>
      <c r="E8" s="23"/>
      <c r="F8" s="23"/>
      <c r="G8" s="23"/>
    </row>
    <row r="9" customFormat="false" ht="14.25" hidden="false" customHeight="false" outlineLevel="0" collapsed="false">
      <c r="A9" s="15" t="s">
        <v>63</v>
      </c>
      <c r="B9" s="25" t="s">
        <v>11</v>
      </c>
      <c r="C9" s="25" t="s">
        <v>14</v>
      </c>
      <c r="D9" s="25" t="s">
        <v>17</v>
      </c>
      <c r="E9" s="25" t="s">
        <v>21</v>
      </c>
      <c r="F9" s="25" t="s">
        <v>24</v>
      </c>
      <c r="G9" s="25" t="s">
        <v>27</v>
      </c>
      <c r="H9" s="12" t="s">
        <v>64</v>
      </c>
    </row>
    <row r="10" customFormat="false" ht="14.25" hidden="false" customHeight="false" outlineLevel="0" collapsed="false">
      <c r="A10" s="25" t="s">
        <v>57</v>
      </c>
      <c r="B10" s="25" t="n">
        <v>23.6</v>
      </c>
      <c r="C10" s="25" t="n">
        <v>9.4</v>
      </c>
      <c r="D10" s="25" t="n">
        <v>27</v>
      </c>
      <c r="E10" s="25" t="n">
        <v>37.9</v>
      </c>
      <c r="F10" s="25" t="n">
        <v>0</v>
      </c>
      <c r="G10" s="25" t="n">
        <v>18.3</v>
      </c>
      <c r="H10" s="12" t="n">
        <f aca="false">ROUND(SUM(B2:G2)/1283*100,2)</f>
        <v>20.89</v>
      </c>
    </row>
    <row r="11" customFormat="false" ht="14.25" hidden="false" customHeight="false" outlineLevel="0" collapsed="false">
      <c r="A11" s="25" t="s">
        <v>65</v>
      </c>
      <c r="B11" s="25" t="n">
        <v>26.4</v>
      </c>
      <c r="C11" s="25" t="n">
        <v>26.2</v>
      </c>
      <c r="D11" s="25" t="n">
        <v>18.4</v>
      </c>
      <c r="E11" s="25" t="n">
        <v>16.7</v>
      </c>
      <c r="F11" s="25" t="n">
        <v>33.7</v>
      </c>
      <c r="G11" s="25" t="n">
        <v>49.5</v>
      </c>
      <c r="H11" s="12" t="n">
        <f aca="false">ROUND(SUM(B3:G3)/1283*100,2)</f>
        <v>27.9</v>
      </c>
    </row>
    <row r="12" customFormat="false" ht="14.25" hidden="false" customHeight="false" outlineLevel="0" collapsed="false">
      <c r="A12" s="25" t="s">
        <v>66</v>
      </c>
      <c r="B12" s="25" t="n">
        <v>15.5</v>
      </c>
      <c r="C12" s="25" t="n">
        <v>12.8</v>
      </c>
      <c r="D12" s="25" t="n">
        <v>20.3</v>
      </c>
      <c r="E12" s="25" t="n">
        <v>28.8</v>
      </c>
      <c r="F12" s="25" t="n">
        <v>45.2</v>
      </c>
      <c r="G12" s="25" t="n">
        <v>28.4</v>
      </c>
      <c r="H12" s="12" t="n">
        <f aca="false">ROUND(SUM(B4:G4)/1283*100,2)</f>
        <v>21.75</v>
      </c>
    </row>
    <row r="13" customFormat="false" ht="14.25" hidden="false" customHeight="false" outlineLevel="0" collapsed="false">
      <c r="A13" s="25" t="s">
        <v>67</v>
      </c>
      <c r="B13" s="25" t="n">
        <v>19.2</v>
      </c>
      <c r="C13" s="25" t="n">
        <v>28.2</v>
      </c>
      <c r="D13" s="25" t="n">
        <v>18.9</v>
      </c>
      <c r="E13" s="25" t="n">
        <v>6.1</v>
      </c>
      <c r="F13" s="25" t="n">
        <v>4.8</v>
      </c>
      <c r="G13" s="25" t="n">
        <v>0</v>
      </c>
      <c r="H13" s="12" t="n">
        <f aca="false">ROUND(SUM(B5:G5)/1283*100,2)</f>
        <v>15.2</v>
      </c>
    </row>
    <row r="14" customFormat="false" ht="14.25" hidden="false" customHeight="false" outlineLevel="0" collapsed="false">
      <c r="A14" s="25" t="s">
        <v>68</v>
      </c>
      <c r="B14" s="25" t="n">
        <v>15.3</v>
      </c>
      <c r="C14" s="25" t="n">
        <v>23.5</v>
      </c>
      <c r="D14" s="25" t="n">
        <v>15.4</v>
      </c>
      <c r="E14" s="25" t="n">
        <v>10.6</v>
      </c>
      <c r="F14" s="25" t="n">
        <v>16.3</v>
      </c>
      <c r="G14" s="25" t="n">
        <v>3.8</v>
      </c>
      <c r="H14" s="12" t="n">
        <f aca="false">ROUND(SUM(B6:G6)/1283*100,2)</f>
        <v>14.26</v>
      </c>
    </row>
  </sheetData>
  <mergeCells count="1">
    <mergeCell ref="A8:G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9" activeCellId="0" sqref="E69"/>
    </sheetView>
  </sheetViews>
  <sheetFormatPr defaultColWidth="8.54296875" defaultRowHeight="15" customHeight="true" zeroHeight="false" outlineLevelRow="0" outlineLevelCol="0"/>
  <cols>
    <col collapsed="false" customWidth="true" hidden="false" outlineLevel="0" max="1" min="1" style="40" width="20.55"/>
    <col collapsed="false" customWidth="true" hidden="false" outlineLevel="0" max="2" min="2" style="1" width="20.55"/>
    <col collapsed="false" customWidth="true" hidden="false" outlineLevel="0" max="7" min="7" style="1" width="14"/>
  </cols>
  <sheetData>
    <row r="1" customFormat="false" ht="15" hidden="false" customHeight="false" outlineLevel="0" collapsed="false">
      <c r="A1" s="41" t="s">
        <v>63</v>
      </c>
      <c r="B1" s="41" t="s">
        <v>69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</row>
    <row r="2" customFormat="false" ht="15" hidden="false" customHeight="false" outlineLevel="0" collapsed="false">
      <c r="A2" s="17" t="s">
        <v>70</v>
      </c>
      <c r="B2" s="17" t="s">
        <v>71</v>
      </c>
      <c r="C2" s="17" t="n">
        <v>31</v>
      </c>
      <c r="D2" s="17" t="n">
        <v>14</v>
      </c>
      <c r="E2" s="17" t="n">
        <v>13</v>
      </c>
      <c r="F2" s="17" t="n">
        <v>14</v>
      </c>
      <c r="G2" s="17" t="n">
        <v>13</v>
      </c>
    </row>
    <row r="3" customFormat="false" ht="15" hidden="false" customHeight="false" outlineLevel="0" collapsed="false">
      <c r="A3" s="17" t="s">
        <v>70</v>
      </c>
      <c r="B3" s="17" t="s">
        <v>71</v>
      </c>
      <c r="C3" s="17" t="n">
        <v>19</v>
      </c>
      <c r="D3" s="17" t="n">
        <v>11</v>
      </c>
      <c r="E3" s="17" t="n">
        <v>17</v>
      </c>
      <c r="F3" s="17" t="n">
        <v>16</v>
      </c>
      <c r="G3" s="17" t="n">
        <v>11</v>
      </c>
    </row>
    <row r="4" customFormat="false" ht="15" hidden="false" customHeight="false" outlineLevel="0" collapsed="false">
      <c r="A4" s="17" t="s">
        <v>70</v>
      </c>
      <c r="B4" s="17" t="s">
        <v>71</v>
      </c>
      <c r="C4" s="17" t="n">
        <v>13</v>
      </c>
      <c r="D4" s="17" t="n">
        <v>12</v>
      </c>
      <c r="E4" s="17" t="n">
        <v>9</v>
      </c>
      <c r="F4" s="17" t="n">
        <v>13</v>
      </c>
      <c r="G4" s="17" t="n">
        <v>9</v>
      </c>
    </row>
    <row r="5" customFormat="false" ht="15" hidden="false" customHeight="false" outlineLevel="0" collapsed="false">
      <c r="A5" s="17" t="s">
        <v>70</v>
      </c>
      <c r="B5" s="17" t="s">
        <v>72</v>
      </c>
      <c r="C5" s="17" t="n">
        <v>22</v>
      </c>
      <c r="D5" s="17" t="n">
        <v>12</v>
      </c>
      <c r="E5" s="17" t="n">
        <v>13</v>
      </c>
      <c r="F5" s="17" t="n">
        <v>11</v>
      </c>
      <c r="G5" s="17" t="n">
        <v>8</v>
      </c>
    </row>
    <row r="6" customFormat="false" ht="15" hidden="false" customHeight="false" outlineLevel="0" collapsed="false">
      <c r="A6" s="17" t="s">
        <v>70</v>
      </c>
      <c r="B6" s="17" t="s">
        <v>72</v>
      </c>
      <c r="C6" s="17" t="n">
        <v>8</v>
      </c>
      <c r="D6" s="17" t="n">
        <v>13</v>
      </c>
      <c r="E6" s="17" t="n">
        <v>9</v>
      </c>
      <c r="F6" s="17" t="n">
        <v>9</v>
      </c>
      <c r="G6" s="17" t="n">
        <v>9</v>
      </c>
    </row>
    <row r="7" customFormat="false" ht="15" hidden="false" customHeight="false" outlineLevel="0" collapsed="false">
      <c r="A7" s="17" t="s">
        <v>70</v>
      </c>
      <c r="B7" s="17" t="s">
        <v>72</v>
      </c>
      <c r="C7" s="17" t="n">
        <v>7</v>
      </c>
      <c r="D7" s="17" t="n">
        <v>6</v>
      </c>
      <c r="E7" s="17" t="n">
        <v>14</v>
      </c>
      <c r="F7" s="17" t="n">
        <v>7</v>
      </c>
      <c r="G7" s="17" t="n">
        <v>7</v>
      </c>
    </row>
    <row r="8" customFormat="false" ht="15" hidden="false" customHeight="false" outlineLevel="0" collapsed="false">
      <c r="A8" s="17" t="s">
        <v>14</v>
      </c>
      <c r="B8" s="17" t="s">
        <v>71</v>
      </c>
      <c r="C8" s="17" t="n">
        <v>5</v>
      </c>
      <c r="D8" s="17" t="n">
        <v>7</v>
      </c>
      <c r="E8" s="17" t="n">
        <v>2</v>
      </c>
      <c r="F8" s="17" t="n">
        <v>6</v>
      </c>
      <c r="G8" s="17" t="n">
        <v>6</v>
      </c>
    </row>
    <row r="9" customFormat="false" ht="15" hidden="false" customHeight="false" outlineLevel="0" collapsed="false">
      <c r="A9" s="17" t="s">
        <v>14</v>
      </c>
      <c r="B9" s="17" t="s">
        <v>71</v>
      </c>
      <c r="C9" s="17" t="n">
        <v>1</v>
      </c>
      <c r="D9" s="17" t="n">
        <v>9</v>
      </c>
      <c r="E9" s="17" t="n">
        <v>4</v>
      </c>
      <c r="F9" s="17" t="n">
        <v>11</v>
      </c>
      <c r="G9" s="17" t="n">
        <v>4</v>
      </c>
    </row>
    <row r="10" customFormat="false" ht="15" hidden="false" customHeight="false" outlineLevel="0" collapsed="false">
      <c r="A10" s="17" t="s">
        <v>14</v>
      </c>
      <c r="B10" s="17" t="s">
        <v>71</v>
      </c>
      <c r="C10" s="17" t="n">
        <v>3</v>
      </c>
      <c r="D10" s="17" t="n">
        <v>5</v>
      </c>
      <c r="E10" s="17" t="n">
        <v>6</v>
      </c>
      <c r="F10" s="17" t="n">
        <v>14</v>
      </c>
      <c r="G10" s="17" t="n">
        <v>2</v>
      </c>
    </row>
    <row r="11" customFormat="false" ht="15" hidden="false" customHeight="false" outlineLevel="0" collapsed="false">
      <c r="A11" s="17" t="s">
        <v>14</v>
      </c>
      <c r="B11" s="17" t="s">
        <v>72</v>
      </c>
      <c r="C11" s="17" t="n">
        <v>4</v>
      </c>
      <c r="D11" s="17" t="n">
        <v>7</v>
      </c>
      <c r="E11" s="17" t="n">
        <v>0</v>
      </c>
      <c r="F11" s="17" t="n">
        <v>5</v>
      </c>
      <c r="G11" s="17" t="n">
        <v>4</v>
      </c>
      <c r="H11" s="17"/>
    </row>
    <row r="12" customFormat="false" ht="15" hidden="false" customHeight="false" outlineLevel="0" collapsed="false">
      <c r="A12" s="17" t="s">
        <v>14</v>
      </c>
      <c r="B12" s="17" t="s">
        <v>72</v>
      </c>
      <c r="C12" s="17" t="n">
        <v>0</v>
      </c>
      <c r="D12" s="17" t="n">
        <v>5</v>
      </c>
      <c r="E12" s="17" t="n">
        <v>3</v>
      </c>
      <c r="F12" s="17" t="n">
        <v>4</v>
      </c>
      <c r="G12" s="17" t="n">
        <v>10</v>
      </c>
      <c r="H12" s="17"/>
    </row>
    <row r="13" customFormat="false" ht="15" hidden="false" customHeight="false" outlineLevel="0" collapsed="false">
      <c r="A13" s="17" t="s">
        <v>14</v>
      </c>
      <c r="B13" s="17" t="s">
        <v>72</v>
      </c>
      <c r="C13" s="17" t="n">
        <v>1</v>
      </c>
      <c r="D13" s="17" t="n">
        <v>6</v>
      </c>
      <c r="E13" s="17" t="n">
        <v>4</v>
      </c>
      <c r="F13" s="17" t="n">
        <v>2</v>
      </c>
      <c r="G13" s="17" t="n">
        <v>9</v>
      </c>
      <c r="H13" s="17"/>
    </row>
    <row r="14" customFormat="false" ht="15" hidden="false" customHeight="false" outlineLevel="0" collapsed="false">
      <c r="A14" s="17" t="s">
        <v>21</v>
      </c>
      <c r="B14" s="17" t="s">
        <v>71</v>
      </c>
      <c r="C14" s="17" t="n">
        <v>7</v>
      </c>
      <c r="D14" s="17" t="n">
        <v>2</v>
      </c>
      <c r="E14" s="17" t="n">
        <v>1</v>
      </c>
      <c r="F14" s="17" t="n">
        <v>0</v>
      </c>
      <c r="G14" s="17" t="n">
        <v>2</v>
      </c>
    </row>
    <row r="15" customFormat="false" ht="15" hidden="false" customHeight="false" outlineLevel="0" collapsed="false">
      <c r="A15" s="17" t="s">
        <v>21</v>
      </c>
      <c r="B15" s="17" t="s">
        <v>71</v>
      </c>
      <c r="C15" s="17" t="n">
        <v>5</v>
      </c>
      <c r="D15" s="17" t="n">
        <v>1</v>
      </c>
      <c r="E15" s="17" t="n">
        <v>3</v>
      </c>
      <c r="F15" s="17" t="n">
        <v>0</v>
      </c>
      <c r="G15" s="17" t="n">
        <v>1</v>
      </c>
    </row>
    <row r="16" customFormat="false" ht="15" hidden="false" customHeight="false" outlineLevel="0" collapsed="false">
      <c r="A16" s="17" t="s">
        <v>21</v>
      </c>
      <c r="B16" s="17" t="s">
        <v>71</v>
      </c>
      <c r="C16" s="17" t="n">
        <v>5</v>
      </c>
      <c r="D16" s="17" t="n">
        <v>1</v>
      </c>
      <c r="E16" s="17" t="n">
        <v>4</v>
      </c>
      <c r="F16" s="17" t="n">
        <v>0</v>
      </c>
      <c r="G16" s="17" t="n">
        <v>1</v>
      </c>
    </row>
    <row r="17" customFormat="false" ht="15" hidden="false" customHeight="false" outlineLevel="0" collapsed="false">
      <c r="A17" s="17" t="s">
        <v>21</v>
      </c>
      <c r="B17" s="17" t="s">
        <v>72</v>
      </c>
      <c r="C17" s="17" t="n">
        <v>4</v>
      </c>
      <c r="D17" s="17" t="n">
        <v>2</v>
      </c>
      <c r="E17" s="17" t="n">
        <v>2</v>
      </c>
      <c r="F17" s="17" t="n">
        <v>1</v>
      </c>
      <c r="G17" s="17" t="n">
        <v>2</v>
      </c>
    </row>
    <row r="18" customFormat="false" ht="15" hidden="false" customHeight="false" outlineLevel="0" collapsed="false">
      <c r="A18" s="17" t="s">
        <v>21</v>
      </c>
      <c r="B18" s="17" t="s">
        <v>72</v>
      </c>
      <c r="C18" s="17" t="n">
        <v>2</v>
      </c>
      <c r="D18" s="17" t="n">
        <v>2</v>
      </c>
      <c r="E18" s="17" t="n">
        <v>4</v>
      </c>
      <c r="F18" s="17" t="n">
        <v>3</v>
      </c>
      <c r="G18" s="17" t="n">
        <v>1</v>
      </c>
    </row>
    <row r="19" customFormat="false" ht="15" hidden="false" customHeight="false" outlineLevel="0" collapsed="false">
      <c r="A19" s="17" t="s">
        <v>21</v>
      </c>
      <c r="B19" s="17" t="s">
        <v>72</v>
      </c>
      <c r="C19" s="17" t="n">
        <v>2</v>
      </c>
      <c r="D19" s="17" t="n">
        <v>3</v>
      </c>
      <c r="E19" s="17" t="n">
        <v>5</v>
      </c>
      <c r="F19" s="17" t="n">
        <v>0</v>
      </c>
      <c r="G19" s="17" t="n">
        <v>0</v>
      </c>
    </row>
    <row r="20" customFormat="false" ht="15" hidden="false" customHeight="false" outlineLevel="0" collapsed="false">
      <c r="A20" s="17" t="s">
        <v>73</v>
      </c>
      <c r="B20" s="17" t="s">
        <v>71</v>
      </c>
      <c r="C20" s="17" t="n">
        <v>0</v>
      </c>
      <c r="D20" s="17" t="n">
        <v>8</v>
      </c>
      <c r="E20" s="17" t="n">
        <v>8</v>
      </c>
      <c r="F20" s="17" t="n">
        <v>0</v>
      </c>
      <c r="G20" s="17" t="n">
        <v>3</v>
      </c>
    </row>
    <row r="21" customFormat="false" ht="15" hidden="false" customHeight="false" outlineLevel="0" collapsed="false">
      <c r="A21" s="17" t="s">
        <v>73</v>
      </c>
      <c r="B21" s="17" t="s">
        <v>71</v>
      </c>
      <c r="C21" s="17" t="n">
        <v>0</v>
      </c>
      <c r="D21" s="17" t="n">
        <v>7</v>
      </c>
      <c r="E21" s="17" t="n">
        <v>11</v>
      </c>
      <c r="F21" s="17" t="n">
        <v>0</v>
      </c>
      <c r="G21" s="17" t="n">
        <v>3</v>
      </c>
    </row>
    <row r="22" customFormat="false" ht="15" hidden="false" customHeight="false" outlineLevel="0" collapsed="false">
      <c r="A22" s="17" t="s">
        <v>73</v>
      </c>
      <c r="B22" s="17" t="s">
        <v>71</v>
      </c>
      <c r="C22" s="17" t="n">
        <v>0</v>
      </c>
      <c r="D22" s="17" t="n">
        <v>11</v>
      </c>
      <c r="E22" s="17" t="n">
        <v>8</v>
      </c>
      <c r="F22" s="17" t="n">
        <v>5</v>
      </c>
      <c r="G22" s="17" t="n">
        <v>5</v>
      </c>
    </row>
    <row r="23" customFormat="false" ht="15" hidden="false" customHeight="false" outlineLevel="0" collapsed="false">
      <c r="A23" s="17" t="s">
        <v>73</v>
      </c>
      <c r="B23" s="17" t="s">
        <v>72</v>
      </c>
      <c r="C23" s="17" t="n">
        <v>0</v>
      </c>
      <c r="D23" s="17" t="n">
        <v>4</v>
      </c>
      <c r="E23" s="17" t="n">
        <v>7</v>
      </c>
      <c r="F23" s="17" t="n">
        <v>0</v>
      </c>
      <c r="G23" s="17" t="n">
        <v>2</v>
      </c>
    </row>
    <row r="24" customFormat="false" ht="15" hidden="false" customHeight="false" outlineLevel="0" collapsed="false">
      <c r="A24" s="17" t="s">
        <v>73</v>
      </c>
      <c r="B24" s="17" t="s">
        <v>72</v>
      </c>
      <c r="C24" s="17" t="n">
        <v>0</v>
      </c>
      <c r="D24" s="17" t="n">
        <v>2</v>
      </c>
      <c r="E24" s="17" t="n">
        <v>9</v>
      </c>
      <c r="F24" s="17" t="n">
        <v>0</v>
      </c>
      <c r="G24" s="17" t="n">
        <v>1</v>
      </c>
    </row>
    <row r="25" customFormat="false" ht="15" hidden="false" customHeight="false" outlineLevel="0" collapsed="false">
      <c r="A25" s="17" t="s">
        <v>73</v>
      </c>
      <c r="B25" s="17" t="s">
        <v>72</v>
      </c>
      <c r="C25" s="17" t="n">
        <v>0</v>
      </c>
      <c r="D25" s="17" t="n">
        <v>3</v>
      </c>
      <c r="E25" s="17" t="n">
        <v>4</v>
      </c>
      <c r="F25" s="17" t="n">
        <v>0</v>
      </c>
      <c r="G25" s="17" t="n">
        <v>3</v>
      </c>
    </row>
    <row r="26" customFormat="false" ht="15" hidden="false" customHeight="false" outlineLevel="0" collapsed="false">
      <c r="A26" s="17" t="s">
        <v>27</v>
      </c>
      <c r="B26" s="17" t="s">
        <v>71</v>
      </c>
      <c r="C26" s="17" t="n">
        <v>5</v>
      </c>
      <c r="D26" s="17" t="n">
        <v>22</v>
      </c>
      <c r="E26" s="17" t="n">
        <v>13</v>
      </c>
      <c r="F26" s="17" t="n">
        <v>0</v>
      </c>
      <c r="G26" s="17" t="n">
        <v>2</v>
      </c>
    </row>
    <row r="27" customFormat="false" ht="15" hidden="false" customHeight="false" outlineLevel="0" collapsed="false">
      <c r="A27" s="17" t="s">
        <v>27</v>
      </c>
      <c r="B27" s="17" t="s">
        <v>71</v>
      </c>
      <c r="C27" s="17" t="n">
        <v>7</v>
      </c>
      <c r="D27" s="17" t="n">
        <v>15</v>
      </c>
      <c r="E27" s="17" t="n">
        <v>10</v>
      </c>
      <c r="F27" s="17" t="n">
        <v>0</v>
      </c>
      <c r="G27" s="17" t="n">
        <v>1</v>
      </c>
    </row>
    <row r="28" customFormat="false" ht="15" hidden="false" customHeight="false" outlineLevel="0" collapsed="false">
      <c r="A28" s="17" t="s">
        <v>27</v>
      </c>
      <c r="B28" s="17" t="s">
        <v>71</v>
      </c>
      <c r="C28" s="17" t="n">
        <v>7</v>
      </c>
      <c r="D28" s="17" t="n">
        <v>17</v>
      </c>
      <c r="E28" s="17" t="n">
        <v>8</v>
      </c>
      <c r="F28" s="17" t="n">
        <v>0</v>
      </c>
      <c r="G28" s="17" t="n">
        <v>1</v>
      </c>
    </row>
    <row r="29" customFormat="false" ht="15" hidden="false" customHeight="false" outlineLevel="0" collapsed="false">
      <c r="A29" s="17" t="s">
        <v>27</v>
      </c>
      <c r="B29" s="17" t="s">
        <v>72</v>
      </c>
      <c r="C29" s="17" t="n">
        <v>4</v>
      </c>
      <c r="D29" s="17" t="n">
        <v>23</v>
      </c>
      <c r="E29" s="17" t="n">
        <v>11</v>
      </c>
      <c r="F29" s="17" t="n">
        <v>0</v>
      </c>
      <c r="G29" s="17" t="n">
        <v>3</v>
      </c>
    </row>
    <row r="30" customFormat="false" ht="15" hidden="false" customHeight="false" outlineLevel="0" collapsed="false">
      <c r="A30" s="17" t="s">
        <v>27</v>
      </c>
      <c r="B30" s="17" t="s">
        <v>72</v>
      </c>
      <c r="C30" s="17" t="n">
        <v>7</v>
      </c>
      <c r="D30" s="17" t="n">
        <v>12</v>
      </c>
      <c r="E30" s="17" t="n">
        <v>9</v>
      </c>
      <c r="F30" s="17" t="n">
        <v>0</v>
      </c>
      <c r="G30" s="17" t="n">
        <v>0</v>
      </c>
    </row>
    <row r="31" customFormat="false" ht="15" hidden="false" customHeight="false" outlineLevel="0" collapsed="false">
      <c r="A31" s="17" t="s">
        <v>27</v>
      </c>
      <c r="B31" s="17" t="s">
        <v>72</v>
      </c>
      <c r="C31" s="17" t="n">
        <v>8</v>
      </c>
      <c r="D31" s="17" t="n">
        <v>14</v>
      </c>
      <c r="E31" s="17" t="n">
        <v>8</v>
      </c>
      <c r="F31" s="17" t="n">
        <v>0</v>
      </c>
      <c r="G31" s="17" t="n">
        <v>1</v>
      </c>
    </row>
    <row r="32" customFormat="false" ht="15" hidden="false" customHeight="false" outlineLevel="0" collapsed="false">
      <c r="A32" s="17" t="s">
        <v>11</v>
      </c>
      <c r="B32" s="17" t="s">
        <v>71</v>
      </c>
      <c r="C32" s="17" t="n">
        <v>21</v>
      </c>
      <c r="D32" s="17" t="n">
        <v>23</v>
      </c>
      <c r="E32" s="17" t="n">
        <v>12</v>
      </c>
      <c r="F32" s="17" t="n">
        <v>14</v>
      </c>
      <c r="G32" s="17" t="n">
        <v>13</v>
      </c>
    </row>
    <row r="33" customFormat="false" ht="15" hidden="false" customHeight="false" outlineLevel="0" collapsed="false">
      <c r="A33" s="17" t="s">
        <v>11</v>
      </c>
      <c r="B33" s="17" t="s">
        <v>71</v>
      </c>
      <c r="C33" s="17" t="n">
        <v>18</v>
      </c>
      <c r="D33" s="17" t="n">
        <v>18</v>
      </c>
      <c r="E33" s="17" t="n">
        <v>14</v>
      </c>
      <c r="F33" s="17" t="n">
        <v>12</v>
      </c>
      <c r="G33" s="17" t="n">
        <v>11</v>
      </c>
    </row>
    <row r="34" customFormat="false" ht="15" hidden="false" customHeight="false" outlineLevel="0" collapsed="false">
      <c r="A34" s="17" t="s">
        <v>11</v>
      </c>
      <c r="B34" s="17" t="s">
        <v>71</v>
      </c>
      <c r="C34" s="17" t="n">
        <v>6</v>
      </c>
      <c r="D34" s="17" t="n">
        <v>12</v>
      </c>
      <c r="E34" s="17" t="n">
        <v>8</v>
      </c>
      <c r="F34" s="17" t="n">
        <v>14</v>
      </c>
      <c r="G34" s="17" t="n">
        <v>9</v>
      </c>
    </row>
    <row r="35" customFormat="false" ht="15" hidden="false" customHeight="false" outlineLevel="0" collapsed="false">
      <c r="A35" s="17" t="s">
        <v>11</v>
      </c>
      <c r="B35" s="17" t="s">
        <v>72</v>
      </c>
      <c r="C35" s="17" t="n">
        <v>18</v>
      </c>
      <c r="D35" s="17" t="n">
        <v>21</v>
      </c>
      <c r="E35" s="17" t="n">
        <v>8</v>
      </c>
      <c r="F35" s="17" t="n">
        <v>13</v>
      </c>
      <c r="G35" s="17" t="n">
        <v>8</v>
      </c>
    </row>
    <row r="36" customFormat="false" ht="15" hidden="false" customHeight="false" outlineLevel="0" collapsed="false">
      <c r="A36" s="17" t="s">
        <v>11</v>
      </c>
      <c r="B36" s="17" t="s">
        <v>72</v>
      </c>
      <c r="C36" s="17" t="n">
        <v>16</v>
      </c>
      <c r="D36" s="17" t="n">
        <v>19</v>
      </c>
      <c r="E36" s="17" t="n">
        <v>12</v>
      </c>
      <c r="F36" s="17" t="n">
        <v>12</v>
      </c>
      <c r="G36" s="17" t="n">
        <v>7</v>
      </c>
    </row>
    <row r="37" customFormat="false" ht="15" hidden="false" customHeight="false" outlineLevel="0" collapsed="false">
      <c r="A37" s="17" t="s">
        <v>11</v>
      </c>
      <c r="B37" s="17" t="s">
        <v>72</v>
      </c>
      <c r="C37" s="17" t="n">
        <v>12</v>
      </c>
      <c r="D37" s="17" t="n">
        <v>9</v>
      </c>
      <c r="E37" s="17" t="n">
        <v>6</v>
      </c>
      <c r="F37" s="17" t="n">
        <v>9</v>
      </c>
      <c r="G37" s="17" t="n">
        <v>11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8.54296875" defaultRowHeight="14.25" customHeight="true" zeroHeight="false" outlineLevelRow="0" outlineLevelCol="0"/>
  <cols>
    <col collapsed="false" customWidth="true" hidden="false" outlineLevel="0" max="1" min="1" style="1" width="22"/>
    <col collapsed="false" customWidth="true" hidden="false" outlineLevel="0" max="2" min="2" style="1" width="23"/>
    <col collapsed="false" customWidth="true" hidden="false" outlineLevel="0" max="3" min="3" style="1" width="20"/>
  </cols>
  <sheetData>
    <row r="1" customFormat="false" ht="14.25" hidden="false" customHeight="false" outlineLevel="0" collapsed="false">
      <c r="A1" s="12" t="s">
        <v>29</v>
      </c>
      <c r="B1" s="12" t="s">
        <v>74</v>
      </c>
      <c r="C1" s="12" t="s">
        <v>75</v>
      </c>
    </row>
    <row r="2" customFormat="false" ht="14.25" hidden="false" customHeight="false" outlineLevel="0" collapsed="false">
      <c r="A2" s="11" t="s">
        <v>11</v>
      </c>
      <c r="B2" s="11" t="n">
        <v>11.682496</v>
      </c>
      <c r="C2" s="11" t="n">
        <v>92.722931</v>
      </c>
    </row>
    <row r="3" customFormat="false" ht="14.25" hidden="false" customHeight="false" outlineLevel="0" collapsed="false">
      <c r="A3" s="11" t="s">
        <v>14</v>
      </c>
      <c r="B3" s="11" t="n">
        <v>11.6749999999999</v>
      </c>
      <c r="C3" s="11" t="n">
        <v>92.7444444444444</v>
      </c>
    </row>
    <row r="4" customFormat="false" ht="14.25" hidden="false" customHeight="false" outlineLevel="0" collapsed="false">
      <c r="A4" s="11" t="s">
        <v>17</v>
      </c>
      <c r="B4" s="11" t="n">
        <v>11.659515</v>
      </c>
      <c r="C4" s="11" t="n">
        <v>92.72945</v>
      </c>
    </row>
    <row r="5" customFormat="false" ht="14.25" hidden="false" customHeight="false" outlineLevel="0" collapsed="false">
      <c r="A5" s="11" t="s">
        <v>21</v>
      </c>
      <c r="B5" s="11" t="n">
        <v>11.5938888888888</v>
      </c>
      <c r="C5" s="11" t="n">
        <v>92.6088888888888</v>
      </c>
    </row>
    <row r="6" customFormat="false" ht="14.25" hidden="false" customHeight="false" outlineLevel="0" collapsed="false">
      <c r="A6" s="11" t="s">
        <v>24</v>
      </c>
      <c r="B6" s="11" t="n">
        <v>11.5563888888888</v>
      </c>
      <c r="C6" s="11" t="n">
        <v>92.6544444444444</v>
      </c>
    </row>
    <row r="7" customFormat="false" ht="14.25" hidden="false" customHeight="false" outlineLevel="0" collapsed="false">
      <c r="A7" s="11" t="s">
        <v>27</v>
      </c>
      <c r="B7" s="11" t="n">
        <v>11.5047222222222</v>
      </c>
      <c r="C7" s="11" t="n">
        <v>92.7005555555555</v>
      </c>
    </row>
    <row r="8" customFormat="false" ht="14.25" hidden="false" customHeight="false" outlineLevel="0" collapsed="false">
      <c r="A8" s="11"/>
      <c r="B8" s="11"/>
      <c r="C8" s="11"/>
    </row>
    <row r="10" customFormat="false" ht="14.25" hidden="false" customHeight="false" outlineLevel="0" collapsed="false">
      <c r="G10" s="1" t="s">
        <v>76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LibreOffice/25.2.2.2$Linux_X86_64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2024-11-19T09:31:00Z</dcterms:created>
  <dc:creator>Madhuraj PK</dc:creator>
  <dc:description/>
  <dc:language>en-US</dc:language>
  <cp:lastModifiedBy/>
  <dcterms:modified xsi:type="dcterms:W3CDTF">2025-04-13T19:54:05Z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