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zyy\Desktop\肠道微生物\投稿文件\"/>
    </mc:Choice>
  </mc:AlternateContent>
  <xr:revisionPtr revIDLastSave="0" documentId="13_ncr:1_{D32F369D-4DDD-41A7-9741-05913943580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fig1" sheetId="1" r:id="rId1"/>
    <sheet name="fig3" sheetId="2" r:id="rId2"/>
    <sheet name="fig4" sheetId="3" r:id="rId3"/>
    <sheet name="fig 5" sheetId="4" r:id="rId4"/>
    <sheet name="fig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8" i="5"/>
  <c r="I18" i="5"/>
  <c r="J17" i="5"/>
  <c r="I17" i="5"/>
  <c r="J12" i="5"/>
  <c r="I12" i="5"/>
  <c r="J11" i="5"/>
  <c r="I11" i="5"/>
  <c r="J5" i="5"/>
  <c r="I5" i="5"/>
  <c r="J4" i="5"/>
  <c r="I4" i="5"/>
  <c r="R37" i="4"/>
  <c r="Q37" i="4"/>
  <c r="I37" i="4"/>
  <c r="H37" i="4"/>
  <c r="R36" i="4"/>
  <c r="Q36" i="4"/>
  <c r="I36" i="4"/>
  <c r="H36" i="4"/>
  <c r="R31" i="4"/>
  <c r="Q31" i="4"/>
  <c r="I31" i="4"/>
  <c r="H31" i="4"/>
  <c r="R30" i="4"/>
  <c r="Q30" i="4"/>
  <c r="I30" i="4"/>
  <c r="H30" i="4"/>
  <c r="R25" i="4"/>
  <c r="Q25" i="4"/>
  <c r="I25" i="4"/>
  <c r="H25" i="4"/>
  <c r="R24" i="4"/>
  <c r="Q24" i="4"/>
  <c r="I24" i="4"/>
  <c r="H24" i="4"/>
  <c r="R19" i="4"/>
  <c r="Q19" i="4"/>
  <c r="I19" i="4"/>
  <c r="H19" i="4"/>
  <c r="R18" i="4"/>
  <c r="Q18" i="4"/>
  <c r="I18" i="4"/>
  <c r="H18" i="4"/>
  <c r="R12" i="4"/>
  <c r="Q12" i="4"/>
  <c r="I12" i="4"/>
  <c r="H12" i="4"/>
  <c r="R11" i="4"/>
  <c r="Q11" i="4"/>
  <c r="I11" i="4"/>
  <c r="H11" i="4"/>
  <c r="R5" i="4"/>
  <c r="Q5" i="4"/>
  <c r="I5" i="4"/>
  <c r="H5" i="4"/>
  <c r="R4" i="4"/>
  <c r="Q4" i="4"/>
  <c r="I4" i="4"/>
  <c r="H4" i="4"/>
  <c r="R9" i="3"/>
  <c r="Q9" i="3"/>
  <c r="I9" i="3"/>
  <c r="H9" i="3"/>
  <c r="R7" i="3"/>
  <c r="Q7" i="3"/>
  <c r="I7" i="3"/>
  <c r="H7" i="3"/>
  <c r="R6" i="3"/>
  <c r="Q6" i="3"/>
  <c r="I6" i="3"/>
  <c r="H6" i="3"/>
  <c r="R5" i="3"/>
  <c r="Q5" i="3"/>
  <c r="I5" i="3"/>
  <c r="H5" i="3"/>
  <c r="R30" i="2"/>
  <c r="Q30" i="2"/>
  <c r="I30" i="2"/>
  <c r="H30" i="2"/>
  <c r="R29" i="2"/>
  <c r="Q29" i="2"/>
  <c r="I29" i="2"/>
  <c r="H29" i="2"/>
  <c r="R23" i="2"/>
  <c r="Q23" i="2"/>
  <c r="I23" i="2"/>
  <c r="H23" i="2"/>
  <c r="R22" i="2"/>
  <c r="Q22" i="2"/>
  <c r="I22" i="2"/>
  <c r="H22" i="2"/>
  <c r="R17" i="2"/>
  <c r="Q17" i="2"/>
  <c r="I17" i="2"/>
  <c r="H17" i="2"/>
  <c r="R16" i="2"/>
  <c r="Q16" i="2"/>
  <c r="I16" i="2"/>
  <c r="H16" i="2"/>
  <c r="R31" i="1"/>
  <c r="Q31" i="1"/>
  <c r="I31" i="1"/>
  <c r="H31" i="1"/>
  <c r="R30" i="1"/>
  <c r="Q30" i="1"/>
  <c r="I30" i="1"/>
  <c r="H30" i="1"/>
  <c r="R25" i="1"/>
  <c r="Q25" i="1"/>
  <c r="I25" i="1"/>
  <c r="H25" i="1"/>
  <c r="R24" i="1"/>
  <c r="Q24" i="1"/>
  <c r="I24" i="1"/>
  <c r="H24" i="1"/>
  <c r="R23" i="1"/>
  <c r="Q23" i="1"/>
  <c r="I23" i="1"/>
  <c r="H23" i="1"/>
  <c r="R16" i="1"/>
  <c r="Q16" i="1"/>
  <c r="I16" i="1"/>
  <c r="H16" i="1"/>
  <c r="R15" i="1"/>
  <c r="Q15" i="1"/>
  <c r="I15" i="1"/>
  <c r="H15" i="1"/>
  <c r="R14" i="1"/>
  <c r="Q14" i="1"/>
  <c r="I14" i="1"/>
  <c r="H14" i="1"/>
  <c r="R13" i="1"/>
  <c r="Q13" i="1"/>
  <c r="I13" i="1"/>
  <c r="H13" i="1"/>
  <c r="R12" i="1"/>
  <c r="Q12" i="1"/>
  <c r="I12" i="1"/>
  <c r="H12" i="1"/>
  <c r="R11" i="1"/>
  <c r="Q11" i="1"/>
  <c r="I11" i="1"/>
  <c r="H11" i="1"/>
  <c r="R10" i="1"/>
  <c r="Q10" i="1"/>
  <c r="I10" i="1"/>
  <c r="R9" i="1"/>
  <c r="Q9" i="1"/>
  <c r="I9" i="1"/>
  <c r="H9" i="1"/>
  <c r="R8" i="1"/>
  <c r="Q8" i="1"/>
  <c r="I8" i="1"/>
  <c r="H8" i="1"/>
  <c r="R7" i="1"/>
  <c r="Q7" i="1"/>
  <c r="I7" i="1"/>
  <c r="H7" i="1"/>
  <c r="R6" i="1"/>
  <c r="Q6" i="1"/>
  <c r="I6" i="1"/>
  <c r="H6" i="1"/>
</calcChain>
</file>

<file path=xl/sharedStrings.xml><?xml version="1.0" encoding="utf-8"?>
<sst xmlns="http://schemas.openxmlformats.org/spreadsheetml/2006/main" count="206" uniqueCount="40">
  <si>
    <t>weight/g</t>
  </si>
  <si>
    <t>Time/d</t>
  </si>
  <si>
    <t>European meat pigeon</t>
  </si>
  <si>
    <t>error</t>
  </si>
  <si>
    <t>Yuzhong pigeon</t>
  </si>
  <si>
    <t>weight of abdominal fat/g</t>
  </si>
  <si>
    <t>concentration of TG in stool/mg/g</t>
  </si>
  <si>
    <r>
      <rPr>
        <sz val="11"/>
        <color theme="1"/>
        <rFont val="等线"/>
        <charset val="134"/>
        <scheme val="minor"/>
      </rPr>
      <t>concentration of bile acid in small intestine/</t>
    </r>
    <r>
      <rPr>
        <sz val="11"/>
        <color theme="1"/>
        <rFont val="等线"/>
        <charset val="134"/>
      </rPr>
      <t>µ</t>
    </r>
    <r>
      <rPr>
        <sz val="11"/>
        <color theme="1"/>
        <rFont val="等线"/>
        <charset val="134"/>
        <scheme val="minor"/>
      </rPr>
      <t>mol/g</t>
    </r>
  </si>
  <si>
    <r>
      <rPr>
        <sz val="11"/>
        <color theme="1"/>
        <rFont val="等线"/>
        <charset val="134"/>
        <scheme val="minor"/>
      </rPr>
      <t>concentration of bile acid instool/</t>
    </r>
    <r>
      <rPr>
        <sz val="11"/>
        <color theme="1"/>
        <rFont val="等线"/>
        <charset val="134"/>
      </rPr>
      <t>µ</t>
    </r>
    <r>
      <rPr>
        <sz val="11"/>
        <color theme="1"/>
        <rFont val="等线"/>
        <charset val="134"/>
        <scheme val="minor"/>
      </rPr>
      <t>mol/g</t>
    </r>
  </si>
  <si>
    <r>
      <rPr>
        <sz val="11"/>
        <color theme="1"/>
        <rFont val="等线"/>
        <charset val="134"/>
        <scheme val="minor"/>
      </rPr>
      <t>concentration of TG in small intestine/</t>
    </r>
    <r>
      <rPr>
        <sz val="11"/>
        <color theme="1"/>
        <rFont val="等线"/>
        <charset val="134"/>
      </rPr>
      <t>mg</t>
    </r>
    <r>
      <rPr>
        <sz val="11"/>
        <color theme="1"/>
        <rFont val="等线"/>
        <charset val="134"/>
        <scheme val="minor"/>
      </rPr>
      <t>/g</t>
    </r>
  </si>
  <si>
    <t>enzyme</t>
  </si>
  <si>
    <t>FAS/U/g</t>
  </si>
  <si>
    <t>LPL/U/g</t>
  </si>
  <si>
    <t>HSL/U/g</t>
  </si>
  <si>
    <t>ACC/U/g</t>
  </si>
  <si>
    <t>concentration ofLDL-c/mmol/L</t>
  </si>
  <si>
    <t>concentration of glucose/mmol/L</t>
  </si>
  <si>
    <t>concentration of insulin/U/ml</t>
  </si>
  <si>
    <t>concentration of glucagon/pg/ml</t>
  </si>
  <si>
    <t>concentration of TG/mmol/L</t>
  </si>
  <si>
    <t>concentration of biotin/pmol/L</t>
  </si>
  <si>
    <t>concentration of SCFAs/mg/g</t>
  </si>
  <si>
    <t>concentration of soluble sugar/mg/g</t>
  </si>
  <si>
    <t>concentration of bile acid/µmol/g</t>
  </si>
  <si>
    <t>E1</t>
  </si>
  <si>
    <t>E1</t>
    <phoneticPr fontId="2" type="noConversion"/>
  </si>
  <si>
    <t>E2</t>
  </si>
  <si>
    <t>E3</t>
  </si>
  <si>
    <t>E4</t>
  </si>
  <si>
    <t>European meat pigeon</t>
    <phoneticPr fontId="2" type="noConversion"/>
  </si>
  <si>
    <t>E4</t>
    <phoneticPr fontId="2" type="noConversion"/>
  </si>
  <si>
    <t>Y1</t>
  </si>
  <si>
    <t>Y1</t>
    <phoneticPr fontId="2" type="noConversion"/>
  </si>
  <si>
    <t>Y2</t>
  </si>
  <si>
    <t>Y3</t>
  </si>
  <si>
    <t>Y4</t>
  </si>
  <si>
    <t>error</t>
    <phoneticPr fontId="2" type="noConversion"/>
  </si>
  <si>
    <t>Yuzhong pigeon</t>
    <phoneticPr fontId="2" type="noConversion"/>
  </si>
  <si>
    <t>average</t>
  </si>
  <si>
    <t>average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</si>
</sst>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31"/>
  <sheetViews>
    <sheetView workbookViewId="0">
      <selection activeCell="D21" sqref="D21:R21"/>
    </sheetView>
  </sheetViews>
  <sheetFormatPr defaultColWidth="9" defaultRowHeight="14.25" x14ac:dyDescent="0.2"/>
  <cols>
    <col min="8" max="9" width="12.625"/>
  </cols>
  <sheetData>
    <row r="3" spans="3:20" x14ac:dyDescent="0.2"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</row>
    <row r="4" spans="3:20" x14ac:dyDescent="0.2">
      <c r="D4" s="5" t="s">
        <v>29</v>
      </c>
      <c r="E4" s="5"/>
      <c r="F4" s="5"/>
      <c r="G4" s="5"/>
      <c r="H4" s="5"/>
      <c r="I4" s="5"/>
      <c r="J4" s="1"/>
      <c r="K4" s="1"/>
      <c r="L4" s="1"/>
      <c r="M4" s="5" t="s">
        <v>37</v>
      </c>
      <c r="N4" s="2"/>
      <c r="O4" s="2"/>
      <c r="P4" s="2"/>
      <c r="Q4" s="2"/>
      <c r="R4" s="2"/>
      <c r="S4" s="1"/>
      <c r="T4" s="1"/>
    </row>
    <row r="5" spans="3:20" x14ac:dyDescent="0.2">
      <c r="C5" t="s">
        <v>1</v>
      </c>
      <c r="D5" s="3" t="s">
        <v>25</v>
      </c>
      <c r="E5" s="3" t="s">
        <v>26</v>
      </c>
      <c r="F5" s="3" t="s">
        <v>27</v>
      </c>
      <c r="G5" s="3" t="s">
        <v>30</v>
      </c>
      <c r="H5" s="3" t="s">
        <v>39</v>
      </c>
      <c r="I5" t="s">
        <v>3</v>
      </c>
      <c r="M5" s="3" t="s">
        <v>32</v>
      </c>
      <c r="N5" s="3" t="s">
        <v>33</v>
      </c>
      <c r="O5" s="3" t="s">
        <v>34</v>
      </c>
      <c r="P5" s="3" t="s">
        <v>35</v>
      </c>
      <c r="Q5" s="3" t="s">
        <v>39</v>
      </c>
      <c r="R5" s="3" t="s">
        <v>36</v>
      </c>
    </row>
    <row r="6" spans="3:20" x14ac:dyDescent="0.2">
      <c r="C6">
        <v>1</v>
      </c>
      <c r="D6">
        <v>19.2</v>
      </c>
      <c r="E6">
        <v>17.399999999999999</v>
      </c>
      <c r="F6">
        <v>18.7</v>
      </c>
      <c r="G6">
        <v>16.399999999999999</v>
      </c>
      <c r="H6">
        <f t="shared" ref="H6:H16" si="0">AVERAGE(D6:G6)</f>
        <v>17.924999999999997</v>
      </c>
      <c r="I6">
        <f>STDEVA(D6:G6)</f>
        <v>1.2685293322058688</v>
      </c>
      <c r="M6">
        <v>17.8</v>
      </c>
      <c r="N6">
        <v>14.4</v>
      </c>
      <c r="O6">
        <v>16.899999999999999</v>
      </c>
      <c r="P6">
        <v>20.3</v>
      </c>
      <c r="Q6">
        <f t="shared" ref="Q6:Q16" si="1">AVERAGE(M6:P6)</f>
        <v>17.350000000000001</v>
      </c>
      <c r="R6">
        <f t="shared" ref="R6:R16" si="2">STDEVA(M6:P6)</f>
        <v>2.4365275838099287</v>
      </c>
    </row>
    <row r="7" spans="3:20" x14ac:dyDescent="0.2">
      <c r="C7">
        <v>3</v>
      </c>
      <c r="D7">
        <v>55.6</v>
      </c>
      <c r="E7">
        <v>60.3</v>
      </c>
      <c r="F7">
        <v>57.6</v>
      </c>
      <c r="G7">
        <v>56.6</v>
      </c>
      <c r="H7">
        <f t="shared" si="0"/>
        <v>57.524999999999999</v>
      </c>
      <c r="I7">
        <f t="shared" ref="I7:I16" si="3">STDEVA(D7:G7)</f>
        <v>2.0221688027132303</v>
      </c>
      <c r="M7">
        <v>44.7</v>
      </c>
      <c r="N7">
        <v>38.1</v>
      </c>
      <c r="O7">
        <v>45.8</v>
      </c>
      <c r="P7">
        <v>41.2</v>
      </c>
      <c r="Q7">
        <f t="shared" si="1"/>
        <v>42.45</v>
      </c>
      <c r="R7">
        <f t="shared" si="2"/>
        <v>3.5009522514119866</v>
      </c>
    </row>
    <row r="8" spans="3:20" x14ac:dyDescent="0.2">
      <c r="C8">
        <v>5</v>
      </c>
      <c r="D8">
        <v>116.8</v>
      </c>
      <c r="E8">
        <v>106.8</v>
      </c>
      <c r="F8">
        <v>105.4</v>
      </c>
      <c r="G8">
        <v>107.3</v>
      </c>
      <c r="H8">
        <f t="shared" si="0"/>
        <v>109.075</v>
      </c>
      <c r="I8">
        <f t="shared" si="3"/>
        <v>5.2124050750749067</v>
      </c>
      <c r="M8">
        <v>101.9</v>
      </c>
      <c r="N8">
        <v>88.6</v>
      </c>
      <c r="O8">
        <v>77.3</v>
      </c>
      <c r="P8">
        <v>78.599999999999994</v>
      </c>
      <c r="Q8">
        <f t="shared" si="1"/>
        <v>86.6</v>
      </c>
      <c r="R8">
        <f t="shared" si="2"/>
        <v>11.380978282497004</v>
      </c>
    </row>
    <row r="9" spans="3:20" x14ac:dyDescent="0.2">
      <c r="C9">
        <v>7</v>
      </c>
      <c r="D9">
        <v>161.69999999999999</v>
      </c>
      <c r="E9">
        <v>149.1</v>
      </c>
      <c r="F9">
        <v>155.80000000000001</v>
      </c>
      <c r="G9">
        <v>142.4</v>
      </c>
      <c r="H9">
        <f t="shared" si="0"/>
        <v>152.25</v>
      </c>
      <c r="I9">
        <f t="shared" si="3"/>
        <v>8.3436602679319698</v>
      </c>
      <c r="M9">
        <v>140.80000000000001</v>
      </c>
      <c r="N9">
        <v>111.8</v>
      </c>
      <c r="O9">
        <v>102.7</v>
      </c>
      <c r="P9">
        <v>98.4</v>
      </c>
      <c r="Q9">
        <f t="shared" si="1"/>
        <v>113.42500000000001</v>
      </c>
      <c r="R9">
        <f t="shared" si="2"/>
        <v>19.085836808132559</v>
      </c>
    </row>
    <row r="10" spans="3:20" x14ac:dyDescent="0.2">
      <c r="C10">
        <v>9</v>
      </c>
      <c r="D10">
        <v>232.6</v>
      </c>
      <c r="E10">
        <v>206.3</v>
      </c>
      <c r="F10">
        <v>210.6</v>
      </c>
      <c r="G10">
        <v>211.6</v>
      </c>
      <c r="H10">
        <f t="shared" si="0"/>
        <v>215.27500000000001</v>
      </c>
      <c r="I10">
        <f t="shared" si="3"/>
        <v>11.776636475100458</v>
      </c>
      <c r="M10">
        <v>169.9</v>
      </c>
      <c r="N10">
        <v>148.69999999999999</v>
      </c>
      <c r="O10">
        <v>120.66</v>
      </c>
      <c r="P10">
        <v>146.19999999999999</v>
      </c>
      <c r="Q10">
        <f t="shared" si="1"/>
        <v>146.36500000000001</v>
      </c>
      <c r="R10">
        <f t="shared" si="2"/>
        <v>20.16699200839491</v>
      </c>
    </row>
    <row r="11" spans="3:20" x14ac:dyDescent="0.2">
      <c r="C11">
        <v>11</v>
      </c>
      <c r="D11">
        <v>263.39999999999998</v>
      </c>
      <c r="E11">
        <v>250.8</v>
      </c>
      <c r="F11">
        <v>230.1</v>
      </c>
      <c r="G11">
        <v>260.89999999999998</v>
      </c>
      <c r="H11">
        <f t="shared" si="0"/>
        <v>251.3</v>
      </c>
      <c r="I11">
        <f t="shared" si="3"/>
        <v>15.146616783955411</v>
      </c>
      <c r="M11">
        <v>206.3</v>
      </c>
      <c r="N11">
        <v>159.19999999999999</v>
      </c>
      <c r="O11">
        <v>203.1</v>
      </c>
      <c r="P11">
        <v>177.1</v>
      </c>
      <c r="Q11">
        <f t="shared" si="1"/>
        <v>186.42500000000001</v>
      </c>
      <c r="R11">
        <f t="shared" si="2"/>
        <v>22.369827148788158</v>
      </c>
    </row>
    <row r="12" spans="3:20" x14ac:dyDescent="0.2">
      <c r="C12">
        <v>14</v>
      </c>
      <c r="D12">
        <v>308.39999999999998</v>
      </c>
      <c r="E12">
        <v>300.60000000000002</v>
      </c>
      <c r="F12">
        <v>279.39999999999998</v>
      </c>
      <c r="G12">
        <v>292.60000000000002</v>
      </c>
      <c r="H12">
        <f t="shared" si="0"/>
        <v>295.25</v>
      </c>
      <c r="I12">
        <f t="shared" si="3"/>
        <v>12.379956919688105</v>
      </c>
      <c r="M12">
        <v>245.1</v>
      </c>
      <c r="N12">
        <v>241.2</v>
      </c>
      <c r="O12">
        <v>196.3</v>
      </c>
      <c r="P12">
        <v>211.1</v>
      </c>
      <c r="Q12">
        <f t="shared" si="1"/>
        <v>223.42499999999998</v>
      </c>
      <c r="R12">
        <f t="shared" si="2"/>
        <v>23.617983967025346</v>
      </c>
    </row>
    <row r="13" spans="3:20" x14ac:dyDescent="0.2">
      <c r="C13">
        <v>17</v>
      </c>
      <c r="D13">
        <v>397.6</v>
      </c>
      <c r="E13">
        <v>385.5</v>
      </c>
      <c r="F13">
        <v>360.5</v>
      </c>
      <c r="G13">
        <v>381.6</v>
      </c>
      <c r="H13">
        <f t="shared" si="0"/>
        <v>381.29999999999995</v>
      </c>
      <c r="I13">
        <f t="shared" si="3"/>
        <v>15.449487585893163</v>
      </c>
      <c r="M13">
        <v>287.60000000000002</v>
      </c>
      <c r="N13">
        <v>287.39999999999998</v>
      </c>
      <c r="O13">
        <v>244.8</v>
      </c>
      <c r="P13">
        <v>251.8</v>
      </c>
      <c r="Q13">
        <f t="shared" si="1"/>
        <v>267.89999999999998</v>
      </c>
      <c r="R13">
        <f t="shared" si="2"/>
        <v>22.811985154007672</v>
      </c>
    </row>
    <row r="14" spans="3:20" x14ac:dyDescent="0.2">
      <c r="C14">
        <v>21</v>
      </c>
      <c r="D14">
        <v>465.5</v>
      </c>
      <c r="E14">
        <v>475.5</v>
      </c>
      <c r="F14">
        <v>481.3</v>
      </c>
      <c r="G14">
        <v>503.6</v>
      </c>
      <c r="H14">
        <f>AVERAGE(D14:G14)</f>
        <v>481.47500000000002</v>
      </c>
      <c r="I14">
        <f t="shared" si="3"/>
        <v>16.129140295337102</v>
      </c>
      <c r="M14">
        <v>364.7</v>
      </c>
      <c r="N14">
        <v>355.1</v>
      </c>
      <c r="O14">
        <v>299.7</v>
      </c>
      <c r="P14">
        <v>316.89999999999998</v>
      </c>
      <c r="Q14">
        <f t="shared" si="1"/>
        <v>334.1</v>
      </c>
      <c r="R14">
        <f t="shared" si="2"/>
        <v>30.857522043525584</v>
      </c>
    </row>
    <row r="15" spans="3:20" x14ac:dyDescent="0.2">
      <c r="C15">
        <v>25</v>
      </c>
      <c r="D15">
        <v>551.4</v>
      </c>
      <c r="E15">
        <v>521.6</v>
      </c>
      <c r="F15">
        <v>510.6</v>
      </c>
      <c r="G15">
        <v>479.8</v>
      </c>
      <c r="H15">
        <f t="shared" si="0"/>
        <v>515.85</v>
      </c>
      <c r="I15">
        <f>STDEVA(D15:G15)</f>
        <v>29.574933079665048</v>
      </c>
      <c r="M15">
        <v>400.2</v>
      </c>
      <c r="N15">
        <v>331.3</v>
      </c>
      <c r="O15">
        <v>350.1</v>
      </c>
      <c r="P15">
        <v>365.7</v>
      </c>
      <c r="Q15">
        <f t="shared" si="1"/>
        <v>361.82499999999999</v>
      </c>
      <c r="R15">
        <f t="shared" si="2"/>
        <v>29.194220318412327</v>
      </c>
    </row>
    <row r="16" spans="3:20" x14ac:dyDescent="0.2">
      <c r="C16">
        <v>28</v>
      </c>
      <c r="D16">
        <v>560.70000000000005</v>
      </c>
      <c r="E16">
        <v>560.29999999999995</v>
      </c>
      <c r="F16">
        <v>479.1</v>
      </c>
      <c r="G16">
        <v>521.79999999999995</v>
      </c>
      <c r="H16">
        <f t="shared" si="0"/>
        <v>530.47499999999991</v>
      </c>
      <c r="I16">
        <f t="shared" si="3"/>
        <v>38.806045491220388</v>
      </c>
      <c r="M16">
        <v>422.4</v>
      </c>
      <c r="N16">
        <v>387.2</v>
      </c>
      <c r="O16">
        <v>354.4</v>
      </c>
      <c r="P16">
        <v>357.5</v>
      </c>
      <c r="Q16">
        <f t="shared" si="1"/>
        <v>380.375</v>
      </c>
      <c r="R16">
        <f t="shared" si="2"/>
        <v>31.678844149789718</v>
      </c>
    </row>
    <row r="20" spans="3:20" x14ac:dyDescent="0.2">
      <c r="J20" s="4" t="s">
        <v>5</v>
      </c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3:20" x14ac:dyDescent="0.2">
      <c r="D21" s="2" t="s">
        <v>2</v>
      </c>
      <c r="E21" s="2"/>
      <c r="F21" s="2"/>
      <c r="G21" s="2"/>
      <c r="H21" s="2"/>
      <c r="I21" s="2"/>
      <c r="J21" s="1"/>
      <c r="K21" s="1"/>
      <c r="L21" s="1"/>
      <c r="M21" s="2" t="s">
        <v>4</v>
      </c>
      <c r="N21" s="2"/>
      <c r="O21" s="2"/>
      <c r="P21" s="2"/>
      <c r="Q21" s="2"/>
      <c r="R21" s="2"/>
      <c r="S21" s="1"/>
      <c r="T21" s="1"/>
    </row>
    <row r="22" spans="3:20" x14ac:dyDescent="0.2">
      <c r="C22" t="s">
        <v>1</v>
      </c>
      <c r="D22" s="3" t="s">
        <v>25</v>
      </c>
      <c r="E22" s="3" t="s">
        <v>26</v>
      </c>
      <c r="F22" s="3" t="s">
        <v>27</v>
      </c>
      <c r="G22" s="3" t="s">
        <v>30</v>
      </c>
      <c r="H22" s="3" t="s">
        <v>39</v>
      </c>
      <c r="I22" t="s">
        <v>3</v>
      </c>
      <c r="M22" s="3" t="s">
        <v>32</v>
      </c>
      <c r="N22" s="3" t="s">
        <v>33</v>
      </c>
      <c r="O22" s="3" t="s">
        <v>34</v>
      </c>
      <c r="P22" s="3" t="s">
        <v>35</v>
      </c>
      <c r="Q22" s="3" t="s">
        <v>39</v>
      </c>
      <c r="R22" s="3" t="s">
        <v>36</v>
      </c>
    </row>
    <row r="23" spans="3:20" x14ac:dyDescent="0.2">
      <c r="C23">
        <v>14</v>
      </c>
      <c r="D23">
        <v>1.7989999999999999</v>
      </c>
      <c r="E23">
        <v>2.1669999999999998</v>
      </c>
      <c r="F23">
        <v>2.3460000000000001</v>
      </c>
      <c r="G23">
        <v>2.3450000000000002</v>
      </c>
      <c r="H23">
        <f t="shared" ref="H23:H25" si="4">AVERAGE(D23:G23)</f>
        <v>2.16425</v>
      </c>
      <c r="I23">
        <f t="shared" ref="I23:I25" si="5">STDEVA(D23:G23)</f>
        <v>0.25762941731616507</v>
      </c>
      <c r="M23">
        <v>1.3120000000000001</v>
      </c>
      <c r="N23">
        <v>0.86499999999999999</v>
      </c>
      <c r="O23">
        <v>0.98499999999999999</v>
      </c>
      <c r="P23">
        <v>0.77400000000000002</v>
      </c>
      <c r="Q23">
        <f t="shared" ref="Q23:Q25" si="6">AVERAGE(M23:P23)</f>
        <v>0.98399999999999999</v>
      </c>
      <c r="R23">
        <f t="shared" ref="R23:R25" si="7">STDEVA(M23:P23)</f>
        <v>0.23512124531824014</v>
      </c>
    </row>
    <row r="24" spans="3:20" x14ac:dyDescent="0.2">
      <c r="C24">
        <v>21</v>
      </c>
      <c r="D24">
        <v>4.1859999999999999</v>
      </c>
      <c r="E24">
        <v>3.669</v>
      </c>
      <c r="F24">
        <v>3.8180000000000001</v>
      </c>
      <c r="G24">
        <v>2.879</v>
      </c>
      <c r="H24">
        <f t="shared" si="4"/>
        <v>3.6379999999999999</v>
      </c>
      <c r="I24">
        <f t="shared" si="5"/>
        <v>0.55068018546763464</v>
      </c>
      <c r="M24">
        <v>2.5169999999999999</v>
      </c>
      <c r="N24">
        <v>2.0110000000000001</v>
      </c>
      <c r="O24">
        <v>1.885</v>
      </c>
      <c r="P24">
        <v>1.4670000000000001</v>
      </c>
      <c r="Q24">
        <f>AVERAGE(M24:P24)</f>
        <v>1.9700000000000002</v>
      </c>
      <c r="R24">
        <f t="shared" si="7"/>
        <v>0.43248275495484512</v>
      </c>
    </row>
    <row r="25" spans="3:20" x14ac:dyDescent="0.2">
      <c r="C25">
        <v>28</v>
      </c>
      <c r="D25">
        <v>5.1959999999999997</v>
      </c>
      <c r="E25">
        <v>6.2229999999999999</v>
      </c>
      <c r="F25">
        <v>5.1509999999999998</v>
      </c>
      <c r="G25">
        <v>4.2759999999999998</v>
      </c>
      <c r="H25">
        <f t="shared" si="4"/>
        <v>5.2115</v>
      </c>
      <c r="I25">
        <f t="shared" si="5"/>
        <v>0.79628156661656579</v>
      </c>
      <c r="M25">
        <v>3.113</v>
      </c>
      <c r="N25">
        <v>2.4950000000000001</v>
      </c>
      <c r="O25">
        <v>1.7949999999999999</v>
      </c>
      <c r="P25">
        <v>2.4540000000000002</v>
      </c>
      <c r="Q25">
        <f t="shared" si="6"/>
        <v>2.4642500000000003</v>
      </c>
      <c r="R25">
        <f t="shared" si="7"/>
        <v>0.53846162042123724</v>
      </c>
    </row>
    <row r="27" spans="3:20" x14ac:dyDescent="0.2">
      <c r="D27" s="4"/>
      <c r="E27" s="4"/>
      <c r="F27" s="4"/>
      <c r="G27" s="4"/>
      <c r="H27" s="4"/>
      <c r="I27" s="4"/>
      <c r="J27" s="4" t="s">
        <v>6</v>
      </c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3:20" x14ac:dyDescent="0.2">
      <c r="D28" s="2" t="s">
        <v>2</v>
      </c>
      <c r="E28" s="2"/>
      <c r="F28" s="2"/>
      <c r="G28" s="2"/>
      <c r="H28" s="2"/>
      <c r="I28" s="2"/>
      <c r="J28" s="1"/>
      <c r="K28" s="1"/>
      <c r="L28" s="1"/>
      <c r="M28" s="2" t="s">
        <v>4</v>
      </c>
      <c r="N28" s="2"/>
      <c r="O28" s="2"/>
      <c r="P28" s="2"/>
      <c r="Q28" s="2"/>
      <c r="R28" s="2"/>
      <c r="S28" s="1"/>
      <c r="T28" s="1"/>
    </row>
    <row r="29" spans="3:20" x14ac:dyDescent="0.2">
      <c r="C29" t="s">
        <v>1</v>
      </c>
      <c r="D29" s="3" t="s">
        <v>25</v>
      </c>
      <c r="E29" s="3" t="s">
        <v>26</v>
      </c>
      <c r="F29" s="3" t="s">
        <v>27</v>
      </c>
      <c r="G29" s="3" t="s">
        <v>30</v>
      </c>
      <c r="H29" s="3" t="s">
        <v>39</v>
      </c>
      <c r="I29" t="s">
        <v>3</v>
      </c>
      <c r="M29" s="3" t="s">
        <v>32</v>
      </c>
      <c r="N29" s="3" t="s">
        <v>33</v>
      </c>
      <c r="O29" s="3" t="s">
        <v>34</v>
      </c>
      <c r="P29" s="3" t="s">
        <v>35</v>
      </c>
      <c r="Q29" s="3" t="s">
        <v>39</v>
      </c>
      <c r="R29" s="3" t="s">
        <v>36</v>
      </c>
    </row>
    <row r="30" spans="3:20" x14ac:dyDescent="0.2">
      <c r="C30">
        <v>21</v>
      </c>
      <c r="D30">
        <v>0.79900000000000004</v>
      </c>
      <c r="E30">
        <v>0.74099999999999999</v>
      </c>
      <c r="F30">
        <v>0.94299999999999995</v>
      </c>
      <c r="G30">
        <v>0.97599999999999998</v>
      </c>
      <c r="H30">
        <f>AVERAGE(D30:G30)</f>
        <v>0.86475000000000002</v>
      </c>
      <c r="I30">
        <f>STDEVA(D30:G30)</f>
        <v>0.11274861418217084</v>
      </c>
      <c r="M30">
        <v>1.446</v>
      </c>
      <c r="N30">
        <v>1.494</v>
      </c>
      <c r="O30">
        <v>1.1850000000000001</v>
      </c>
      <c r="P30">
        <v>1.2769999999999999</v>
      </c>
      <c r="Q30">
        <f>AVERAGE(M30:P30)</f>
        <v>1.3505</v>
      </c>
      <c r="R30">
        <f>STDEVA(M30:P30)</f>
        <v>0.14434334068463286</v>
      </c>
    </row>
    <row r="31" spans="3:20" x14ac:dyDescent="0.2">
      <c r="C31">
        <v>28</v>
      </c>
      <c r="D31">
        <v>0.73099999999999998</v>
      </c>
      <c r="E31">
        <v>0.78700000000000003</v>
      </c>
      <c r="F31">
        <v>0.621</v>
      </c>
      <c r="G31">
        <v>0.72799999999999998</v>
      </c>
      <c r="H31">
        <f>AVERAGE(D31:G31)</f>
        <v>0.71675</v>
      </c>
      <c r="I31">
        <f>STDEVA(D31:G31)</f>
        <v>6.936077181423711E-2</v>
      </c>
      <c r="M31">
        <v>1.2889999999999999</v>
      </c>
      <c r="N31">
        <v>1.165</v>
      </c>
      <c r="O31">
        <v>1.173</v>
      </c>
      <c r="P31">
        <v>1.1519999999999999</v>
      </c>
      <c r="Q31">
        <f>AVERAGE(M31:P31)</f>
        <v>1.19475</v>
      </c>
      <c r="R31">
        <f>STDEVA(M31:P31)</f>
        <v>6.34264666102934E-2</v>
      </c>
    </row>
  </sheetData>
  <mergeCells count="6">
    <mergeCell ref="D28:I28"/>
    <mergeCell ref="M21:R21"/>
    <mergeCell ref="M28:R28"/>
    <mergeCell ref="D4:I4"/>
    <mergeCell ref="M4:R4"/>
    <mergeCell ref="D21:I2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3:T30"/>
  <sheetViews>
    <sheetView topLeftCell="A7" workbookViewId="0">
      <selection activeCell="D14" sqref="D14:R14"/>
    </sheetView>
  </sheetViews>
  <sheetFormatPr defaultColWidth="9" defaultRowHeight="14.25" x14ac:dyDescent="0.2"/>
  <cols>
    <col min="20" max="20" width="13.875" customWidth="1"/>
  </cols>
  <sheetData>
    <row r="13" spans="3:20" x14ac:dyDescent="0.2">
      <c r="D13" s="1"/>
      <c r="E13" s="1"/>
      <c r="F13" s="1"/>
      <c r="G13" s="1"/>
      <c r="H13" s="1"/>
      <c r="I13" s="1"/>
      <c r="J13" s="4" t="s">
        <v>7</v>
      </c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3:20" x14ac:dyDescent="0.2">
      <c r="D14" s="2" t="s">
        <v>2</v>
      </c>
      <c r="E14" s="2"/>
      <c r="F14" s="2"/>
      <c r="G14" s="2"/>
      <c r="H14" s="2"/>
      <c r="I14" s="2"/>
      <c r="J14" s="1"/>
      <c r="K14" s="1"/>
      <c r="L14" s="1"/>
      <c r="M14" s="2" t="s">
        <v>4</v>
      </c>
      <c r="N14" s="2"/>
      <c r="O14" s="2"/>
      <c r="P14" s="2"/>
      <c r="Q14" s="2"/>
      <c r="R14" s="2"/>
      <c r="S14" s="1"/>
      <c r="T14" s="1"/>
    </row>
    <row r="15" spans="3:20" x14ac:dyDescent="0.2">
      <c r="C15" t="s">
        <v>1</v>
      </c>
      <c r="D15" t="s">
        <v>24</v>
      </c>
      <c r="E15" t="s">
        <v>26</v>
      </c>
      <c r="F15" t="s">
        <v>27</v>
      </c>
      <c r="G15" t="s">
        <v>28</v>
      </c>
      <c r="H15" t="s">
        <v>38</v>
      </c>
      <c r="I15" t="s">
        <v>3</v>
      </c>
      <c r="M15" t="s">
        <v>31</v>
      </c>
      <c r="N15" t="s">
        <v>33</v>
      </c>
      <c r="O15" t="s">
        <v>34</v>
      </c>
      <c r="P15" t="s">
        <v>35</v>
      </c>
      <c r="Q15" t="s">
        <v>38</v>
      </c>
      <c r="R15" t="s">
        <v>3</v>
      </c>
    </row>
    <row r="16" spans="3:20" x14ac:dyDescent="0.2">
      <c r="C16">
        <v>21</v>
      </c>
      <c r="D16">
        <v>7.7450000000000001</v>
      </c>
      <c r="E16">
        <v>7.0220000000000002</v>
      </c>
      <c r="F16">
        <v>6.7670000000000003</v>
      </c>
      <c r="G16">
        <v>7.0380000000000003</v>
      </c>
      <c r="H16">
        <f t="shared" ref="H16:H23" si="0">AVERAGE(D16:G16)</f>
        <v>7.1429999999999998</v>
      </c>
      <c r="I16">
        <f t="shared" ref="I16:I23" si="1">STDEVA(D16:G16)</f>
        <v>0.42009760770563781</v>
      </c>
      <c r="M16">
        <v>12.26</v>
      </c>
      <c r="N16">
        <v>11.24</v>
      </c>
      <c r="O16">
        <v>10.67</v>
      </c>
      <c r="P16">
        <v>10.37</v>
      </c>
      <c r="Q16">
        <f t="shared" ref="Q16:Q23" si="2">AVERAGE(M16:P16)</f>
        <v>11.135</v>
      </c>
      <c r="R16">
        <f t="shared" ref="R16:R23" si="3">STDEVA(M16:P16)</f>
        <v>0.83228600853312462</v>
      </c>
    </row>
    <row r="17" spans="3:20" x14ac:dyDescent="0.2">
      <c r="C17">
        <v>28</v>
      </c>
      <c r="D17">
        <v>7.9859999999999998</v>
      </c>
      <c r="E17">
        <v>6.9459999999999997</v>
      </c>
      <c r="F17">
        <v>7.4989999999999997</v>
      </c>
      <c r="G17">
        <v>7.6429999999999998</v>
      </c>
      <c r="H17">
        <f t="shared" si="0"/>
        <v>7.5184999999999995</v>
      </c>
      <c r="I17">
        <f t="shared" si="1"/>
        <v>0.43289452140985418</v>
      </c>
      <c r="M17">
        <v>10.97</v>
      </c>
      <c r="N17">
        <v>11.67</v>
      </c>
      <c r="O17">
        <v>12.85</v>
      </c>
      <c r="P17">
        <v>11.49</v>
      </c>
      <c r="Q17">
        <f>AVERAGE(M17:P17)</f>
        <v>11.745000000000001</v>
      </c>
      <c r="R17">
        <f t="shared" si="3"/>
        <v>0.79420820108247803</v>
      </c>
    </row>
    <row r="19" spans="3:20" x14ac:dyDescent="0.2">
      <c r="D19" s="1"/>
      <c r="E19" s="1"/>
      <c r="F19" s="1"/>
      <c r="G19" s="1"/>
      <c r="H19" s="1"/>
      <c r="I19" s="1"/>
      <c r="J19" s="4" t="s">
        <v>8</v>
      </c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3:20" x14ac:dyDescent="0.2">
      <c r="D20" s="2" t="s">
        <v>2</v>
      </c>
      <c r="E20" s="2"/>
      <c r="F20" s="2"/>
      <c r="G20" s="2"/>
      <c r="H20" s="2"/>
      <c r="I20" s="2"/>
      <c r="J20" s="1"/>
      <c r="K20" s="1"/>
      <c r="L20" s="1"/>
      <c r="M20" s="2" t="s">
        <v>4</v>
      </c>
      <c r="N20" s="2"/>
      <c r="O20" s="2"/>
      <c r="P20" s="2"/>
      <c r="Q20" s="2"/>
      <c r="R20" s="2"/>
      <c r="S20" s="1"/>
      <c r="T20" s="1"/>
    </row>
    <row r="21" spans="3:20" x14ac:dyDescent="0.2">
      <c r="C21" t="s">
        <v>1</v>
      </c>
      <c r="D21" t="s">
        <v>24</v>
      </c>
      <c r="E21" t="s">
        <v>26</v>
      </c>
      <c r="F21" t="s">
        <v>27</v>
      </c>
      <c r="G21" t="s">
        <v>28</v>
      </c>
      <c r="H21" t="s">
        <v>38</v>
      </c>
      <c r="I21" t="s">
        <v>3</v>
      </c>
      <c r="M21" t="s">
        <v>31</v>
      </c>
      <c r="N21" t="s">
        <v>33</v>
      </c>
      <c r="O21" t="s">
        <v>34</v>
      </c>
      <c r="P21" t="s">
        <v>35</v>
      </c>
      <c r="Q21" t="s">
        <v>38</v>
      </c>
      <c r="R21" t="s">
        <v>3</v>
      </c>
    </row>
    <row r="22" spans="3:20" x14ac:dyDescent="0.2">
      <c r="C22">
        <v>21</v>
      </c>
      <c r="D22">
        <v>6.54</v>
      </c>
      <c r="E22">
        <v>5.78</v>
      </c>
      <c r="F22">
        <v>5.96</v>
      </c>
      <c r="G22">
        <v>5.24</v>
      </c>
      <c r="H22">
        <f t="shared" si="0"/>
        <v>5.8800000000000008</v>
      </c>
      <c r="I22">
        <f t="shared" si="1"/>
        <v>0.53591044027897039</v>
      </c>
      <c r="M22">
        <v>7.08</v>
      </c>
      <c r="N22">
        <v>7.16</v>
      </c>
      <c r="O22">
        <v>8.17</v>
      </c>
      <c r="P22">
        <v>6.56</v>
      </c>
      <c r="Q22">
        <f t="shared" si="2"/>
        <v>7.2424999999999997</v>
      </c>
      <c r="R22">
        <f t="shared" si="3"/>
        <v>0.67312084105802783</v>
      </c>
    </row>
    <row r="23" spans="3:20" x14ac:dyDescent="0.2">
      <c r="C23">
        <v>28</v>
      </c>
      <c r="D23">
        <v>6.65</v>
      </c>
      <c r="E23">
        <v>6.09</v>
      </c>
      <c r="F23">
        <v>6.03</v>
      </c>
      <c r="G23">
        <v>5.76</v>
      </c>
      <c r="H23">
        <f t="shared" si="0"/>
        <v>6.1325000000000003</v>
      </c>
      <c r="I23">
        <f t="shared" si="1"/>
        <v>0.3736642878306678</v>
      </c>
      <c r="M23">
        <v>8.57</v>
      </c>
      <c r="N23">
        <v>8.01</v>
      </c>
      <c r="O23">
        <v>7.84</v>
      </c>
      <c r="P23">
        <v>7.33</v>
      </c>
      <c r="Q23">
        <f t="shared" si="2"/>
        <v>7.9375</v>
      </c>
      <c r="R23">
        <f t="shared" si="3"/>
        <v>0.51116696554713581</v>
      </c>
    </row>
    <row r="26" spans="3:20" x14ac:dyDescent="0.2">
      <c r="D26" s="1"/>
      <c r="E26" s="1"/>
      <c r="F26" s="1"/>
      <c r="G26" s="1"/>
      <c r="H26" s="1"/>
      <c r="I26" s="1"/>
      <c r="J26" s="4" t="s">
        <v>9</v>
      </c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3:20" x14ac:dyDescent="0.2">
      <c r="D27" s="2" t="s">
        <v>2</v>
      </c>
      <c r="E27" s="2"/>
      <c r="F27" s="2"/>
      <c r="G27" s="2"/>
      <c r="H27" s="2"/>
      <c r="I27" s="2"/>
      <c r="J27" s="1"/>
      <c r="K27" s="1"/>
      <c r="L27" s="1"/>
      <c r="M27" s="2" t="s">
        <v>4</v>
      </c>
      <c r="N27" s="2"/>
      <c r="O27" s="2"/>
      <c r="P27" s="2"/>
      <c r="Q27" s="2"/>
      <c r="R27" s="2"/>
      <c r="S27" s="1"/>
      <c r="T27" s="1"/>
    </row>
    <row r="28" spans="3:20" x14ac:dyDescent="0.2">
      <c r="C28" t="s">
        <v>1</v>
      </c>
      <c r="D28" t="s">
        <v>24</v>
      </c>
      <c r="E28" t="s">
        <v>26</v>
      </c>
      <c r="F28" t="s">
        <v>27</v>
      </c>
      <c r="G28" t="s">
        <v>28</v>
      </c>
      <c r="H28" t="s">
        <v>38</v>
      </c>
      <c r="I28" t="s">
        <v>3</v>
      </c>
      <c r="M28" t="s">
        <v>31</v>
      </c>
      <c r="N28" t="s">
        <v>33</v>
      </c>
      <c r="O28" t="s">
        <v>34</v>
      </c>
      <c r="P28" t="s">
        <v>35</v>
      </c>
      <c r="Q28" t="s">
        <v>38</v>
      </c>
      <c r="R28" t="s">
        <v>3</v>
      </c>
    </row>
    <row r="29" spans="3:20" x14ac:dyDescent="0.2">
      <c r="C29">
        <v>21</v>
      </c>
      <c r="D29">
        <v>2.1829999999999998</v>
      </c>
      <c r="E29">
        <v>1.7849999999999999</v>
      </c>
      <c r="F29">
        <v>1.7430000000000001</v>
      </c>
      <c r="G29">
        <v>1.575</v>
      </c>
      <c r="H29">
        <f>AVERAGE(D29:G29)</f>
        <v>1.8215000000000001</v>
      </c>
      <c r="I29">
        <f>STDEVA(D29:G29)</f>
        <v>0.25751310646256276</v>
      </c>
      <c r="M29">
        <v>1.048</v>
      </c>
      <c r="N29">
        <v>1.2450000000000001</v>
      </c>
      <c r="O29">
        <v>0.79700000000000004</v>
      </c>
      <c r="P29">
        <v>1.022</v>
      </c>
      <c r="Q29">
        <f>AVERAGE(M29:P29)</f>
        <v>1.028</v>
      </c>
      <c r="R29">
        <f>STDEVA(M29:P29)</f>
        <v>0.18338120587090426</v>
      </c>
    </row>
    <row r="30" spans="3:20" x14ac:dyDescent="0.2">
      <c r="C30">
        <v>28</v>
      </c>
      <c r="D30">
        <v>1.653</v>
      </c>
      <c r="E30">
        <v>2.145</v>
      </c>
      <c r="F30">
        <v>1.343</v>
      </c>
      <c r="G30">
        <v>1.4770000000000001</v>
      </c>
      <c r="H30">
        <f>AVERAGE(D30:G30)</f>
        <v>1.6545000000000001</v>
      </c>
      <c r="I30">
        <f>STDEVA(D30:G30)</f>
        <v>0.35077580684344106</v>
      </c>
      <c r="M30">
        <v>1.284</v>
      </c>
      <c r="N30">
        <v>1.133</v>
      </c>
      <c r="O30">
        <v>0.66500000000000004</v>
      </c>
      <c r="P30">
        <v>0.95699999999999996</v>
      </c>
      <c r="Q30">
        <f>AVERAGE(M30:P30)</f>
        <v>1.0097499999999999</v>
      </c>
      <c r="R30">
        <f>STDEVA(M30:P30)</f>
        <v>0.26585632084517663</v>
      </c>
    </row>
  </sheetData>
  <mergeCells count="6">
    <mergeCell ref="D27:I27"/>
    <mergeCell ref="M27:R27"/>
    <mergeCell ref="D14:I14"/>
    <mergeCell ref="M14:R14"/>
    <mergeCell ref="D20:I20"/>
    <mergeCell ref="M20:R20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R9"/>
  <sheetViews>
    <sheetView workbookViewId="0">
      <selection activeCell="D4" sqref="D4:I4"/>
    </sheetView>
  </sheetViews>
  <sheetFormatPr defaultColWidth="9" defaultRowHeight="14.25" x14ac:dyDescent="0.2"/>
  <sheetData>
    <row r="3" spans="3:18" x14ac:dyDescent="0.2">
      <c r="D3" s="2" t="s">
        <v>2</v>
      </c>
      <c r="E3" s="2"/>
      <c r="F3" s="2"/>
      <c r="G3" s="2"/>
      <c r="H3" s="2"/>
      <c r="I3" s="2"/>
      <c r="J3" s="1"/>
      <c r="K3" s="1"/>
      <c r="L3" s="1"/>
      <c r="M3" s="2" t="s">
        <v>4</v>
      </c>
      <c r="N3" s="2"/>
      <c r="O3" s="2"/>
      <c r="P3" s="2"/>
      <c r="Q3" s="2"/>
      <c r="R3" s="2"/>
    </row>
    <row r="4" spans="3:18" x14ac:dyDescent="0.2">
      <c r="C4" t="s">
        <v>10</v>
      </c>
      <c r="D4" t="s">
        <v>24</v>
      </c>
      <c r="E4" t="s">
        <v>26</v>
      </c>
      <c r="F4" t="s">
        <v>27</v>
      </c>
      <c r="G4" t="s">
        <v>28</v>
      </c>
      <c r="H4" t="s">
        <v>38</v>
      </c>
      <c r="I4" t="s">
        <v>3</v>
      </c>
      <c r="M4" t="s">
        <v>31</v>
      </c>
      <c r="N4" t="s">
        <v>33</v>
      </c>
      <c r="O4" t="s">
        <v>34</v>
      </c>
      <c r="P4" t="s">
        <v>35</v>
      </c>
      <c r="Q4" t="s">
        <v>38</v>
      </c>
      <c r="R4" t="s">
        <v>3</v>
      </c>
    </row>
    <row r="5" spans="3:18" x14ac:dyDescent="0.2">
      <c r="C5" t="s">
        <v>11</v>
      </c>
      <c r="D5">
        <v>40.44</v>
      </c>
      <c r="E5">
        <v>46.67</v>
      </c>
      <c r="F5">
        <v>40.380000000000003</v>
      </c>
      <c r="G5">
        <v>39.79</v>
      </c>
      <c r="H5">
        <f t="shared" ref="H5:H7" si="0">AVERAGE(D5:G5)</f>
        <v>41.82</v>
      </c>
      <c r="I5">
        <f t="shared" ref="I5:I7" si="1">STDEVA(D5:G5)</f>
        <v>3.2466084868161533</v>
      </c>
      <c r="M5">
        <v>22.87</v>
      </c>
      <c r="N5">
        <v>19.91</v>
      </c>
      <c r="O5">
        <v>17.66</v>
      </c>
      <c r="P5">
        <v>18.829999999999998</v>
      </c>
      <c r="Q5">
        <f t="shared" ref="Q5:Q7" si="2">AVERAGE(M5:P5)</f>
        <v>19.817499999999999</v>
      </c>
      <c r="R5">
        <f t="shared" ref="R5:R7" si="3">STDEVA(M5:P5)</f>
        <v>2.2328065299080446</v>
      </c>
    </row>
    <row r="6" spans="3:18" x14ac:dyDescent="0.2">
      <c r="C6" t="s">
        <v>12</v>
      </c>
      <c r="D6">
        <v>13.38</v>
      </c>
      <c r="E6">
        <v>11.06</v>
      </c>
      <c r="F6">
        <v>13.65</v>
      </c>
      <c r="G6">
        <v>16.23</v>
      </c>
      <c r="H6">
        <f t="shared" si="0"/>
        <v>13.580000000000002</v>
      </c>
      <c r="I6">
        <f t="shared" si="1"/>
        <v>2.1148522407014587</v>
      </c>
      <c r="M6">
        <v>4.45</v>
      </c>
      <c r="N6">
        <v>4.01</v>
      </c>
      <c r="O6">
        <v>5.89</v>
      </c>
      <c r="P6">
        <v>4.53</v>
      </c>
      <c r="Q6">
        <f t="shared" si="2"/>
        <v>4.7200000000000006</v>
      </c>
      <c r="R6">
        <f t="shared" si="3"/>
        <v>0.81281404187345152</v>
      </c>
    </row>
    <row r="7" spans="3:18" x14ac:dyDescent="0.2">
      <c r="C7" t="s">
        <v>13</v>
      </c>
      <c r="D7">
        <v>58.93</v>
      </c>
      <c r="E7">
        <v>64.290000000000006</v>
      </c>
      <c r="F7">
        <v>57.86</v>
      </c>
      <c r="G7">
        <v>53.31</v>
      </c>
      <c r="H7">
        <f t="shared" si="0"/>
        <v>58.597499999999997</v>
      </c>
      <c r="I7">
        <f t="shared" si="1"/>
        <v>4.5098660364435084</v>
      </c>
      <c r="M7">
        <v>35.979999999999997</v>
      </c>
      <c r="N7">
        <v>41.38</v>
      </c>
      <c r="O7">
        <v>33.22</v>
      </c>
      <c r="P7">
        <v>35.89</v>
      </c>
      <c r="Q7">
        <f t="shared" si="2"/>
        <v>36.6175</v>
      </c>
      <c r="R7">
        <f t="shared" si="3"/>
        <v>3.4234522050117793</v>
      </c>
    </row>
    <row r="9" spans="3:18" x14ac:dyDescent="0.2">
      <c r="C9" t="s">
        <v>14</v>
      </c>
      <c r="D9">
        <v>0.83799999999999997</v>
      </c>
      <c r="E9">
        <v>0.91500000000000004</v>
      </c>
      <c r="F9">
        <v>0.88700000000000001</v>
      </c>
      <c r="G9">
        <v>1.0329999999999999</v>
      </c>
      <c r="H9">
        <f>AVERAGE(D9:G9)</f>
        <v>0.91825000000000001</v>
      </c>
      <c r="I9">
        <f>STDEVA(D9:G9)</f>
        <v>8.2854792659608184E-2</v>
      </c>
      <c r="M9">
        <v>0.42899999999999999</v>
      </c>
      <c r="N9">
        <v>0.41099999999999998</v>
      </c>
      <c r="O9">
        <v>0.41499999999999998</v>
      </c>
      <c r="P9">
        <v>0.443</v>
      </c>
      <c r="Q9">
        <f>AVERAGE(M9:P9)</f>
        <v>0.42449999999999999</v>
      </c>
      <c r="R9">
        <f>STDEVA(M9:P9)</f>
        <v>1.4548768561863476E-2</v>
      </c>
    </row>
  </sheetData>
  <mergeCells count="2">
    <mergeCell ref="D3:I3"/>
    <mergeCell ref="M3:R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T37"/>
  <sheetViews>
    <sheetView topLeftCell="A13" workbookViewId="0">
      <selection activeCell="L43" sqref="L43"/>
    </sheetView>
  </sheetViews>
  <sheetFormatPr defaultColWidth="9" defaultRowHeight="14.25" x14ac:dyDescent="0.2"/>
  <sheetData>
    <row r="2" spans="3:20" x14ac:dyDescent="0.2">
      <c r="D2" s="1"/>
      <c r="E2" s="1"/>
      <c r="F2" s="1"/>
      <c r="G2" s="1"/>
      <c r="H2" s="1"/>
      <c r="I2" s="1"/>
      <c r="J2" s="2" t="s">
        <v>15</v>
      </c>
      <c r="K2" s="2"/>
      <c r="L2" s="2"/>
      <c r="M2" s="2"/>
      <c r="N2" s="2"/>
      <c r="O2" s="2"/>
      <c r="P2" s="2"/>
      <c r="Q2" s="2"/>
      <c r="R2" s="2"/>
      <c r="S2" s="2"/>
      <c r="T2" s="2"/>
    </row>
    <row r="3" spans="3:20" x14ac:dyDescent="0.2">
      <c r="C3" t="s">
        <v>1</v>
      </c>
      <c r="J3" t="s">
        <v>2</v>
      </c>
      <c r="K3" t="s">
        <v>3</v>
      </c>
      <c r="S3" t="s">
        <v>4</v>
      </c>
      <c r="T3" t="s">
        <v>3</v>
      </c>
    </row>
    <row r="4" spans="3:20" x14ac:dyDescent="0.2">
      <c r="C4">
        <v>21</v>
      </c>
      <c r="D4">
        <v>1.5309999999999999</v>
      </c>
      <c r="E4">
        <v>1.321</v>
      </c>
      <c r="F4">
        <v>1.1279999999999999</v>
      </c>
      <c r="G4">
        <v>1.367</v>
      </c>
      <c r="H4">
        <f>AVERAGE(D4:G4)</f>
        <v>1.3367499999999999</v>
      </c>
      <c r="I4">
        <f>STDEVA(D4:G4)</f>
        <v>0.16580384997540606</v>
      </c>
      <c r="J4">
        <v>1.34</v>
      </c>
      <c r="K4">
        <v>0.16</v>
      </c>
      <c r="M4">
        <v>1.0780000000000001</v>
      </c>
      <c r="N4">
        <v>1.012</v>
      </c>
      <c r="O4">
        <v>1.022</v>
      </c>
      <c r="P4">
        <v>1.0629999999999999</v>
      </c>
      <c r="Q4">
        <f>AVERAGE(M4:P4)</f>
        <v>1.04375</v>
      </c>
      <c r="R4">
        <f>STDEVA(M4:P4)</f>
        <v>3.1752952618614862E-2</v>
      </c>
      <c r="S4">
        <v>1.04</v>
      </c>
      <c r="T4">
        <v>0.08</v>
      </c>
    </row>
    <row r="5" spans="3:20" x14ac:dyDescent="0.2">
      <c r="C5">
        <v>28</v>
      </c>
      <c r="D5">
        <v>1.5369999999999999</v>
      </c>
      <c r="E5">
        <v>1.0509999999999999</v>
      </c>
      <c r="F5">
        <v>1.175</v>
      </c>
      <c r="G5">
        <v>1.163</v>
      </c>
      <c r="H5">
        <f>AVERAGE(D5:G5)</f>
        <v>1.2315</v>
      </c>
      <c r="I5">
        <f>STDEVA(D5:G5)</f>
        <v>0.21118317483486479</v>
      </c>
      <c r="J5">
        <v>1.23</v>
      </c>
      <c r="K5">
        <v>0.19</v>
      </c>
      <c r="M5">
        <v>0.98599999999999999</v>
      </c>
      <c r="N5">
        <v>0.77300000000000002</v>
      </c>
      <c r="O5">
        <v>1.131</v>
      </c>
      <c r="P5">
        <v>0.998</v>
      </c>
      <c r="Q5">
        <f>AVERAGE(M5:P5)</f>
        <v>0.97199999999999998</v>
      </c>
      <c r="R5">
        <f>STDEVA(M5:P5)</f>
        <v>0.14804728974216372</v>
      </c>
      <c r="S5">
        <v>0.97</v>
      </c>
      <c r="T5">
        <v>0.11</v>
      </c>
    </row>
    <row r="9" spans="3:20" x14ac:dyDescent="0.2">
      <c r="D9" s="1"/>
      <c r="E9" s="1"/>
      <c r="F9" s="1"/>
      <c r="G9" s="1"/>
      <c r="H9" s="1"/>
      <c r="I9" s="1"/>
      <c r="J9" s="2" t="s">
        <v>16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3:20" x14ac:dyDescent="0.2">
      <c r="C10" t="s">
        <v>1</v>
      </c>
      <c r="J10" t="s">
        <v>2</v>
      </c>
      <c r="K10" t="s">
        <v>3</v>
      </c>
      <c r="S10" t="s">
        <v>4</v>
      </c>
      <c r="T10" t="s">
        <v>3</v>
      </c>
    </row>
    <row r="11" spans="3:20" x14ac:dyDescent="0.2">
      <c r="C11">
        <v>21</v>
      </c>
      <c r="D11">
        <v>12.03</v>
      </c>
      <c r="E11">
        <v>11.51</v>
      </c>
      <c r="F11">
        <v>15.23</v>
      </c>
      <c r="G11">
        <v>11.77</v>
      </c>
      <c r="H11">
        <f>AVERAGE(D11:G11)</f>
        <v>12.634999999999998</v>
      </c>
      <c r="I11">
        <f>STDEVA(D11:G11)</f>
        <v>1.7429763815573418</v>
      </c>
      <c r="J11">
        <v>12.6</v>
      </c>
      <c r="K11">
        <v>1.38</v>
      </c>
      <c r="M11">
        <v>13.11</v>
      </c>
      <c r="N11">
        <v>12.97</v>
      </c>
      <c r="O11">
        <v>10.86</v>
      </c>
      <c r="P11">
        <v>14.13</v>
      </c>
      <c r="Q11">
        <f>AVERAGE(M11:P11)</f>
        <v>12.7675</v>
      </c>
      <c r="R11">
        <f>STDEVA(M11:P11)</f>
        <v>1.372743603153918</v>
      </c>
      <c r="S11">
        <v>12.8</v>
      </c>
      <c r="T11">
        <v>1.66</v>
      </c>
    </row>
    <row r="12" spans="3:20" x14ac:dyDescent="0.2">
      <c r="C12">
        <v>28</v>
      </c>
      <c r="D12">
        <v>14.32</v>
      </c>
      <c r="E12">
        <v>14.34</v>
      </c>
      <c r="F12">
        <v>12.82</v>
      </c>
      <c r="G12">
        <v>11.59</v>
      </c>
      <c r="H12">
        <f>AVERAGE(D12:G12)</f>
        <v>13.267500000000002</v>
      </c>
      <c r="I12">
        <f>STDEVA(D12:G12)</f>
        <v>1.3256790712687594</v>
      </c>
      <c r="J12">
        <v>13.3</v>
      </c>
      <c r="K12">
        <v>1.57</v>
      </c>
      <c r="M12">
        <v>12.56</v>
      </c>
      <c r="N12">
        <v>10.24</v>
      </c>
      <c r="O12">
        <v>12.97</v>
      </c>
      <c r="P12">
        <v>13.86</v>
      </c>
      <c r="Q12">
        <f>AVERAGE(M12:P12)</f>
        <v>12.407500000000001</v>
      </c>
      <c r="R12">
        <f>STDEVA(M12:P12)</f>
        <v>1.5435322046094873</v>
      </c>
      <c r="S12">
        <v>12.4</v>
      </c>
      <c r="T12">
        <v>1.71</v>
      </c>
    </row>
    <row r="15" spans="3:20" x14ac:dyDescent="0.2">
      <c r="D15" s="1"/>
      <c r="E15" s="1"/>
      <c r="F15" s="1"/>
      <c r="G15" s="1"/>
      <c r="H15" s="1"/>
      <c r="I15" s="1"/>
      <c r="J15" s="4" t="s">
        <v>17</v>
      </c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3:20" x14ac:dyDescent="0.2">
      <c r="D16" s="2" t="s">
        <v>2</v>
      </c>
      <c r="E16" s="2"/>
      <c r="F16" s="2"/>
      <c r="G16" s="2"/>
      <c r="H16" s="2"/>
      <c r="I16" s="2"/>
      <c r="J16" s="1"/>
      <c r="K16" s="1"/>
      <c r="L16" s="1"/>
      <c r="M16" s="2" t="s">
        <v>4</v>
      </c>
      <c r="N16" s="2"/>
      <c r="O16" s="2"/>
      <c r="P16" s="2"/>
      <c r="Q16" s="2"/>
      <c r="R16" s="2"/>
      <c r="S16" s="1"/>
      <c r="T16" s="1"/>
    </row>
    <row r="17" spans="3:20" x14ac:dyDescent="0.2">
      <c r="C17" t="s">
        <v>1</v>
      </c>
      <c r="D17" t="s">
        <v>24</v>
      </c>
      <c r="E17" t="s">
        <v>26</v>
      </c>
      <c r="F17" t="s">
        <v>27</v>
      </c>
      <c r="G17" t="s">
        <v>28</v>
      </c>
      <c r="H17" t="s">
        <v>38</v>
      </c>
      <c r="I17" t="s">
        <v>3</v>
      </c>
      <c r="M17" t="s">
        <v>31</v>
      </c>
      <c r="N17" t="s">
        <v>33</v>
      </c>
      <c r="O17" t="s">
        <v>34</v>
      </c>
      <c r="P17" t="s">
        <v>35</v>
      </c>
      <c r="Q17" t="s">
        <v>38</v>
      </c>
      <c r="R17" t="s">
        <v>3</v>
      </c>
    </row>
    <row r="18" spans="3:20" x14ac:dyDescent="0.2">
      <c r="C18">
        <v>21</v>
      </c>
      <c r="D18">
        <v>21.73</v>
      </c>
      <c r="E18">
        <v>20.010000000000002</v>
      </c>
      <c r="F18">
        <v>19.11</v>
      </c>
      <c r="G18">
        <v>18.809999999999999</v>
      </c>
      <c r="H18">
        <f>AVERAGE(D18:G18)</f>
        <v>19.914999999999999</v>
      </c>
      <c r="I18">
        <f t="shared" ref="I18:I25" si="0">STDEVA(D18:G18)</f>
        <v>1.3130498848101704</v>
      </c>
      <c r="M18">
        <v>19.821000000000002</v>
      </c>
      <c r="N18">
        <v>16.263000000000002</v>
      </c>
      <c r="O18">
        <v>16.649000000000001</v>
      </c>
      <c r="P18">
        <v>16.318000000000001</v>
      </c>
      <c r="Q18">
        <f t="shared" ref="Q18:Q25" si="1">AVERAGE(M18:P18)</f>
        <v>17.26275</v>
      </c>
      <c r="R18">
        <f t="shared" ref="R18:R25" si="2">STDEVA(M18:P18)</f>
        <v>1.713999683975078</v>
      </c>
    </row>
    <row r="19" spans="3:20" x14ac:dyDescent="0.2">
      <c r="C19">
        <v>28</v>
      </c>
      <c r="D19">
        <v>19.11</v>
      </c>
      <c r="E19">
        <v>22.02</v>
      </c>
      <c r="F19">
        <v>18.329999999999998</v>
      </c>
      <c r="G19">
        <v>18.18</v>
      </c>
      <c r="H19">
        <f>AVERAGE(D19:G19)</f>
        <v>19.409999999999997</v>
      </c>
      <c r="I19">
        <f t="shared" si="0"/>
        <v>1.7871205891041604</v>
      </c>
      <c r="M19">
        <v>19.649999999999999</v>
      </c>
      <c r="N19">
        <v>16.53</v>
      </c>
      <c r="O19">
        <v>17.559999999999999</v>
      </c>
      <c r="P19">
        <v>16.510000000000002</v>
      </c>
      <c r="Q19">
        <f t="shared" si="1"/>
        <v>17.5625</v>
      </c>
      <c r="R19">
        <f t="shared" si="2"/>
        <v>1.4755196824621926</v>
      </c>
    </row>
    <row r="21" spans="3:20" x14ac:dyDescent="0.2">
      <c r="D21" s="1"/>
      <c r="E21" s="1"/>
      <c r="F21" s="1"/>
      <c r="G21" s="1"/>
      <c r="H21" s="1"/>
      <c r="I21" s="1"/>
      <c r="J21" s="4" t="s">
        <v>18</v>
      </c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3:20" x14ac:dyDescent="0.2">
      <c r="D22" s="2" t="s">
        <v>2</v>
      </c>
      <c r="E22" s="2"/>
      <c r="F22" s="2"/>
      <c r="G22" s="2"/>
      <c r="H22" s="2"/>
      <c r="I22" s="2"/>
      <c r="J22" s="1"/>
      <c r="K22" s="1"/>
      <c r="L22" s="1"/>
      <c r="M22" s="2" t="s">
        <v>4</v>
      </c>
      <c r="N22" s="2"/>
      <c r="O22" s="2"/>
      <c r="P22" s="2"/>
      <c r="Q22" s="2"/>
      <c r="R22" s="2"/>
      <c r="S22" s="1"/>
      <c r="T22" s="1"/>
    </row>
    <row r="23" spans="3:20" x14ac:dyDescent="0.2">
      <c r="C23" t="s">
        <v>1</v>
      </c>
      <c r="D23" t="s">
        <v>24</v>
      </c>
      <c r="E23" t="s">
        <v>26</v>
      </c>
      <c r="F23" t="s">
        <v>27</v>
      </c>
      <c r="G23" t="s">
        <v>28</v>
      </c>
      <c r="H23" t="s">
        <v>38</v>
      </c>
      <c r="I23" t="s">
        <v>3</v>
      </c>
      <c r="M23" t="s">
        <v>31</v>
      </c>
      <c r="N23" t="s">
        <v>33</v>
      </c>
      <c r="O23" t="s">
        <v>34</v>
      </c>
      <c r="P23" t="s">
        <v>35</v>
      </c>
      <c r="Q23" t="s">
        <v>38</v>
      </c>
      <c r="R23" t="s">
        <v>3</v>
      </c>
    </row>
    <row r="24" spans="3:20" x14ac:dyDescent="0.2">
      <c r="C24">
        <v>21</v>
      </c>
      <c r="D24">
        <v>68.38</v>
      </c>
      <c r="E24">
        <v>70.150000000000006</v>
      </c>
      <c r="F24">
        <v>61.57</v>
      </c>
      <c r="G24">
        <v>60.96</v>
      </c>
      <c r="H24">
        <f>AVERAGE(D24:G24)</f>
        <v>65.265000000000001</v>
      </c>
      <c r="I24">
        <f t="shared" si="0"/>
        <v>4.6816129699068467</v>
      </c>
      <c r="M24">
        <v>36.457999999999998</v>
      </c>
      <c r="N24">
        <v>40.463000000000001</v>
      </c>
      <c r="O24">
        <v>35.637999999999998</v>
      </c>
      <c r="P24">
        <v>36.482999999999997</v>
      </c>
      <c r="Q24">
        <f t="shared" si="1"/>
        <v>37.2605</v>
      </c>
      <c r="R24">
        <f t="shared" si="2"/>
        <v>2.1707928659056059</v>
      </c>
    </row>
    <row r="25" spans="3:20" x14ac:dyDescent="0.2">
      <c r="C25">
        <v>28</v>
      </c>
      <c r="D25">
        <v>69.459999999999994</v>
      </c>
      <c r="E25">
        <v>70.88</v>
      </c>
      <c r="F25">
        <v>63.13</v>
      </c>
      <c r="G25">
        <v>70.27</v>
      </c>
      <c r="H25">
        <f>AVERAGE(D25:G25)</f>
        <v>68.434999999999988</v>
      </c>
      <c r="I25">
        <f t="shared" si="0"/>
        <v>3.5841735449054322</v>
      </c>
      <c r="M25">
        <v>41.28</v>
      </c>
      <c r="N25">
        <v>36.11</v>
      </c>
      <c r="O25">
        <v>40.340000000000003</v>
      </c>
      <c r="P25">
        <v>41.32</v>
      </c>
      <c r="Q25">
        <f t="shared" si="1"/>
        <v>39.762500000000003</v>
      </c>
      <c r="R25">
        <f t="shared" si="2"/>
        <v>2.4767502229063534</v>
      </c>
    </row>
    <row r="27" spans="3:20" x14ac:dyDescent="0.2">
      <c r="D27" s="1"/>
      <c r="E27" s="1"/>
      <c r="F27" s="1"/>
      <c r="G27" s="1"/>
      <c r="H27" s="1"/>
      <c r="I27" s="1"/>
      <c r="J27" s="4" t="s">
        <v>19</v>
      </c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3:20" x14ac:dyDescent="0.2">
      <c r="D28" s="2" t="s">
        <v>2</v>
      </c>
      <c r="E28" s="2"/>
      <c r="F28" s="2"/>
      <c r="G28" s="2"/>
      <c r="H28" s="2"/>
      <c r="I28" s="2"/>
      <c r="J28" s="1"/>
      <c r="K28" s="1"/>
      <c r="L28" s="1"/>
      <c r="M28" s="2" t="s">
        <v>4</v>
      </c>
      <c r="N28" s="2"/>
      <c r="O28" s="2"/>
      <c r="P28" s="2"/>
      <c r="Q28" s="2"/>
      <c r="R28" s="2"/>
      <c r="S28" s="1"/>
      <c r="T28" s="1"/>
    </row>
    <row r="29" spans="3:20" x14ac:dyDescent="0.2">
      <c r="C29" t="s">
        <v>1</v>
      </c>
      <c r="D29" t="s">
        <v>24</v>
      </c>
      <c r="E29" t="s">
        <v>26</v>
      </c>
      <c r="F29" t="s">
        <v>27</v>
      </c>
      <c r="G29" t="s">
        <v>28</v>
      </c>
      <c r="H29" t="s">
        <v>38</v>
      </c>
      <c r="I29" t="s">
        <v>3</v>
      </c>
      <c r="M29" t="s">
        <v>31</v>
      </c>
      <c r="N29" t="s">
        <v>33</v>
      </c>
      <c r="O29" t="s">
        <v>34</v>
      </c>
      <c r="P29" t="s">
        <v>35</v>
      </c>
      <c r="Q29" t="s">
        <v>38</v>
      </c>
      <c r="R29" t="s">
        <v>3</v>
      </c>
    </row>
    <row r="30" spans="3:20" x14ac:dyDescent="0.2">
      <c r="C30">
        <v>21</v>
      </c>
      <c r="D30">
        <v>1.764</v>
      </c>
      <c r="E30">
        <v>2.0329999999999999</v>
      </c>
      <c r="F30">
        <v>1.8080000000000001</v>
      </c>
      <c r="G30">
        <v>1.7669999999999999</v>
      </c>
      <c r="H30">
        <f t="shared" ref="H30:H37" si="3">AVERAGE(D30:G30)</f>
        <v>1.843</v>
      </c>
      <c r="I30">
        <f t="shared" ref="I30:I37" si="4">STDEVA(D30:G30)</f>
        <v>0.12824715721345767</v>
      </c>
      <c r="M30">
        <v>1.296</v>
      </c>
      <c r="N30">
        <v>1.0720000000000001</v>
      </c>
      <c r="O30">
        <v>1.0329999999999999</v>
      </c>
      <c r="P30">
        <v>1.117</v>
      </c>
      <c r="Q30">
        <f t="shared" ref="Q30:Q37" si="5">AVERAGE(M30:P30)</f>
        <v>1.1295000000000002</v>
      </c>
      <c r="R30">
        <f t="shared" ref="R30:R37" si="6">STDEVA(M30:P30)</f>
        <v>0.11618519699169945</v>
      </c>
    </row>
    <row r="31" spans="3:20" x14ac:dyDescent="0.2">
      <c r="C31">
        <v>28</v>
      </c>
      <c r="D31">
        <v>1.931</v>
      </c>
      <c r="E31">
        <v>1.879</v>
      </c>
      <c r="F31">
        <v>1.522</v>
      </c>
      <c r="G31">
        <v>1.8029999999999999</v>
      </c>
      <c r="H31">
        <f t="shared" si="3"/>
        <v>1.7837499999999999</v>
      </c>
      <c r="I31">
        <f t="shared" si="4"/>
        <v>0.18224411284501529</v>
      </c>
      <c r="M31">
        <v>1.347</v>
      </c>
      <c r="N31">
        <v>1.881</v>
      </c>
      <c r="O31">
        <v>0.73299999999999998</v>
      </c>
      <c r="P31">
        <v>0.92900000000000005</v>
      </c>
      <c r="Q31">
        <f t="shared" si="5"/>
        <v>1.2224999999999999</v>
      </c>
      <c r="R31">
        <f t="shared" si="6"/>
        <v>0.5082240319649074</v>
      </c>
    </row>
    <row r="33" spans="3:20" x14ac:dyDescent="0.2">
      <c r="D33" s="1"/>
      <c r="E33" s="1"/>
      <c r="F33" s="1"/>
      <c r="G33" s="1"/>
      <c r="H33" s="1"/>
      <c r="I33" s="1"/>
      <c r="J33" s="4" t="s">
        <v>20</v>
      </c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3:20" x14ac:dyDescent="0.2">
      <c r="D34" s="2" t="s">
        <v>2</v>
      </c>
      <c r="E34" s="2"/>
      <c r="F34" s="2"/>
      <c r="G34" s="2"/>
      <c r="H34" s="2"/>
      <c r="I34" s="2"/>
      <c r="J34" s="1"/>
      <c r="K34" s="1"/>
      <c r="L34" s="1"/>
      <c r="M34" s="2" t="s">
        <v>4</v>
      </c>
      <c r="N34" s="2"/>
      <c r="O34" s="2"/>
      <c r="P34" s="2"/>
      <c r="Q34" s="2"/>
      <c r="R34" s="2"/>
      <c r="S34" s="1"/>
      <c r="T34" s="1"/>
    </row>
    <row r="35" spans="3:20" x14ac:dyDescent="0.2">
      <c r="C35" t="s">
        <v>1</v>
      </c>
      <c r="D35" t="s">
        <v>24</v>
      </c>
      <c r="E35" t="s">
        <v>26</v>
      </c>
      <c r="F35" t="s">
        <v>27</v>
      </c>
      <c r="G35" t="s">
        <v>28</v>
      </c>
      <c r="H35" t="s">
        <v>38</v>
      </c>
      <c r="I35" t="s">
        <v>3</v>
      </c>
      <c r="M35" t="s">
        <v>31</v>
      </c>
      <c r="N35" t="s">
        <v>33</v>
      </c>
      <c r="O35" t="s">
        <v>34</v>
      </c>
      <c r="P35" t="s">
        <v>35</v>
      </c>
      <c r="Q35" t="s">
        <v>38</v>
      </c>
      <c r="R35" t="s">
        <v>3</v>
      </c>
    </row>
    <row r="36" spans="3:20" x14ac:dyDescent="0.2">
      <c r="C36">
        <v>21</v>
      </c>
      <c r="D36">
        <v>3.371</v>
      </c>
      <c r="E36">
        <v>3.5990000000000002</v>
      </c>
      <c r="F36">
        <v>2.8969999999999998</v>
      </c>
      <c r="G36">
        <v>3.161</v>
      </c>
      <c r="H36">
        <f t="shared" si="3"/>
        <v>3.2570000000000001</v>
      </c>
      <c r="I36">
        <f t="shared" si="4"/>
        <v>0.29931922758152385</v>
      </c>
      <c r="M36">
        <v>1.895</v>
      </c>
      <c r="N36">
        <v>2.1030000000000002</v>
      </c>
      <c r="O36">
        <v>1.371</v>
      </c>
      <c r="P36">
        <v>2.5579999999999998</v>
      </c>
      <c r="Q36">
        <f t="shared" si="5"/>
        <v>1.9817499999999999</v>
      </c>
      <c r="R36">
        <f t="shared" si="6"/>
        <v>0.49237748053026698</v>
      </c>
    </row>
    <row r="37" spans="3:20" x14ac:dyDescent="0.2">
      <c r="C37">
        <v>28</v>
      </c>
      <c r="D37">
        <v>3.6219999999999999</v>
      </c>
      <c r="E37">
        <v>3.3809999999999998</v>
      </c>
      <c r="F37">
        <v>3.2120000000000002</v>
      </c>
      <c r="G37">
        <v>3.427</v>
      </c>
      <c r="H37">
        <f t="shared" si="3"/>
        <v>3.4104999999999999</v>
      </c>
      <c r="I37">
        <f t="shared" si="4"/>
        <v>0.16859913008870073</v>
      </c>
      <c r="M37">
        <v>2.306</v>
      </c>
      <c r="N37">
        <v>2.8149999999999999</v>
      </c>
      <c r="O37">
        <v>1.734</v>
      </c>
      <c r="P37">
        <v>1.601</v>
      </c>
      <c r="Q37">
        <f t="shared" si="5"/>
        <v>2.1139999999999999</v>
      </c>
      <c r="R37">
        <f t="shared" si="6"/>
        <v>0.55852006827567668</v>
      </c>
    </row>
  </sheetData>
  <mergeCells count="10">
    <mergeCell ref="D34:I34"/>
    <mergeCell ref="M34:R34"/>
    <mergeCell ref="D16:I16"/>
    <mergeCell ref="M16:R16"/>
    <mergeCell ref="D22:I22"/>
    <mergeCell ref="M22:R22"/>
    <mergeCell ref="D28:I28"/>
    <mergeCell ref="M28:R28"/>
    <mergeCell ref="J2:T2"/>
    <mergeCell ref="J9:T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K18"/>
  <sheetViews>
    <sheetView tabSelected="1" workbookViewId="0">
      <selection activeCell="G25" sqref="G25"/>
    </sheetView>
  </sheetViews>
  <sheetFormatPr defaultColWidth="9" defaultRowHeight="14.25" x14ac:dyDescent="0.2"/>
  <cols>
    <col min="4" max="4" width="24.125" customWidth="1"/>
    <col min="5" max="5" width="12.875" customWidth="1"/>
    <col min="6" max="6" width="11.875" customWidth="1"/>
    <col min="7" max="11" width="11.75" customWidth="1"/>
  </cols>
  <sheetData>
    <row r="2" spans="4:11" x14ac:dyDescent="0.2">
      <c r="E2" s="2" t="s">
        <v>21</v>
      </c>
      <c r="F2" s="2"/>
      <c r="G2" s="2"/>
      <c r="H2" s="2"/>
      <c r="I2" s="2"/>
      <c r="J2" s="2"/>
      <c r="K2" s="3"/>
    </row>
    <row r="3" spans="4:11" x14ac:dyDescent="0.2">
      <c r="E3">
        <v>1</v>
      </c>
      <c r="F3">
        <v>2</v>
      </c>
      <c r="G3">
        <v>3</v>
      </c>
      <c r="H3">
        <v>4</v>
      </c>
      <c r="I3" t="s">
        <v>38</v>
      </c>
      <c r="J3" t="s">
        <v>3</v>
      </c>
    </row>
    <row r="4" spans="4:11" x14ac:dyDescent="0.2">
      <c r="D4" t="s">
        <v>2</v>
      </c>
      <c r="E4">
        <v>40.53</v>
      </c>
      <c r="F4">
        <v>32.69</v>
      </c>
      <c r="G4">
        <v>36.880000000000003</v>
      </c>
      <c r="H4">
        <v>37.54</v>
      </c>
      <c r="I4">
        <f>AVERAGE(E4:H4)</f>
        <v>36.909999999999997</v>
      </c>
      <c r="J4">
        <f>STDEVA(E4:H4)</f>
        <v>3.2306139767336295</v>
      </c>
    </row>
    <row r="5" spans="4:11" x14ac:dyDescent="0.2">
      <c r="D5" t="s">
        <v>4</v>
      </c>
      <c r="E5">
        <v>18.989999999999998</v>
      </c>
      <c r="F5">
        <v>17.309999999999999</v>
      </c>
      <c r="G5">
        <v>22.53</v>
      </c>
      <c r="H5">
        <v>15.83</v>
      </c>
      <c r="I5">
        <f>AVERAGE(E5:H5)</f>
        <v>18.664999999999999</v>
      </c>
      <c r="J5">
        <f>STDEVA(E5:H5)</f>
        <v>2.8819611378365191</v>
      </c>
    </row>
    <row r="9" spans="4:11" x14ac:dyDescent="0.2">
      <c r="E9" s="2" t="s">
        <v>22</v>
      </c>
      <c r="F9" s="2"/>
      <c r="G9" s="2"/>
      <c r="H9" s="2"/>
      <c r="I9" s="2"/>
      <c r="J9" s="2"/>
    </row>
    <row r="10" spans="4:11" x14ac:dyDescent="0.2">
      <c r="E10">
        <v>1</v>
      </c>
      <c r="F10">
        <v>2</v>
      </c>
      <c r="G10">
        <v>3</v>
      </c>
      <c r="H10">
        <v>4</v>
      </c>
      <c r="I10" t="s">
        <v>38</v>
      </c>
      <c r="J10" t="s">
        <v>3</v>
      </c>
    </row>
    <row r="11" spans="4:11" x14ac:dyDescent="0.2">
      <c r="D11" t="s">
        <v>2</v>
      </c>
      <c r="E11">
        <v>46.37</v>
      </c>
      <c r="F11">
        <v>51.96</v>
      </c>
      <c r="G11">
        <v>43.88</v>
      </c>
      <c r="H11">
        <v>40.35</v>
      </c>
      <c r="I11">
        <f t="shared" ref="I11:I18" si="0">AVERAGE(E11:H11)</f>
        <v>45.64</v>
      </c>
      <c r="J11">
        <f t="shared" ref="J11:J18" si="1">STDEVA(E11:H11)</f>
        <v>4.8838850655326986</v>
      </c>
    </row>
    <row r="12" spans="4:11" x14ac:dyDescent="0.2">
      <c r="D12" t="s">
        <v>4</v>
      </c>
      <c r="E12">
        <v>36.21</v>
      </c>
      <c r="F12">
        <v>37.130000000000003</v>
      </c>
      <c r="G12">
        <v>39.32</v>
      </c>
      <c r="H12">
        <v>36.17</v>
      </c>
      <c r="I12">
        <f t="shared" si="0"/>
        <v>37.207499999999996</v>
      </c>
      <c r="J12">
        <f t="shared" si="1"/>
        <v>1.4764907720673361</v>
      </c>
    </row>
    <row r="15" spans="4:11" x14ac:dyDescent="0.2">
      <c r="E15" s="2" t="s">
        <v>23</v>
      </c>
      <c r="F15" s="2"/>
      <c r="G15" s="2"/>
      <c r="H15" s="2"/>
      <c r="I15" s="2"/>
      <c r="J15" s="2"/>
    </row>
    <row r="16" spans="4:11" x14ac:dyDescent="0.2">
      <c r="E16">
        <v>1</v>
      </c>
      <c r="F16">
        <v>2</v>
      </c>
      <c r="G16">
        <v>3</v>
      </c>
      <c r="H16">
        <v>4</v>
      </c>
      <c r="I16" t="s">
        <v>38</v>
      </c>
      <c r="J16" t="s">
        <v>3</v>
      </c>
    </row>
    <row r="17" spans="4:10" x14ac:dyDescent="0.2">
      <c r="D17" t="s">
        <v>2</v>
      </c>
      <c r="E17">
        <v>9.07</v>
      </c>
      <c r="F17">
        <v>8.44</v>
      </c>
      <c r="G17">
        <v>9.81</v>
      </c>
      <c r="H17">
        <v>8.33</v>
      </c>
      <c r="I17">
        <f t="shared" si="0"/>
        <v>8.9124999999999996</v>
      </c>
      <c r="J17">
        <f t="shared" si="1"/>
        <v>0.68138951170873419</v>
      </c>
    </row>
    <row r="18" spans="4:10" x14ac:dyDescent="0.2">
      <c r="D18" t="s">
        <v>4</v>
      </c>
      <c r="E18">
        <v>12.73</v>
      </c>
      <c r="F18">
        <v>14.22</v>
      </c>
      <c r="G18">
        <v>12.97</v>
      </c>
      <c r="H18">
        <v>14.48</v>
      </c>
      <c r="I18">
        <f t="shared" si="0"/>
        <v>13.600000000000001</v>
      </c>
      <c r="J18">
        <f t="shared" si="1"/>
        <v>0.87799012902575768</v>
      </c>
    </row>
  </sheetData>
  <mergeCells count="3">
    <mergeCell ref="E9:J9"/>
    <mergeCell ref="E2:J2"/>
    <mergeCell ref="E15:J1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fig1</vt:lpstr>
      <vt:lpstr>fig3</vt:lpstr>
      <vt:lpstr>fig4</vt:lpstr>
      <vt:lpstr>fig 5</vt:lpstr>
      <vt:lpstr>fig6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zhang</dc:creator>
  <cp:lastModifiedBy>zhen zhang</cp:lastModifiedBy>
  <dcterms:created xsi:type="dcterms:W3CDTF">2015-06-05T18:19:00Z</dcterms:created>
  <dcterms:modified xsi:type="dcterms:W3CDTF">2025-02-18T15:01:37Z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CA15A180922348CB91C2E8757CC8B032_13</vt:lpwstr>
  </property>
  <property fmtid="{D5CDD505-2E9C-101B-9397-08002B2CF9AE}" pid="3" name="KSOProductBuildVer">
    <vt:lpwstr>2052-12.1.0.19770</vt:lpwstr>
  </property>
</Properties>
</file>