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淡水 工作\螃蟹 转录组\英文文章\Supplemental files\"/>
    </mc:Choice>
  </mc:AlternateContent>
  <xr:revisionPtr revIDLastSave="0" documentId="13_ncr:1_{AE587A83-1133-4E0D-89C2-D2D68BFBAD0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2" l="1"/>
  <c r="P18" i="2"/>
  <c r="Q22" i="2"/>
  <c r="P22" i="2"/>
  <c r="Q14" i="2"/>
  <c r="P14" i="2"/>
  <c r="Q10" i="2"/>
  <c r="P10" i="2"/>
  <c r="Q6" i="2"/>
  <c r="P6" i="2"/>
  <c r="K22" i="2"/>
  <c r="J22" i="2"/>
  <c r="I22" i="2"/>
  <c r="I21" i="2"/>
  <c r="N20" i="2"/>
  <c r="M20" i="2"/>
  <c r="L20" i="2"/>
  <c r="K20" i="2"/>
  <c r="J20" i="2"/>
  <c r="I20" i="2"/>
  <c r="K18" i="2"/>
  <c r="J18" i="2"/>
  <c r="I17" i="2"/>
  <c r="N16" i="2"/>
  <c r="M16" i="2"/>
  <c r="L16" i="2"/>
  <c r="I18" i="2" s="1"/>
  <c r="K16" i="2"/>
  <c r="J16" i="2"/>
  <c r="I16" i="2"/>
  <c r="K14" i="2"/>
  <c r="J14" i="2"/>
  <c r="I14" i="2"/>
  <c r="I13" i="2"/>
  <c r="N12" i="2"/>
  <c r="M12" i="2"/>
  <c r="L12" i="2"/>
  <c r="K12" i="2"/>
  <c r="J12" i="2"/>
  <c r="I12" i="2"/>
  <c r="N8" i="2"/>
  <c r="M8" i="2"/>
  <c r="L8" i="2"/>
  <c r="K8" i="2"/>
  <c r="J8" i="2"/>
  <c r="I8" i="2"/>
  <c r="I9" i="2" s="1"/>
  <c r="K10" i="2" s="1"/>
  <c r="L4" i="2"/>
  <c r="N4" i="2"/>
  <c r="M4" i="2"/>
  <c r="C21" i="2"/>
  <c r="L25" i="2"/>
  <c r="I25" i="2"/>
  <c r="K4" i="2" s="1"/>
  <c r="F25" i="2"/>
  <c r="F8" i="2" s="1"/>
  <c r="C25" i="2"/>
  <c r="E8" i="2" s="1"/>
  <c r="I10" i="2" l="1"/>
  <c r="J10" i="2"/>
  <c r="J4" i="2"/>
  <c r="I4" i="2"/>
  <c r="C4" i="2"/>
  <c r="C5" i="2" s="1"/>
  <c r="C20" i="2"/>
  <c r="D20" i="2"/>
  <c r="D4" i="2"/>
  <c r="E20" i="2"/>
  <c r="D16" i="2"/>
  <c r="F20" i="2"/>
  <c r="C22" i="2" s="1"/>
  <c r="E4" i="2"/>
  <c r="G20" i="2"/>
  <c r="D22" i="2" s="1"/>
  <c r="H20" i="2"/>
  <c r="E22" i="2" s="1"/>
  <c r="C16" i="2"/>
  <c r="E16" i="2"/>
  <c r="F4" i="2"/>
  <c r="F16" i="2"/>
  <c r="H4" i="2"/>
  <c r="E6" i="2" s="1"/>
  <c r="G16" i="2"/>
  <c r="G4" i="2"/>
  <c r="H16" i="2"/>
  <c r="C12" i="2"/>
  <c r="C13" i="2" s="1"/>
  <c r="D12" i="2"/>
  <c r="E12" i="2"/>
  <c r="H12" i="2"/>
  <c r="G12" i="2"/>
  <c r="F12" i="2"/>
  <c r="H8" i="2"/>
  <c r="G8" i="2"/>
  <c r="C8" i="2"/>
  <c r="D8" i="2"/>
  <c r="D6" i="2" l="1"/>
  <c r="I5" i="2"/>
  <c r="C17" i="2"/>
  <c r="C18" i="2" s="1"/>
  <c r="C6" i="2"/>
  <c r="E18" i="2"/>
  <c r="D18" i="2"/>
  <c r="E14" i="2"/>
  <c r="C14" i="2"/>
  <c r="D14" i="2"/>
  <c r="C9" i="2"/>
  <c r="K6" i="2" l="1"/>
  <c r="J6" i="2"/>
  <c r="I6" i="2"/>
  <c r="D10" i="2"/>
  <c r="C10" i="2"/>
  <c r="E10" i="2"/>
</calcChain>
</file>

<file path=xl/sharedStrings.xml><?xml version="1.0" encoding="utf-8"?>
<sst xmlns="http://schemas.openxmlformats.org/spreadsheetml/2006/main" count="46" uniqueCount="31">
  <si>
    <t>HR38</t>
  </si>
  <si>
    <t>CYP2L1</t>
  </si>
  <si>
    <t>c1</t>
    <phoneticPr fontId="1" type="noConversion"/>
  </si>
  <si>
    <t>c2</t>
    <phoneticPr fontId="1" type="noConversion"/>
  </si>
  <si>
    <t>c3</t>
    <phoneticPr fontId="1" type="noConversion"/>
  </si>
  <si>
    <t>t1</t>
    <phoneticPr fontId="1" type="noConversion"/>
  </si>
  <si>
    <t>t2</t>
    <phoneticPr fontId="1" type="noConversion"/>
  </si>
  <si>
    <t>t3</t>
    <phoneticPr fontId="1" type="noConversion"/>
  </si>
  <si>
    <t>c4</t>
    <phoneticPr fontId="1" type="noConversion"/>
  </si>
  <si>
    <t>c5</t>
    <phoneticPr fontId="1" type="noConversion"/>
  </si>
  <si>
    <t>c6</t>
    <phoneticPr fontId="1" type="noConversion"/>
  </si>
  <si>
    <t>t4</t>
    <phoneticPr fontId="1" type="noConversion"/>
  </si>
  <si>
    <t>t5</t>
    <phoneticPr fontId="1" type="noConversion"/>
  </si>
  <si>
    <t>t6</t>
    <phoneticPr fontId="1" type="noConversion"/>
  </si>
  <si>
    <t>β-actin</t>
  </si>
  <si>
    <t>male parasitized</t>
    <phoneticPr fontId="1" type="noConversion"/>
  </si>
  <si>
    <t>male normal</t>
    <phoneticPr fontId="1" type="noConversion"/>
  </si>
  <si>
    <t>female normal</t>
    <phoneticPr fontId="1" type="noConversion"/>
  </si>
  <si>
    <t>female parasitized</t>
    <phoneticPr fontId="1" type="noConversion"/>
  </si>
  <si>
    <r>
      <t>△</t>
    </r>
    <r>
      <rPr>
        <sz val="12"/>
        <color rgb="FF000000"/>
        <rFont val="等线"/>
        <family val="3"/>
        <charset val="134"/>
        <scheme val="minor"/>
      </rPr>
      <t>CT</t>
    </r>
    <phoneticPr fontId="1" type="noConversion"/>
  </si>
  <si>
    <t>Dib</t>
    <phoneticPr fontId="1" type="noConversion"/>
  </si>
  <si>
    <t>GST</t>
    <phoneticPr fontId="1" type="noConversion"/>
  </si>
  <si>
    <t>PGDS</t>
    <phoneticPr fontId="1" type="noConversion"/>
  </si>
  <si>
    <t>average</t>
    <phoneticPr fontId="1" type="noConversion"/>
  </si>
  <si>
    <r>
      <t>△</t>
    </r>
    <r>
      <rPr>
        <sz val="12"/>
        <color rgb="FF000000"/>
        <rFont val="等线"/>
        <family val="3"/>
        <charset val="134"/>
        <scheme val="minor"/>
      </rPr>
      <t>Cq</t>
    </r>
    <phoneticPr fontId="1" type="noConversion"/>
  </si>
  <si>
    <t>△Cq average(normal control)</t>
    <phoneticPr fontId="1" type="noConversion"/>
  </si>
  <si>
    <r>
      <t>—</t>
    </r>
    <r>
      <rPr>
        <sz val="12"/>
        <color rgb="FF000000"/>
        <rFont val="等线"/>
        <family val="3"/>
        <charset val="134"/>
        <scheme val="minor"/>
      </rPr>
      <t>△△Cq</t>
    </r>
    <phoneticPr fontId="1" type="noConversion"/>
  </si>
  <si>
    <t>Cq</t>
  </si>
  <si>
    <t>Cq</t>
    <phoneticPr fontId="1" type="noConversion"/>
  </si>
  <si>
    <t>male SD</t>
    <phoneticPr fontId="1" type="noConversion"/>
  </si>
  <si>
    <t>female SD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</si>
</sst>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i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2" fontId="2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DF5E-8E06-4F8C-9DC3-E7DA0FC4D0E1}">
  <dimension ref="A1:Q25"/>
  <sheetViews>
    <sheetView tabSelected="1" workbookViewId="0">
      <selection activeCell="F25" sqref="F25"/>
    </sheetView>
  </sheetViews>
  <sheetFormatPr defaultRowHeight="13.9" x14ac:dyDescent="0.4"/>
  <cols>
    <col min="1" max="1" width="9.06640625" style="1"/>
    <col min="2" max="2" width="18.46484375" style="1" customWidth="1"/>
    <col min="3" max="3" width="10.796875" style="1" customWidth="1"/>
    <col min="4" max="4" width="9.06640625" style="1" customWidth="1"/>
    <col min="5" max="6" width="9.46484375" style="1" bestFit="1" customWidth="1"/>
    <col min="7" max="7" width="10.53125" style="1" bestFit="1" customWidth="1"/>
    <col min="8" max="8" width="9.46484375" style="1" bestFit="1" customWidth="1"/>
    <col min="9" max="9" width="10.53125" style="1" bestFit="1" customWidth="1"/>
    <col min="10" max="11" width="9.46484375" style="1" bestFit="1" customWidth="1"/>
    <col min="12" max="14" width="10.53125" style="1" bestFit="1" customWidth="1"/>
    <col min="15" max="16384" width="9.06640625" style="1"/>
  </cols>
  <sheetData>
    <row r="1" spans="1:17" x14ac:dyDescent="0.4">
      <c r="C1" s="6" t="s">
        <v>16</v>
      </c>
      <c r="D1" s="6"/>
      <c r="E1" s="6"/>
      <c r="F1" s="6" t="s">
        <v>15</v>
      </c>
      <c r="G1" s="6"/>
      <c r="H1" s="6"/>
      <c r="I1" s="6" t="s">
        <v>17</v>
      </c>
      <c r="J1" s="6"/>
      <c r="K1" s="6"/>
      <c r="L1" s="6" t="s">
        <v>18</v>
      </c>
      <c r="M1" s="6"/>
      <c r="N1" s="6"/>
      <c r="P1" s="1" t="s">
        <v>29</v>
      </c>
      <c r="Q1" s="1" t="s">
        <v>30</v>
      </c>
    </row>
    <row r="2" spans="1:17" x14ac:dyDescent="0.4"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7" x14ac:dyDescent="0.4">
      <c r="A3" s="2" t="s">
        <v>20</v>
      </c>
      <c r="B3" s="1" t="s">
        <v>28</v>
      </c>
      <c r="C3" s="4">
        <v>27.59</v>
      </c>
      <c r="D3" s="4">
        <v>27.02</v>
      </c>
      <c r="E3" s="4">
        <v>27.62</v>
      </c>
      <c r="F3" s="4">
        <v>28.12</v>
      </c>
      <c r="G3" s="4">
        <v>28.44</v>
      </c>
      <c r="H3" s="4">
        <v>28.04</v>
      </c>
      <c r="I3" s="4">
        <v>28.64</v>
      </c>
      <c r="J3" s="4">
        <v>27.97</v>
      </c>
      <c r="K3" s="4">
        <v>28.35</v>
      </c>
      <c r="L3" s="4">
        <v>29.03</v>
      </c>
      <c r="M3" s="4">
        <v>28.97</v>
      </c>
      <c r="N3" s="4">
        <v>28.78</v>
      </c>
    </row>
    <row r="4" spans="1:17" ht="15" x14ac:dyDescent="0.4">
      <c r="A4" s="2"/>
      <c r="B4" s="1" t="s">
        <v>24</v>
      </c>
      <c r="C4" s="4">
        <f>C3-C25</f>
        <v>9.0366666666666688</v>
      </c>
      <c r="D4" s="4">
        <f>D3-C25</f>
        <v>8.4666666666666686</v>
      </c>
      <c r="E4" s="4">
        <f>E3-C25</f>
        <v>9.06666666666667</v>
      </c>
      <c r="F4" s="4">
        <f>F3-F25</f>
        <v>9.9966666666666697</v>
      </c>
      <c r="G4" s="4">
        <f>G3-F25</f>
        <v>10.31666666666667</v>
      </c>
      <c r="H4" s="4">
        <f>H3-F25</f>
        <v>9.9166666666666679</v>
      </c>
      <c r="I4" s="4">
        <f>I3-I25</f>
        <v>10.190000000000001</v>
      </c>
      <c r="J4" s="4">
        <f>J3-I25</f>
        <v>9.52</v>
      </c>
      <c r="K4" s="4">
        <f>K3-I25</f>
        <v>9.9000000000000021</v>
      </c>
      <c r="L4" s="4">
        <f>L3-L25</f>
        <v>10.83666666666667</v>
      </c>
      <c r="M4" s="4">
        <f>M3-L25</f>
        <v>10.776666666666667</v>
      </c>
      <c r="N4" s="4">
        <f>N3-L25</f>
        <v>10.58666666666667</v>
      </c>
    </row>
    <row r="5" spans="1:17" ht="41.65" x14ac:dyDescent="0.4">
      <c r="A5" s="2"/>
      <c r="B5" s="3" t="s">
        <v>25</v>
      </c>
      <c r="C5" s="4">
        <f>AVERAGE(C4:E4)</f>
        <v>8.8566666666666691</v>
      </c>
      <c r="D5" s="4"/>
      <c r="E5" s="4"/>
      <c r="F5" s="4"/>
      <c r="G5" s="4"/>
      <c r="H5" s="4"/>
      <c r="I5" s="4">
        <f>AVERAGE(I4:K4)</f>
        <v>9.870000000000001</v>
      </c>
      <c r="J5" s="4"/>
      <c r="K5" s="4"/>
      <c r="L5" s="4"/>
      <c r="M5" s="4"/>
      <c r="N5" s="4"/>
    </row>
    <row r="6" spans="1:17" ht="15" x14ac:dyDescent="0.4">
      <c r="A6" s="2"/>
      <c r="B6" s="1" t="s">
        <v>26</v>
      </c>
      <c r="C6" s="5">
        <f>C5-F4</f>
        <v>-1.1400000000000006</v>
      </c>
      <c r="D6" s="5">
        <f>C5-G4</f>
        <v>-1.4600000000000009</v>
      </c>
      <c r="E6" s="5">
        <f>C5-H4</f>
        <v>-1.0599999999999987</v>
      </c>
      <c r="F6" s="4"/>
      <c r="G6" s="4"/>
      <c r="H6" s="4"/>
      <c r="I6" s="4">
        <f>I5-L4</f>
        <v>-0.96666666666666856</v>
      </c>
      <c r="J6" s="4">
        <f>I5-M4</f>
        <v>-0.90666666666666629</v>
      </c>
      <c r="K6" s="4">
        <f>I5-N4</f>
        <v>-0.71666666666666856</v>
      </c>
      <c r="L6" s="4"/>
      <c r="M6" s="4"/>
      <c r="N6" s="4"/>
      <c r="P6" s="1">
        <f>STDEV(C6:E6)</f>
        <v>0.21166010488516818</v>
      </c>
      <c r="Q6" s="1">
        <f>STDEV(I6:K6)</f>
        <v>0.13051181300301223</v>
      </c>
    </row>
    <row r="7" spans="1:17" x14ac:dyDescent="0.4">
      <c r="A7" s="2" t="s">
        <v>0</v>
      </c>
      <c r="B7" s="1" t="s">
        <v>28</v>
      </c>
      <c r="C7" s="4">
        <v>28.99</v>
      </c>
      <c r="D7" s="4">
        <v>28.23</v>
      </c>
      <c r="E7" s="4">
        <v>29.07</v>
      </c>
      <c r="F7" s="4">
        <v>29.54</v>
      </c>
      <c r="G7" s="4">
        <v>30.029999999999998</v>
      </c>
      <c r="H7" s="4">
        <v>29.72</v>
      </c>
      <c r="I7" s="4">
        <v>29.53</v>
      </c>
      <c r="J7" s="4">
        <v>29.24</v>
      </c>
      <c r="K7" s="4">
        <v>29.37</v>
      </c>
      <c r="L7" s="4">
        <v>30.1</v>
      </c>
      <c r="M7" s="4">
        <v>29.89</v>
      </c>
      <c r="N7" s="4">
        <v>29.94</v>
      </c>
    </row>
    <row r="8" spans="1:17" ht="15" x14ac:dyDescent="0.4">
      <c r="A8" s="2"/>
      <c r="B8" s="1" t="s">
        <v>24</v>
      </c>
      <c r="C8" s="4">
        <f>C7-C25</f>
        <v>10.436666666666667</v>
      </c>
      <c r="D8" s="4">
        <f>D7-C25</f>
        <v>9.6766666666666694</v>
      </c>
      <c r="E8" s="4">
        <f>E7-C25</f>
        <v>10.516666666666669</v>
      </c>
      <c r="F8" s="4">
        <f>F7-F25</f>
        <v>11.416666666666668</v>
      </c>
      <c r="G8" s="4">
        <f>G7-F25</f>
        <v>11.906666666666666</v>
      </c>
      <c r="H8" s="4">
        <f>H7-F25</f>
        <v>11.596666666666668</v>
      </c>
      <c r="I8" s="4">
        <f t="shared" ref="I8:N8" si="0">I7-I24</f>
        <v>11.030000000000001</v>
      </c>
      <c r="J8" s="4">
        <f t="shared" si="0"/>
        <v>10.739999999999998</v>
      </c>
      <c r="K8" s="4">
        <f t="shared" si="0"/>
        <v>11.02</v>
      </c>
      <c r="L8" s="4">
        <f t="shared" si="0"/>
        <v>11.850000000000001</v>
      </c>
      <c r="M8" s="4">
        <f t="shared" si="0"/>
        <v>11.71</v>
      </c>
      <c r="N8" s="4">
        <f t="shared" si="0"/>
        <v>11.790000000000003</v>
      </c>
    </row>
    <row r="9" spans="1:17" ht="41.65" x14ac:dyDescent="0.4">
      <c r="A9" s="2"/>
      <c r="B9" s="3" t="s">
        <v>25</v>
      </c>
      <c r="C9" s="4">
        <f>AVERAGE(C8:E8)</f>
        <v>10.210000000000003</v>
      </c>
      <c r="D9" s="4"/>
      <c r="E9" s="4"/>
      <c r="F9" s="4"/>
      <c r="G9" s="4"/>
      <c r="H9" s="4"/>
      <c r="I9" s="4">
        <f>AVERAGE(I8:K8)</f>
        <v>10.93</v>
      </c>
      <c r="J9" s="4"/>
      <c r="K9" s="4"/>
      <c r="L9" s="4"/>
      <c r="M9" s="4"/>
      <c r="N9" s="4"/>
    </row>
    <row r="10" spans="1:17" ht="15" x14ac:dyDescent="0.4">
      <c r="A10" s="2"/>
      <c r="B10" s="1" t="s">
        <v>26</v>
      </c>
      <c r="C10" s="5">
        <f>C9-F8</f>
        <v>-1.2066666666666652</v>
      </c>
      <c r="D10" s="5">
        <f>C9-G8</f>
        <v>-1.6966666666666637</v>
      </c>
      <c r="E10" s="5">
        <f>C9-H8</f>
        <v>-1.3866666666666649</v>
      </c>
      <c r="F10" s="4"/>
      <c r="G10" s="4"/>
      <c r="H10" s="4"/>
      <c r="I10" s="4">
        <f>I9-L8</f>
        <v>-0.92000000000000171</v>
      </c>
      <c r="J10" s="4">
        <f>I9-M8</f>
        <v>-0.78000000000000114</v>
      </c>
      <c r="K10" s="4">
        <f>I9-N8</f>
        <v>-0.86000000000000298</v>
      </c>
      <c r="L10" s="4"/>
      <c r="M10" s="4"/>
      <c r="N10" s="4"/>
      <c r="P10" s="1">
        <f>STDEV(C10:E10)</f>
        <v>0.24785748593361762</v>
      </c>
      <c r="Q10" s="1">
        <f>STDEV(I10:K10)</f>
        <v>7.0237691685685277E-2</v>
      </c>
    </row>
    <row r="11" spans="1:17" x14ac:dyDescent="0.4">
      <c r="A11" s="2" t="s">
        <v>21</v>
      </c>
      <c r="B11" s="1" t="s">
        <v>28</v>
      </c>
      <c r="C11" s="4">
        <v>20.22</v>
      </c>
      <c r="D11" s="4">
        <v>20.329999999999998</v>
      </c>
      <c r="E11" s="4">
        <v>20.5</v>
      </c>
      <c r="F11" s="4">
        <v>19.12</v>
      </c>
      <c r="G11" s="4">
        <v>19.34</v>
      </c>
      <c r="H11" s="4">
        <v>19.54</v>
      </c>
      <c r="I11" s="4">
        <v>21.13</v>
      </c>
      <c r="J11" s="4">
        <v>20.27</v>
      </c>
      <c r="K11" s="4">
        <v>20.46</v>
      </c>
      <c r="L11" s="4">
        <v>19.89</v>
      </c>
      <c r="M11" s="4">
        <v>19.559999999999999</v>
      </c>
      <c r="N11" s="4">
        <v>19.77</v>
      </c>
    </row>
    <row r="12" spans="1:17" ht="15" x14ac:dyDescent="0.4">
      <c r="A12" s="2"/>
      <c r="B12" s="1" t="s">
        <v>19</v>
      </c>
      <c r="C12" s="4">
        <f>C11-C25</f>
        <v>1.6666666666666679</v>
      </c>
      <c r="D12" s="4">
        <f>D11-C25</f>
        <v>1.7766666666666673</v>
      </c>
      <c r="E12" s="4">
        <f>E11-C25</f>
        <v>1.946666666666669</v>
      </c>
      <c r="F12" s="4">
        <f>F11-F25</f>
        <v>0.9966666666666697</v>
      </c>
      <c r="G12" s="4">
        <f>G11-F25</f>
        <v>1.2166666666666686</v>
      </c>
      <c r="H12" s="4">
        <f>H11-F25</f>
        <v>1.4166666666666679</v>
      </c>
      <c r="I12" s="4">
        <f>I11-I24</f>
        <v>2.629999999999999</v>
      </c>
      <c r="J12" s="4">
        <f>J11-I25</f>
        <v>1.8200000000000003</v>
      </c>
      <c r="K12" s="4">
        <f>K11-I25</f>
        <v>2.0100000000000016</v>
      </c>
      <c r="L12" s="4">
        <f>L11-L25</f>
        <v>1.696666666666669</v>
      </c>
      <c r="M12" s="4">
        <f>M11-L25</f>
        <v>1.3666666666666671</v>
      </c>
      <c r="N12" s="4">
        <f>N11-L25</f>
        <v>1.576666666666668</v>
      </c>
    </row>
    <row r="13" spans="1:17" ht="41.65" x14ac:dyDescent="0.4">
      <c r="A13" s="2"/>
      <c r="B13" s="3" t="s">
        <v>25</v>
      </c>
      <c r="C13" s="4">
        <f>AVERAGE(C12:E12)</f>
        <v>1.796666666666668</v>
      </c>
      <c r="D13" s="4"/>
      <c r="E13" s="4"/>
      <c r="F13" s="4"/>
      <c r="G13" s="4"/>
      <c r="H13" s="4"/>
      <c r="I13" s="4">
        <f>AVERAGE(I12:K12)</f>
        <v>2.1533333333333338</v>
      </c>
      <c r="J13" s="4"/>
      <c r="K13" s="4"/>
      <c r="L13" s="4"/>
      <c r="M13" s="4"/>
      <c r="N13" s="4"/>
    </row>
    <row r="14" spans="1:17" ht="15" x14ac:dyDescent="0.4">
      <c r="A14" s="2"/>
      <c r="B14" s="1" t="s">
        <v>26</v>
      </c>
      <c r="C14" s="4">
        <f>C13-F12</f>
        <v>0.79999999999999827</v>
      </c>
      <c r="D14" s="4">
        <f>C13-G12</f>
        <v>0.5799999999999994</v>
      </c>
      <c r="E14" s="4">
        <f>C13-H12</f>
        <v>0.38000000000000012</v>
      </c>
      <c r="F14" s="4"/>
      <c r="G14" s="4"/>
      <c r="H14" s="4"/>
      <c r="I14" s="4">
        <f>I13-L12</f>
        <v>0.45666666666666478</v>
      </c>
      <c r="J14" s="4">
        <f>I13-M12</f>
        <v>0.78666666666666663</v>
      </c>
      <c r="K14" s="4">
        <f>I13-N12</f>
        <v>0.57666666666666577</v>
      </c>
      <c r="L14" s="4"/>
      <c r="M14" s="4"/>
      <c r="N14" s="4"/>
      <c r="P14" s="1">
        <f>STDEV(C14:E14)</f>
        <v>0.21007935008784875</v>
      </c>
      <c r="Q14" s="1">
        <f>STDEV(I14:K14)</f>
        <v>0.16703293088490176</v>
      </c>
    </row>
    <row r="15" spans="1:17" x14ac:dyDescent="0.4">
      <c r="A15" s="2" t="s">
        <v>1</v>
      </c>
      <c r="B15" s="1" t="s">
        <v>27</v>
      </c>
      <c r="C15" s="4">
        <v>28.21</v>
      </c>
      <c r="D15" s="4">
        <v>28.35</v>
      </c>
      <c r="E15" s="4">
        <v>28.68</v>
      </c>
      <c r="F15" s="4">
        <v>28.51</v>
      </c>
      <c r="G15" s="4">
        <v>28.89</v>
      </c>
      <c r="H15" s="4">
        <v>29.12</v>
      </c>
      <c r="I15" s="4">
        <v>29.03</v>
      </c>
      <c r="J15" s="4">
        <v>28.87</v>
      </c>
      <c r="K15" s="4">
        <v>28.93</v>
      </c>
      <c r="L15" s="4">
        <v>29.04</v>
      </c>
      <c r="M15" s="4">
        <v>29.2</v>
      </c>
      <c r="N15" s="4">
        <v>29.2</v>
      </c>
    </row>
    <row r="16" spans="1:17" ht="15" x14ac:dyDescent="0.4">
      <c r="A16" s="2"/>
      <c r="B16" s="1" t="s">
        <v>24</v>
      </c>
      <c r="C16" s="4">
        <f>C15-C25</f>
        <v>9.6566666666666698</v>
      </c>
      <c r="D16" s="4">
        <f>D15-C25</f>
        <v>9.7966666666666704</v>
      </c>
      <c r="E16" s="4">
        <f>E15-C25</f>
        <v>10.126666666666669</v>
      </c>
      <c r="F16" s="4">
        <f>F15-F25</f>
        <v>10.38666666666667</v>
      </c>
      <c r="G16" s="4">
        <f>G15-F25</f>
        <v>10.766666666666669</v>
      </c>
      <c r="H16" s="4">
        <f>H15-F25</f>
        <v>10.99666666666667</v>
      </c>
      <c r="I16" s="4">
        <f>I15-I25</f>
        <v>10.580000000000002</v>
      </c>
      <c r="J16" s="4">
        <f>J15-I25</f>
        <v>10.420000000000002</v>
      </c>
      <c r="K16" s="4">
        <f>K15-I25</f>
        <v>10.48</v>
      </c>
      <c r="L16" s="4">
        <f>L15-L25</f>
        <v>10.846666666666668</v>
      </c>
      <c r="M16" s="4">
        <f>M15-L25</f>
        <v>11.006666666666668</v>
      </c>
      <c r="N16" s="4">
        <f>N15-L25</f>
        <v>11.006666666666668</v>
      </c>
    </row>
    <row r="17" spans="1:17" ht="41.65" x14ac:dyDescent="0.4">
      <c r="A17" s="2"/>
      <c r="B17" s="3" t="s">
        <v>25</v>
      </c>
      <c r="C17" s="4">
        <f>AVERAGE(C16:E16)</f>
        <v>9.860000000000003</v>
      </c>
      <c r="D17" s="4"/>
      <c r="E17" s="4"/>
      <c r="F17" s="4"/>
      <c r="G17" s="4"/>
      <c r="H17" s="4"/>
      <c r="I17" s="4">
        <f>AVERAGE(I16:K16)</f>
        <v>10.493333333333334</v>
      </c>
      <c r="J17" s="4"/>
      <c r="K17" s="4"/>
      <c r="L17" s="4"/>
      <c r="M17" s="4"/>
      <c r="N17" s="4"/>
    </row>
    <row r="18" spans="1:17" ht="15" x14ac:dyDescent="0.4">
      <c r="A18" s="2"/>
      <c r="B18" s="1" t="s">
        <v>26</v>
      </c>
      <c r="C18" s="4">
        <f>C17-F16</f>
        <v>-0.52666666666666728</v>
      </c>
      <c r="D18" s="4">
        <f>D16-G16</f>
        <v>-0.96999999999999886</v>
      </c>
      <c r="E18" s="4">
        <f>E16-H16</f>
        <v>-0.87000000000000099</v>
      </c>
      <c r="F18" s="4"/>
      <c r="G18" s="4"/>
      <c r="H18" s="4"/>
      <c r="I18" s="4">
        <f>I17-L16</f>
        <v>-0.3533333333333335</v>
      </c>
      <c r="J18" s="4">
        <f>I17-M16</f>
        <v>-0.51333333333333364</v>
      </c>
      <c r="K18" s="4">
        <f>I17-N16</f>
        <v>-0.51333333333333364</v>
      </c>
      <c r="L18" s="4"/>
      <c r="M18" s="4"/>
      <c r="N18" s="4"/>
      <c r="P18" s="1">
        <f>STDEV(C18:E18)</f>
        <v>0.232530364405103</v>
      </c>
      <c r="Q18" s="1">
        <f>STDEV(I18:K18)</f>
        <v>9.2376043070340447E-2</v>
      </c>
    </row>
    <row r="19" spans="1:17" x14ac:dyDescent="0.4">
      <c r="A19" s="2" t="s">
        <v>22</v>
      </c>
      <c r="B19" s="1" t="s">
        <v>28</v>
      </c>
      <c r="C19" s="4">
        <v>18.27</v>
      </c>
      <c r="D19" s="4">
        <v>18.34</v>
      </c>
      <c r="E19" s="4">
        <v>19.010000000000002</v>
      </c>
      <c r="F19" s="4">
        <v>17.23</v>
      </c>
      <c r="G19" s="4">
        <v>17.149999999999999</v>
      </c>
      <c r="H19" s="4">
        <v>17.690000000000001</v>
      </c>
      <c r="I19" s="4">
        <v>17.87</v>
      </c>
      <c r="J19" s="4">
        <v>18.239999999999998</v>
      </c>
      <c r="K19" s="4">
        <v>17.97</v>
      </c>
      <c r="L19" s="4">
        <v>17.23</v>
      </c>
      <c r="M19" s="4">
        <v>16.98</v>
      </c>
      <c r="N19" s="4">
        <v>17.329999999999998</v>
      </c>
    </row>
    <row r="20" spans="1:17" ht="15" x14ac:dyDescent="0.4">
      <c r="A20" s="2"/>
      <c r="B20" s="1" t="s">
        <v>24</v>
      </c>
      <c r="C20" s="4">
        <f>C19-C25</f>
        <v>-0.28333333333333144</v>
      </c>
      <c r="D20" s="4">
        <f>D19-C25</f>
        <v>-0.21333333333333115</v>
      </c>
      <c r="E20" s="4">
        <f>E19-C25</f>
        <v>0.45666666666667055</v>
      </c>
      <c r="F20" s="4">
        <f>F19-F25</f>
        <v>-0.89333333333333087</v>
      </c>
      <c r="G20" s="4">
        <f>G19-F25</f>
        <v>-0.97333333333333272</v>
      </c>
      <c r="H20" s="4">
        <f>H19-F25</f>
        <v>-0.43333333333333002</v>
      </c>
      <c r="I20" s="4">
        <f>I19-I24</f>
        <v>-0.62999999999999901</v>
      </c>
      <c r="J20" s="4">
        <f>J19-I25</f>
        <v>-0.21000000000000085</v>
      </c>
      <c r="K20" s="4">
        <f>K19-I25</f>
        <v>-0.48000000000000043</v>
      </c>
      <c r="L20" s="4">
        <f>L19-L25</f>
        <v>-0.96333333333333115</v>
      </c>
      <c r="M20" s="4">
        <f>M19-L25</f>
        <v>-1.2133333333333312</v>
      </c>
      <c r="N20" s="4">
        <f>N19-L25</f>
        <v>-0.86333333333333329</v>
      </c>
    </row>
    <row r="21" spans="1:17" ht="41.65" x14ac:dyDescent="0.4">
      <c r="A21" s="2"/>
      <c r="B21" s="3" t="s">
        <v>25</v>
      </c>
      <c r="C21" s="4">
        <f>AVERAGE(C20:E20)</f>
        <v>-1.333333333333068E-2</v>
      </c>
      <c r="D21" s="4"/>
      <c r="E21" s="4"/>
      <c r="F21" s="4"/>
      <c r="G21" s="4"/>
      <c r="H21" s="4"/>
      <c r="I21" s="4">
        <f>AVERAGE(I20:K20)</f>
        <v>-0.44000000000000011</v>
      </c>
      <c r="J21" s="4"/>
      <c r="K21" s="4"/>
      <c r="L21" s="4"/>
      <c r="M21" s="4"/>
      <c r="N21" s="4"/>
    </row>
    <row r="22" spans="1:17" ht="15" x14ac:dyDescent="0.4">
      <c r="A22" s="2"/>
      <c r="B22" s="1" t="s">
        <v>26</v>
      </c>
      <c r="C22" s="4">
        <f>C21-F20</f>
        <v>0.88000000000000023</v>
      </c>
      <c r="D22" s="4">
        <f>C21-G20</f>
        <v>0.96000000000000207</v>
      </c>
      <c r="E22" s="4">
        <f>C21-H20</f>
        <v>0.41999999999999932</v>
      </c>
      <c r="F22" s="4"/>
      <c r="G22" s="4"/>
      <c r="H22" s="4"/>
      <c r="I22" s="4">
        <f>I21-L20</f>
        <v>0.52333333333333099</v>
      </c>
      <c r="J22" s="4">
        <f>I21-M20</f>
        <v>0.77333333333333099</v>
      </c>
      <c r="K22" s="4">
        <f>I21-N20</f>
        <v>0.42333333333333317</v>
      </c>
      <c r="L22" s="4"/>
      <c r="M22" s="4"/>
      <c r="N22" s="4"/>
      <c r="P22" s="1">
        <f>STDEV(C22:E22)</f>
        <v>0.29143323992525988</v>
      </c>
      <c r="Q22" s="1">
        <f>STDEV(I22:K22)</f>
        <v>0.18027756377319878</v>
      </c>
    </row>
    <row r="23" spans="1:17" x14ac:dyDescent="0.4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7" x14ac:dyDescent="0.4">
      <c r="A24" s="2" t="s">
        <v>14</v>
      </c>
      <c r="B24" s="1" t="s">
        <v>28</v>
      </c>
      <c r="C24" s="4">
        <v>18.72</v>
      </c>
      <c r="D24" s="4">
        <v>18.329999999999998</v>
      </c>
      <c r="E24" s="4">
        <v>18.61</v>
      </c>
      <c r="F24" s="4">
        <v>18.29</v>
      </c>
      <c r="G24" s="4">
        <v>17.72</v>
      </c>
      <c r="H24" s="4">
        <v>18.36</v>
      </c>
      <c r="I24" s="4">
        <v>18.5</v>
      </c>
      <c r="J24" s="4">
        <v>18.5</v>
      </c>
      <c r="K24" s="4">
        <v>18.350000000000001</v>
      </c>
      <c r="L24" s="4">
        <v>18.25</v>
      </c>
      <c r="M24" s="4">
        <v>18.18</v>
      </c>
      <c r="N24" s="4">
        <v>18.149999999999999</v>
      </c>
    </row>
    <row r="25" spans="1:17" x14ac:dyDescent="0.4">
      <c r="B25" s="1" t="s">
        <v>23</v>
      </c>
      <c r="C25" s="4">
        <f>AVERAGE(C24:E24)</f>
        <v>18.553333333333331</v>
      </c>
      <c r="D25" s="4"/>
      <c r="E25" s="4"/>
      <c r="F25" s="4">
        <f>AVERAGE(F24:H24)</f>
        <v>18.123333333333331</v>
      </c>
      <c r="G25" s="4"/>
      <c r="H25" s="4"/>
      <c r="I25" s="4">
        <f>AVERAGE(I24:K24)</f>
        <v>18.45</v>
      </c>
      <c r="J25" s="4"/>
      <c r="K25" s="4"/>
      <c r="L25" s="4">
        <f>AVERAGE(L24:N24)</f>
        <v>18.193333333333332</v>
      </c>
      <c r="M25" s="4"/>
      <c r="N25" s="4"/>
    </row>
  </sheetData>
  <mergeCells count="4">
    <mergeCell ref="C1:E1"/>
    <mergeCell ref="F1:H1"/>
    <mergeCell ref="I1:K1"/>
    <mergeCell ref="L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谢菁</dc:creator>
  <cp:lastModifiedBy>谢菁</cp:lastModifiedBy>
  <dcterms:created xsi:type="dcterms:W3CDTF">2015-06-05T18:19:34Z</dcterms:created>
  <dcterms:modified xsi:type="dcterms:W3CDTF">2025-06-05T07:02:30Z</dcterms:modified>
</cp:coreProperties>
</file>