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kmet\Downloads\"/>
    </mc:Choice>
  </mc:AlternateContent>
  <xr:revisionPtr revIDLastSave="0" documentId="13_ncr:1_{250DFDD2-52D0-4901-B624-4DF2AE1C8C8B}" xr6:coauthVersionLast="47" xr6:coauthVersionMax="47" xr10:uidLastSave="{00000000-0000-0000-0000-000000000000}"/>
  <bookViews>
    <workbookView xWindow="-108" yWindow="-108" windowWidth="23256" windowHeight="12576" firstSheet="10" activeTab="13" xr2:uid="{00000000-000D-0000-FFFF-FFFF00000000}"/>
  </bookViews>
  <sheets>
    <sheet name="Egg Weight 1" sheetId="2" r:id="rId1"/>
    <sheet name="Egg Weight 2" sheetId="3" r:id="rId2"/>
    <sheet name="Live Weight 1" sheetId="4" r:id="rId3"/>
    <sheet name="Live Weight 2" sheetId="5" r:id="rId4"/>
    <sheet name="Egg Traits 1" sheetId="7" r:id="rId5"/>
    <sheet name="Egg Traits 2" sheetId="6" r:id="rId6"/>
    <sheet name="Egg Traits 3" sheetId="8" r:id="rId7"/>
    <sheet name="Egg Performance 1" sheetId="9" r:id="rId8"/>
    <sheet name="Egg Performance 2" sheetId="10" r:id="rId9"/>
    <sheet name="Egg Performance 3" sheetId="11" r:id="rId10"/>
    <sheet name="Egg Performance 4" sheetId="12" r:id="rId11"/>
    <sheet name="Egg Feed Consumption 1" sheetId="13" r:id="rId12"/>
    <sheet name="Eff Feed Consumption 2" sheetId="14" r:id="rId13"/>
    <sheet name="Egg Weight" sheetId="15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6" l="1"/>
  <c r="S34" i="2" l="1"/>
  <c r="R34" i="2"/>
  <c r="Q34" i="2"/>
  <c r="P34" i="2"/>
  <c r="O34" i="2"/>
  <c r="N34" i="2"/>
  <c r="Z15" i="2"/>
  <c r="Y15" i="2"/>
  <c r="X15" i="2"/>
  <c r="W15" i="2"/>
  <c r="V15" i="2"/>
  <c r="T15" i="2"/>
  <c r="J15" i="2"/>
  <c r="Z14" i="2"/>
  <c r="Y14" i="2"/>
  <c r="X14" i="2"/>
  <c r="W14" i="2"/>
  <c r="V14" i="2"/>
  <c r="T14" i="2"/>
  <c r="J14" i="2"/>
  <c r="Z13" i="2"/>
  <c r="Y13" i="2"/>
  <c r="X13" i="2"/>
  <c r="W13" i="2"/>
  <c r="V13" i="2"/>
  <c r="T13" i="2"/>
  <c r="J13" i="2"/>
  <c r="Z12" i="2"/>
  <c r="Y12" i="2"/>
  <c r="X12" i="2"/>
  <c r="W12" i="2"/>
  <c r="V12" i="2"/>
  <c r="T12" i="2"/>
  <c r="J12" i="2"/>
  <c r="Z11" i="2"/>
  <c r="Y11" i="2"/>
  <c r="X11" i="2"/>
  <c r="W11" i="2"/>
  <c r="V11" i="2"/>
  <c r="T11" i="2"/>
  <c r="J11" i="2"/>
  <c r="Z10" i="2"/>
  <c r="Y10" i="2"/>
  <c r="X10" i="2"/>
  <c r="W10" i="2"/>
  <c r="V10" i="2"/>
  <c r="AA10" i="2" s="1"/>
  <c r="T10" i="2"/>
  <c r="J10" i="2"/>
  <c r="Z9" i="2"/>
  <c r="Y9" i="2"/>
  <c r="X9" i="2"/>
  <c r="W9" i="2"/>
  <c r="V9" i="2"/>
  <c r="T9" i="2"/>
  <c r="J9" i="2"/>
  <c r="Z8" i="2"/>
  <c r="Y8" i="2"/>
  <c r="X8" i="2"/>
  <c r="W8" i="2"/>
  <c r="V8" i="2"/>
  <c r="T8" i="2"/>
  <c r="J8" i="2"/>
  <c r="Z7" i="2"/>
  <c r="AA7" i="2" s="1"/>
  <c r="Y7" i="2"/>
  <c r="X7" i="2"/>
  <c r="W7" i="2"/>
  <c r="V7" i="2"/>
  <c r="T7" i="2"/>
  <c r="J7" i="2"/>
  <c r="Z6" i="2"/>
  <c r="Y6" i="2"/>
  <c r="X6" i="2"/>
  <c r="W6" i="2"/>
  <c r="V6" i="2"/>
  <c r="T6" i="2"/>
  <c r="J6" i="2"/>
  <c r="Z5" i="2"/>
  <c r="Y5" i="2"/>
  <c r="X5" i="2"/>
  <c r="W5" i="2"/>
  <c r="V5" i="2"/>
  <c r="T5" i="2"/>
  <c r="J5" i="2"/>
  <c r="Z4" i="2"/>
  <c r="Y4" i="2"/>
  <c r="X4" i="2"/>
  <c r="W4" i="2"/>
  <c r="V4" i="2"/>
  <c r="T4" i="2"/>
  <c r="J4" i="2"/>
  <c r="I30" i="15"/>
  <c r="H30" i="15"/>
  <c r="G30" i="15"/>
  <c r="F30" i="15"/>
  <c r="E30" i="15"/>
  <c r="D30" i="15"/>
  <c r="I29" i="15"/>
  <c r="H29" i="15"/>
  <c r="G29" i="15"/>
  <c r="F29" i="15"/>
  <c r="E29" i="15"/>
  <c r="D29" i="15"/>
  <c r="I28" i="15"/>
  <c r="H28" i="15"/>
  <c r="G28" i="15"/>
  <c r="F28" i="15"/>
  <c r="E28" i="15"/>
  <c r="D28" i="15"/>
  <c r="I27" i="15"/>
  <c r="H27" i="15"/>
  <c r="G27" i="15"/>
  <c r="F27" i="15"/>
  <c r="E27" i="15"/>
  <c r="D27" i="15"/>
  <c r="I26" i="15"/>
  <c r="H26" i="15"/>
  <c r="G26" i="15"/>
  <c r="F26" i="15"/>
  <c r="E26" i="15"/>
  <c r="D26" i="15"/>
  <c r="I25" i="15"/>
  <c r="H25" i="15"/>
  <c r="G25" i="15"/>
  <c r="F25" i="15"/>
  <c r="E25" i="15"/>
  <c r="D25" i="15"/>
  <c r="I24" i="15"/>
  <c r="H24" i="15"/>
  <c r="G24" i="15"/>
  <c r="F24" i="15"/>
  <c r="E24" i="15"/>
  <c r="D24" i="15"/>
  <c r="I23" i="15"/>
  <c r="H23" i="15"/>
  <c r="G23" i="15"/>
  <c r="F23" i="15"/>
  <c r="E23" i="15"/>
  <c r="D23" i="15"/>
  <c r="I22" i="15"/>
  <c r="H22" i="15"/>
  <c r="G22" i="15"/>
  <c r="F22" i="15"/>
  <c r="E22" i="15"/>
  <c r="D22" i="15"/>
  <c r="I21" i="15"/>
  <c r="H21" i="15"/>
  <c r="G21" i="15"/>
  <c r="F21" i="15"/>
  <c r="E21" i="15"/>
  <c r="D21" i="15"/>
  <c r="I20" i="15"/>
  <c r="H20" i="15"/>
  <c r="G20" i="15"/>
  <c r="F20" i="15"/>
  <c r="E20" i="15"/>
  <c r="D20" i="15"/>
  <c r="I19" i="15"/>
  <c r="H19" i="15"/>
  <c r="G19" i="15"/>
  <c r="F19" i="15"/>
  <c r="E19" i="15"/>
  <c r="D19" i="15"/>
  <c r="AC14" i="15"/>
  <c r="AC13" i="15"/>
  <c r="AC12" i="15"/>
  <c r="AC11" i="15"/>
  <c r="AC10" i="15"/>
  <c r="AC9" i="15"/>
  <c r="AC8" i="15"/>
  <c r="AC7" i="15"/>
  <c r="AC6" i="15"/>
  <c r="AC5" i="15"/>
  <c r="AC4" i="15"/>
  <c r="AC3" i="15"/>
  <c r="AA13" i="2" l="1"/>
  <c r="AA15" i="2"/>
  <c r="AA4" i="2"/>
  <c r="AA6" i="2"/>
  <c r="AA8" i="2"/>
  <c r="AA5" i="2"/>
  <c r="AA12" i="2"/>
  <c r="AA9" i="2"/>
  <c r="AA14" i="2"/>
  <c r="AA11" i="2"/>
  <c r="CF16" i="14" l="1"/>
  <c r="BN16" i="14"/>
  <c r="BM16" i="14"/>
  <c r="BL16" i="14"/>
  <c r="BJ16" i="14"/>
  <c r="BF16" i="14"/>
  <c r="BE16" i="14"/>
  <c r="BD16" i="14"/>
  <c r="BC16" i="14"/>
  <c r="BK16" i="14" s="1"/>
  <c r="BB16" i="14"/>
  <c r="AY16" i="14"/>
  <c r="AN16" i="14"/>
  <c r="CM16" i="14" s="1"/>
  <c r="AM16" i="14"/>
  <c r="CL16" i="14" s="1"/>
  <c r="AL16" i="14"/>
  <c r="CK16" i="14" s="1"/>
  <c r="AK16" i="14"/>
  <c r="CJ16" i="14" s="1"/>
  <c r="AJ16" i="14"/>
  <c r="CI16" i="14" s="1"/>
  <c r="AG16" i="14"/>
  <c r="AO16" i="14" s="1"/>
  <c r="CN16" i="14" s="1"/>
  <c r="V16" i="14"/>
  <c r="R16" i="14"/>
  <c r="N16" i="14"/>
  <c r="J16" i="14"/>
  <c r="F16" i="14"/>
  <c r="CL15" i="14"/>
  <c r="CF15" i="14"/>
  <c r="BM15" i="14"/>
  <c r="BJ15" i="14"/>
  <c r="BF15" i="14"/>
  <c r="BN15" i="14" s="1"/>
  <c r="BE15" i="14"/>
  <c r="BD15" i="14"/>
  <c r="BL15" i="14" s="1"/>
  <c r="BC15" i="14"/>
  <c r="BK15" i="14" s="1"/>
  <c r="BB15" i="14"/>
  <c r="AY15" i="14"/>
  <c r="AN15" i="14"/>
  <c r="CM15" i="14" s="1"/>
  <c r="AM15" i="14"/>
  <c r="AL15" i="14"/>
  <c r="CK15" i="14" s="1"/>
  <c r="AK15" i="14"/>
  <c r="CJ15" i="14" s="1"/>
  <c r="AJ15" i="14"/>
  <c r="CI15" i="14" s="1"/>
  <c r="AG15" i="14"/>
  <c r="AO15" i="14" s="1"/>
  <c r="CN15" i="14" s="1"/>
  <c r="V15" i="14"/>
  <c r="R15" i="14"/>
  <c r="N15" i="14"/>
  <c r="J15" i="14"/>
  <c r="F15" i="14"/>
  <c r="CF14" i="14"/>
  <c r="BM14" i="14"/>
  <c r="BG14" i="14"/>
  <c r="BO14" i="14" s="1"/>
  <c r="BF14" i="14"/>
  <c r="BN14" i="14" s="1"/>
  <c r="BE14" i="14"/>
  <c r="BD14" i="14"/>
  <c r="BL14" i="14" s="1"/>
  <c r="BC14" i="14"/>
  <c r="BK14" i="14" s="1"/>
  <c r="BB14" i="14"/>
  <c r="BJ14" i="14" s="1"/>
  <c r="AY14" i="14"/>
  <c r="AN14" i="14"/>
  <c r="CM14" i="14" s="1"/>
  <c r="AM14" i="14"/>
  <c r="CL14" i="14" s="1"/>
  <c r="AL14" i="14"/>
  <c r="CK14" i="14" s="1"/>
  <c r="AK14" i="14"/>
  <c r="CJ14" i="14" s="1"/>
  <c r="AJ14" i="14"/>
  <c r="CI14" i="14" s="1"/>
  <c r="AG14" i="14"/>
  <c r="AO14" i="14" s="1"/>
  <c r="V14" i="14"/>
  <c r="R14" i="14"/>
  <c r="N14" i="14"/>
  <c r="J14" i="14"/>
  <c r="F14" i="14"/>
  <c r="CF13" i="14"/>
  <c r="BN13" i="14"/>
  <c r="BM13" i="14"/>
  <c r="BL13" i="14"/>
  <c r="BJ13" i="14"/>
  <c r="BG13" i="14"/>
  <c r="BO13" i="14" s="1"/>
  <c r="BF13" i="14"/>
  <c r="BE13" i="14"/>
  <c r="BD13" i="14"/>
  <c r="BC13" i="14"/>
  <c r="BK13" i="14" s="1"/>
  <c r="BB13" i="14"/>
  <c r="AY13" i="14"/>
  <c r="AO13" i="14"/>
  <c r="CN13" i="14" s="1"/>
  <c r="AN13" i="14"/>
  <c r="CM13" i="14" s="1"/>
  <c r="AM13" i="14"/>
  <c r="CL13" i="14" s="1"/>
  <c r="AL13" i="14"/>
  <c r="CK13" i="14" s="1"/>
  <c r="AK13" i="14"/>
  <c r="CJ13" i="14" s="1"/>
  <c r="AJ13" i="14"/>
  <c r="CI13" i="14" s="1"/>
  <c r="AG13" i="14"/>
  <c r="V13" i="14"/>
  <c r="R13" i="14"/>
  <c r="N13" i="14"/>
  <c r="J13" i="14"/>
  <c r="F13" i="14"/>
  <c r="CM12" i="14"/>
  <c r="CL12" i="14"/>
  <c r="CF12" i="14"/>
  <c r="BM12" i="14"/>
  <c r="BJ12" i="14"/>
  <c r="BF12" i="14"/>
  <c r="BN12" i="14" s="1"/>
  <c r="BE12" i="14"/>
  <c r="BD12" i="14"/>
  <c r="BL12" i="14" s="1"/>
  <c r="BC12" i="14"/>
  <c r="BK12" i="14" s="1"/>
  <c r="BB12" i="14"/>
  <c r="AY12" i="14"/>
  <c r="AN12" i="14"/>
  <c r="AM12" i="14"/>
  <c r="AL12" i="14"/>
  <c r="CK12" i="14" s="1"/>
  <c r="AK12" i="14"/>
  <c r="CJ12" i="14" s="1"/>
  <c r="AJ12" i="14"/>
  <c r="CI12" i="14" s="1"/>
  <c r="AG12" i="14"/>
  <c r="BG12" i="14" s="1"/>
  <c r="BO12" i="14" s="1"/>
  <c r="V12" i="14"/>
  <c r="R12" i="14"/>
  <c r="N12" i="14"/>
  <c r="J12" i="14"/>
  <c r="F12" i="14"/>
  <c r="CF11" i="14"/>
  <c r="BM11" i="14"/>
  <c r="BG11" i="14"/>
  <c r="BO11" i="14" s="1"/>
  <c r="BF11" i="14"/>
  <c r="BN11" i="14" s="1"/>
  <c r="BE11" i="14"/>
  <c r="BD11" i="14"/>
  <c r="BL11" i="14" s="1"/>
  <c r="BC11" i="14"/>
  <c r="BK11" i="14" s="1"/>
  <c r="BB11" i="14"/>
  <c r="BJ11" i="14" s="1"/>
  <c r="AY11" i="14"/>
  <c r="AN11" i="14"/>
  <c r="CM11" i="14" s="1"/>
  <c r="AM11" i="14"/>
  <c r="CL11" i="14" s="1"/>
  <c r="AL11" i="14"/>
  <c r="CK11" i="14" s="1"/>
  <c r="AK11" i="14"/>
  <c r="CJ11" i="14" s="1"/>
  <c r="AJ11" i="14"/>
  <c r="CI11" i="14" s="1"/>
  <c r="AG11" i="14"/>
  <c r="AO11" i="14" s="1"/>
  <c r="V11" i="14"/>
  <c r="R11" i="14"/>
  <c r="N11" i="14"/>
  <c r="J11" i="14"/>
  <c r="F11" i="14"/>
  <c r="CF10" i="14"/>
  <c r="BN10" i="14"/>
  <c r="BM10" i="14"/>
  <c r="BL10" i="14"/>
  <c r="BJ10" i="14"/>
  <c r="BG10" i="14"/>
  <c r="BO10" i="14" s="1"/>
  <c r="BF10" i="14"/>
  <c r="BE10" i="14"/>
  <c r="BD10" i="14"/>
  <c r="BC10" i="14"/>
  <c r="BK10" i="14" s="1"/>
  <c r="BB10" i="14"/>
  <c r="AY10" i="14"/>
  <c r="AO10" i="14"/>
  <c r="CN10" i="14" s="1"/>
  <c r="AN10" i="14"/>
  <c r="CM10" i="14" s="1"/>
  <c r="AM10" i="14"/>
  <c r="CL10" i="14" s="1"/>
  <c r="AL10" i="14"/>
  <c r="CK10" i="14" s="1"/>
  <c r="AK10" i="14"/>
  <c r="CJ10" i="14" s="1"/>
  <c r="AJ10" i="14"/>
  <c r="CI10" i="14" s="1"/>
  <c r="AG10" i="14"/>
  <c r="V10" i="14"/>
  <c r="R10" i="14"/>
  <c r="N10" i="14"/>
  <c r="J10" i="14"/>
  <c r="F10" i="14"/>
  <c r="CM9" i="14"/>
  <c r="CL9" i="14"/>
  <c r="CF9" i="14"/>
  <c r="BM9" i="14"/>
  <c r="BJ9" i="14"/>
  <c r="BF9" i="14"/>
  <c r="BN9" i="14" s="1"/>
  <c r="BE9" i="14"/>
  <c r="BD9" i="14"/>
  <c r="BL9" i="14" s="1"/>
  <c r="BC9" i="14"/>
  <c r="BK9" i="14" s="1"/>
  <c r="BB9" i="14"/>
  <c r="AY9" i="14"/>
  <c r="AN9" i="14"/>
  <c r="AM9" i="14"/>
  <c r="AL9" i="14"/>
  <c r="CK9" i="14" s="1"/>
  <c r="AK9" i="14"/>
  <c r="CJ9" i="14" s="1"/>
  <c r="AJ9" i="14"/>
  <c r="CI9" i="14" s="1"/>
  <c r="AG9" i="14"/>
  <c r="BG9" i="14" s="1"/>
  <c r="BO9" i="14" s="1"/>
  <c r="V9" i="14"/>
  <c r="R9" i="14"/>
  <c r="N9" i="14"/>
  <c r="J9" i="14"/>
  <c r="F9" i="14"/>
  <c r="CF8" i="14"/>
  <c r="BM8" i="14"/>
  <c r="BG8" i="14"/>
  <c r="BO8" i="14" s="1"/>
  <c r="BF8" i="14"/>
  <c r="BN8" i="14" s="1"/>
  <c r="BE8" i="14"/>
  <c r="BD8" i="14"/>
  <c r="BL8" i="14" s="1"/>
  <c r="BC8" i="14"/>
  <c r="BK8" i="14" s="1"/>
  <c r="BB8" i="14"/>
  <c r="BJ8" i="14" s="1"/>
  <c r="AY8" i="14"/>
  <c r="AN8" i="14"/>
  <c r="CM8" i="14" s="1"/>
  <c r="AM8" i="14"/>
  <c r="CL8" i="14" s="1"/>
  <c r="AL8" i="14"/>
  <c r="CK8" i="14" s="1"/>
  <c r="AK8" i="14"/>
  <c r="CJ8" i="14" s="1"/>
  <c r="AJ8" i="14"/>
  <c r="CI8" i="14" s="1"/>
  <c r="AG8" i="14"/>
  <c r="AO8" i="14" s="1"/>
  <c r="V8" i="14"/>
  <c r="R8" i="14"/>
  <c r="N8" i="14"/>
  <c r="J8" i="14"/>
  <c r="F8" i="14"/>
  <c r="CF7" i="14"/>
  <c r="BN7" i="14"/>
  <c r="BM7" i="14"/>
  <c r="BL7" i="14"/>
  <c r="BJ7" i="14"/>
  <c r="BG7" i="14"/>
  <c r="BO7" i="14" s="1"/>
  <c r="BF7" i="14"/>
  <c r="BE7" i="14"/>
  <c r="BD7" i="14"/>
  <c r="BC7" i="14"/>
  <c r="BK7" i="14" s="1"/>
  <c r="BB7" i="14"/>
  <c r="AY7" i="14"/>
  <c r="AO7" i="14"/>
  <c r="CN7" i="14" s="1"/>
  <c r="AN7" i="14"/>
  <c r="CM7" i="14" s="1"/>
  <c r="AM7" i="14"/>
  <c r="CL7" i="14" s="1"/>
  <c r="AL7" i="14"/>
  <c r="CK7" i="14" s="1"/>
  <c r="AK7" i="14"/>
  <c r="CJ7" i="14" s="1"/>
  <c r="AJ7" i="14"/>
  <c r="CI7" i="14" s="1"/>
  <c r="AG7" i="14"/>
  <c r="V7" i="14"/>
  <c r="R7" i="14"/>
  <c r="N7" i="14"/>
  <c r="J7" i="14"/>
  <c r="F7" i="14"/>
  <c r="CM6" i="14"/>
  <c r="CL6" i="14"/>
  <c r="CF6" i="14"/>
  <c r="BM6" i="14"/>
  <c r="BJ6" i="14"/>
  <c r="BF6" i="14"/>
  <c r="BN6" i="14" s="1"/>
  <c r="BE6" i="14"/>
  <c r="BD6" i="14"/>
  <c r="BL6" i="14" s="1"/>
  <c r="BC6" i="14"/>
  <c r="BK6" i="14" s="1"/>
  <c r="BB6" i="14"/>
  <c r="AY6" i="14"/>
  <c r="AN6" i="14"/>
  <c r="AM6" i="14"/>
  <c r="AL6" i="14"/>
  <c r="CK6" i="14" s="1"/>
  <c r="AK6" i="14"/>
  <c r="CJ6" i="14" s="1"/>
  <c r="AJ6" i="14"/>
  <c r="CI6" i="14" s="1"/>
  <c r="AG6" i="14"/>
  <c r="AO6" i="14" s="1"/>
  <c r="CN6" i="14" s="1"/>
  <c r="V6" i="14"/>
  <c r="R6" i="14"/>
  <c r="N6" i="14"/>
  <c r="J6" i="14"/>
  <c r="F6" i="14"/>
  <c r="CF5" i="14"/>
  <c r="BM5" i="14"/>
  <c r="BG5" i="14"/>
  <c r="BO5" i="14" s="1"/>
  <c r="BF5" i="14"/>
  <c r="BN5" i="14" s="1"/>
  <c r="BE5" i="14"/>
  <c r="BD5" i="14"/>
  <c r="BL5" i="14" s="1"/>
  <c r="BC5" i="14"/>
  <c r="BK5" i="14" s="1"/>
  <c r="BB5" i="14"/>
  <c r="BJ5" i="14" s="1"/>
  <c r="AY5" i="14"/>
  <c r="AN5" i="14"/>
  <c r="CM5" i="14" s="1"/>
  <c r="AM5" i="14"/>
  <c r="CL5" i="14" s="1"/>
  <c r="AL5" i="14"/>
  <c r="CK5" i="14" s="1"/>
  <c r="AK5" i="14"/>
  <c r="CJ5" i="14" s="1"/>
  <c r="AJ5" i="14"/>
  <c r="CI5" i="14" s="1"/>
  <c r="AG5" i="14"/>
  <c r="AO5" i="14" s="1"/>
  <c r="V5" i="14"/>
  <c r="R5" i="14"/>
  <c r="N5" i="14"/>
  <c r="J5" i="14"/>
  <c r="F5" i="14"/>
  <c r="V16" i="13"/>
  <c r="R16" i="13"/>
  <c r="N16" i="13"/>
  <c r="J16" i="13"/>
  <c r="F16" i="13"/>
  <c r="V15" i="13"/>
  <c r="R15" i="13"/>
  <c r="N15" i="13"/>
  <c r="J15" i="13"/>
  <c r="F15" i="13"/>
  <c r="V14" i="13"/>
  <c r="R14" i="13"/>
  <c r="N14" i="13"/>
  <c r="J14" i="13"/>
  <c r="F14" i="13"/>
  <c r="V13" i="13"/>
  <c r="R13" i="13"/>
  <c r="N13" i="13"/>
  <c r="J13" i="13"/>
  <c r="F13" i="13"/>
  <c r="V12" i="13"/>
  <c r="R12" i="13"/>
  <c r="N12" i="13"/>
  <c r="J12" i="13"/>
  <c r="F12" i="13"/>
  <c r="V11" i="13"/>
  <c r="R11" i="13"/>
  <c r="N11" i="13"/>
  <c r="J11" i="13"/>
  <c r="F11" i="13"/>
  <c r="V10" i="13"/>
  <c r="R10" i="13"/>
  <c r="N10" i="13"/>
  <c r="J10" i="13"/>
  <c r="F10" i="13"/>
  <c r="V9" i="13"/>
  <c r="R9" i="13"/>
  <c r="N9" i="13"/>
  <c r="J9" i="13"/>
  <c r="F9" i="13"/>
  <c r="V8" i="13"/>
  <c r="R8" i="13"/>
  <c r="N8" i="13"/>
  <c r="J8" i="13"/>
  <c r="F8" i="13"/>
  <c r="V7" i="13"/>
  <c r="R7" i="13"/>
  <c r="N7" i="13"/>
  <c r="J7" i="13"/>
  <c r="F7" i="13"/>
  <c r="V6" i="13"/>
  <c r="R6" i="13"/>
  <c r="N6" i="13"/>
  <c r="J6" i="13"/>
  <c r="F6" i="13"/>
  <c r="V5" i="13"/>
  <c r="R5" i="13"/>
  <c r="N5" i="13"/>
  <c r="J5" i="13"/>
  <c r="F5" i="13"/>
  <c r="CN14" i="14" l="1"/>
  <c r="CN5" i="14"/>
  <c r="BG16" i="14"/>
  <c r="BO16" i="14" s="1"/>
  <c r="CN8" i="14"/>
  <c r="CN11" i="14"/>
  <c r="BG15" i="14"/>
  <c r="BO15" i="14" s="1"/>
  <c r="BG6" i="14"/>
  <c r="BO6" i="14" s="1"/>
  <c r="AO9" i="14"/>
  <c r="CN9" i="14" s="1"/>
  <c r="AO12" i="14"/>
  <c r="CN12" i="14" s="1"/>
  <c r="I18" i="12" l="1"/>
  <c r="H18" i="12"/>
  <c r="G18" i="12"/>
  <c r="F18" i="12"/>
  <c r="E18" i="12"/>
  <c r="I14" i="12"/>
  <c r="H14" i="12"/>
  <c r="G14" i="12"/>
  <c r="F14" i="12"/>
  <c r="E14" i="12"/>
  <c r="I10" i="12"/>
  <c r="H10" i="12"/>
  <c r="G10" i="12"/>
  <c r="F10" i="12"/>
  <c r="E10" i="12"/>
  <c r="I6" i="12"/>
  <c r="H6" i="12"/>
  <c r="G6" i="12"/>
  <c r="F6" i="12"/>
  <c r="E6" i="12"/>
  <c r="R38" i="11"/>
  <c r="Q38" i="11"/>
  <c r="P38" i="11"/>
  <c r="O38" i="11"/>
  <c r="N38" i="11"/>
  <c r="S38" i="11" s="1"/>
  <c r="J38" i="11"/>
  <c r="R37" i="11"/>
  <c r="Q37" i="11"/>
  <c r="P37" i="11"/>
  <c r="O37" i="11"/>
  <c r="N37" i="11"/>
  <c r="J37" i="11"/>
  <c r="R36" i="11"/>
  <c r="Q36" i="11"/>
  <c r="P36" i="11"/>
  <c r="O36" i="11"/>
  <c r="M39" i="11" s="1"/>
  <c r="N36" i="11"/>
  <c r="L39" i="11" s="1"/>
  <c r="J36" i="11"/>
  <c r="R34" i="11"/>
  <c r="Q34" i="11"/>
  <c r="P34" i="11"/>
  <c r="O34" i="11"/>
  <c r="N34" i="11"/>
  <c r="J34" i="11"/>
  <c r="R33" i="11"/>
  <c r="Q33" i="11"/>
  <c r="S33" i="11" s="1"/>
  <c r="P33" i="11"/>
  <c r="O33" i="11"/>
  <c r="N33" i="11"/>
  <c r="J33" i="11"/>
  <c r="R32" i="11"/>
  <c r="Q32" i="11"/>
  <c r="P32" i="11"/>
  <c r="O32" i="11"/>
  <c r="N32" i="11"/>
  <c r="N35" i="11" s="1"/>
  <c r="J32" i="11"/>
  <c r="R30" i="11"/>
  <c r="Q30" i="11"/>
  <c r="P30" i="11"/>
  <c r="O30" i="11"/>
  <c r="N30" i="11"/>
  <c r="S30" i="11" s="1"/>
  <c r="J30" i="11"/>
  <c r="R29" i="11"/>
  <c r="Q29" i="11"/>
  <c r="P29" i="11"/>
  <c r="O29" i="11"/>
  <c r="N29" i="11"/>
  <c r="J29" i="11"/>
  <c r="R28" i="11"/>
  <c r="R31" i="11" s="1"/>
  <c r="Q28" i="11"/>
  <c r="Q31" i="11" s="1"/>
  <c r="P28" i="11"/>
  <c r="P31" i="11" s="1"/>
  <c r="O28" i="11"/>
  <c r="N28" i="11"/>
  <c r="N31" i="11" s="1"/>
  <c r="J28" i="11"/>
  <c r="R26" i="11"/>
  <c r="Q26" i="11"/>
  <c r="P26" i="11"/>
  <c r="O26" i="11"/>
  <c r="N26" i="11"/>
  <c r="J26" i="11"/>
  <c r="R25" i="11"/>
  <c r="Q25" i="11"/>
  <c r="P25" i="11"/>
  <c r="O25" i="11"/>
  <c r="N25" i="11"/>
  <c r="N27" i="11" s="1"/>
  <c r="J25" i="11"/>
  <c r="R24" i="11"/>
  <c r="Q24" i="11"/>
  <c r="P24" i="11"/>
  <c r="O24" i="11"/>
  <c r="O27" i="11" s="1"/>
  <c r="N24" i="11"/>
  <c r="J24" i="11"/>
  <c r="BB19" i="11"/>
  <c r="BA19" i="11"/>
  <c r="AZ19" i="11"/>
  <c r="AY19" i="11"/>
  <c r="AX19" i="11"/>
  <c r="AW19" i="11"/>
  <c r="AV19" i="11"/>
  <c r="AU19" i="11"/>
  <c r="AT19" i="11"/>
  <c r="AS19" i="11"/>
  <c r="AQ19" i="11"/>
  <c r="AO19" i="11"/>
  <c r="AN19" i="11"/>
  <c r="AM19" i="11"/>
  <c r="AL19" i="11"/>
  <c r="AK19" i="11"/>
  <c r="AJ19" i="11"/>
  <c r="AI19" i="11"/>
  <c r="AG19" i="11"/>
  <c r="AF19" i="11"/>
  <c r="AE19" i="11"/>
  <c r="AD19" i="11"/>
  <c r="AC19" i="11"/>
  <c r="AB19" i="11"/>
  <c r="AA19" i="11"/>
  <c r="Z19" i="11"/>
  <c r="Y19" i="11"/>
  <c r="W19" i="11"/>
  <c r="V19" i="11"/>
  <c r="U19" i="11"/>
  <c r="T19" i="11"/>
  <c r="S19" i="11"/>
  <c r="R19" i="11"/>
  <c r="Q19" i="11"/>
  <c r="P19" i="11"/>
  <c r="O19" i="11"/>
  <c r="BB18" i="11"/>
  <c r="AR18" i="11"/>
  <c r="AH18" i="11"/>
  <c r="X18" i="11"/>
  <c r="N18" i="11"/>
  <c r="BB17" i="11"/>
  <c r="AR17" i="11"/>
  <c r="AH17" i="11"/>
  <c r="X17" i="11"/>
  <c r="N17" i="11"/>
  <c r="BB16" i="11"/>
  <c r="AR16" i="11"/>
  <c r="AR19" i="11" s="1"/>
  <c r="AH16" i="11"/>
  <c r="AH19" i="11" s="1"/>
  <c r="X16" i="11"/>
  <c r="X19" i="11" s="1"/>
  <c r="N16" i="11"/>
  <c r="BA15" i="11"/>
  <c r="AY15" i="11"/>
  <c r="AX15" i="11"/>
  <c r="AW15" i="11"/>
  <c r="AV15" i="11"/>
  <c r="AU15" i="11"/>
  <c r="AT15" i="11"/>
  <c r="AS15" i="11"/>
  <c r="AQ15" i="11"/>
  <c r="AP15" i="11"/>
  <c r="AO15" i="11"/>
  <c r="AN15" i="11"/>
  <c r="AM15" i="11"/>
  <c r="AL15" i="11"/>
  <c r="AK15" i="11"/>
  <c r="AJ15" i="11"/>
  <c r="AI15" i="11"/>
  <c r="AG15" i="11"/>
  <c r="AF15" i="11"/>
  <c r="AE15" i="11"/>
  <c r="AD15" i="11"/>
  <c r="AC15" i="11"/>
  <c r="AB15" i="11"/>
  <c r="AA15" i="11"/>
  <c r="Z15" i="11"/>
  <c r="Y15" i="11"/>
  <c r="W15" i="11"/>
  <c r="V15" i="11"/>
  <c r="U15" i="11"/>
  <c r="T15" i="11"/>
  <c r="S15" i="11"/>
  <c r="R15" i="11"/>
  <c r="Q15" i="11"/>
  <c r="P15" i="11"/>
  <c r="O15" i="11"/>
  <c r="BB14" i="11"/>
  <c r="AR14" i="11"/>
  <c r="AH14" i="11"/>
  <c r="X14" i="11"/>
  <c r="N14" i="11"/>
  <c r="BB13" i="11"/>
  <c r="AR13" i="11"/>
  <c r="AH13" i="11"/>
  <c r="X13" i="11"/>
  <c r="N13" i="11"/>
  <c r="BB12" i="11"/>
  <c r="BB15" i="11" s="1"/>
  <c r="AR12" i="11"/>
  <c r="AH12" i="11"/>
  <c r="AH15" i="11" s="1"/>
  <c r="X12" i="11"/>
  <c r="X15" i="11" s="1"/>
  <c r="N12" i="11"/>
  <c r="N15" i="11" s="1"/>
  <c r="BA11" i="11"/>
  <c r="AY11" i="11"/>
  <c r="AX11" i="11"/>
  <c r="AW11" i="11"/>
  <c r="AV11" i="11"/>
  <c r="AU11" i="11"/>
  <c r="AT11" i="11"/>
  <c r="AS11" i="11"/>
  <c r="AP11" i="11"/>
  <c r="AO11" i="11"/>
  <c r="AN11" i="11"/>
  <c r="AM11" i="11"/>
  <c r="AL11" i="11"/>
  <c r="AK11" i="11"/>
  <c r="AJ11" i="11"/>
  <c r="AI11" i="11"/>
  <c r="AG11" i="11"/>
  <c r="AE11" i="11"/>
  <c r="AD11" i="11"/>
  <c r="AC11" i="11"/>
  <c r="AB11" i="11"/>
  <c r="AA11" i="11"/>
  <c r="Z11" i="11"/>
  <c r="Y11" i="11"/>
  <c r="W11" i="11"/>
  <c r="V11" i="11"/>
  <c r="U11" i="11"/>
  <c r="T11" i="11"/>
  <c r="S11" i="11"/>
  <c r="R11" i="11"/>
  <c r="Q11" i="11"/>
  <c r="P11" i="11"/>
  <c r="O11" i="11"/>
  <c r="BB10" i="11"/>
  <c r="AR10" i="11"/>
  <c r="AH10" i="11"/>
  <c r="X10" i="11"/>
  <c r="N10" i="11"/>
  <c r="BB9" i="11"/>
  <c r="AR9" i="11"/>
  <c r="AH9" i="11"/>
  <c r="X9" i="11"/>
  <c r="N9" i="11"/>
  <c r="BB8" i="11"/>
  <c r="AR8" i="11"/>
  <c r="AR11" i="11" s="1"/>
  <c r="AH8" i="11"/>
  <c r="AH11" i="11" s="1"/>
  <c r="X8" i="11"/>
  <c r="N8" i="11"/>
  <c r="N11" i="11" s="1"/>
  <c r="BA7" i="11"/>
  <c r="AY7" i="11"/>
  <c r="AX7" i="11"/>
  <c r="AW7" i="11"/>
  <c r="AV7" i="11"/>
  <c r="AU7" i="11"/>
  <c r="AT7" i="11"/>
  <c r="AS7" i="11"/>
  <c r="AO7" i="11"/>
  <c r="AN7" i="11"/>
  <c r="AM7" i="11"/>
  <c r="AL7" i="11"/>
  <c r="AK7" i="11"/>
  <c r="AJ7" i="11"/>
  <c r="AI7" i="11"/>
  <c r="AG7" i="11"/>
  <c r="AE7" i="11"/>
  <c r="AD7" i="11"/>
  <c r="AC7" i="11"/>
  <c r="AB7" i="11"/>
  <c r="AA7" i="11"/>
  <c r="Z7" i="11"/>
  <c r="Y7" i="11"/>
  <c r="W7" i="11"/>
  <c r="V7" i="11"/>
  <c r="U7" i="11"/>
  <c r="T7" i="11"/>
  <c r="S7" i="11"/>
  <c r="R7" i="11"/>
  <c r="Q7" i="11"/>
  <c r="P7" i="11"/>
  <c r="O7" i="11"/>
  <c r="BB6" i="11"/>
  <c r="AR6" i="11"/>
  <c r="AH6" i="11"/>
  <c r="X6" i="11"/>
  <c r="N6" i="11"/>
  <c r="BB5" i="11"/>
  <c r="AR5" i="11"/>
  <c r="AH5" i="11"/>
  <c r="X5" i="11"/>
  <c r="N5" i="11"/>
  <c r="BB4" i="11"/>
  <c r="BB7" i="11" s="1"/>
  <c r="AR4" i="11"/>
  <c r="AR7" i="11" s="1"/>
  <c r="AH4" i="11"/>
  <c r="AH7" i="11" s="1"/>
  <c r="X4" i="11"/>
  <c r="N4" i="11"/>
  <c r="BB15" i="9"/>
  <c r="AR15" i="9"/>
  <c r="AH15" i="9"/>
  <c r="X15" i="9"/>
  <c r="N15" i="9"/>
  <c r="BB14" i="9"/>
  <c r="AR14" i="9"/>
  <c r="AH14" i="9"/>
  <c r="X14" i="9"/>
  <c r="N14" i="9"/>
  <c r="BB13" i="9"/>
  <c r="AR13" i="9"/>
  <c r="AH13" i="9"/>
  <c r="X13" i="9"/>
  <c r="N13" i="9"/>
  <c r="BB12" i="9"/>
  <c r="AR12" i="9"/>
  <c r="AH12" i="9"/>
  <c r="X12" i="9"/>
  <c r="N12" i="9"/>
  <c r="BB11" i="9"/>
  <c r="AR11" i="9"/>
  <c r="AH11" i="9"/>
  <c r="X11" i="9"/>
  <c r="N11" i="9"/>
  <c r="BB10" i="9"/>
  <c r="AR10" i="9"/>
  <c r="AH10" i="9"/>
  <c r="X10" i="9"/>
  <c r="N10" i="9"/>
  <c r="BB9" i="9"/>
  <c r="AR9" i="9"/>
  <c r="AH9" i="9"/>
  <c r="X9" i="9"/>
  <c r="N9" i="9"/>
  <c r="BB8" i="9"/>
  <c r="AR8" i="9"/>
  <c r="AH8" i="9"/>
  <c r="X8" i="9"/>
  <c r="N8" i="9"/>
  <c r="BB7" i="9"/>
  <c r="AR7" i="9"/>
  <c r="AH7" i="9"/>
  <c r="X7" i="9"/>
  <c r="N7" i="9"/>
  <c r="BB6" i="9"/>
  <c r="AR6" i="9"/>
  <c r="AH6" i="9"/>
  <c r="X6" i="9"/>
  <c r="N6" i="9"/>
  <c r="BB5" i="9"/>
  <c r="AR5" i="9"/>
  <c r="AH5" i="9"/>
  <c r="X5" i="9"/>
  <c r="N5" i="9"/>
  <c r="BB4" i="9"/>
  <c r="AR4" i="9"/>
  <c r="AH4" i="9"/>
  <c r="X4" i="9"/>
  <c r="N4" i="9"/>
  <c r="P39" i="11" l="1"/>
  <c r="N19" i="11"/>
  <c r="S29" i="11"/>
  <c r="S34" i="11"/>
  <c r="S37" i="11"/>
  <c r="S26" i="11"/>
  <c r="O35" i="11"/>
  <c r="S35" i="11" s="1"/>
  <c r="Q27" i="11"/>
  <c r="P35" i="11"/>
  <c r="N39" i="11"/>
  <c r="X7" i="11"/>
  <c r="X11" i="11"/>
  <c r="S24" i="11"/>
  <c r="Q35" i="11"/>
  <c r="O39" i="11"/>
  <c r="BB11" i="11"/>
  <c r="AR15" i="11"/>
  <c r="S28" i="11"/>
  <c r="R35" i="11"/>
  <c r="N7" i="11"/>
  <c r="S31" i="11"/>
  <c r="P27" i="11"/>
  <c r="S27" i="11" s="1"/>
  <c r="S32" i="11"/>
  <c r="S25" i="11"/>
  <c r="R27" i="11"/>
  <c r="O31" i="11"/>
  <c r="S36" i="11"/>
  <c r="AM3" i="6" l="1"/>
  <c r="AP122" i="6"/>
  <c r="AO122" i="6"/>
  <c r="AM122" i="6"/>
  <c r="AJ122" i="6"/>
  <c r="AC122" i="6"/>
  <c r="AN122" i="6" s="1"/>
  <c r="AP121" i="6"/>
  <c r="AO121" i="6"/>
  <c r="AM121" i="6"/>
  <c r="AJ121" i="6"/>
  <c r="AC121" i="6"/>
  <c r="AN121" i="6" s="1"/>
  <c r="S121" i="6"/>
  <c r="AP120" i="6"/>
  <c r="AO120" i="6"/>
  <c r="AM120" i="6"/>
  <c r="AJ120" i="6"/>
  <c r="AC120" i="6"/>
  <c r="AN120" i="6" s="1"/>
  <c r="S120" i="6"/>
  <c r="AP119" i="6"/>
  <c r="AO119" i="6"/>
  <c r="AM119" i="6"/>
  <c r="AJ119" i="6"/>
  <c r="AC119" i="6"/>
  <c r="AN119" i="6" s="1"/>
  <c r="S119" i="6"/>
  <c r="AP118" i="6"/>
  <c r="AO118" i="6"/>
  <c r="AM118" i="6"/>
  <c r="AJ118" i="6"/>
  <c r="AC118" i="6"/>
  <c r="AN118" i="6" s="1"/>
  <c r="S118" i="6"/>
  <c r="AP117" i="6"/>
  <c r="AO117" i="6"/>
  <c r="AM117" i="6"/>
  <c r="AJ117" i="6"/>
  <c r="AC117" i="6"/>
  <c r="AN117" i="6" s="1"/>
  <c r="S117" i="6"/>
  <c r="AP116" i="6"/>
  <c r="AO116" i="6"/>
  <c r="AM116" i="6"/>
  <c r="AJ116" i="6"/>
  <c r="AC116" i="6"/>
  <c r="AN116" i="6" s="1"/>
  <c r="S116" i="6"/>
  <c r="AP115" i="6"/>
  <c r="AO115" i="6"/>
  <c r="AM115" i="6"/>
  <c r="AJ115" i="6"/>
  <c r="AC115" i="6"/>
  <c r="AN115" i="6" s="1"/>
  <c r="S115" i="6"/>
  <c r="AP114" i="6"/>
  <c r="AO114" i="6"/>
  <c r="AM114" i="6"/>
  <c r="AJ114" i="6"/>
  <c r="AC114" i="6"/>
  <c r="AN114" i="6" s="1"/>
  <c r="S114" i="6"/>
  <c r="AP113" i="6"/>
  <c r="AO113" i="6"/>
  <c r="AM113" i="6"/>
  <c r="AJ113" i="6"/>
  <c r="AC113" i="6"/>
  <c r="AN113" i="6" s="1"/>
  <c r="S113" i="6"/>
  <c r="AP112" i="6"/>
  <c r="AO112" i="6"/>
  <c r="AM112" i="6"/>
  <c r="AJ112" i="6"/>
  <c r="AC112" i="6"/>
  <c r="AN112" i="6" s="1"/>
  <c r="AP111" i="6"/>
  <c r="AO111" i="6"/>
  <c r="AM111" i="6"/>
  <c r="AJ111" i="6"/>
  <c r="AC111" i="6"/>
  <c r="AN111" i="6" s="1"/>
  <c r="AP110" i="6"/>
  <c r="AO110" i="6"/>
  <c r="AM110" i="6"/>
  <c r="AJ110" i="6"/>
  <c r="AC110" i="6"/>
  <c r="AN110" i="6" s="1"/>
  <c r="AP109" i="6"/>
  <c r="AO109" i="6"/>
  <c r="AM109" i="6"/>
  <c r="AJ109" i="6"/>
  <c r="AC109" i="6"/>
  <c r="AN109" i="6" s="1"/>
  <c r="AP108" i="6"/>
  <c r="AO108" i="6"/>
  <c r="AM108" i="6"/>
  <c r="AJ108" i="6"/>
  <c r="AC108" i="6"/>
  <c r="AN108" i="6" s="1"/>
  <c r="AP107" i="6"/>
  <c r="AO107" i="6"/>
  <c r="AM107" i="6"/>
  <c r="AJ107" i="6"/>
  <c r="AC107" i="6"/>
  <c r="AN107" i="6" s="1"/>
  <c r="S107" i="6"/>
  <c r="AP106" i="6"/>
  <c r="AO106" i="6"/>
  <c r="AM106" i="6"/>
  <c r="AJ106" i="6"/>
  <c r="AC106" i="6"/>
  <c r="AN106" i="6" s="1"/>
  <c r="S106" i="6"/>
  <c r="AP105" i="6"/>
  <c r="AO105" i="6"/>
  <c r="AM105" i="6"/>
  <c r="AJ105" i="6"/>
  <c r="AC105" i="6"/>
  <c r="AN105" i="6" s="1"/>
  <c r="S105" i="6"/>
  <c r="AP104" i="6"/>
  <c r="AO104" i="6"/>
  <c r="AM104" i="6"/>
  <c r="AJ104" i="6"/>
  <c r="AC104" i="6"/>
  <c r="AN104" i="6" s="1"/>
  <c r="S104" i="6"/>
  <c r="AP103" i="6"/>
  <c r="AO103" i="6"/>
  <c r="AM103" i="6"/>
  <c r="AJ103" i="6"/>
  <c r="AC103" i="6"/>
  <c r="AN103" i="6" s="1"/>
  <c r="S103" i="6"/>
  <c r="AP102" i="6"/>
  <c r="AO102" i="6"/>
  <c r="AM102" i="6"/>
  <c r="AJ102" i="6"/>
  <c r="AC102" i="6"/>
  <c r="AN102" i="6" s="1"/>
  <c r="AP101" i="6"/>
  <c r="AO101" i="6"/>
  <c r="AM101" i="6"/>
  <c r="AJ101" i="6"/>
  <c r="AC101" i="6"/>
  <c r="AN101" i="6" s="1"/>
  <c r="AP100" i="6"/>
  <c r="AO100" i="6"/>
  <c r="AM100" i="6"/>
  <c r="AJ100" i="6"/>
  <c r="AC100" i="6"/>
  <c r="AN100" i="6" s="1"/>
  <c r="S100" i="6"/>
  <c r="AP99" i="6"/>
  <c r="AO99" i="6"/>
  <c r="AM99" i="6"/>
  <c r="AJ99" i="6"/>
  <c r="AC99" i="6"/>
  <c r="AN99" i="6" s="1"/>
  <c r="S99" i="6"/>
  <c r="AP98" i="6"/>
  <c r="AO98" i="6"/>
  <c r="AM98" i="6"/>
  <c r="AJ98" i="6"/>
  <c r="AC98" i="6"/>
  <c r="AN98" i="6" s="1"/>
  <c r="S98" i="6"/>
  <c r="AP97" i="6"/>
  <c r="AO97" i="6"/>
  <c r="AM97" i="6"/>
  <c r="AJ97" i="6"/>
  <c r="AC97" i="6"/>
  <c r="AN97" i="6" s="1"/>
  <c r="S97" i="6"/>
  <c r="AP96" i="6"/>
  <c r="AO96" i="6"/>
  <c r="AM96" i="6"/>
  <c r="AJ96" i="6"/>
  <c r="AC96" i="6"/>
  <c r="AN96" i="6" s="1"/>
  <c r="S96" i="6"/>
  <c r="AP95" i="6"/>
  <c r="AO95" i="6"/>
  <c r="AM95" i="6"/>
  <c r="AJ95" i="6"/>
  <c r="AC95" i="6"/>
  <c r="AN95" i="6" s="1"/>
  <c r="S95" i="6"/>
  <c r="AP94" i="6"/>
  <c r="AO94" i="6"/>
  <c r="AM94" i="6"/>
  <c r="AJ94" i="6"/>
  <c r="AC94" i="6"/>
  <c r="AN94" i="6" s="1"/>
  <c r="S94" i="6"/>
  <c r="AP93" i="6"/>
  <c r="AO93" i="6"/>
  <c r="AM93" i="6"/>
  <c r="AJ93" i="6"/>
  <c r="AC93" i="6"/>
  <c r="AN93" i="6" s="1"/>
  <c r="S93" i="6"/>
  <c r="AP92" i="6"/>
  <c r="AO92" i="6"/>
  <c r="AM92" i="6"/>
  <c r="AJ92" i="6"/>
  <c r="AC92" i="6"/>
  <c r="AN92" i="6" s="1"/>
  <c r="S92" i="6"/>
  <c r="AP91" i="6"/>
  <c r="AO91" i="6"/>
  <c r="AM91" i="6"/>
  <c r="AJ91" i="6"/>
  <c r="AC91" i="6"/>
  <c r="AN91" i="6" s="1"/>
  <c r="S91" i="6"/>
  <c r="AP90" i="6"/>
  <c r="AO90" i="6"/>
  <c r="AM90" i="6"/>
  <c r="AJ90" i="6"/>
  <c r="AC90" i="6"/>
  <c r="AN90" i="6" s="1"/>
  <c r="S90" i="6"/>
  <c r="AP89" i="6"/>
  <c r="AO89" i="6"/>
  <c r="AM89" i="6"/>
  <c r="AJ89" i="6"/>
  <c r="AC89" i="6"/>
  <c r="AN89" i="6" s="1"/>
  <c r="S89" i="6"/>
  <c r="AP88" i="6"/>
  <c r="AO88" i="6"/>
  <c r="AM88" i="6"/>
  <c r="AJ88" i="6"/>
  <c r="AC88" i="6"/>
  <c r="AN88" i="6" s="1"/>
  <c r="S88" i="6"/>
  <c r="AP87" i="6"/>
  <c r="AO87" i="6"/>
  <c r="AM87" i="6"/>
  <c r="AJ87" i="6"/>
  <c r="AC87" i="6"/>
  <c r="AN87" i="6" s="1"/>
  <c r="S87" i="6"/>
  <c r="AP86" i="6"/>
  <c r="AO86" i="6"/>
  <c r="AM86" i="6"/>
  <c r="AJ86" i="6"/>
  <c r="AC86" i="6"/>
  <c r="AN86" i="6" s="1"/>
  <c r="S86" i="6"/>
  <c r="AP85" i="6"/>
  <c r="AO85" i="6"/>
  <c r="AM85" i="6"/>
  <c r="AJ85" i="6"/>
  <c r="AC85" i="6"/>
  <c r="AN85" i="6" s="1"/>
  <c r="S85" i="6"/>
  <c r="AP84" i="6"/>
  <c r="AO84" i="6"/>
  <c r="AM84" i="6"/>
  <c r="AJ84" i="6"/>
  <c r="AC84" i="6"/>
  <c r="AN84" i="6" s="1"/>
  <c r="S84" i="6"/>
  <c r="AP83" i="6"/>
  <c r="AO83" i="6"/>
  <c r="AM83" i="6"/>
  <c r="AJ83" i="6"/>
  <c r="AC83" i="6"/>
  <c r="AN83" i="6" s="1"/>
  <c r="S83" i="6"/>
  <c r="AP82" i="6"/>
  <c r="AO82" i="6"/>
  <c r="AM82" i="6"/>
  <c r="AJ82" i="6"/>
  <c r="AC82" i="6"/>
  <c r="AN82" i="6" s="1"/>
  <c r="S82" i="6"/>
  <c r="AP81" i="6"/>
  <c r="AO81" i="6"/>
  <c r="AM81" i="6"/>
  <c r="AJ81" i="6"/>
  <c r="AC81" i="6"/>
  <c r="AN81" i="6" s="1"/>
  <c r="S81" i="6"/>
  <c r="AP80" i="6"/>
  <c r="AO80" i="6"/>
  <c r="AM80" i="6"/>
  <c r="AJ80" i="6"/>
  <c r="AC80" i="6"/>
  <c r="AN80" i="6" s="1"/>
  <c r="S80" i="6"/>
  <c r="AP79" i="6"/>
  <c r="AO79" i="6"/>
  <c r="AM79" i="6"/>
  <c r="AJ79" i="6"/>
  <c r="AC79" i="6"/>
  <c r="AN79" i="6" s="1"/>
  <c r="S79" i="6"/>
  <c r="AP78" i="6"/>
  <c r="AO78" i="6"/>
  <c r="AM78" i="6"/>
  <c r="AJ78" i="6"/>
  <c r="AC78" i="6"/>
  <c r="AN78" i="6" s="1"/>
  <c r="S78" i="6"/>
  <c r="AP77" i="6"/>
  <c r="AO77" i="6"/>
  <c r="AM77" i="6"/>
  <c r="AJ77" i="6"/>
  <c r="AC77" i="6"/>
  <c r="AN77" i="6" s="1"/>
  <c r="S77" i="6"/>
  <c r="AP76" i="6"/>
  <c r="AO76" i="6"/>
  <c r="AM76" i="6"/>
  <c r="AJ76" i="6"/>
  <c r="AC76" i="6"/>
  <c r="AN76" i="6" s="1"/>
  <c r="S76" i="6"/>
  <c r="AP75" i="6"/>
  <c r="AO75" i="6"/>
  <c r="AM75" i="6"/>
  <c r="AJ75" i="6"/>
  <c r="AC75" i="6"/>
  <c r="AN75" i="6" s="1"/>
  <c r="S75" i="6"/>
  <c r="AP74" i="6"/>
  <c r="AO74" i="6"/>
  <c r="AM74" i="6"/>
  <c r="AJ74" i="6"/>
  <c r="AC74" i="6"/>
  <c r="AN74" i="6" s="1"/>
  <c r="S74" i="6"/>
  <c r="AP73" i="6"/>
  <c r="AO73" i="6"/>
  <c r="AM73" i="6"/>
  <c r="AJ73" i="6"/>
  <c r="AC73" i="6"/>
  <c r="AN73" i="6" s="1"/>
  <c r="S73" i="6"/>
  <c r="AP72" i="6"/>
  <c r="AO72" i="6"/>
  <c r="AM72" i="6"/>
  <c r="AJ72" i="6"/>
  <c r="AC72" i="6"/>
  <c r="AN72" i="6" s="1"/>
  <c r="S72" i="6"/>
  <c r="AP71" i="6"/>
  <c r="AO71" i="6"/>
  <c r="AM71" i="6"/>
  <c r="AJ71" i="6"/>
  <c r="AC71" i="6"/>
  <c r="AN71" i="6" s="1"/>
  <c r="S71" i="6"/>
  <c r="AP70" i="6"/>
  <c r="AO70" i="6"/>
  <c r="AM70" i="6"/>
  <c r="AJ70" i="6"/>
  <c r="AC70" i="6"/>
  <c r="AN70" i="6" s="1"/>
  <c r="S70" i="6"/>
  <c r="AP69" i="6"/>
  <c r="AO69" i="6"/>
  <c r="AM69" i="6"/>
  <c r="AJ69" i="6"/>
  <c r="AC69" i="6"/>
  <c r="AN69" i="6" s="1"/>
  <c r="S69" i="6"/>
  <c r="AP68" i="6"/>
  <c r="AO68" i="6"/>
  <c r="AM68" i="6"/>
  <c r="AJ68" i="6"/>
  <c r="AC68" i="6"/>
  <c r="AN68" i="6" s="1"/>
  <c r="S68" i="6"/>
  <c r="AP67" i="6"/>
  <c r="AO67" i="6"/>
  <c r="AM67" i="6"/>
  <c r="AJ67" i="6"/>
  <c r="AC67" i="6"/>
  <c r="AN67" i="6" s="1"/>
  <c r="S67" i="6"/>
  <c r="AP66" i="6"/>
  <c r="AO66" i="6"/>
  <c r="AM66" i="6"/>
  <c r="AJ66" i="6"/>
  <c r="AC66" i="6"/>
  <c r="AN66" i="6" s="1"/>
  <c r="S66" i="6"/>
  <c r="AP65" i="6"/>
  <c r="AO65" i="6"/>
  <c r="AM65" i="6"/>
  <c r="AJ65" i="6"/>
  <c r="AC65" i="6"/>
  <c r="AN65" i="6" s="1"/>
  <c r="S65" i="6"/>
  <c r="AP64" i="6"/>
  <c r="AO64" i="6"/>
  <c r="AM64" i="6"/>
  <c r="AJ64" i="6"/>
  <c r="AC64" i="6"/>
  <c r="AN64" i="6" s="1"/>
  <c r="S64" i="6"/>
  <c r="AP63" i="6"/>
  <c r="AO63" i="6"/>
  <c r="AM63" i="6"/>
  <c r="AJ63" i="6"/>
  <c r="AC63" i="6"/>
  <c r="AN63" i="6" s="1"/>
  <c r="S63" i="6"/>
  <c r="AP62" i="6"/>
  <c r="AO62" i="6"/>
  <c r="AM62" i="6"/>
  <c r="AJ62" i="6"/>
  <c r="AC62" i="6"/>
  <c r="AN62" i="6" s="1"/>
  <c r="AP61" i="6"/>
  <c r="AO61" i="6"/>
  <c r="AM61" i="6"/>
  <c r="AJ61" i="6"/>
  <c r="AC61" i="6"/>
  <c r="AN61" i="6" s="1"/>
  <c r="AP60" i="6"/>
  <c r="AO60" i="6"/>
  <c r="AM60" i="6"/>
  <c r="AJ60" i="6"/>
  <c r="AC60" i="6"/>
  <c r="AN60" i="6" s="1"/>
  <c r="AP59" i="6"/>
  <c r="AO59" i="6"/>
  <c r="AM59" i="6"/>
  <c r="AJ59" i="6"/>
  <c r="AC59" i="6"/>
  <c r="AN59" i="6" s="1"/>
  <c r="AP58" i="6"/>
  <c r="AO58" i="6"/>
  <c r="AM58" i="6"/>
  <c r="AJ58" i="6"/>
  <c r="AC58" i="6"/>
  <c r="AN58" i="6" s="1"/>
  <c r="AP57" i="6"/>
  <c r="AO57" i="6"/>
  <c r="AM57" i="6"/>
  <c r="AJ57" i="6"/>
  <c r="AC57" i="6"/>
  <c r="AN57" i="6" s="1"/>
  <c r="AP56" i="6"/>
  <c r="AO56" i="6"/>
  <c r="AM56" i="6"/>
  <c r="AJ56" i="6"/>
  <c r="AC56" i="6"/>
  <c r="AN56" i="6" s="1"/>
  <c r="AP55" i="6"/>
  <c r="AO55" i="6"/>
  <c r="AM55" i="6"/>
  <c r="AJ55" i="6"/>
  <c r="AC55" i="6"/>
  <c r="AN55" i="6" s="1"/>
  <c r="S55" i="6"/>
  <c r="AP54" i="6"/>
  <c r="AO54" i="6"/>
  <c r="AM54" i="6"/>
  <c r="AJ54" i="6"/>
  <c r="AC54" i="6"/>
  <c r="AN54" i="6" s="1"/>
  <c r="S54" i="6"/>
  <c r="AP53" i="6"/>
  <c r="AO53" i="6"/>
  <c r="AM53" i="6"/>
  <c r="AJ53" i="6"/>
  <c r="AC53" i="6"/>
  <c r="AN53" i="6" s="1"/>
  <c r="S53" i="6"/>
  <c r="AP52" i="6"/>
  <c r="AO52" i="6"/>
  <c r="AM52" i="6"/>
  <c r="AJ52" i="6"/>
  <c r="AC52" i="6"/>
  <c r="AN52" i="6" s="1"/>
  <c r="AP51" i="6"/>
  <c r="AO51" i="6"/>
  <c r="AM51" i="6"/>
  <c r="AJ51" i="6"/>
  <c r="AC51" i="6"/>
  <c r="AN51" i="6" s="1"/>
  <c r="AP50" i="6"/>
  <c r="AO50" i="6"/>
  <c r="AM50" i="6"/>
  <c r="AJ50" i="6"/>
  <c r="AC50" i="6"/>
  <c r="AN50" i="6" s="1"/>
  <c r="AP49" i="6"/>
  <c r="AO49" i="6"/>
  <c r="AM49" i="6"/>
  <c r="AJ49" i="6"/>
  <c r="AC49" i="6"/>
  <c r="AN49" i="6" s="1"/>
  <c r="AP48" i="6"/>
  <c r="AO48" i="6"/>
  <c r="AM48" i="6"/>
  <c r="AJ48" i="6"/>
  <c r="AC48" i="6"/>
  <c r="AN48" i="6" s="1"/>
  <c r="S48" i="6"/>
  <c r="AP47" i="6"/>
  <c r="AO47" i="6"/>
  <c r="AM47" i="6"/>
  <c r="AJ47" i="6"/>
  <c r="AC47" i="6"/>
  <c r="AN47" i="6" s="1"/>
  <c r="S47" i="6"/>
  <c r="AP46" i="6"/>
  <c r="AO46" i="6"/>
  <c r="AM46" i="6"/>
  <c r="AJ46" i="6"/>
  <c r="AC46" i="6"/>
  <c r="AN46" i="6" s="1"/>
  <c r="S46" i="6"/>
  <c r="AP45" i="6"/>
  <c r="AO45" i="6"/>
  <c r="AM45" i="6"/>
  <c r="AJ45" i="6"/>
  <c r="AC45" i="6"/>
  <c r="AN45" i="6" s="1"/>
  <c r="S45" i="6"/>
  <c r="AP44" i="6"/>
  <c r="AO44" i="6"/>
  <c r="AM44" i="6"/>
  <c r="AJ44" i="6"/>
  <c r="AC44" i="6"/>
  <c r="AN44" i="6" s="1"/>
  <c r="S44" i="6"/>
  <c r="AP43" i="6"/>
  <c r="AO43" i="6"/>
  <c r="AM43" i="6"/>
  <c r="AJ43" i="6"/>
  <c r="AC43" i="6"/>
  <c r="AN43" i="6" s="1"/>
  <c r="S43" i="6"/>
  <c r="AP42" i="6"/>
  <c r="AO42" i="6"/>
  <c r="AM42" i="6"/>
  <c r="AJ42" i="6"/>
  <c r="AC42" i="6"/>
  <c r="AN42" i="6" s="1"/>
  <c r="S42" i="6"/>
  <c r="AP41" i="6"/>
  <c r="AO41" i="6"/>
  <c r="AM41" i="6"/>
  <c r="AJ41" i="6"/>
  <c r="AC41" i="6"/>
  <c r="AN41" i="6" s="1"/>
  <c r="S41" i="6"/>
  <c r="AP40" i="6"/>
  <c r="AO40" i="6"/>
  <c r="AM40" i="6"/>
  <c r="AJ40" i="6"/>
  <c r="AC40" i="6"/>
  <c r="AN40" i="6" s="1"/>
  <c r="S40" i="6"/>
  <c r="AP39" i="6"/>
  <c r="AO39" i="6"/>
  <c r="AM39" i="6"/>
  <c r="AJ39" i="6"/>
  <c r="AC39" i="6"/>
  <c r="AN39" i="6" s="1"/>
  <c r="S39" i="6"/>
  <c r="AP38" i="6"/>
  <c r="AO38" i="6"/>
  <c r="AM38" i="6"/>
  <c r="AJ38" i="6"/>
  <c r="AC38" i="6"/>
  <c r="AN38" i="6" s="1"/>
  <c r="S38" i="6"/>
  <c r="AP37" i="6"/>
  <c r="AO37" i="6"/>
  <c r="AM37" i="6"/>
  <c r="AJ37" i="6"/>
  <c r="AC37" i="6"/>
  <c r="AN37" i="6" s="1"/>
  <c r="S37" i="6"/>
  <c r="AP36" i="6"/>
  <c r="AO36" i="6"/>
  <c r="AM36" i="6"/>
  <c r="AJ36" i="6"/>
  <c r="AC36" i="6"/>
  <c r="AN36" i="6" s="1"/>
  <c r="S36" i="6"/>
  <c r="AP35" i="6"/>
  <c r="AO35" i="6"/>
  <c r="AM35" i="6"/>
  <c r="AJ35" i="6"/>
  <c r="AC35" i="6"/>
  <c r="AN35" i="6" s="1"/>
  <c r="S35" i="6"/>
  <c r="AP34" i="6"/>
  <c r="AO34" i="6"/>
  <c r="AM34" i="6"/>
  <c r="AJ34" i="6"/>
  <c r="AC34" i="6"/>
  <c r="AN34" i="6" s="1"/>
  <c r="S34" i="6"/>
  <c r="AP33" i="6"/>
  <c r="AO33" i="6"/>
  <c r="AM33" i="6"/>
  <c r="AJ33" i="6"/>
  <c r="AC33" i="6"/>
  <c r="AN33" i="6" s="1"/>
  <c r="S33" i="6"/>
  <c r="AP32" i="6"/>
  <c r="AO32" i="6"/>
  <c r="AM32" i="6"/>
  <c r="AJ32" i="6"/>
  <c r="AC32" i="6"/>
  <c r="AN32" i="6" s="1"/>
  <c r="S32" i="6"/>
  <c r="AP31" i="6"/>
  <c r="AO31" i="6"/>
  <c r="AM31" i="6"/>
  <c r="AJ31" i="6"/>
  <c r="AC31" i="6"/>
  <c r="AN31" i="6" s="1"/>
  <c r="S31" i="6"/>
  <c r="AP30" i="6"/>
  <c r="AO30" i="6"/>
  <c r="AM30" i="6"/>
  <c r="AJ30" i="6"/>
  <c r="AC30" i="6"/>
  <c r="AN30" i="6" s="1"/>
  <c r="S30" i="6"/>
  <c r="AP29" i="6"/>
  <c r="AO29" i="6"/>
  <c r="AM29" i="6"/>
  <c r="AJ29" i="6"/>
  <c r="AC29" i="6"/>
  <c r="AN29" i="6" s="1"/>
  <c r="S29" i="6"/>
  <c r="AP28" i="6"/>
  <c r="AO28" i="6"/>
  <c r="AM28" i="6"/>
  <c r="AJ28" i="6"/>
  <c r="AC28" i="6"/>
  <c r="AN28" i="6" s="1"/>
  <c r="S28" i="6"/>
  <c r="AP27" i="6"/>
  <c r="AO27" i="6"/>
  <c r="AM27" i="6"/>
  <c r="AJ27" i="6"/>
  <c r="AC27" i="6"/>
  <c r="AN27" i="6" s="1"/>
  <c r="S27" i="6"/>
  <c r="AP26" i="6"/>
  <c r="AO26" i="6"/>
  <c r="AM26" i="6"/>
  <c r="AJ26" i="6"/>
  <c r="AC26" i="6"/>
  <c r="AN26" i="6" s="1"/>
  <c r="S26" i="6"/>
  <c r="AP25" i="6"/>
  <c r="AO25" i="6"/>
  <c r="AM25" i="6"/>
  <c r="AJ25" i="6"/>
  <c r="AC25" i="6"/>
  <c r="AN25" i="6" s="1"/>
  <c r="S25" i="6"/>
  <c r="AP24" i="6"/>
  <c r="AO24" i="6"/>
  <c r="AM24" i="6"/>
  <c r="AJ24" i="6"/>
  <c r="AC24" i="6"/>
  <c r="AN24" i="6" s="1"/>
  <c r="S24" i="6"/>
  <c r="AP23" i="6"/>
  <c r="AO23" i="6"/>
  <c r="AM23" i="6"/>
  <c r="AJ23" i="6"/>
  <c r="AC23" i="6"/>
  <c r="AN23" i="6" s="1"/>
  <c r="S23" i="6"/>
  <c r="AP22" i="6"/>
  <c r="AO22" i="6"/>
  <c r="AM22" i="6"/>
  <c r="AJ22" i="6"/>
  <c r="AC22" i="6"/>
  <c r="AN22" i="6" s="1"/>
  <c r="S22" i="6"/>
  <c r="AP21" i="6"/>
  <c r="AO21" i="6"/>
  <c r="AM21" i="6"/>
  <c r="AJ21" i="6"/>
  <c r="AC21" i="6"/>
  <c r="AN21" i="6" s="1"/>
  <c r="S21" i="6"/>
  <c r="AP20" i="6"/>
  <c r="AO20" i="6"/>
  <c r="AM20" i="6"/>
  <c r="AJ20" i="6"/>
  <c r="AC20" i="6"/>
  <c r="AN20" i="6" s="1"/>
  <c r="S20" i="6"/>
  <c r="AP19" i="6"/>
  <c r="AO19" i="6"/>
  <c r="AM19" i="6"/>
  <c r="AJ19" i="6"/>
  <c r="AC19" i="6"/>
  <c r="AN19" i="6" s="1"/>
  <c r="S19" i="6"/>
  <c r="AP18" i="6"/>
  <c r="AO18" i="6"/>
  <c r="AM18" i="6"/>
  <c r="AJ18" i="6"/>
  <c r="AC18" i="6"/>
  <c r="AN18" i="6" s="1"/>
  <c r="S18" i="6"/>
  <c r="AP17" i="6"/>
  <c r="AO17" i="6"/>
  <c r="AM17" i="6"/>
  <c r="AJ17" i="6"/>
  <c r="AC17" i="6"/>
  <c r="AN17" i="6" s="1"/>
  <c r="S17" i="6"/>
  <c r="AP16" i="6"/>
  <c r="AO16" i="6"/>
  <c r="AM16" i="6"/>
  <c r="AJ16" i="6"/>
  <c r="AC16" i="6"/>
  <c r="AN16" i="6" s="1"/>
  <c r="S16" i="6"/>
  <c r="AP15" i="6"/>
  <c r="AO15" i="6"/>
  <c r="AM15" i="6"/>
  <c r="AJ15" i="6"/>
  <c r="AC15" i="6"/>
  <c r="AN15" i="6" s="1"/>
  <c r="S15" i="6"/>
  <c r="AP14" i="6"/>
  <c r="AO14" i="6"/>
  <c r="AM14" i="6"/>
  <c r="AJ14" i="6"/>
  <c r="AC14" i="6"/>
  <c r="AN14" i="6" s="1"/>
  <c r="S14" i="6"/>
  <c r="AP13" i="6"/>
  <c r="AO13" i="6"/>
  <c r="AM13" i="6"/>
  <c r="AJ13" i="6"/>
  <c r="AC13" i="6"/>
  <c r="AN13" i="6" s="1"/>
  <c r="S13" i="6"/>
  <c r="AP12" i="6"/>
  <c r="AO12" i="6"/>
  <c r="AM12" i="6"/>
  <c r="AJ12" i="6"/>
  <c r="AC12" i="6"/>
  <c r="AN12" i="6" s="1"/>
  <c r="S12" i="6"/>
  <c r="AP11" i="6"/>
  <c r="AO11" i="6"/>
  <c r="AM11" i="6"/>
  <c r="AJ11" i="6"/>
  <c r="AC11" i="6"/>
  <c r="AN11" i="6" s="1"/>
  <c r="S11" i="6"/>
  <c r="AP10" i="6"/>
  <c r="AO10" i="6"/>
  <c r="AM10" i="6"/>
  <c r="AJ10" i="6"/>
  <c r="AC10" i="6"/>
  <c r="AN10" i="6" s="1"/>
  <c r="S10" i="6"/>
  <c r="AP9" i="6"/>
  <c r="AO9" i="6"/>
  <c r="AM9" i="6"/>
  <c r="AJ9" i="6"/>
  <c r="AC9" i="6"/>
  <c r="AN9" i="6" s="1"/>
  <c r="S9" i="6"/>
  <c r="AP8" i="6"/>
  <c r="AO8" i="6"/>
  <c r="AM8" i="6"/>
  <c r="AJ8" i="6"/>
  <c r="AC8" i="6"/>
  <c r="AN8" i="6" s="1"/>
  <c r="S8" i="6"/>
  <c r="AP7" i="6"/>
  <c r="AO7" i="6"/>
  <c r="AM7" i="6"/>
  <c r="AJ7" i="6"/>
  <c r="AC7" i="6"/>
  <c r="AN7" i="6" s="1"/>
  <c r="S7" i="6"/>
  <c r="AP6" i="6"/>
  <c r="AO6" i="6"/>
  <c r="AM6" i="6"/>
  <c r="AJ6" i="6"/>
  <c r="AC6" i="6"/>
  <c r="AN6" i="6" s="1"/>
  <c r="S6" i="6"/>
  <c r="AP5" i="6"/>
  <c r="AO5" i="6"/>
  <c r="AM5" i="6"/>
  <c r="AJ5" i="6"/>
  <c r="AC5" i="6"/>
  <c r="AN5" i="6" s="1"/>
  <c r="S5" i="6"/>
  <c r="AP4" i="6"/>
  <c r="AO4" i="6"/>
  <c r="AM4" i="6"/>
  <c r="AJ4" i="6"/>
  <c r="AC4" i="6"/>
  <c r="AN4" i="6" s="1"/>
  <c r="S4" i="6"/>
  <c r="AP3" i="6"/>
  <c r="AO3" i="6"/>
  <c r="AC3" i="6"/>
  <c r="AN3" i="6" s="1"/>
  <c r="S3" i="6"/>
  <c r="C127" i="7"/>
  <c r="D125" i="7"/>
  <c r="AI122" i="7"/>
  <c r="AI121" i="7"/>
  <c r="S121" i="7"/>
  <c r="AI120" i="7"/>
  <c r="S120" i="7"/>
  <c r="AI119" i="7"/>
  <c r="S119" i="7"/>
  <c r="AI118" i="7"/>
  <c r="S118" i="7"/>
  <c r="AI117" i="7"/>
  <c r="S117" i="7"/>
  <c r="AI116" i="7"/>
  <c r="S116" i="7"/>
  <c r="AI115" i="7"/>
  <c r="S115" i="7"/>
  <c r="AI114" i="7"/>
  <c r="S114" i="7"/>
  <c r="AI113" i="7"/>
  <c r="S113" i="7"/>
  <c r="AI112" i="7"/>
  <c r="AI111" i="7"/>
  <c r="AI110" i="7"/>
  <c r="AI109" i="7"/>
  <c r="AI108" i="7"/>
  <c r="AI107" i="7"/>
  <c r="S107" i="7"/>
  <c r="AI106" i="7"/>
  <c r="S106" i="7"/>
  <c r="AI105" i="7"/>
  <c r="S105" i="7"/>
  <c r="AI104" i="7"/>
  <c r="S104" i="7"/>
  <c r="AI103" i="7"/>
  <c r="S103" i="7"/>
  <c r="AI102" i="7"/>
  <c r="AI101" i="7"/>
  <c r="AI100" i="7"/>
  <c r="S100" i="7"/>
  <c r="AI99" i="7"/>
  <c r="S99" i="7"/>
  <c r="AI98" i="7"/>
  <c r="S98" i="7"/>
  <c r="AI97" i="7"/>
  <c r="S97" i="7"/>
  <c r="AI96" i="7"/>
  <c r="S96" i="7"/>
  <c r="AI95" i="7"/>
  <c r="S95" i="7"/>
  <c r="AI94" i="7"/>
  <c r="S94" i="7"/>
  <c r="AI93" i="7"/>
  <c r="S93" i="7"/>
  <c r="AI92" i="7"/>
  <c r="S92" i="7"/>
  <c r="AI91" i="7"/>
  <c r="S91" i="7"/>
  <c r="AI90" i="7"/>
  <c r="S90" i="7"/>
  <c r="AI89" i="7"/>
  <c r="S89" i="7"/>
  <c r="AI88" i="7"/>
  <c r="S88" i="7"/>
  <c r="AI87" i="7"/>
  <c r="S87" i="7"/>
  <c r="AI86" i="7"/>
  <c r="S86" i="7"/>
  <c r="AI85" i="7"/>
  <c r="S85" i="7"/>
  <c r="AI84" i="7"/>
  <c r="S84" i="7"/>
  <c r="AI83" i="7"/>
  <c r="S83" i="7"/>
  <c r="AI82" i="7"/>
  <c r="S82" i="7"/>
  <c r="AI81" i="7"/>
  <c r="S81" i="7"/>
  <c r="AI80" i="7"/>
  <c r="S80" i="7"/>
  <c r="AI79" i="7"/>
  <c r="S79" i="7"/>
  <c r="AI78" i="7"/>
  <c r="S78" i="7"/>
  <c r="AI77" i="7"/>
  <c r="S77" i="7"/>
  <c r="AI76" i="7"/>
  <c r="S76" i="7"/>
  <c r="AI75" i="7"/>
  <c r="S75" i="7"/>
  <c r="AI74" i="7"/>
  <c r="S74" i="7"/>
  <c r="AI73" i="7"/>
  <c r="S73" i="7"/>
  <c r="AI72" i="7"/>
  <c r="S72" i="7"/>
  <c r="AI71" i="7"/>
  <c r="S71" i="7"/>
  <c r="AI70" i="7"/>
  <c r="S70" i="7"/>
  <c r="AI69" i="7"/>
  <c r="S69" i="7"/>
  <c r="AI68" i="7"/>
  <c r="S68" i="7"/>
  <c r="AI67" i="7"/>
  <c r="S67" i="7"/>
  <c r="AI66" i="7"/>
  <c r="S66" i="7"/>
  <c r="AI65" i="7"/>
  <c r="S65" i="7"/>
  <c r="AI64" i="7"/>
  <c r="S64" i="7"/>
  <c r="AI63" i="7"/>
  <c r="S63" i="7"/>
  <c r="AI62" i="7"/>
  <c r="AI61" i="7"/>
  <c r="AI60" i="7"/>
  <c r="AI59" i="7"/>
  <c r="AI58" i="7"/>
  <c r="AI57" i="7"/>
  <c r="AI56" i="7"/>
  <c r="AI55" i="7"/>
  <c r="S55" i="7"/>
  <c r="AI54" i="7"/>
  <c r="S54" i="7"/>
  <c r="AI53" i="7"/>
  <c r="S53" i="7"/>
  <c r="AI52" i="7"/>
  <c r="AI51" i="7"/>
  <c r="AI50" i="7"/>
  <c r="AI49" i="7"/>
  <c r="AI48" i="7"/>
  <c r="S48" i="7"/>
  <c r="AI47" i="7"/>
  <c r="S47" i="7"/>
  <c r="AI46" i="7"/>
  <c r="S46" i="7"/>
  <c r="AI45" i="7"/>
  <c r="S45" i="7"/>
  <c r="AI44" i="7"/>
  <c r="S44" i="7"/>
  <c r="AI43" i="7"/>
  <c r="S43" i="7"/>
  <c r="AI42" i="7"/>
  <c r="S42" i="7"/>
  <c r="AI41" i="7"/>
  <c r="S41" i="7"/>
  <c r="AI40" i="7"/>
  <c r="S40" i="7"/>
  <c r="AI39" i="7"/>
  <c r="S39" i="7"/>
  <c r="AI38" i="7"/>
  <c r="S38" i="7"/>
  <c r="AI37" i="7"/>
  <c r="S37" i="7"/>
  <c r="AI36" i="7"/>
  <c r="S36" i="7"/>
  <c r="AI35" i="7"/>
  <c r="S35" i="7"/>
  <c r="AI34" i="7"/>
  <c r="S34" i="7"/>
  <c r="AI33" i="7"/>
  <c r="S33" i="7"/>
  <c r="AI32" i="7"/>
  <c r="S32" i="7"/>
  <c r="AI31" i="7"/>
  <c r="S31" i="7"/>
  <c r="AI30" i="7"/>
  <c r="S30" i="7"/>
  <c r="AI29" i="7"/>
  <c r="S29" i="7"/>
  <c r="AI28" i="7"/>
  <c r="S28" i="7"/>
  <c r="AI27" i="7"/>
  <c r="S27" i="7"/>
  <c r="AI26" i="7"/>
  <c r="S26" i="7"/>
  <c r="AI25" i="7"/>
  <c r="S25" i="7"/>
  <c r="AI24" i="7"/>
  <c r="S24" i="7"/>
  <c r="AI23" i="7"/>
  <c r="S23" i="7"/>
  <c r="AI22" i="7"/>
  <c r="S22" i="7"/>
  <c r="AI21" i="7"/>
  <c r="S21" i="7"/>
  <c r="AI20" i="7"/>
  <c r="S20" i="7"/>
  <c r="AI19" i="7"/>
  <c r="S19" i="7"/>
  <c r="AI18" i="7"/>
  <c r="S18" i="7"/>
  <c r="AI17" i="7"/>
  <c r="S17" i="7"/>
  <c r="AI16" i="7"/>
  <c r="S16" i="7"/>
  <c r="AI15" i="7"/>
  <c r="S15" i="7"/>
  <c r="AI14" i="7"/>
  <c r="S14" i="7"/>
  <c r="AI13" i="7"/>
  <c r="S13" i="7"/>
  <c r="AI12" i="7"/>
  <c r="S12" i="7"/>
  <c r="AI11" i="7"/>
  <c r="S11" i="7"/>
  <c r="AI10" i="7"/>
  <c r="S10" i="7"/>
  <c r="AI9" i="7"/>
  <c r="S9" i="7"/>
  <c r="AI8" i="7"/>
  <c r="S8" i="7"/>
  <c r="AI7" i="7"/>
  <c r="S7" i="7"/>
  <c r="AI6" i="7"/>
  <c r="S6" i="7"/>
  <c r="AI5" i="7"/>
  <c r="S5" i="7"/>
  <c r="AI4" i="7"/>
  <c r="S4" i="7"/>
  <c r="AI3" i="7"/>
  <c r="S3" i="7"/>
  <c r="I122" i="3" l="1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<sst xmlns="http://schemas.openxmlformats.org/spreadsheetml/2006/main" count="1534" uniqueCount="190">
  <si>
    <t>Grup</t>
  </si>
  <si>
    <t>Tekerrür</t>
  </si>
  <si>
    <t>8,12.2021</t>
  </si>
  <si>
    <t>1,12.2021</t>
  </si>
  <si>
    <t>15,12.2021</t>
  </si>
  <si>
    <t>22,12.2021</t>
  </si>
  <si>
    <t>29,12.2021</t>
  </si>
  <si>
    <t>Control</t>
  </si>
  <si>
    <t>2%PH</t>
  </si>
  <si>
    <t>4%PH</t>
  </si>
  <si>
    <t>6%PH</t>
  </si>
  <si>
    <t>Group</t>
  </si>
  <si>
    <t>Egg Weight, g</t>
  </si>
  <si>
    <t>Week 7</t>
  </si>
  <si>
    <t>Week 8</t>
  </si>
  <si>
    <t>Week 9</t>
  </si>
  <si>
    <t>Week 10</t>
  </si>
  <si>
    <t>Week 11</t>
  </si>
  <si>
    <t>Average Week 7-11</t>
  </si>
  <si>
    <t>2,12.21</t>
  </si>
  <si>
    <t>30,12.21</t>
  </si>
  <si>
    <t>N sayısı</t>
  </si>
  <si>
    <t>PH 2%</t>
  </si>
  <si>
    <t>PH 4%</t>
  </si>
  <si>
    <t>PH 6%</t>
  </si>
  <si>
    <t>Egg Period Live Weight , g</t>
  </si>
  <si>
    <t>Repl</t>
  </si>
  <si>
    <t>N</t>
  </si>
  <si>
    <t>01,12.2021</t>
  </si>
  <si>
    <t>30,12.2021</t>
  </si>
  <si>
    <t>Sarı çapı</t>
  </si>
  <si>
    <t>Kontrol</t>
  </si>
  <si>
    <t>FK 2</t>
  </si>
  <si>
    <t>FK 4</t>
  </si>
  <si>
    <t>FK 6</t>
  </si>
  <si>
    <t>100*log(h+7,57-1,7*G^0,37)</t>
  </si>
  <si>
    <t>h:6,45  G:12,87</t>
  </si>
  <si>
    <t>^</t>
  </si>
  <si>
    <t>Şift 3 ile yapılıyor</t>
  </si>
  <si>
    <t>h</t>
  </si>
  <si>
    <t>G</t>
  </si>
  <si>
    <t>Egg Traits</t>
  </si>
  <si>
    <t>Haugh Unit</t>
  </si>
  <si>
    <t>G: Egg Weight</t>
  </si>
  <si>
    <t>Rep</t>
  </si>
  <si>
    <t>Number</t>
  </si>
  <si>
    <t>Egg Weight</t>
  </si>
  <si>
    <t>Width</t>
  </si>
  <si>
    <t>Length</t>
  </si>
  <si>
    <t>Yellow Diameter</t>
  </si>
  <si>
    <t xml:space="preserve">              Shell Thickness</t>
  </si>
  <si>
    <t>Shell Thickness</t>
  </si>
  <si>
    <t>Egg White Length</t>
  </si>
  <si>
    <t>Yellow Weight</t>
  </si>
  <si>
    <t>Yellow Color</t>
  </si>
  <si>
    <t>Blunt</t>
  </si>
  <si>
    <t>Pointed</t>
  </si>
  <si>
    <t>Medium</t>
  </si>
  <si>
    <t>Shell Weight</t>
  </si>
  <si>
    <t>Shape Index</t>
  </si>
  <si>
    <t>Egg Weight Index</t>
  </si>
  <si>
    <t>Yellow Index</t>
  </si>
  <si>
    <t>PH4%</t>
  </si>
  <si>
    <t>PH6%</t>
  </si>
  <si>
    <t>Deneme</t>
  </si>
  <si>
    <t>Dışı</t>
  </si>
  <si>
    <t>7. hafta</t>
  </si>
  <si>
    <t>8. hafta</t>
  </si>
  <si>
    <t>9. hafta</t>
  </si>
  <si>
    <t>10. hafta</t>
  </si>
  <si>
    <t>25,11.21</t>
  </si>
  <si>
    <t>26,11.21</t>
  </si>
  <si>
    <t>27,11.21</t>
  </si>
  <si>
    <t>28,11.21</t>
  </si>
  <si>
    <t>29,11.21</t>
  </si>
  <si>
    <t>30,11.21</t>
  </si>
  <si>
    <t>01,12.21</t>
  </si>
  <si>
    <t>03,12.21</t>
  </si>
  <si>
    <t>04,12.21</t>
  </si>
  <si>
    <t>05,12.21</t>
  </si>
  <si>
    <t>06,12.21</t>
  </si>
  <si>
    <t>07,12.21</t>
  </si>
  <si>
    <t>08,12.21</t>
  </si>
  <si>
    <t>9,12.21</t>
  </si>
  <si>
    <t>10,12.21</t>
  </si>
  <si>
    <t>11,12.21</t>
  </si>
  <si>
    <t>12,12.21</t>
  </si>
  <si>
    <t>13,12.21</t>
  </si>
  <si>
    <t>14,12.21</t>
  </si>
  <si>
    <t>15,12.21</t>
  </si>
  <si>
    <t>16,12.21</t>
  </si>
  <si>
    <t>17,12.21</t>
  </si>
  <si>
    <t>18,12.21</t>
  </si>
  <si>
    <t>19,12.21</t>
  </si>
  <si>
    <t>20,12.21</t>
  </si>
  <si>
    <t>21,12.21</t>
  </si>
  <si>
    <t>22,12.21</t>
  </si>
  <si>
    <t>23,12.21</t>
  </si>
  <si>
    <t>24,12.21</t>
  </si>
  <si>
    <t>25,12.21</t>
  </si>
  <si>
    <t>26,12.21</t>
  </si>
  <si>
    <t>27,12.21</t>
  </si>
  <si>
    <t>28,12.21</t>
  </si>
  <si>
    <t>29,12.21</t>
  </si>
  <si>
    <t>Daily Egg Performance</t>
  </si>
  <si>
    <t>C1</t>
  </si>
  <si>
    <t>PH2%</t>
  </si>
  <si>
    <t>Number of Birds</t>
  </si>
  <si>
    <t>Start</t>
  </si>
  <si>
    <t>No Shell</t>
  </si>
  <si>
    <t>Broken</t>
  </si>
  <si>
    <t>Total</t>
  </si>
  <si>
    <t>02,12.21</t>
  </si>
  <si>
    <t>Week</t>
  </si>
  <si>
    <t>Date</t>
  </si>
  <si>
    <t>C2</t>
  </si>
  <si>
    <t>C3</t>
  </si>
  <si>
    <t>PH2%-1</t>
  </si>
  <si>
    <t>PH2%-2</t>
  </si>
  <si>
    <t>PH2%-3</t>
  </si>
  <si>
    <t>PH4%-1</t>
  </si>
  <si>
    <t>PH4%-2</t>
  </si>
  <si>
    <t>PH4%-3</t>
  </si>
  <si>
    <t>PH6%-1</t>
  </si>
  <si>
    <t>PH6%-2</t>
  </si>
  <si>
    <t>PH6%-3</t>
  </si>
  <si>
    <t>Hay Sayı</t>
  </si>
  <si>
    <t>11. hafta</t>
  </si>
  <si>
    <t>Number of Animals</t>
  </si>
  <si>
    <t>Out for Trail</t>
  </si>
  <si>
    <t>Week7</t>
  </si>
  <si>
    <t>Egg Performance, Number</t>
  </si>
  <si>
    <t>Week8</t>
  </si>
  <si>
    <t>verage Week 7-11</t>
  </si>
  <si>
    <t>Egg Performance, %</t>
  </si>
  <si>
    <t>Egg Performance by Week</t>
  </si>
  <si>
    <t>Verilen</t>
  </si>
  <si>
    <t>Artan</t>
  </si>
  <si>
    <t>Hay Sayısı</t>
  </si>
  <si>
    <t>Pistachio Hull Egg Laying Period Consumption</t>
  </si>
  <si>
    <t>Consumed</t>
  </si>
  <si>
    <t>YYO: Total Feed (kg)/Total Egg Weight  (kg)</t>
  </si>
  <si>
    <t>YYO: kg Feed /12 Eggs</t>
  </si>
  <si>
    <t>09,12.21</t>
  </si>
  <si>
    <t>16,12.2021</t>
  </si>
  <si>
    <t>23,12.2021</t>
  </si>
  <si>
    <t>7-11 hafta</t>
  </si>
  <si>
    <t>Average</t>
  </si>
  <si>
    <t>Egg Laying Feed COnsumption g</t>
  </si>
  <si>
    <t>Egg Laying Feed COnsumption kg</t>
  </si>
  <si>
    <t>YYO: Totoal feed (g)/Totak weight of egges  (g)</t>
  </si>
  <si>
    <t>YYO: kg feed/Weight for 12 Eggs</t>
  </si>
  <si>
    <t>Egg Performance, numbers</t>
  </si>
  <si>
    <t>YYO: Total Feed (kg)/Total Egg Weight (kg)</t>
  </si>
  <si>
    <t>Egg Mass</t>
  </si>
  <si>
    <t>%2 FK</t>
  </si>
  <si>
    <t>%4 FK</t>
  </si>
  <si>
    <t>%6 FK</t>
  </si>
  <si>
    <t>Egg Yield, %</t>
  </si>
  <si>
    <t>7. Week</t>
  </si>
  <si>
    <t>8. Week</t>
  </si>
  <si>
    <t>9 Week</t>
  </si>
  <si>
    <t>10 Week</t>
  </si>
  <si>
    <t>11 Week</t>
  </si>
  <si>
    <t>7-11 Week</t>
  </si>
  <si>
    <t>6% PH</t>
  </si>
  <si>
    <t>2% PH</t>
  </si>
  <si>
    <t>4% PH</t>
  </si>
  <si>
    <t>Replicate</t>
  </si>
  <si>
    <t>Egg Weight g</t>
  </si>
  <si>
    <t>Average Egg Weight, g</t>
  </si>
  <si>
    <t>Weekly Egg Performance, %</t>
  </si>
  <si>
    <t>Egg Performance Number</t>
  </si>
  <si>
    <t>6 % PH</t>
  </si>
  <si>
    <t>Hu:</t>
  </si>
  <si>
    <t>h: White height</t>
  </si>
  <si>
    <t>shell weight</t>
  </si>
  <si>
    <t>Yellow height</t>
  </si>
  <si>
    <t>Egg white with</t>
  </si>
  <si>
    <t>Egg White Height</t>
  </si>
  <si>
    <t>shape index</t>
  </si>
  <si>
    <t>White index</t>
  </si>
  <si>
    <t>Yellow index</t>
  </si>
  <si>
    <t>Yellow color</t>
  </si>
  <si>
    <t>Yellow weight</t>
  </si>
  <si>
    <t>Shell weight</t>
  </si>
  <si>
    <t>Egg white, width and length</t>
  </si>
  <si>
    <t>9. Week</t>
  </si>
  <si>
    <t>10. Week</t>
  </si>
  <si>
    <t>11.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</si>
</sst>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/>
    <xf numFmtId="1" fontId="2" fillId="0" borderId="0" xfId="0" applyNumberFormat="1" applyFont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6" fontId="0" fillId="0" borderId="0" xfId="0" applyNumberFormat="1"/>
    <xf numFmtId="0" fontId="6" fillId="0" borderId="2" xfId="0" applyFont="1" applyBorder="1" applyAlignment="1">
      <alignment horizontal="center" vertical="top"/>
    </xf>
    <xf numFmtId="0" fontId="5" fillId="0" borderId="0" xfId="0" applyFont="1"/>
    <xf numFmtId="0" fontId="7" fillId="0" borderId="0" xfId="0" applyFont="1"/>
    <xf numFmtId="0" fontId="8" fillId="0" borderId="0" xfId="0" applyFont="1"/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2" fontId="2" fillId="0" borderId="1" xfId="0" applyNumberFormat="1" applyFont="1" applyBorder="1" applyAlignment="1">
      <alignment vertical="center"/>
    </xf>
    <xf numFmtId="165" fontId="2" fillId="0" borderId="0" xfId="0" applyNumberFormat="1" applyFont="1"/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2" fontId="9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Egg Performance ,Number</a:t>
            </a:r>
          </a:p>
        </c:rich>
      </c:tx>
      <c:layout>
        <c:manualLayout>
          <c:xMode val="edge"/>
          <c:yMode val="edge"/>
          <c:x val="0.3818123359580052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[1]Sayfa4!$C$3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[1]Sayfa4!$D$3:$J$3</c:f>
              <c:numCache>
                <c:formatCode>General</c:formatCode>
                <c:ptCount val="7"/>
                <c:pt idx="0">
                  <c:v>8</c:v>
                </c:pt>
                <c:pt idx="1">
                  <c:v>24</c:v>
                </c:pt>
                <c:pt idx="2">
                  <c:v>48</c:v>
                </c:pt>
                <c:pt idx="3">
                  <c:v>49</c:v>
                </c:pt>
                <c:pt idx="4">
                  <c:v>42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4-4406-96DE-7577F55E17F6}"/>
            </c:ext>
          </c:extLst>
        </c:ser>
        <c:ser>
          <c:idx val="1"/>
          <c:order val="1"/>
          <c:tx>
            <c:strRef>
              <c:f>[1]Sayfa4!$C$4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[1]Sayfa4!$D$4:$J$4</c:f>
              <c:numCache>
                <c:formatCode>General</c:formatCode>
                <c:ptCount val="7"/>
                <c:pt idx="0">
                  <c:v>8</c:v>
                </c:pt>
                <c:pt idx="1">
                  <c:v>19</c:v>
                </c:pt>
                <c:pt idx="2">
                  <c:v>43</c:v>
                </c:pt>
                <c:pt idx="3">
                  <c:v>53</c:v>
                </c:pt>
                <c:pt idx="4">
                  <c:v>52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4-4406-96DE-7577F55E17F6}"/>
            </c:ext>
          </c:extLst>
        </c:ser>
        <c:ser>
          <c:idx val="2"/>
          <c:order val="2"/>
          <c:tx>
            <c:strRef>
              <c:f>[1]Sayfa4!$C$5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[1]Sayfa4!$D$5:$J$5</c:f>
              <c:numCache>
                <c:formatCode>General</c:formatCode>
                <c:ptCount val="7"/>
                <c:pt idx="0">
                  <c:v>8</c:v>
                </c:pt>
                <c:pt idx="1">
                  <c:v>16</c:v>
                </c:pt>
                <c:pt idx="2">
                  <c:v>35</c:v>
                </c:pt>
                <c:pt idx="3">
                  <c:v>51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4-4406-96DE-7577F55E17F6}"/>
            </c:ext>
          </c:extLst>
        </c:ser>
        <c:ser>
          <c:idx val="3"/>
          <c:order val="3"/>
          <c:tx>
            <c:strRef>
              <c:f>[1]Sayfa4!$C$6</c:f>
              <c:strCache>
                <c:ptCount val="1"/>
                <c:pt idx="0">
                  <c:v>Kontrol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[1]Sayfa4!$D$6:$J$6</c:f>
              <c:numCache>
                <c:formatCode>General</c:formatCode>
                <c:ptCount val="7"/>
                <c:pt idx="1">
                  <c:v>59</c:v>
                </c:pt>
                <c:pt idx="2">
                  <c:v>126</c:v>
                </c:pt>
                <c:pt idx="3">
                  <c:v>153</c:v>
                </c:pt>
                <c:pt idx="4">
                  <c:v>144</c:v>
                </c:pt>
                <c:pt idx="5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4-4406-96DE-7577F55E17F6}"/>
            </c:ext>
          </c:extLst>
        </c:ser>
        <c:ser>
          <c:idx val="4"/>
          <c:order val="4"/>
          <c:tx>
            <c:strRef>
              <c:f>[1]Sayfa4!$C$7</c:f>
              <c:strCache>
                <c:ptCount val="1"/>
                <c:pt idx="0">
                  <c:v>FK 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[1]Sayfa4!$D$7:$J$7</c:f>
              <c:numCache>
                <c:formatCode>General</c:formatCode>
                <c:ptCount val="7"/>
                <c:pt idx="0">
                  <c:v>8</c:v>
                </c:pt>
                <c:pt idx="1">
                  <c:v>17</c:v>
                </c:pt>
                <c:pt idx="2">
                  <c:v>34</c:v>
                </c:pt>
                <c:pt idx="3">
                  <c:v>50</c:v>
                </c:pt>
                <c:pt idx="4">
                  <c:v>43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4-4406-96DE-7577F55E17F6}"/>
            </c:ext>
          </c:extLst>
        </c:ser>
        <c:ser>
          <c:idx val="5"/>
          <c:order val="5"/>
          <c:tx>
            <c:strRef>
              <c:f>[1]Sayfa4!$C$8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[1]Sayfa4!$D$8:$J$8</c:f>
              <c:numCache>
                <c:formatCode>General</c:formatCode>
                <c:ptCount val="7"/>
                <c:pt idx="0">
                  <c:v>8</c:v>
                </c:pt>
                <c:pt idx="1">
                  <c:v>11</c:v>
                </c:pt>
                <c:pt idx="2">
                  <c:v>30</c:v>
                </c:pt>
                <c:pt idx="3">
                  <c:v>45</c:v>
                </c:pt>
                <c:pt idx="4">
                  <c:v>41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4-4406-96DE-7577F55E17F6}"/>
            </c:ext>
          </c:extLst>
        </c:ser>
        <c:ser>
          <c:idx val="7"/>
          <c:order val="7"/>
          <c:tx>
            <c:strRef>
              <c:f>[1]Sayfa4!$C$10</c:f>
              <c:strCache>
                <c:ptCount val="1"/>
                <c:pt idx="0">
                  <c:v>FK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[1]Sayfa4!$D$10:$J$10</c:f>
              <c:numCache>
                <c:formatCode>General</c:formatCode>
                <c:ptCount val="7"/>
                <c:pt idx="1">
                  <c:v>38</c:v>
                </c:pt>
                <c:pt idx="2">
                  <c:v>110</c:v>
                </c:pt>
                <c:pt idx="3">
                  <c:v>136</c:v>
                </c:pt>
                <c:pt idx="4">
                  <c:v>126</c:v>
                </c:pt>
                <c:pt idx="5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4-4406-96DE-7577F55E17F6}"/>
            </c:ext>
          </c:extLst>
        </c:ser>
        <c:ser>
          <c:idx val="8"/>
          <c:order val="8"/>
          <c:tx>
            <c:strRef>
              <c:f>[1]Sayfa4!$C$11</c:f>
              <c:strCache>
                <c:ptCount val="1"/>
                <c:pt idx="0">
                  <c:v>FK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[1]Sayfa4!$D$11:$J$11</c:f>
              <c:numCache>
                <c:formatCode>General</c:formatCode>
                <c:ptCount val="7"/>
                <c:pt idx="0">
                  <c:v>8</c:v>
                </c:pt>
                <c:pt idx="1">
                  <c:v>22</c:v>
                </c:pt>
                <c:pt idx="2">
                  <c:v>45</c:v>
                </c:pt>
                <c:pt idx="3">
                  <c:v>55</c:v>
                </c:pt>
                <c:pt idx="4">
                  <c:v>45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E4-4406-96DE-7577F55E17F6}"/>
            </c:ext>
          </c:extLst>
        </c:ser>
        <c:ser>
          <c:idx val="9"/>
          <c:order val="9"/>
          <c:tx>
            <c:strRef>
              <c:f>[1]Sayfa4!$C$12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[1]Sayfa4!$D$12:$J$12</c:f>
              <c:numCache>
                <c:formatCode>General</c:formatCode>
                <c:ptCount val="7"/>
                <c:pt idx="0">
                  <c:v>8</c:v>
                </c:pt>
                <c:pt idx="1">
                  <c:v>19</c:v>
                </c:pt>
                <c:pt idx="2">
                  <c:v>36</c:v>
                </c:pt>
                <c:pt idx="3">
                  <c:v>51</c:v>
                </c:pt>
                <c:pt idx="4">
                  <c:v>45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E4-4406-96DE-7577F55E17F6}"/>
            </c:ext>
          </c:extLst>
        </c:ser>
        <c:ser>
          <c:idx val="10"/>
          <c:order val="10"/>
          <c:tx>
            <c:strRef>
              <c:f>[1]Sayfa4!$C$13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[1]Sayfa4!$D$13:$J$13</c:f>
              <c:numCache>
                <c:formatCode>General</c:formatCode>
                <c:ptCount val="7"/>
                <c:pt idx="0">
                  <c:v>8</c:v>
                </c:pt>
                <c:pt idx="1">
                  <c:v>16</c:v>
                </c:pt>
                <c:pt idx="2">
                  <c:v>44</c:v>
                </c:pt>
                <c:pt idx="3">
                  <c:v>54</c:v>
                </c:pt>
                <c:pt idx="4">
                  <c:v>51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E4-4406-96DE-7577F55E17F6}"/>
            </c:ext>
          </c:extLst>
        </c:ser>
        <c:ser>
          <c:idx val="11"/>
          <c:order val="11"/>
          <c:tx>
            <c:strRef>
              <c:f>[1]Sayfa4!$C$14</c:f>
              <c:strCache>
                <c:ptCount val="1"/>
                <c:pt idx="0">
                  <c:v>FK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[1]Sayfa4!$D$14:$J$14</c:f>
              <c:numCache>
                <c:formatCode>General</c:formatCode>
                <c:ptCount val="7"/>
                <c:pt idx="1">
                  <c:v>57</c:v>
                </c:pt>
                <c:pt idx="2">
                  <c:v>125</c:v>
                </c:pt>
                <c:pt idx="3">
                  <c:v>160</c:v>
                </c:pt>
                <c:pt idx="4">
                  <c:v>141</c:v>
                </c:pt>
                <c:pt idx="5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E4-4406-96DE-7577F55E17F6}"/>
            </c:ext>
          </c:extLst>
        </c:ser>
        <c:ser>
          <c:idx val="12"/>
          <c:order val="12"/>
          <c:tx>
            <c:strRef>
              <c:f>[1]Sayfa4!$C$15</c:f>
              <c:strCache>
                <c:ptCount val="1"/>
                <c:pt idx="0">
                  <c:v>FK 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[1]Sayfa4!$D$15:$J$15</c:f>
              <c:numCache>
                <c:formatCode>General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35</c:v>
                </c:pt>
                <c:pt idx="3">
                  <c:v>53</c:v>
                </c:pt>
                <c:pt idx="4">
                  <c:v>43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E4-4406-96DE-7577F55E17F6}"/>
            </c:ext>
          </c:extLst>
        </c:ser>
        <c:ser>
          <c:idx val="13"/>
          <c:order val="13"/>
          <c:tx>
            <c:strRef>
              <c:f>[1]Sayfa4!$C$16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[1]Sayfa4!$D$16:$J$16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32</c:v>
                </c:pt>
                <c:pt idx="3">
                  <c:v>52</c:v>
                </c:pt>
                <c:pt idx="4">
                  <c:v>50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E4-4406-96DE-7577F55E17F6}"/>
            </c:ext>
          </c:extLst>
        </c:ser>
        <c:ser>
          <c:idx val="14"/>
          <c:order val="14"/>
          <c:tx>
            <c:strRef>
              <c:f>[1]Sayfa4!$C$17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[1]Sayfa4!$D$17:$J$17</c:f>
              <c:numCache>
                <c:formatCode>General</c:formatCode>
                <c:ptCount val="7"/>
                <c:pt idx="0">
                  <c:v>8</c:v>
                </c:pt>
                <c:pt idx="1">
                  <c:v>12</c:v>
                </c:pt>
                <c:pt idx="2">
                  <c:v>48</c:v>
                </c:pt>
                <c:pt idx="3">
                  <c:v>56</c:v>
                </c:pt>
                <c:pt idx="4">
                  <c:v>52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E4-4406-96DE-7577F55E17F6}"/>
            </c:ext>
          </c:extLst>
        </c:ser>
        <c:ser>
          <c:idx val="15"/>
          <c:order val="15"/>
          <c:tx>
            <c:strRef>
              <c:f>[1]Sayfa4!$C$18</c:f>
              <c:strCache>
                <c:ptCount val="1"/>
                <c:pt idx="0">
                  <c:v>FK 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[1]Sayfa4!$D$18:$J$18</c:f>
              <c:numCache>
                <c:formatCode>General</c:formatCode>
                <c:ptCount val="7"/>
                <c:pt idx="1">
                  <c:v>29</c:v>
                </c:pt>
                <c:pt idx="2">
                  <c:v>115</c:v>
                </c:pt>
                <c:pt idx="3">
                  <c:v>161</c:v>
                </c:pt>
                <c:pt idx="4">
                  <c:v>145</c:v>
                </c:pt>
                <c:pt idx="5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E4-4406-96DE-7577F55E17F6}"/>
            </c:ext>
          </c:extLst>
        </c:ser>
        <c:ser>
          <c:idx val="6"/>
          <c:order val="6"/>
          <c:tx>
            <c:strRef>
              <c:f>[1]Sayfa4!$C$9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[1]Sayfa4!$D$2:$J$2</c:f>
              <c:strCache>
                <c:ptCount val="7"/>
                <c:pt idx="0">
                  <c:v>Hay Sayı</c:v>
                </c:pt>
                <c:pt idx="1">
                  <c:v>7. hafta</c:v>
                </c:pt>
                <c:pt idx="2">
                  <c:v>8. hafta</c:v>
                </c:pt>
                <c:pt idx="3">
                  <c:v>9. hafta</c:v>
                </c:pt>
                <c:pt idx="4">
                  <c:v>10. hafta</c:v>
                </c:pt>
                <c:pt idx="5">
                  <c:v>11. hafta</c:v>
                </c:pt>
              </c:strCache>
            </c:strRef>
          </c:cat>
          <c:val>
            <c:numRef>
              <c:f>[1]Sayfa4!$D$9:$J$9</c:f>
              <c:numCache>
                <c:formatCode>General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46</c:v>
                </c:pt>
                <c:pt idx="3">
                  <c:v>41</c:v>
                </c:pt>
                <c:pt idx="4">
                  <c:v>42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E4-4406-96DE-7577F55E1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2684511"/>
        <c:axId val="272684927"/>
      </c:barChart>
      <c:catAx>
        <c:axId val="27268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72684927"/>
        <c:crosses val="autoZero"/>
        <c:auto val="1"/>
        <c:lblAlgn val="ctr"/>
        <c:lblOffset val="100"/>
        <c:noMultiLvlLbl val="0"/>
      </c:catAx>
      <c:valAx>
        <c:axId val="27268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7268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21</xdr:row>
      <xdr:rowOff>185737</xdr:rowOff>
    </xdr:from>
    <xdr:to>
      <xdr:col>11</xdr:col>
      <xdr:colOff>504825</xdr:colOff>
      <xdr:row>38</xdr:row>
      <xdr:rowOff>123825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4CE20E8B-3BF2-46D0-A5E4-9CAC88F08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umurta%20Veri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  <sheetName val="Sayfa2"/>
      <sheetName val="Sayfa3"/>
      <sheetName val="Sayfa4"/>
    </sheetNames>
    <sheetDataSet>
      <sheetData sheetId="0" refreshError="1"/>
      <sheetData sheetId="1" refreshError="1"/>
      <sheetData sheetId="2" refreshError="1"/>
      <sheetData sheetId="3">
        <row r="2">
          <cell r="D2" t="str">
            <v>Hay Sayı</v>
          </cell>
          <cell r="E2" t="str">
            <v>7. hafta</v>
          </cell>
          <cell r="F2" t="str">
            <v>8. hafta</v>
          </cell>
          <cell r="G2" t="str">
            <v>9. hafta</v>
          </cell>
          <cell r="H2" t="str">
            <v>10. hafta</v>
          </cell>
          <cell r="I2" t="str">
            <v>11. hafta</v>
          </cell>
        </row>
        <row r="3">
          <cell r="C3">
            <v>1</v>
          </cell>
          <cell r="D3">
            <v>8</v>
          </cell>
          <cell r="E3">
            <v>24</v>
          </cell>
          <cell r="F3">
            <v>48</v>
          </cell>
          <cell r="G3">
            <v>49</v>
          </cell>
          <cell r="H3">
            <v>42</v>
          </cell>
          <cell r="I3">
            <v>50</v>
          </cell>
        </row>
        <row r="4">
          <cell r="C4">
            <v>1</v>
          </cell>
          <cell r="D4">
            <v>8</v>
          </cell>
          <cell r="E4">
            <v>19</v>
          </cell>
          <cell r="F4">
            <v>43</v>
          </cell>
          <cell r="G4">
            <v>53</v>
          </cell>
          <cell r="H4">
            <v>52</v>
          </cell>
          <cell r="I4">
            <v>47</v>
          </cell>
        </row>
        <row r="5">
          <cell r="C5">
            <v>1</v>
          </cell>
          <cell r="D5">
            <v>8</v>
          </cell>
          <cell r="E5">
            <v>16</v>
          </cell>
          <cell r="F5">
            <v>35</v>
          </cell>
          <cell r="G5">
            <v>51</v>
          </cell>
          <cell r="H5">
            <v>50</v>
          </cell>
          <cell r="I5">
            <v>50</v>
          </cell>
        </row>
        <row r="6">
          <cell r="C6" t="str">
            <v>Kontrol</v>
          </cell>
          <cell r="E6">
            <v>59</v>
          </cell>
          <cell r="F6">
            <v>126</v>
          </cell>
          <cell r="G6">
            <v>153</v>
          </cell>
          <cell r="H6">
            <v>144</v>
          </cell>
          <cell r="I6">
            <v>147</v>
          </cell>
        </row>
        <row r="7">
          <cell r="C7" t="str">
            <v>FK 2</v>
          </cell>
          <cell r="D7">
            <v>8</v>
          </cell>
          <cell r="E7">
            <v>17</v>
          </cell>
          <cell r="F7">
            <v>34</v>
          </cell>
          <cell r="G7">
            <v>50</v>
          </cell>
          <cell r="H7">
            <v>43</v>
          </cell>
          <cell r="I7">
            <v>51</v>
          </cell>
        </row>
        <row r="8">
          <cell r="D8">
            <v>8</v>
          </cell>
          <cell r="E8">
            <v>11</v>
          </cell>
          <cell r="F8">
            <v>30</v>
          </cell>
          <cell r="G8">
            <v>45</v>
          </cell>
          <cell r="H8">
            <v>41</v>
          </cell>
          <cell r="I8">
            <v>48</v>
          </cell>
        </row>
        <row r="9">
          <cell r="D9">
            <v>8</v>
          </cell>
          <cell r="E9">
            <v>10</v>
          </cell>
          <cell r="F9">
            <v>46</v>
          </cell>
          <cell r="G9">
            <v>41</v>
          </cell>
          <cell r="H9">
            <v>42</v>
          </cell>
          <cell r="I9">
            <v>45</v>
          </cell>
        </row>
        <row r="10">
          <cell r="C10" t="str">
            <v>FK 2</v>
          </cell>
          <cell r="E10">
            <v>38</v>
          </cell>
          <cell r="F10">
            <v>110</v>
          </cell>
          <cell r="G10">
            <v>136</v>
          </cell>
          <cell r="H10">
            <v>126</v>
          </cell>
          <cell r="I10">
            <v>144</v>
          </cell>
        </row>
        <row r="11">
          <cell r="C11" t="str">
            <v>FK 4</v>
          </cell>
          <cell r="D11">
            <v>8</v>
          </cell>
          <cell r="E11">
            <v>22</v>
          </cell>
          <cell r="F11">
            <v>45</v>
          </cell>
          <cell r="G11">
            <v>55</v>
          </cell>
          <cell r="H11">
            <v>45</v>
          </cell>
          <cell r="I11">
            <v>55</v>
          </cell>
        </row>
        <row r="12">
          <cell r="D12">
            <v>8</v>
          </cell>
          <cell r="E12">
            <v>19</v>
          </cell>
          <cell r="F12">
            <v>36</v>
          </cell>
          <cell r="G12">
            <v>51</v>
          </cell>
          <cell r="H12">
            <v>45</v>
          </cell>
          <cell r="I12">
            <v>50</v>
          </cell>
        </row>
        <row r="13">
          <cell r="D13">
            <v>8</v>
          </cell>
          <cell r="E13">
            <v>16</v>
          </cell>
          <cell r="F13">
            <v>44</v>
          </cell>
          <cell r="G13">
            <v>54</v>
          </cell>
          <cell r="H13">
            <v>51</v>
          </cell>
          <cell r="I13">
            <v>54</v>
          </cell>
        </row>
        <row r="14">
          <cell r="C14" t="str">
            <v>FK 4</v>
          </cell>
          <cell r="E14">
            <v>57</v>
          </cell>
          <cell r="F14">
            <v>125</v>
          </cell>
          <cell r="G14">
            <v>160</v>
          </cell>
          <cell r="H14">
            <v>141</v>
          </cell>
          <cell r="I14">
            <v>159</v>
          </cell>
        </row>
        <row r="15">
          <cell r="C15" t="str">
            <v>FK 6</v>
          </cell>
          <cell r="D15">
            <v>8</v>
          </cell>
          <cell r="E15">
            <v>10</v>
          </cell>
          <cell r="F15">
            <v>35</v>
          </cell>
          <cell r="G15">
            <v>53</v>
          </cell>
          <cell r="H15">
            <v>43</v>
          </cell>
          <cell r="I15">
            <v>50</v>
          </cell>
        </row>
        <row r="16">
          <cell r="D16">
            <v>8</v>
          </cell>
          <cell r="E16">
            <v>7</v>
          </cell>
          <cell r="F16">
            <v>32</v>
          </cell>
          <cell r="G16">
            <v>52</v>
          </cell>
          <cell r="H16">
            <v>50</v>
          </cell>
          <cell r="I16">
            <v>51</v>
          </cell>
        </row>
        <row r="17">
          <cell r="D17">
            <v>8</v>
          </cell>
          <cell r="E17">
            <v>12</v>
          </cell>
          <cell r="F17">
            <v>48</v>
          </cell>
          <cell r="G17">
            <v>56</v>
          </cell>
          <cell r="H17">
            <v>52</v>
          </cell>
          <cell r="I17">
            <v>51</v>
          </cell>
        </row>
        <row r="18">
          <cell r="C18" t="str">
            <v>FK 6</v>
          </cell>
          <cell r="E18">
            <v>29</v>
          </cell>
          <cell r="F18">
            <v>115</v>
          </cell>
          <cell r="G18">
            <v>161</v>
          </cell>
          <cell r="H18">
            <v>145</v>
          </cell>
          <cell r="I18">
            <v>152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workbookViewId="0">
      <selection activeCell="I14" sqref="I14"/>
    </sheetView>
  </sheetViews>
  <sheetFormatPr defaultRowHeight="14.4" x14ac:dyDescent="0.3"/>
  <cols>
    <col min="1" max="2" width="8.88671875" style="35"/>
    <col min="3" max="4" width="8.88671875" style="40"/>
    <col min="5" max="16384" width="8.88671875" style="35"/>
  </cols>
  <sheetData>
    <row r="1" spans="1:27" x14ac:dyDescent="0.3">
      <c r="A1" s="35" t="s">
        <v>12</v>
      </c>
    </row>
    <row r="2" spans="1:27" x14ac:dyDescent="0.3">
      <c r="E2" s="35" t="s">
        <v>169</v>
      </c>
      <c r="L2" s="41" t="s">
        <v>172</v>
      </c>
      <c r="V2" s="41" t="s">
        <v>134</v>
      </c>
    </row>
    <row r="3" spans="1:27" x14ac:dyDescent="0.3">
      <c r="A3" s="35" t="s">
        <v>11</v>
      </c>
      <c r="B3" s="35" t="s">
        <v>11</v>
      </c>
      <c r="C3" s="42" t="s">
        <v>168</v>
      </c>
      <c r="D3" s="43" t="s">
        <v>107</v>
      </c>
      <c r="E3" s="44" t="s">
        <v>159</v>
      </c>
      <c r="F3" s="44" t="s">
        <v>160</v>
      </c>
      <c r="G3" s="44" t="s">
        <v>161</v>
      </c>
      <c r="H3" s="44" t="s">
        <v>162</v>
      </c>
      <c r="I3" s="44" t="s">
        <v>163</v>
      </c>
      <c r="J3" s="44" t="s">
        <v>164</v>
      </c>
      <c r="L3" s="35" t="s">
        <v>11</v>
      </c>
      <c r="M3" s="42" t="s">
        <v>168</v>
      </c>
      <c r="N3" s="43" t="s">
        <v>107</v>
      </c>
      <c r="O3" s="44" t="s">
        <v>159</v>
      </c>
      <c r="P3" s="44" t="s">
        <v>160</v>
      </c>
      <c r="Q3" s="44" t="s">
        <v>161</v>
      </c>
      <c r="R3" s="44" t="s">
        <v>162</v>
      </c>
      <c r="S3" s="44" t="s">
        <v>163</v>
      </c>
      <c r="T3" s="44" t="s">
        <v>164</v>
      </c>
      <c r="V3" s="44" t="s">
        <v>159</v>
      </c>
      <c r="W3" s="44" t="s">
        <v>160</v>
      </c>
      <c r="X3" s="44" t="s">
        <v>161</v>
      </c>
      <c r="Y3" s="44" t="s">
        <v>162</v>
      </c>
      <c r="Z3" s="44" t="s">
        <v>163</v>
      </c>
      <c r="AA3" s="44" t="s">
        <v>164</v>
      </c>
    </row>
    <row r="4" spans="1:27" x14ac:dyDescent="0.3">
      <c r="A4" s="35" t="s">
        <v>7</v>
      </c>
      <c r="B4" s="35" t="s">
        <v>7</v>
      </c>
      <c r="C4" s="40">
        <v>1</v>
      </c>
      <c r="D4" s="45">
        <v>8</v>
      </c>
      <c r="E4" s="46">
        <v>112.28999999999999</v>
      </c>
      <c r="F4" s="46">
        <v>123.07000000000002</v>
      </c>
      <c r="G4" s="46">
        <v>126.14999999999999</v>
      </c>
      <c r="H4" s="46">
        <v>133.20999999999998</v>
      </c>
      <c r="I4" s="46">
        <v>133.19</v>
      </c>
      <c r="J4" s="46">
        <f>AVERAGE(E4:I4)</f>
        <v>125.58199999999999</v>
      </c>
      <c r="K4" s="46"/>
      <c r="L4" s="35" t="s">
        <v>7</v>
      </c>
      <c r="M4" s="40">
        <v>1</v>
      </c>
      <c r="N4" s="45">
        <v>8</v>
      </c>
      <c r="O4" s="45">
        <v>24</v>
      </c>
      <c r="P4" s="45">
        <v>48</v>
      </c>
      <c r="Q4" s="45">
        <v>49</v>
      </c>
      <c r="R4" s="45">
        <v>42</v>
      </c>
      <c r="S4" s="45">
        <v>50</v>
      </c>
      <c r="T4" s="45">
        <f>SUM(O4:S4)</f>
        <v>213</v>
      </c>
      <c r="V4" s="47">
        <f>((O4/N4)*100)/7</f>
        <v>42.857142857142854</v>
      </c>
      <c r="W4" s="47">
        <f>((P4/N4)*100)/7</f>
        <v>85.714285714285708</v>
      </c>
      <c r="X4" s="47">
        <f>((Q4/N4)*100)/7</f>
        <v>87.5</v>
      </c>
      <c r="Y4" s="47">
        <f>((R4/N4)*100)/7</f>
        <v>75</v>
      </c>
      <c r="Z4" s="47">
        <f>((S4/N4)*100)/7</f>
        <v>89.285714285714292</v>
      </c>
      <c r="AA4" s="47">
        <f>AVERAGE(V4:Z4)</f>
        <v>76.071428571428569</v>
      </c>
    </row>
    <row r="5" spans="1:27" x14ac:dyDescent="0.3">
      <c r="A5" s="35" t="s">
        <v>7</v>
      </c>
      <c r="B5" s="35" t="s">
        <v>7</v>
      </c>
      <c r="C5" s="40">
        <v>2</v>
      </c>
      <c r="D5" s="45">
        <v>8</v>
      </c>
      <c r="E5" s="46">
        <v>111.76999999999998</v>
      </c>
      <c r="F5" s="46">
        <v>121.48</v>
      </c>
      <c r="G5" s="46">
        <v>119.94999999999999</v>
      </c>
      <c r="H5" s="46">
        <v>134.98999999999998</v>
      </c>
      <c r="I5" s="46">
        <v>135.11000000000001</v>
      </c>
      <c r="J5" s="46">
        <f t="shared" ref="J5:J15" si="0">AVERAGE(E5:I5)</f>
        <v>124.66</v>
      </c>
      <c r="K5" s="46"/>
      <c r="L5" s="35" t="s">
        <v>7</v>
      </c>
      <c r="M5" s="40">
        <v>2</v>
      </c>
      <c r="N5" s="45">
        <v>8</v>
      </c>
      <c r="O5" s="45">
        <v>19</v>
      </c>
      <c r="P5" s="45">
        <v>43</v>
      </c>
      <c r="Q5" s="45">
        <v>53</v>
      </c>
      <c r="R5" s="45">
        <v>52</v>
      </c>
      <c r="S5" s="45">
        <v>47</v>
      </c>
      <c r="T5" s="45">
        <f t="shared" ref="T5:T15" si="1">SUM(O5:S5)</f>
        <v>214</v>
      </c>
      <c r="V5" s="47">
        <f t="shared" ref="V5:V15" si="2">((O5/N5)*100)/7</f>
        <v>33.928571428571431</v>
      </c>
      <c r="W5" s="47">
        <f t="shared" ref="W5:W15" si="3">((P5/N5)*100)/7</f>
        <v>76.785714285714292</v>
      </c>
      <c r="X5" s="47">
        <f t="shared" ref="X5:X15" si="4">((Q5/N5)*100)/7</f>
        <v>94.642857142857139</v>
      </c>
      <c r="Y5" s="47">
        <f t="shared" ref="Y5:Y15" si="5">((R5/N5)*100)/7</f>
        <v>92.857142857142861</v>
      </c>
      <c r="Z5" s="47">
        <f t="shared" ref="Z5:Z15" si="6">((S5/N5)*100)/7</f>
        <v>83.928571428571431</v>
      </c>
      <c r="AA5" s="47">
        <f t="shared" ref="AA5:AA15" si="7">AVERAGE(V5:Z5)</f>
        <v>76.428571428571431</v>
      </c>
    </row>
    <row r="6" spans="1:27" x14ac:dyDescent="0.3">
      <c r="A6" s="35" t="s">
        <v>7</v>
      </c>
      <c r="B6" s="35" t="s">
        <v>7</v>
      </c>
      <c r="C6" s="40">
        <v>3</v>
      </c>
      <c r="D6" s="45">
        <v>8</v>
      </c>
      <c r="E6" s="46">
        <v>113.14999999999999</v>
      </c>
      <c r="F6" s="46">
        <v>124.37</v>
      </c>
      <c r="G6" s="46">
        <v>127.41999999999999</v>
      </c>
      <c r="H6" s="46">
        <v>127.89</v>
      </c>
      <c r="I6" s="46">
        <v>140.75000000000003</v>
      </c>
      <c r="J6" s="46">
        <f t="shared" si="0"/>
        <v>126.71599999999998</v>
      </c>
      <c r="K6" s="46"/>
      <c r="L6" s="35" t="s">
        <v>7</v>
      </c>
      <c r="M6" s="40">
        <v>3</v>
      </c>
      <c r="N6" s="45">
        <v>8</v>
      </c>
      <c r="O6" s="45">
        <v>16</v>
      </c>
      <c r="P6" s="45">
        <v>35</v>
      </c>
      <c r="Q6" s="45">
        <v>51</v>
      </c>
      <c r="R6" s="45">
        <v>50</v>
      </c>
      <c r="S6" s="45">
        <v>50</v>
      </c>
      <c r="T6" s="45">
        <f t="shared" si="1"/>
        <v>202</v>
      </c>
      <c r="V6" s="47">
        <f t="shared" si="2"/>
        <v>28.571428571428573</v>
      </c>
      <c r="W6" s="47">
        <f t="shared" si="3"/>
        <v>62.5</v>
      </c>
      <c r="X6" s="47">
        <f t="shared" si="4"/>
        <v>91.071428571428569</v>
      </c>
      <c r="Y6" s="47">
        <f t="shared" si="5"/>
        <v>89.285714285714292</v>
      </c>
      <c r="Z6" s="47">
        <f t="shared" si="6"/>
        <v>89.285714285714292</v>
      </c>
      <c r="AA6" s="47">
        <f t="shared" si="7"/>
        <v>72.142857142857139</v>
      </c>
    </row>
    <row r="7" spans="1:27" x14ac:dyDescent="0.3">
      <c r="A7" s="35" t="s">
        <v>166</v>
      </c>
      <c r="B7" s="35" t="s">
        <v>166</v>
      </c>
      <c r="C7" s="40">
        <v>1</v>
      </c>
      <c r="D7" s="45">
        <v>8</v>
      </c>
      <c r="E7" s="46">
        <v>119.72999999999999</v>
      </c>
      <c r="F7" s="46">
        <v>123.07000000000001</v>
      </c>
      <c r="G7" s="46">
        <v>127.03000000000002</v>
      </c>
      <c r="H7" s="46">
        <v>137.03</v>
      </c>
      <c r="I7" s="46">
        <v>139.97</v>
      </c>
      <c r="J7" s="46">
        <f t="shared" si="0"/>
        <v>129.36600000000001</v>
      </c>
      <c r="K7" s="46"/>
      <c r="L7" s="35" t="s">
        <v>166</v>
      </c>
      <c r="M7" s="40">
        <v>1</v>
      </c>
      <c r="N7" s="45">
        <v>8</v>
      </c>
      <c r="O7" s="45">
        <v>17</v>
      </c>
      <c r="P7" s="45">
        <v>34</v>
      </c>
      <c r="Q7" s="45">
        <v>50</v>
      </c>
      <c r="R7" s="45">
        <v>43</v>
      </c>
      <c r="S7" s="45">
        <v>51</v>
      </c>
      <c r="T7" s="45">
        <f t="shared" si="1"/>
        <v>195</v>
      </c>
      <c r="V7" s="47">
        <f t="shared" si="2"/>
        <v>30.357142857142858</v>
      </c>
      <c r="W7" s="47">
        <f t="shared" si="3"/>
        <v>60.714285714285715</v>
      </c>
      <c r="X7" s="47">
        <f t="shared" si="4"/>
        <v>89.285714285714292</v>
      </c>
      <c r="Y7" s="47">
        <f t="shared" si="5"/>
        <v>76.785714285714292</v>
      </c>
      <c r="Z7" s="47">
        <f t="shared" si="6"/>
        <v>91.071428571428569</v>
      </c>
      <c r="AA7" s="47">
        <f t="shared" si="7"/>
        <v>69.642857142857139</v>
      </c>
    </row>
    <row r="8" spans="1:27" x14ac:dyDescent="0.3">
      <c r="A8" s="35" t="s">
        <v>166</v>
      </c>
      <c r="B8" s="35" t="s">
        <v>166</v>
      </c>
      <c r="C8" s="40">
        <v>2</v>
      </c>
      <c r="D8" s="45">
        <v>8</v>
      </c>
      <c r="E8" s="46">
        <v>63.33</v>
      </c>
      <c r="F8" s="46">
        <v>125.64</v>
      </c>
      <c r="G8" s="46">
        <v>126.02</v>
      </c>
      <c r="H8" s="46">
        <v>136.85000000000002</v>
      </c>
      <c r="I8" s="46">
        <v>139.16999999999999</v>
      </c>
      <c r="J8" s="46">
        <f t="shared" si="0"/>
        <v>118.202</v>
      </c>
      <c r="K8" s="46"/>
      <c r="L8" s="35" t="s">
        <v>166</v>
      </c>
      <c r="M8" s="40">
        <v>2</v>
      </c>
      <c r="N8" s="45">
        <v>8</v>
      </c>
      <c r="O8" s="45">
        <v>11</v>
      </c>
      <c r="P8" s="45">
        <v>30</v>
      </c>
      <c r="Q8" s="45">
        <v>45</v>
      </c>
      <c r="R8" s="45">
        <v>41</v>
      </c>
      <c r="S8" s="45">
        <v>48</v>
      </c>
      <c r="T8" s="45">
        <f t="shared" si="1"/>
        <v>175</v>
      </c>
      <c r="V8" s="47">
        <f t="shared" si="2"/>
        <v>19.642857142857142</v>
      </c>
      <c r="W8" s="47">
        <f t="shared" si="3"/>
        <v>53.571428571428569</v>
      </c>
      <c r="X8" s="47">
        <f t="shared" si="4"/>
        <v>80.357142857142861</v>
      </c>
      <c r="Y8" s="47">
        <f t="shared" si="5"/>
        <v>73.214285714285708</v>
      </c>
      <c r="Z8" s="47">
        <f t="shared" si="6"/>
        <v>85.714285714285708</v>
      </c>
      <c r="AA8" s="47">
        <f t="shared" si="7"/>
        <v>62.5</v>
      </c>
    </row>
    <row r="9" spans="1:27" x14ac:dyDescent="0.3">
      <c r="A9" s="35" t="s">
        <v>166</v>
      </c>
      <c r="B9" s="35" t="s">
        <v>166</v>
      </c>
      <c r="C9" s="40">
        <v>3</v>
      </c>
      <c r="D9" s="45">
        <v>8</v>
      </c>
      <c r="E9" s="46">
        <v>30.480000000000004</v>
      </c>
      <c r="F9" s="46">
        <v>127.38</v>
      </c>
      <c r="G9" s="46">
        <v>126.53</v>
      </c>
      <c r="H9" s="46">
        <v>138.95000000000002</v>
      </c>
      <c r="I9" s="46">
        <v>147.49</v>
      </c>
      <c r="J9" s="46">
        <f t="shared" si="0"/>
        <v>114.16600000000001</v>
      </c>
      <c r="K9" s="46"/>
      <c r="L9" s="35" t="s">
        <v>166</v>
      </c>
      <c r="M9" s="40">
        <v>3</v>
      </c>
      <c r="N9" s="45">
        <v>8</v>
      </c>
      <c r="O9" s="45">
        <v>10</v>
      </c>
      <c r="P9" s="45">
        <v>46</v>
      </c>
      <c r="Q9" s="45">
        <v>41</v>
      </c>
      <c r="R9" s="45">
        <v>42</v>
      </c>
      <c r="S9" s="45">
        <v>45</v>
      </c>
      <c r="T9" s="45">
        <f t="shared" si="1"/>
        <v>184</v>
      </c>
      <c r="V9" s="47">
        <f t="shared" si="2"/>
        <v>17.857142857142858</v>
      </c>
      <c r="W9" s="47">
        <f t="shared" si="3"/>
        <v>82.142857142857139</v>
      </c>
      <c r="X9" s="47">
        <f t="shared" si="4"/>
        <v>73.214285714285708</v>
      </c>
      <c r="Y9" s="47">
        <f t="shared" si="5"/>
        <v>75</v>
      </c>
      <c r="Z9" s="47">
        <f t="shared" si="6"/>
        <v>80.357142857142861</v>
      </c>
      <c r="AA9" s="47">
        <f t="shared" si="7"/>
        <v>65.714285714285708</v>
      </c>
    </row>
    <row r="10" spans="1:27" x14ac:dyDescent="0.3">
      <c r="A10" s="35" t="s">
        <v>167</v>
      </c>
      <c r="B10" s="35" t="s">
        <v>167</v>
      </c>
      <c r="C10" s="40">
        <v>1</v>
      </c>
      <c r="D10" s="45">
        <v>8</v>
      </c>
      <c r="E10" s="46">
        <v>113.00999999999999</v>
      </c>
      <c r="F10" s="46">
        <v>121.72999999999999</v>
      </c>
      <c r="G10" s="46">
        <v>125.85999999999999</v>
      </c>
      <c r="H10" s="46">
        <v>125.17999999999998</v>
      </c>
      <c r="I10" s="46">
        <v>134.72999999999999</v>
      </c>
      <c r="J10" s="46">
        <f t="shared" si="0"/>
        <v>124.102</v>
      </c>
      <c r="K10" s="46"/>
      <c r="L10" s="35" t="s">
        <v>167</v>
      </c>
      <c r="M10" s="40">
        <v>1</v>
      </c>
      <c r="N10" s="45">
        <v>8</v>
      </c>
      <c r="O10" s="45">
        <v>22</v>
      </c>
      <c r="P10" s="45">
        <v>45</v>
      </c>
      <c r="Q10" s="45">
        <v>55</v>
      </c>
      <c r="R10" s="45">
        <v>45</v>
      </c>
      <c r="S10" s="45">
        <v>55</v>
      </c>
      <c r="T10" s="45">
        <f t="shared" si="1"/>
        <v>222</v>
      </c>
      <c r="V10" s="47">
        <f t="shared" si="2"/>
        <v>39.285714285714285</v>
      </c>
      <c r="W10" s="47">
        <f t="shared" si="3"/>
        <v>80.357142857142861</v>
      </c>
      <c r="X10" s="47">
        <f t="shared" si="4"/>
        <v>98.214285714285708</v>
      </c>
      <c r="Y10" s="47">
        <f t="shared" si="5"/>
        <v>80.357142857142861</v>
      </c>
      <c r="Z10" s="47">
        <f t="shared" si="6"/>
        <v>98.214285714285708</v>
      </c>
      <c r="AA10" s="47">
        <f t="shared" si="7"/>
        <v>79.285714285714278</v>
      </c>
    </row>
    <row r="11" spans="1:27" x14ac:dyDescent="0.3">
      <c r="A11" s="35" t="s">
        <v>167</v>
      </c>
      <c r="B11" s="35" t="s">
        <v>167</v>
      </c>
      <c r="C11" s="40">
        <v>2</v>
      </c>
      <c r="D11" s="45">
        <v>8</v>
      </c>
      <c r="E11" s="46">
        <v>118.06999999999998</v>
      </c>
      <c r="F11" s="46">
        <v>129.09</v>
      </c>
      <c r="G11" s="46">
        <v>133.20000000000002</v>
      </c>
      <c r="H11" s="46">
        <v>141.58000000000001</v>
      </c>
      <c r="I11" s="46">
        <v>137.30000000000001</v>
      </c>
      <c r="J11" s="46">
        <f t="shared" si="0"/>
        <v>131.84800000000001</v>
      </c>
      <c r="K11" s="46"/>
      <c r="L11" s="35" t="s">
        <v>167</v>
      </c>
      <c r="M11" s="40">
        <v>2</v>
      </c>
      <c r="N11" s="45">
        <v>8</v>
      </c>
      <c r="O11" s="45">
        <v>19</v>
      </c>
      <c r="P11" s="45">
        <v>36</v>
      </c>
      <c r="Q11" s="45">
        <v>51</v>
      </c>
      <c r="R11" s="45">
        <v>45</v>
      </c>
      <c r="S11" s="45">
        <v>50</v>
      </c>
      <c r="T11" s="45">
        <f t="shared" si="1"/>
        <v>201</v>
      </c>
      <c r="V11" s="47">
        <f t="shared" si="2"/>
        <v>33.928571428571431</v>
      </c>
      <c r="W11" s="47">
        <f t="shared" si="3"/>
        <v>64.285714285714292</v>
      </c>
      <c r="X11" s="47">
        <f t="shared" si="4"/>
        <v>91.071428571428569</v>
      </c>
      <c r="Y11" s="47">
        <f t="shared" si="5"/>
        <v>80.357142857142861</v>
      </c>
      <c r="Z11" s="47">
        <f t="shared" si="6"/>
        <v>89.285714285714292</v>
      </c>
      <c r="AA11" s="47">
        <f t="shared" si="7"/>
        <v>71.785714285714278</v>
      </c>
    </row>
    <row r="12" spans="1:27" x14ac:dyDescent="0.3">
      <c r="A12" s="35" t="s">
        <v>167</v>
      </c>
      <c r="B12" s="35" t="s">
        <v>167</v>
      </c>
      <c r="C12" s="40">
        <v>3</v>
      </c>
      <c r="D12" s="45">
        <v>8</v>
      </c>
      <c r="E12" s="46">
        <v>114.49</v>
      </c>
      <c r="F12" s="46">
        <v>132.88</v>
      </c>
      <c r="G12" s="46">
        <v>128.04</v>
      </c>
      <c r="H12" s="46">
        <v>137.79999999999998</v>
      </c>
      <c r="I12" s="46">
        <v>143.41</v>
      </c>
      <c r="J12" s="46">
        <f t="shared" si="0"/>
        <v>131.32399999999998</v>
      </c>
      <c r="K12" s="46"/>
      <c r="L12" s="35" t="s">
        <v>167</v>
      </c>
      <c r="M12" s="40">
        <v>3</v>
      </c>
      <c r="N12" s="45">
        <v>8</v>
      </c>
      <c r="O12" s="45">
        <v>16</v>
      </c>
      <c r="P12" s="45">
        <v>44</v>
      </c>
      <c r="Q12" s="45">
        <v>54</v>
      </c>
      <c r="R12" s="45">
        <v>51</v>
      </c>
      <c r="S12" s="45">
        <v>54</v>
      </c>
      <c r="T12" s="45">
        <f t="shared" si="1"/>
        <v>219</v>
      </c>
      <c r="V12" s="47">
        <f t="shared" si="2"/>
        <v>28.571428571428573</v>
      </c>
      <c r="W12" s="47">
        <f t="shared" si="3"/>
        <v>78.571428571428569</v>
      </c>
      <c r="X12" s="47">
        <f t="shared" si="4"/>
        <v>96.428571428571431</v>
      </c>
      <c r="Y12" s="47">
        <f t="shared" si="5"/>
        <v>91.071428571428569</v>
      </c>
      <c r="Z12" s="47">
        <f t="shared" si="6"/>
        <v>96.428571428571431</v>
      </c>
      <c r="AA12" s="47">
        <f t="shared" si="7"/>
        <v>78.214285714285708</v>
      </c>
    </row>
    <row r="13" spans="1:27" x14ac:dyDescent="0.3">
      <c r="A13" s="35" t="s">
        <v>165</v>
      </c>
      <c r="B13" s="35" t="s">
        <v>165</v>
      </c>
      <c r="C13" s="40">
        <v>1</v>
      </c>
      <c r="D13" s="45">
        <v>8</v>
      </c>
      <c r="E13" s="46">
        <v>89.88000000000001</v>
      </c>
      <c r="F13" s="46">
        <v>121.44999999999999</v>
      </c>
      <c r="G13" s="46">
        <v>128.91000000000003</v>
      </c>
      <c r="H13" s="46">
        <v>144.59000000000003</v>
      </c>
      <c r="I13" s="46">
        <v>136.71999999999997</v>
      </c>
      <c r="J13" s="46">
        <f t="shared" si="0"/>
        <v>124.30999999999999</v>
      </c>
      <c r="K13" s="46"/>
      <c r="L13" s="35" t="s">
        <v>165</v>
      </c>
      <c r="M13" s="40">
        <v>1</v>
      </c>
      <c r="N13" s="45">
        <v>8</v>
      </c>
      <c r="O13" s="45">
        <v>10</v>
      </c>
      <c r="P13" s="45">
        <v>35</v>
      </c>
      <c r="Q13" s="45">
        <v>53</v>
      </c>
      <c r="R13" s="45">
        <v>43</v>
      </c>
      <c r="S13" s="45">
        <v>50</v>
      </c>
      <c r="T13" s="45">
        <f t="shared" si="1"/>
        <v>191</v>
      </c>
      <c r="V13" s="47">
        <f t="shared" si="2"/>
        <v>17.857142857142858</v>
      </c>
      <c r="W13" s="47">
        <f t="shared" si="3"/>
        <v>62.5</v>
      </c>
      <c r="X13" s="47">
        <f t="shared" si="4"/>
        <v>94.642857142857139</v>
      </c>
      <c r="Y13" s="47">
        <f t="shared" si="5"/>
        <v>76.785714285714292</v>
      </c>
      <c r="Z13" s="47">
        <f t="shared" si="6"/>
        <v>89.285714285714292</v>
      </c>
      <c r="AA13" s="47">
        <f t="shared" si="7"/>
        <v>68.214285714285708</v>
      </c>
    </row>
    <row r="14" spans="1:27" x14ac:dyDescent="0.3">
      <c r="A14" s="35" t="s">
        <v>165</v>
      </c>
      <c r="B14" s="35" t="s">
        <v>165</v>
      </c>
      <c r="C14" s="40">
        <v>2</v>
      </c>
      <c r="D14" s="45">
        <v>8</v>
      </c>
      <c r="E14" s="46">
        <v>55.19</v>
      </c>
      <c r="F14" s="46">
        <v>133.54</v>
      </c>
      <c r="G14" s="46">
        <v>144.10999999999999</v>
      </c>
      <c r="H14" s="46">
        <v>143.35</v>
      </c>
      <c r="I14" s="46">
        <v>139.36000000000001</v>
      </c>
      <c r="J14" s="46">
        <f t="shared" si="0"/>
        <v>123.10999999999999</v>
      </c>
      <c r="K14" s="46"/>
      <c r="L14" s="35" t="s">
        <v>165</v>
      </c>
      <c r="M14" s="40">
        <v>2</v>
      </c>
      <c r="N14" s="45">
        <v>8</v>
      </c>
      <c r="O14" s="45">
        <v>7</v>
      </c>
      <c r="P14" s="45">
        <v>32</v>
      </c>
      <c r="Q14" s="45">
        <v>52</v>
      </c>
      <c r="R14" s="45">
        <v>50</v>
      </c>
      <c r="S14" s="45">
        <v>51</v>
      </c>
      <c r="T14" s="45">
        <f t="shared" si="1"/>
        <v>192</v>
      </c>
      <c r="V14" s="47">
        <f t="shared" si="2"/>
        <v>12.5</v>
      </c>
      <c r="W14" s="47">
        <f t="shared" si="3"/>
        <v>57.142857142857146</v>
      </c>
      <c r="X14" s="47">
        <f t="shared" si="4"/>
        <v>92.857142857142861</v>
      </c>
      <c r="Y14" s="47">
        <f t="shared" si="5"/>
        <v>89.285714285714292</v>
      </c>
      <c r="Z14" s="47">
        <f t="shared" si="6"/>
        <v>91.071428571428569</v>
      </c>
      <c r="AA14" s="47">
        <f t="shared" si="7"/>
        <v>68.571428571428569</v>
      </c>
    </row>
    <row r="15" spans="1:27" x14ac:dyDescent="0.3">
      <c r="A15" s="35" t="s">
        <v>165</v>
      </c>
      <c r="B15" s="35" t="s">
        <v>165</v>
      </c>
      <c r="C15" s="40">
        <v>3</v>
      </c>
      <c r="D15" s="45">
        <v>8</v>
      </c>
      <c r="E15" s="46">
        <v>106.46</v>
      </c>
      <c r="F15" s="46">
        <v>134.07</v>
      </c>
      <c r="G15" s="46">
        <v>133.44</v>
      </c>
      <c r="H15" s="46">
        <v>136.61000000000001</v>
      </c>
      <c r="I15" s="46">
        <v>141.52999999999997</v>
      </c>
      <c r="J15" s="46">
        <f t="shared" si="0"/>
        <v>130.42199999999997</v>
      </c>
      <c r="K15" s="46"/>
      <c r="L15" s="35" t="s">
        <v>165</v>
      </c>
      <c r="M15" s="40">
        <v>3</v>
      </c>
      <c r="N15" s="45">
        <v>8</v>
      </c>
      <c r="O15" s="45">
        <v>12</v>
      </c>
      <c r="P15" s="45">
        <v>48</v>
      </c>
      <c r="Q15" s="45">
        <v>56</v>
      </c>
      <c r="R15" s="45">
        <v>52</v>
      </c>
      <c r="S15" s="45">
        <v>51</v>
      </c>
      <c r="T15" s="45">
        <f t="shared" si="1"/>
        <v>219</v>
      </c>
      <c r="V15" s="47">
        <f t="shared" si="2"/>
        <v>21.428571428571427</v>
      </c>
      <c r="W15" s="47">
        <f t="shared" si="3"/>
        <v>85.714285714285708</v>
      </c>
      <c r="X15" s="47">
        <f t="shared" si="4"/>
        <v>100</v>
      </c>
      <c r="Y15" s="47">
        <f t="shared" si="5"/>
        <v>92.857142857142861</v>
      </c>
      <c r="Z15" s="47">
        <f t="shared" si="6"/>
        <v>91.071428571428569</v>
      </c>
      <c r="AA15" s="47">
        <f t="shared" si="7"/>
        <v>78.214285714285708</v>
      </c>
    </row>
    <row r="17" spans="3:19" x14ac:dyDescent="0.3">
      <c r="D17" s="35"/>
      <c r="N17" s="35" t="s">
        <v>171</v>
      </c>
    </row>
    <row r="18" spans="3:19" x14ac:dyDescent="0.3">
      <c r="D18" s="35"/>
      <c r="L18" s="35" t="s">
        <v>11</v>
      </c>
      <c r="M18" s="35" t="s">
        <v>168</v>
      </c>
      <c r="N18" s="44" t="s">
        <v>159</v>
      </c>
      <c r="O18" s="44" t="s">
        <v>160</v>
      </c>
      <c r="P18" s="44" t="s">
        <v>161</v>
      </c>
      <c r="Q18" s="44" t="s">
        <v>162</v>
      </c>
      <c r="R18" s="44" t="s">
        <v>163</v>
      </c>
      <c r="S18" s="44" t="s">
        <v>164</v>
      </c>
    </row>
    <row r="19" spans="3:19" x14ac:dyDescent="0.3">
      <c r="D19" s="35"/>
      <c r="L19" s="35" t="s">
        <v>7</v>
      </c>
      <c r="M19" s="35">
        <v>1</v>
      </c>
      <c r="N19" s="47">
        <v>42.857142857142854</v>
      </c>
      <c r="O19" s="47">
        <v>85.714285714285708</v>
      </c>
      <c r="P19" s="47">
        <v>87.5</v>
      </c>
      <c r="Q19" s="47">
        <v>75</v>
      </c>
      <c r="R19" s="47">
        <v>89.285714285714292</v>
      </c>
      <c r="S19" s="47">
        <v>76.071428571428569</v>
      </c>
    </row>
    <row r="20" spans="3:19" x14ac:dyDescent="0.3">
      <c r="D20" s="35"/>
      <c r="M20" s="35">
        <v>1</v>
      </c>
      <c r="N20" s="47">
        <v>33.928571428571431</v>
      </c>
      <c r="O20" s="47">
        <v>76.785714285714292</v>
      </c>
      <c r="P20" s="47">
        <v>94.642857142857139</v>
      </c>
      <c r="Q20" s="47">
        <v>92.857142857142861</v>
      </c>
      <c r="R20" s="47">
        <v>83.928571428571431</v>
      </c>
      <c r="S20" s="47">
        <v>76.428571428571431</v>
      </c>
    </row>
    <row r="21" spans="3:19" x14ac:dyDescent="0.3">
      <c r="D21" s="35"/>
      <c r="M21" s="35">
        <v>1</v>
      </c>
      <c r="N21" s="47">
        <v>28.571428571428569</v>
      </c>
      <c r="O21" s="47">
        <v>62.5</v>
      </c>
      <c r="P21" s="47">
        <v>91.071428571428569</v>
      </c>
      <c r="Q21" s="47">
        <v>89.285714285714292</v>
      </c>
      <c r="R21" s="47">
        <v>89.285714285714292</v>
      </c>
      <c r="S21" s="47">
        <v>72.142857142857139</v>
      </c>
    </row>
    <row r="22" spans="3:19" x14ac:dyDescent="0.3">
      <c r="D22" s="35"/>
      <c r="N22" s="47">
        <v>35.119047619047613</v>
      </c>
      <c r="O22" s="47">
        <v>75</v>
      </c>
      <c r="P22" s="47">
        <v>91.071428571428569</v>
      </c>
      <c r="Q22" s="47">
        <v>85.714285714285722</v>
      </c>
      <c r="R22" s="47">
        <v>87.5</v>
      </c>
      <c r="S22" s="47">
        <v>74.88095238095238</v>
      </c>
    </row>
    <row r="23" spans="3:19" x14ac:dyDescent="0.3">
      <c r="D23" s="35"/>
      <c r="L23" s="35" t="s">
        <v>166</v>
      </c>
      <c r="M23" s="35">
        <v>2</v>
      </c>
      <c r="N23" s="47">
        <v>30.357142857142854</v>
      </c>
      <c r="O23" s="47">
        <v>60.714285714285708</v>
      </c>
      <c r="P23" s="47">
        <v>89.285714285714292</v>
      </c>
      <c r="Q23" s="47">
        <v>76.785714285714292</v>
      </c>
      <c r="R23" s="47">
        <v>91.071428571428569</v>
      </c>
      <c r="S23" s="47">
        <v>69.642857142857139</v>
      </c>
    </row>
    <row r="24" spans="3:19" x14ac:dyDescent="0.3">
      <c r="D24" s="35"/>
      <c r="M24" s="35">
        <v>2</v>
      </c>
      <c r="N24" s="47">
        <v>19.642857142857142</v>
      </c>
      <c r="O24" s="47">
        <v>53.571428571428569</v>
      </c>
      <c r="P24" s="47">
        <v>80.357142857142861</v>
      </c>
      <c r="Q24" s="47">
        <v>73.214285714285708</v>
      </c>
      <c r="R24" s="47">
        <v>85.714285714285708</v>
      </c>
      <c r="S24" s="47">
        <v>62.5</v>
      </c>
    </row>
    <row r="25" spans="3:19" x14ac:dyDescent="0.3">
      <c r="D25" s="35"/>
      <c r="M25" s="35">
        <v>2</v>
      </c>
      <c r="N25" s="47">
        <v>17.857142857142858</v>
      </c>
      <c r="O25" s="47">
        <v>82.142857142857139</v>
      </c>
      <c r="P25" s="47">
        <v>73.214285714285708</v>
      </c>
      <c r="Q25" s="47">
        <v>75</v>
      </c>
      <c r="R25" s="47">
        <v>80.357142857142861</v>
      </c>
      <c r="S25" s="47">
        <v>65.714285714285708</v>
      </c>
    </row>
    <row r="26" spans="3:19" x14ac:dyDescent="0.3">
      <c r="C26" s="35"/>
      <c r="D26" s="35"/>
      <c r="N26" s="47">
        <v>22.61904761904762</v>
      </c>
      <c r="O26" s="47">
        <v>65.476190476190467</v>
      </c>
      <c r="P26" s="47">
        <v>80.952380952380963</v>
      </c>
      <c r="Q26" s="47">
        <v>75</v>
      </c>
      <c r="R26" s="47">
        <v>85.714285714285708</v>
      </c>
      <c r="S26" s="47">
        <v>65.952380952380949</v>
      </c>
    </row>
    <row r="27" spans="3:19" x14ac:dyDescent="0.3">
      <c r="C27" s="44"/>
      <c r="D27" s="35"/>
      <c r="L27" s="35" t="s">
        <v>167</v>
      </c>
      <c r="M27" s="35">
        <v>3</v>
      </c>
      <c r="N27" s="47">
        <v>39.285714285714285</v>
      </c>
      <c r="O27" s="47">
        <v>80.357142857142861</v>
      </c>
      <c r="P27" s="47">
        <v>98.214285714285708</v>
      </c>
      <c r="Q27" s="47">
        <v>80.357142857142861</v>
      </c>
      <c r="R27" s="47">
        <v>98.214285714285708</v>
      </c>
      <c r="S27" s="47">
        <v>79.285714285714278</v>
      </c>
    </row>
    <row r="28" spans="3:19" x14ac:dyDescent="0.3">
      <c r="M28" s="35">
        <v>3</v>
      </c>
      <c r="N28" s="47">
        <v>33.928571428571431</v>
      </c>
      <c r="O28" s="47">
        <v>64.285714285714292</v>
      </c>
      <c r="P28" s="47">
        <v>91.071428571428569</v>
      </c>
      <c r="Q28" s="47">
        <v>80.357142857142861</v>
      </c>
      <c r="R28" s="47">
        <v>89.285714285714292</v>
      </c>
      <c r="S28" s="47">
        <v>71.785714285714278</v>
      </c>
    </row>
    <row r="29" spans="3:19" x14ac:dyDescent="0.3">
      <c r="M29" s="35">
        <v>3</v>
      </c>
      <c r="N29" s="47">
        <v>28.571428571428569</v>
      </c>
      <c r="O29" s="47">
        <v>78.571428571428569</v>
      </c>
      <c r="P29" s="47">
        <v>96.428571428571431</v>
      </c>
      <c r="Q29" s="47">
        <v>91.071428571428569</v>
      </c>
      <c r="R29" s="47">
        <v>96.428571428571431</v>
      </c>
      <c r="S29" s="47">
        <v>78.214285714285708</v>
      </c>
    </row>
    <row r="30" spans="3:19" x14ac:dyDescent="0.3">
      <c r="N30" s="47">
        <v>33.928571428571431</v>
      </c>
      <c r="O30" s="47">
        <v>74.404761904761912</v>
      </c>
      <c r="P30" s="47">
        <v>95.238095238095241</v>
      </c>
      <c r="Q30" s="47">
        <v>83.928571428571431</v>
      </c>
      <c r="R30" s="47">
        <v>94.642857142857153</v>
      </c>
      <c r="S30" s="47">
        <v>76.428571428571431</v>
      </c>
    </row>
    <row r="31" spans="3:19" x14ac:dyDescent="0.3">
      <c r="L31" s="35" t="s">
        <v>173</v>
      </c>
      <c r="M31" s="35">
        <v>4</v>
      </c>
      <c r="N31" s="47">
        <v>17.857142857142858</v>
      </c>
      <c r="O31" s="47">
        <v>62.5</v>
      </c>
      <c r="P31" s="47">
        <v>94.642857142857139</v>
      </c>
      <c r="Q31" s="47">
        <v>76.785714285714292</v>
      </c>
      <c r="R31" s="47">
        <v>89.285714285714292</v>
      </c>
      <c r="S31" s="47">
        <v>68.214285714285708</v>
      </c>
    </row>
    <row r="32" spans="3:19" x14ac:dyDescent="0.3">
      <c r="M32" s="35">
        <v>4</v>
      </c>
      <c r="N32" s="47">
        <v>12.5</v>
      </c>
      <c r="O32" s="47">
        <v>57.142857142857139</v>
      </c>
      <c r="P32" s="47">
        <v>92.857142857142861</v>
      </c>
      <c r="Q32" s="47">
        <v>89.285714285714292</v>
      </c>
      <c r="R32" s="47">
        <v>91.071428571428569</v>
      </c>
      <c r="S32" s="47">
        <v>68.571428571428569</v>
      </c>
    </row>
    <row r="33" spans="13:19" x14ac:dyDescent="0.3">
      <c r="M33" s="35">
        <v>4</v>
      </c>
      <c r="N33" s="47">
        <v>21.428571428571427</v>
      </c>
      <c r="O33" s="47">
        <v>85.714285714285708</v>
      </c>
      <c r="P33" s="47">
        <v>100</v>
      </c>
      <c r="Q33" s="47">
        <v>92.857142857142861</v>
      </c>
      <c r="R33" s="47">
        <v>91.071428571428569</v>
      </c>
      <c r="S33" s="47">
        <v>78.214285714285708</v>
      </c>
    </row>
    <row r="34" spans="13:19" x14ac:dyDescent="0.3">
      <c r="N34" s="47">
        <f t="shared" ref="N34:S34" si="8">AVERAGE(N31:N33)</f>
        <v>17.261904761904763</v>
      </c>
      <c r="O34" s="47">
        <f t="shared" si="8"/>
        <v>68.452380952380949</v>
      </c>
      <c r="P34" s="47">
        <f t="shared" si="8"/>
        <v>95.833333333333329</v>
      </c>
      <c r="Q34" s="47">
        <f t="shared" si="8"/>
        <v>86.30952380952381</v>
      </c>
      <c r="R34" s="47">
        <f t="shared" si="8"/>
        <v>90.476190476190482</v>
      </c>
      <c r="S34" s="47">
        <f t="shared" si="8"/>
        <v>71.666666666666671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218"/>
  <sheetViews>
    <sheetView workbookViewId="0">
      <selection activeCell="D1" sqref="D1:D2"/>
    </sheetView>
  </sheetViews>
  <sheetFormatPr defaultColWidth="9.109375" defaultRowHeight="14.4" x14ac:dyDescent="0.3"/>
  <cols>
    <col min="1" max="12" width="9.109375" style="15"/>
    <col min="13" max="14" width="10.109375" style="15" customWidth="1"/>
    <col min="15" max="20" width="9.109375" style="24"/>
    <col min="21" max="22" width="9.109375" style="15"/>
    <col min="23" max="24" width="11.6640625" style="15" customWidth="1"/>
    <col min="25" max="25" width="11" style="15" customWidth="1"/>
    <col min="26" max="27" width="11.33203125" style="15" customWidth="1"/>
    <col min="28" max="28" width="11.5546875" style="15" customWidth="1"/>
    <col min="29" max="31" width="9.109375" style="15"/>
    <col min="32" max="32" width="9.109375" style="24"/>
    <col min="33" max="34" width="9.109375" style="15"/>
    <col min="35" max="16384" width="9.109375" style="24"/>
  </cols>
  <sheetData>
    <row r="1" spans="1:54" x14ac:dyDescent="0.3">
      <c r="A1" s="24" t="s">
        <v>104</v>
      </c>
      <c r="B1" s="24"/>
      <c r="C1" s="24"/>
      <c r="D1" s="75" t="s">
        <v>129</v>
      </c>
      <c r="E1" s="24" t="s">
        <v>108</v>
      </c>
      <c r="F1" s="24"/>
      <c r="G1" s="24"/>
      <c r="H1" s="24"/>
      <c r="I1" s="24"/>
      <c r="J1" s="24"/>
      <c r="K1" s="24"/>
      <c r="L1" s="24"/>
      <c r="AG1" s="24"/>
      <c r="AH1" s="24"/>
    </row>
    <row r="2" spans="1:54" x14ac:dyDescent="0.3">
      <c r="A2" s="24"/>
      <c r="B2" s="24"/>
      <c r="C2" s="24"/>
      <c r="D2" s="75"/>
      <c r="E2" s="15" t="s">
        <v>130</v>
      </c>
      <c r="F2" s="24"/>
      <c r="G2" s="24"/>
      <c r="H2" s="24"/>
      <c r="I2" s="24"/>
      <c r="J2" s="24"/>
      <c r="K2" s="24"/>
      <c r="L2" s="25" t="s">
        <v>109</v>
      </c>
      <c r="M2" s="26" t="s">
        <v>110</v>
      </c>
      <c r="O2" s="15"/>
      <c r="X2" s="15" t="s">
        <v>160</v>
      </c>
      <c r="Y2" s="15" t="s">
        <v>187</v>
      </c>
      <c r="AH2" s="15" t="s">
        <v>187</v>
      </c>
      <c r="AI2" s="15" t="s">
        <v>188</v>
      </c>
      <c r="AR2" s="15" t="s">
        <v>188</v>
      </c>
      <c r="AS2" s="24" t="s">
        <v>189</v>
      </c>
      <c r="BB2" s="24" t="s">
        <v>189</v>
      </c>
    </row>
    <row r="3" spans="1:54" x14ac:dyDescent="0.3">
      <c r="B3" s="15" t="s">
        <v>11</v>
      </c>
      <c r="C3" s="15" t="s">
        <v>128</v>
      </c>
      <c r="D3" s="15" t="s">
        <v>70</v>
      </c>
      <c r="E3" s="24" t="s">
        <v>71</v>
      </c>
      <c r="F3" s="24" t="s">
        <v>72</v>
      </c>
      <c r="G3" s="24" t="s">
        <v>73</v>
      </c>
      <c r="H3" s="24" t="s">
        <v>74</v>
      </c>
      <c r="I3" s="24" t="s">
        <v>75</v>
      </c>
      <c r="J3" s="24" t="s">
        <v>76</v>
      </c>
      <c r="K3" s="24" t="s">
        <v>19</v>
      </c>
      <c r="L3" s="24"/>
      <c r="M3" s="24"/>
      <c r="N3" s="15" t="s">
        <v>13</v>
      </c>
      <c r="O3" s="15" t="s">
        <v>14</v>
      </c>
      <c r="X3" s="15" t="s">
        <v>160</v>
      </c>
      <c r="Y3" s="15" t="s">
        <v>187</v>
      </c>
      <c r="AH3" s="15" t="s">
        <v>187</v>
      </c>
      <c r="AI3" s="15" t="s">
        <v>188</v>
      </c>
      <c r="AR3" s="15" t="s">
        <v>188</v>
      </c>
      <c r="AS3" s="24" t="s">
        <v>189</v>
      </c>
      <c r="BB3" s="24" t="s">
        <v>189</v>
      </c>
    </row>
    <row r="4" spans="1:54" x14ac:dyDescent="0.3">
      <c r="A4" s="15" t="s">
        <v>105</v>
      </c>
      <c r="B4" s="15">
        <v>1</v>
      </c>
      <c r="C4" s="15">
        <v>8</v>
      </c>
      <c r="D4" s="24"/>
      <c r="E4" s="15">
        <v>1</v>
      </c>
      <c r="F4" s="15">
        <v>4</v>
      </c>
      <c r="G4" s="15">
        <v>2</v>
      </c>
      <c r="H4" s="15">
        <v>3</v>
      </c>
      <c r="I4" s="15">
        <v>4</v>
      </c>
      <c r="J4" s="15">
        <v>3</v>
      </c>
      <c r="K4" s="15">
        <v>5</v>
      </c>
      <c r="L4" s="15">
        <v>2</v>
      </c>
      <c r="N4" s="15">
        <f>SUM(E4:M4)</f>
        <v>24</v>
      </c>
      <c r="O4" s="15">
        <v>6</v>
      </c>
      <c r="P4" s="15">
        <v>5</v>
      </c>
      <c r="Q4" s="15">
        <v>7</v>
      </c>
      <c r="R4" s="15">
        <v>5</v>
      </c>
      <c r="S4" s="15">
        <v>7</v>
      </c>
      <c r="T4" s="15">
        <v>5</v>
      </c>
      <c r="U4" s="27">
        <v>8</v>
      </c>
      <c r="V4" s="15">
        <v>2</v>
      </c>
      <c r="W4" s="15">
        <v>3</v>
      </c>
      <c r="X4" s="15">
        <f>SUM(O4:W4)</f>
        <v>48</v>
      </c>
      <c r="Y4" s="15">
        <v>5</v>
      </c>
      <c r="Z4" s="15">
        <v>8</v>
      </c>
      <c r="AA4" s="15">
        <v>5</v>
      </c>
      <c r="AB4" s="15">
        <v>7</v>
      </c>
      <c r="AC4" s="15">
        <v>7</v>
      </c>
      <c r="AD4" s="15">
        <v>8</v>
      </c>
      <c r="AE4" s="15">
        <v>8</v>
      </c>
      <c r="AF4" s="15"/>
      <c r="AG4" s="15">
        <v>1</v>
      </c>
      <c r="AH4" s="15">
        <f>SUM(Y4:AG4)</f>
        <v>49</v>
      </c>
      <c r="AI4" s="15">
        <v>5</v>
      </c>
      <c r="AJ4" s="15">
        <v>6</v>
      </c>
      <c r="AK4" s="27">
        <v>7</v>
      </c>
      <c r="AL4" s="27">
        <v>5</v>
      </c>
      <c r="AM4" s="15">
        <v>5</v>
      </c>
      <c r="AN4" s="15">
        <v>7</v>
      </c>
      <c r="AO4" s="15">
        <v>7</v>
      </c>
      <c r="AP4" s="15"/>
      <c r="AQ4" s="15"/>
      <c r="AR4" s="15">
        <f>SUM(AI4:AQ4)</f>
        <v>42</v>
      </c>
      <c r="AS4" s="24">
        <v>7</v>
      </c>
      <c r="AT4" s="24">
        <v>7</v>
      </c>
      <c r="AU4" s="24">
        <v>8</v>
      </c>
      <c r="AV4" s="24">
        <v>8</v>
      </c>
      <c r="AW4" s="24">
        <v>8</v>
      </c>
      <c r="AX4" s="24">
        <v>5</v>
      </c>
      <c r="AY4" s="24">
        <v>7</v>
      </c>
      <c r="BB4" s="15">
        <f>SUM(AS4:BA4)</f>
        <v>50</v>
      </c>
    </row>
    <row r="5" spans="1:54" x14ac:dyDescent="0.3">
      <c r="A5" s="15">
        <v>2</v>
      </c>
      <c r="B5" s="15">
        <v>1</v>
      </c>
      <c r="C5" s="15">
        <v>8</v>
      </c>
      <c r="D5" s="15">
        <v>1</v>
      </c>
      <c r="F5" s="15">
        <v>3</v>
      </c>
      <c r="G5" s="15">
        <v>4</v>
      </c>
      <c r="H5" s="15">
        <v>3</v>
      </c>
      <c r="I5" s="15">
        <v>3</v>
      </c>
      <c r="J5" s="15">
        <v>2</v>
      </c>
      <c r="K5" s="15">
        <v>2</v>
      </c>
      <c r="L5" s="28">
        <v>2</v>
      </c>
      <c r="N5" s="15">
        <f t="shared" ref="N5:N18" si="0">SUM(E5:M5)</f>
        <v>19</v>
      </c>
      <c r="O5" s="15">
        <v>5</v>
      </c>
      <c r="P5" s="15">
        <v>8</v>
      </c>
      <c r="Q5" s="15">
        <v>8</v>
      </c>
      <c r="R5" s="15">
        <v>4</v>
      </c>
      <c r="S5" s="15">
        <v>3</v>
      </c>
      <c r="T5" s="15">
        <v>6</v>
      </c>
      <c r="U5" s="27">
        <v>7</v>
      </c>
      <c r="V5" s="15">
        <v>1</v>
      </c>
      <c r="W5" s="15">
        <v>1</v>
      </c>
      <c r="X5" s="15">
        <f t="shared" ref="X5:X18" si="1">SUM(O5:W5)</f>
        <v>43</v>
      </c>
      <c r="Y5" s="15">
        <v>8</v>
      </c>
      <c r="Z5" s="15">
        <v>8</v>
      </c>
      <c r="AA5" s="15">
        <v>8</v>
      </c>
      <c r="AB5" s="15">
        <v>7</v>
      </c>
      <c r="AC5" s="15">
        <v>7</v>
      </c>
      <c r="AD5" s="15">
        <v>6</v>
      </c>
      <c r="AE5" s="15">
        <v>8</v>
      </c>
      <c r="AF5" s="15"/>
      <c r="AG5" s="15">
        <v>1</v>
      </c>
      <c r="AH5" s="15">
        <f t="shared" ref="AH5:AH18" si="2">SUM(Y5:AG5)</f>
        <v>53</v>
      </c>
      <c r="AI5" s="15">
        <v>8</v>
      </c>
      <c r="AJ5" s="15">
        <v>8</v>
      </c>
      <c r="AK5" s="15">
        <v>8</v>
      </c>
      <c r="AL5" s="15">
        <v>6</v>
      </c>
      <c r="AM5" s="15">
        <v>7</v>
      </c>
      <c r="AN5" s="15">
        <v>7</v>
      </c>
      <c r="AO5" s="15">
        <v>8</v>
      </c>
      <c r="AP5" s="15"/>
      <c r="AQ5" s="15"/>
      <c r="AR5" s="15">
        <f t="shared" ref="AR5:AR18" si="3">SUM(AI5:AQ5)</f>
        <v>52</v>
      </c>
      <c r="AS5" s="24">
        <v>6</v>
      </c>
      <c r="AT5" s="24">
        <v>6</v>
      </c>
      <c r="AU5" s="24">
        <v>7</v>
      </c>
      <c r="AV5" s="24">
        <v>8</v>
      </c>
      <c r="AW5" s="24">
        <v>7</v>
      </c>
      <c r="AX5" s="24">
        <v>6</v>
      </c>
      <c r="AY5" s="24">
        <v>6</v>
      </c>
      <c r="BA5" s="24">
        <v>1</v>
      </c>
      <c r="BB5" s="15">
        <f t="shared" ref="BB5:BB18" si="4">SUM(AS5:BA5)</f>
        <v>47</v>
      </c>
    </row>
    <row r="6" spans="1:54" x14ac:dyDescent="0.3">
      <c r="A6" s="15">
        <v>3</v>
      </c>
      <c r="B6" s="15">
        <v>1</v>
      </c>
      <c r="C6" s="15">
        <v>8</v>
      </c>
      <c r="E6" s="15">
        <v>1</v>
      </c>
      <c r="F6" s="15">
        <v>1</v>
      </c>
      <c r="G6" s="15">
        <v>1</v>
      </c>
      <c r="H6" s="15">
        <v>2</v>
      </c>
      <c r="I6" s="15">
        <v>2</v>
      </c>
      <c r="J6" s="15">
        <v>3</v>
      </c>
      <c r="K6" s="15">
        <v>5</v>
      </c>
      <c r="L6" s="28"/>
      <c r="M6" s="15">
        <v>1</v>
      </c>
      <c r="N6" s="15">
        <f t="shared" si="0"/>
        <v>16</v>
      </c>
      <c r="O6" s="15">
        <v>4</v>
      </c>
      <c r="P6" s="15">
        <v>7</v>
      </c>
      <c r="Q6" s="15">
        <v>6</v>
      </c>
      <c r="R6" s="15">
        <v>2</v>
      </c>
      <c r="S6" s="15">
        <v>3</v>
      </c>
      <c r="T6" s="15">
        <v>2</v>
      </c>
      <c r="U6" s="27">
        <v>7</v>
      </c>
      <c r="V6" s="15">
        <v>1</v>
      </c>
      <c r="W6" s="15">
        <v>3</v>
      </c>
      <c r="X6" s="15">
        <f t="shared" si="1"/>
        <v>35</v>
      </c>
      <c r="Y6" s="15">
        <v>7</v>
      </c>
      <c r="Z6" s="15">
        <v>7</v>
      </c>
      <c r="AA6" s="15">
        <v>6</v>
      </c>
      <c r="AB6" s="15">
        <v>8</v>
      </c>
      <c r="AC6" s="15">
        <v>7</v>
      </c>
      <c r="AD6" s="15">
        <v>8</v>
      </c>
      <c r="AE6" s="15">
        <v>8</v>
      </c>
      <c r="AF6" s="28"/>
      <c r="AH6" s="15">
        <f t="shared" si="2"/>
        <v>51</v>
      </c>
      <c r="AI6" s="15">
        <v>7</v>
      </c>
      <c r="AJ6" s="15">
        <v>7</v>
      </c>
      <c r="AK6" s="15">
        <v>8</v>
      </c>
      <c r="AL6" s="15">
        <v>5</v>
      </c>
      <c r="AM6" s="15">
        <v>7</v>
      </c>
      <c r="AN6" s="15">
        <v>8</v>
      </c>
      <c r="AO6" s="15">
        <v>8</v>
      </c>
      <c r="AP6" s="15"/>
      <c r="AQ6" s="15"/>
      <c r="AR6" s="15">
        <f t="shared" si="3"/>
        <v>50</v>
      </c>
      <c r="AS6" s="24">
        <v>7</v>
      </c>
      <c r="AT6" s="24">
        <v>8</v>
      </c>
      <c r="AU6" s="24">
        <v>8</v>
      </c>
      <c r="AV6" s="24">
        <v>8</v>
      </c>
      <c r="AW6" s="24">
        <v>5</v>
      </c>
      <c r="AX6" s="24">
        <v>6</v>
      </c>
      <c r="AY6" s="24">
        <v>7</v>
      </c>
      <c r="BA6" s="24">
        <v>1</v>
      </c>
      <c r="BB6" s="15">
        <f t="shared" si="4"/>
        <v>50</v>
      </c>
    </row>
    <row r="7" spans="1:54" x14ac:dyDescent="0.3">
      <c r="A7" s="15" t="s">
        <v>7</v>
      </c>
      <c r="L7" s="28"/>
      <c r="N7" s="76">
        <f>AVERAGE(N4:N6)</f>
        <v>19.666666666666668</v>
      </c>
      <c r="O7" s="76">
        <f t="shared" ref="O7:BB7" si="5">AVERAGE(O4:O6)</f>
        <v>5</v>
      </c>
      <c r="P7" s="76">
        <f t="shared" si="5"/>
        <v>6.666666666666667</v>
      </c>
      <c r="Q7" s="76">
        <f t="shared" si="5"/>
        <v>7</v>
      </c>
      <c r="R7" s="76">
        <f t="shared" si="5"/>
        <v>3.6666666666666665</v>
      </c>
      <c r="S7" s="76">
        <f t="shared" si="5"/>
        <v>4.333333333333333</v>
      </c>
      <c r="T7" s="76">
        <f t="shared" si="5"/>
        <v>4.333333333333333</v>
      </c>
      <c r="U7" s="76">
        <f t="shared" si="5"/>
        <v>7.333333333333333</v>
      </c>
      <c r="V7" s="76">
        <f t="shared" si="5"/>
        <v>1.3333333333333333</v>
      </c>
      <c r="W7" s="76">
        <f t="shared" si="5"/>
        <v>2.3333333333333335</v>
      </c>
      <c r="X7" s="76">
        <f t="shared" si="5"/>
        <v>42</v>
      </c>
      <c r="Y7" s="76">
        <f t="shared" si="5"/>
        <v>6.666666666666667</v>
      </c>
      <c r="Z7" s="76">
        <f t="shared" si="5"/>
        <v>7.666666666666667</v>
      </c>
      <c r="AA7" s="76">
        <f t="shared" si="5"/>
        <v>6.333333333333333</v>
      </c>
      <c r="AB7" s="76">
        <f t="shared" si="5"/>
        <v>7.333333333333333</v>
      </c>
      <c r="AC7" s="76">
        <f t="shared" si="5"/>
        <v>7</v>
      </c>
      <c r="AD7" s="76">
        <f t="shared" si="5"/>
        <v>7.333333333333333</v>
      </c>
      <c r="AE7" s="76">
        <f t="shared" si="5"/>
        <v>8</v>
      </c>
      <c r="AF7" s="76">
        <v>0</v>
      </c>
      <c r="AG7" s="76">
        <f t="shared" si="5"/>
        <v>1</v>
      </c>
      <c r="AH7" s="76">
        <f t="shared" si="5"/>
        <v>51</v>
      </c>
      <c r="AI7" s="76">
        <f t="shared" si="5"/>
        <v>6.666666666666667</v>
      </c>
      <c r="AJ7" s="76">
        <f t="shared" si="5"/>
        <v>7</v>
      </c>
      <c r="AK7" s="76">
        <f t="shared" si="5"/>
        <v>7.666666666666667</v>
      </c>
      <c r="AL7" s="76">
        <f t="shared" si="5"/>
        <v>5.333333333333333</v>
      </c>
      <c r="AM7" s="76">
        <f t="shared" si="5"/>
        <v>6.333333333333333</v>
      </c>
      <c r="AN7" s="76">
        <f t="shared" si="5"/>
        <v>7.333333333333333</v>
      </c>
      <c r="AO7" s="76">
        <f t="shared" si="5"/>
        <v>7.666666666666667</v>
      </c>
      <c r="AP7" s="76">
        <v>0</v>
      </c>
      <c r="AQ7" s="76">
        <v>0</v>
      </c>
      <c r="AR7" s="76">
        <f t="shared" si="5"/>
        <v>48</v>
      </c>
      <c r="AS7" s="76">
        <f t="shared" si="5"/>
        <v>6.666666666666667</v>
      </c>
      <c r="AT7" s="76">
        <f t="shared" si="5"/>
        <v>7</v>
      </c>
      <c r="AU7" s="76">
        <f t="shared" si="5"/>
        <v>7.666666666666667</v>
      </c>
      <c r="AV7" s="76">
        <f t="shared" si="5"/>
        <v>8</v>
      </c>
      <c r="AW7" s="76">
        <f t="shared" si="5"/>
        <v>6.666666666666667</v>
      </c>
      <c r="AX7" s="76">
        <f t="shared" si="5"/>
        <v>5.666666666666667</v>
      </c>
      <c r="AY7" s="76">
        <f t="shared" si="5"/>
        <v>6.666666666666667</v>
      </c>
      <c r="AZ7" s="76">
        <v>0</v>
      </c>
      <c r="BA7" s="76">
        <f t="shared" si="5"/>
        <v>1</v>
      </c>
      <c r="BB7" s="76">
        <f t="shared" si="5"/>
        <v>49</v>
      </c>
    </row>
    <row r="8" spans="1:54" x14ac:dyDescent="0.3">
      <c r="A8" s="15" t="s">
        <v>106</v>
      </c>
      <c r="B8" s="15">
        <v>2</v>
      </c>
      <c r="C8" s="15">
        <v>8</v>
      </c>
      <c r="F8" s="15">
        <v>3</v>
      </c>
      <c r="H8" s="15">
        <v>3</v>
      </c>
      <c r="I8" s="15">
        <v>3</v>
      </c>
      <c r="J8" s="15">
        <v>2</v>
      </c>
      <c r="K8" s="15">
        <v>3</v>
      </c>
      <c r="L8" s="15">
        <v>2</v>
      </c>
      <c r="M8" s="15">
        <v>1</v>
      </c>
      <c r="N8" s="15">
        <f t="shared" si="0"/>
        <v>17</v>
      </c>
      <c r="O8" s="15">
        <v>4</v>
      </c>
      <c r="P8" s="15">
        <v>6</v>
      </c>
      <c r="Q8" s="15">
        <v>5</v>
      </c>
      <c r="R8" s="15">
        <v>4</v>
      </c>
      <c r="S8" s="15">
        <v>2</v>
      </c>
      <c r="T8" s="15">
        <v>4</v>
      </c>
      <c r="U8" s="27">
        <v>6</v>
      </c>
      <c r="V8" s="15">
        <v>2</v>
      </c>
      <c r="W8" s="15">
        <v>1</v>
      </c>
      <c r="X8" s="15">
        <f t="shared" si="1"/>
        <v>34</v>
      </c>
      <c r="Y8" s="15">
        <v>5</v>
      </c>
      <c r="Z8" s="15">
        <v>7</v>
      </c>
      <c r="AA8" s="15">
        <v>6</v>
      </c>
      <c r="AB8" s="15">
        <v>8</v>
      </c>
      <c r="AC8" s="15">
        <v>7</v>
      </c>
      <c r="AD8" s="15">
        <v>8</v>
      </c>
      <c r="AE8" s="15">
        <v>8</v>
      </c>
      <c r="AF8" s="15"/>
      <c r="AG8" s="15">
        <v>1</v>
      </c>
      <c r="AH8" s="15">
        <f t="shared" si="2"/>
        <v>50</v>
      </c>
      <c r="AI8" s="15">
        <v>6</v>
      </c>
      <c r="AJ8" s="15">
        <v>7</v>
      </c>
      <c r="AK8" s="15">
        <v>6</v>
      </c>
      <c r="AL8" s="15">
        <v>4</v>
      </c>
      <c r="AM8" s="15">
        <v>5</v>
      </c>
      <c r="AN8" s="15">
        <v>6</v>
      </c>
      <c r="AO8" s="15">
        <v>7</v>
      </c>
      <c r="AP8" s="15">
        <v>2</v>
      </c>
      <c r="AQ8" s="15"/>
      <c r="AR8" s="15">
        <f t="shared" si="3"/>
        <v>43</v>
      </c>
      <c r="AS8" s="24">
        <v>8</v>
      </c>
      <c r="AT8" s="24">
        <v>7</v>
      </c>
      <c r="AU8" s="24">
        <v>7</v>
      </c>
      <c r="AV8" s="24">
        <v>8</v>
      </c>
      <c r="AW8" s="24">
        <v>6</v>
      </c>
      <c r="AX8" s="24">
        <v>7</v>
      </c>
      <c r="AY8" s="24">
        <v>8</v>
      </c>
      <c r="BB8" s="15">
        <f t="shared" si="4"/>
        <v>51</v>
      </c>
    </row>
    <row r="9" spans="1:54" x14ac:dyDescent="0.3">
      <c r="A9" s="15">
        <v>2</v>
      </c>
      <c r="B9" s="15">
        <v>2</v>
      </c>
      <c r="C9" s="15">
        <v>8</v>
      </c>
      <c r="D9" s="15">
        <v>1</v>
      </c>
      <c r="G9" s="15">
        <v>4</v>
      </c>
      <c r="J9" s="15">
        <v>3</v>
      </c>
      <c r="K9" s="15">
        <v>3</v>
      </c>
      <c r="M9" s="15">
        <v>1</v>
      </c>
      <c r="N9" s="15">
        <f t="shared" si="0"/>
        <v>11</v>
      </c>
      <c r="O9" s="15">
        <v>2</v>
      </c>
      <c r="P9" s="15">
        <v>6</v>
      </c>
      <c r="Q9" s="15">
        <v>6</v>
      </c>
      <c r="R9" s="15">
        <v>5</v>
      </c>
      <c r="S9" s="15">
        <v>2</v>
      </c>
      <c r="T9" s="15">
        <v>3</v>
      </c>
      <c r="U9" s="27">
        <v>6</v>
      </c>
      <c r="X9" s="15">
        <f t="shared" si="1"/>
        <v>30</v>
      </c>
      <c r="Y9" s="15">
        <v>5</v>
      </c>
      <c r="Z9" s="15">
        <v>8</v>
      </c>
      <c r="AA9" s="15">
        <v>5</v>
      </c>
      <c r="AB9" s="15">
        <v>7</v>
      </c>
      <c r="AC9" s="15">
        <v>6</v>
      </c>
      <c r="AD9" s="15">
        <v>7</v>
      </c>
      <c r="AE9" s="15">
        <v>7</v>
      </c>
      <c r="AF9" s="28"/>
      <c r="AH9" s="15">
        <f t="shared" si="2"/>
        <v>45</v>
      </c>
      <c r="AI9" s="15">
        <v>5</v>
      </c>
      <c r="AJ9" s="15">
        <v>7</v>
      </c>
      <c r="AK9" s="15">
        <v>6</v>
      </c>
      <c r="AL9" s="15">
        <v>4</v>
      </c>
      <c r="AM9" s="15">
        <v>6</v>
      </c>
      <c r="AN9" s="15">
        <v>7</v>
      </c>
      <c r="AO9" s="15">
        <v>6</v>
      </c>
      <c r="AP9" s="15"/>
      <c r="AQ9" s="15"/>
      <c r="AR9" s="15">
        <f t="shared" si="3"/>
        <v>41</v>
      </c>
      <c r="AS9" s="24">
        <v>7</v>
      </c>
      <c r="AT9" s="24">
        <v>6</v>
      </c>
      <c r="AU9" s="24">
        <v>7</v>
      </c>
      <c r="AV9" s="24">
        <v>7</v>
      </c>
      <c r="AW9" s="24">
        <v>7</v>
      </c>
      <c r="AX9" s="24">
        <v>6</v>
      </c>
      <c r="AY9" s="24">
        <v>6</v>
      </c>
      <c r="BA9" s="24">
        <v>2</v>
      </c>
      <c r="BB9" s="15">
        <f t="shared" si="4"/>
        <v>48</v>
      </c>
    </row>
    <row r="10" spans="1:54" x14ac:dyDescent="0.3">
      <c r="A10" s="15">
        <v>3</v>
      </c>
      <c r="B10" s="15">
        <v>2</v>
      </c>
      <c r="C10" s="15">
        <v>8</v>
      </c>
      <c r="H10" s="15">
        <v>1</v>
      </c>
      <c r="J10" s="15">
        <v>3</v>
      </c>
      <c r="K10" s="15">
        <v>6</v>
      </c>
      <c r="N10" s="15">
        <f t="shared" si="0"/>
        <v>10</v>
      </c>
      <c r="O10" s="15">
        <v>6</v>
      </c>
      <c r="P10" s="15">
        <v>8</v>
      </c>
      <c r="Q10" s="15">
        <v>5</v>
      </c>
      <c r="R10" s="15">
        <v>7</v>
      </c>
      <c r="S10" s="15">
        <v>3</v>
      </c>
      <c r="T10" s="15">
        <v>7</v>
      </c>
      <c r="U10" s="27">
        <v>5</v>
      </c>
      <c r="V10" s="15">
        <v>3</v>
      </c>
      <c r="W10" s="15">
        <v>2</v>
      </c>
      <c r="X10" s="15">
        <f t="shared" si="1"/>
        <v>46</v>
      </c>
      <c r="Y10" s="15">
        <v>5</v>
      </c>
      <c r="Z10" s="15">
        <v>7</v>
      </c>
      <c r="AA10" s="15">
        <v>2</v>
      </c>
      <c r="AB10" s="15">
        <v>6</v>
      </c>
      <c r="AC10" s="15">
        <v>5</v>
      </c>
      <c r="AD10" s="15">
        <v>7</v>
      </c>
      <c r="AE10" s="15">
        <v>7</v>
      </c>
      <c r="AF10" s="15"/>
      <c r="AG10" s="15">
        <v>2</v>
      </c>
      <c r="AH10" s="15">
        <f t="shared" si="2"/>
        <v>41</v>
      </c>
      <c r="AI10" s="15">
        <v>6</v>
      </c>
      <c r="AJ10" s="15">
        <v>8</v>
      </c>
      <c r="AK10" s="15">
        <v>6</v>
      </c>
      <c r="AL10" s="15">
        <v>3</v>
      </c>
      <c r="AM10" s="15">
        <v>6</v>
      </c>
      <c r="AN10" s="15">
        <v>7</v>
      </c>
      <c r="AO10" s="15">
        <v>6</v>
      </c>
      <c r="AP10" s="15"/>
      <c r="AQ10" s="15"/>
      <c r="AR10" s="15">
        <f t="shared" si="3"/>
        <v>42</v>
      </c>
      <c r="AS10" s="24">
        <v>6</v>
      </c>
      <c r="AT10" s="24">
        <v>6</v>
      </c>
      <c r="AU10" s="24">
        <v>7</v>
      </c>
      <c r="AV10" s="24">
        <v>7</v>
      </c>
      <c r="AW10" s="24">
        <v>7</v>
      </c>
      <c r="AX10" s="24">
        <v>5</v>
      </c>
      <c r="AY10" s="24">
        <v>7</v>
      </c>
      <c r="BB10" s="15">
        <f t="shared" si="4"/>
        <v>45</v>
      </c>
    </row>
    <row r="11" spans="1:54" x14ac:dyDescent="0.3">
      <c r="A11" s="15" t="s">
        <v>106</v>
      </c>
      <c r="N11" s="76">
        <f>AVERAGE(N8:N10)</f>
        <v>12.666666666666666</v>
      </c>
      <c r="O11" s="76">
        <f t="shared" ref="O11:BB11" si="6">AVERAGE(O8:O10)</f>
        <v>4</v>
      </c>
      <c r="P11" s="76">
        <f t="shared" si="6"/>
        <v>6.666666666666667</v>
      </c>
      <c r="Q11" s="76">
        <f t="shared" si="6"/>
        <v>5.333333333333333</v>
      </c>
      <c r="R11" s="76">
        <f t="shared" si="6"/>
        <v>5.333333333333333</v>
      </c>
      <c r="S11" s="76">
        <f t="shared" si="6"/>
        <v>2.3333333333333335</v>
      </c>
      <c r="T11" s="76">
        <f t="shared" si="6"/>
        <v>4.666666666666667</v>
      </c>
      <c r="U11" s="76">
        <f t="shared" si="6"/>
        <v>5.666666666666667</v>
      </c>
      <c r="V11" s="76">
        <f t="shared" si="6"/>
        <v>2.5</v>
      </c>
      <c r="W11" s="76">
        <f t="shared" si="6"/>
        <v>1.5</v>
      </c>
      <c r="X11" s="76">
        <f t="shared" si="6"/>
        <v>36.666666666666664</v>
      </c>
      <c r="Y11" s="76">
        <f t="shared" si="6"/>
        <v>5</v>
      </c>
      <c r="Z11" s="76">
        <f t="shared" si="6"/>
        <v>7.333333333333333</v>
      </c>
      <c r="AA11" s="76">
        <f t="shared" si="6"/>
        <v>4.333333333333333</v>
      </c>
      <c r="AB11" s="76">
        <f t="shared" si="6"/>
        <v>7</v>
      </c>
      <c r="AC11" s="76">
        <f t="shared" si="6"/>
        <v>6</v>
      </c>
      <c r="AD11" s="76">
        <f t="shared" si="6"/>
        <v>7.333333333333333</v>
      </c>
      <c r="AE11" s="76">
        <f t="shared" si="6"/>
        <v>7.333333333333333</v>
      </c>
      <c r="AF11" s="76">
        <v>0</v>
      </c>
      <c r="AG11" s="76">
        <f t="shared" si="6"/>
        <v>1.5</v>
      </c>
      <c r="AH11" s="76">
        <f t="shared" si="6"/>
        <v>45.333333333333336</v>
      </c>
      <c r="AI11" s="76">
        <f t="shared" si="6"/>
        <v>5.666666666666667</v>
      </c>
      <c r="AJ11" s="76">
        <f t="shared" si="6"/>
        <v>7.333333333333333</v>
      </c>
      <c r="AK11" s="76">
        <f t="shared" si="6"/>
        <v>6</v>
      </c>
      <c r="AL11" s="76">
        <f t="shared" si="6"/>
        <v>3.6666666666666665</v>
      </c>
      <c r="AM11" s="76">
        <f t="shared" si="6"/>
        <v>5.666666666666667</v>
      </c>
      <c r="AN11" s="76">
        <f t="shared" si="6"/>
        <v>6.666666666666667</v>
      </c>
      <c r="AO11" s="76">
        <f t="shared" si="6"/>
        <v>6.333333333333333</v>
      </c>
      <c r="AP11" s="76">
        <f t="shared" si="6"/>
        <v>2</v>
      </c>
      <c r="AQ11" s="76">
        <v>0</v>
      </c>
      <c r="AR11" s="76">
        <f t="shared" si="6"/>
        <v>42</v>
      </c>
      <c r="AS11" s="76">
        <f t="shared" si="6"/>
        <v>7</v>
      </c>
      <c r="AT11" s="76">
        <f t="shared" si="6"/>
        <v>6.333333333333333</v>
      </c>
      <c r="AU11" s="76">
        <f t="shared" si="6"/>
        <v>7</v>
      </c>
      <c r="AV11" s="76">
        <f t="shared" si="6"/>
        <v>7.333333333333333</v>
      </c>
      <c r="AW11" s="76">
        <f t="shared" si="6"/>
        <v>6.666666666666667</v>
      </c>
      <c r="AX11" s="76">
        <f t="shared" si="6"/>
        <v>6</v>
      </c>
      <c r="AY11" s="76">
        <f t="shared" si="6"/>
        <v>7</v>
      </c>
      <c r="AZ11" s="76">
        <v>0</v>
      </c>
      <c r="BA11" s="76">
        <f t="shared" si="6"/>
        <v>2</v>
      </c>
      <c r="BB11" s="76">
        <f t="shared" si="6"/>
        <v>48</v>
      </c>
    </row>
    <row r="12" spans="1:54" x14ac:dyDescent="0.3">
      <c r="A12" s="15" t="s">
        <v>62</v>
      </c>
      <c r="B12" s="15">
        <v>3</v>
      </c>
      <c r="C12" s="15">
        <v>8</v>
      </c>
      <c r="E12" s="15">
        <v>2</v>
      </c>
      <c r="F12" s="15">
        <v>2</v>
      </c>
      <c r="G12" s="15">
        <v>2</v>
      </c>
      <c r="H12" s="15">
        <v>5</v>
      </c>
      <c r="I12" s="15">
        <v>3</v>
      </c>
      <c r="J12" s="15">
        <v>4</v>
      </c>
      <c r="K12" s="15">
        <v>3</v>
      </c>
      <c r="M12" s="15">
        <v>1</v>
      </c>
      <c r="N12" s="15">
        <f t="shared" si="0"/>
        <v>22</v>
      </c>
      <c r="O12" s="15">
        <v>5</v>
      </c>
      <c r="P12" s="15">
        <v>6</v>
      </c>
      <c r="Q12" s="15">
        <v>8</v>
      </c>
      <c r="R12" s="15">
        <v>7</v>
      </c>
      <c r="S12" s="15">
        <v>2</v>
      </c>
      <c r="T12" s="15">
        <v>7</v>
      </c>
      <c r="U12" s="27">
        <v>8</v>
      </c>
      <c r="V12" s="15">
        <v>1</v>
      </c>
      <c r="W12" s="15">
        <v>1</v>
      </c>
      <c r="X12" s="15">
        <f t="shared" si="1"/>
        <v>45</v>
      </c>
      <c r="Y12" s="15">
        <v>8</v>
      </c>
      <c r="Z12" s="15">
        <v>7</v>
      </c>
      <c r="AA12" s="15">
        <v>8</v>
      </c>
      <c r="AB12" s="15">
        <v>8</v>
      </c>
      <c r="AC12" s="15">
        <v>8</v>
      </c>
      <c r="AD12" s="15">
        <v>8</v>
      </c>
      <c r="AE12" s="15">
        <v>8</v>
      </c>
      <c r="AF12" s="15"/>
      <c r="AH12" s="15">
        <f t="shared" si="2"/>
        <v>55</v>
      </c>
      <c r="AI12" s="15">
        <v>7</v>
      </c>
      <c r="AJ12" s="15">
        <v>7</v>
      </c>
      <c r="AK12" s="15">
        <v>8</v>
      </c>
      <c r="AL12" s="15">
        <v>5</v>
      </c>
      <c r="AM12" s="15">
        <v>6</v>
      </c>
      <c r="AN12" s="15">
        <v>4</v>
      </c>
      <c r="AO12" s="15">
        <v>7</v>
      </c>
      <c r="AP12" s="15">
        <v>1</v>
      </c>
      <c r="AQ12" s="15"/>
      <c r="AR12" s="15">
        <f t="shared" si="3"/>
        <v>45</v>
      </c>
      <c r="AS12" s="24">
        <v>8</v>
      </c>
      <c r="AT12" s="24">
        <v>7</v>
      </c>
      <c r="AU12" s="24">
        <v>8</v>
      </c>
      <c r="AV12" s="24">
        <v>8</v>
      </c>
      <c r="AW12" s="24">
        <v>8</v>
      </c>
      <c r="AX12" s="24">
        <v>6</v>
      </c>
      <c r="AY12" s="24">
        <v>8</v>
      </c>
      <c r="BA12" s="24">
        <v>2</v>
      </c>
      <c r="BB12" s="15">
        <f t="shared" si="4"/>
        <v>55</v>
      </c>
    </row>
    <row r="13" spans="1:54" x14ac:dyDescent="0.3">
      <c r="A13" s="15">
        <v>2</v>
      </c>
      <c r="B13" s="15">
        <v>3</v>
      </c>
      <c r="C13" s="15">
        <v>8</v>
      </c>
      <c r="D13" s="15">
        <v>2</v>
      </c>
      <c r="F13" s="15">
        <v>2</v>
      </c>
      <c r="G13" s="15">
        <v>2</v>
      </c>
      <c r="H13" s="15">
        <v>2</v>
      </c>
      <c r="I13" s="15">
        <v>5</v>
      </c>
      <c r="J13" s="15">
        <v>3</v>
      </c>
      <c r="K13" s="15">
        <v>5</v>
      </c>
      <c r="N13" s="15">
        <f t="shared" si="0"/>
        <v>19</v>
      </c>
      <c r="O13" s="15">
        <v>3</v>
      </c>
      <c r="P13" s="15">
        <v>5</v>
      </c>
      <c r="Q13" s="15">
        <v>5</v>
      </c>
      <c r="R13" s="15">
        <v>6</v>
      </c>
      <c r="S13" s="15">
        <v>2</v>
      </c>
      <c r="T13" s="15">
        <v>4</v>
      </c>
      <c r="U13" s="27">
        <v>6</v>
      </c>
      <c r="V13" s="15">
        <v>3</v>
      </c>
      <c r="W13" s="15">
        <v>2</v>
      </c>
      <c r="X13" s="15">
        <f t="shared" si="1"/>
        <v>36</v>
      </c>
      <c r="Y13" s="15">
        <v>7</v>
      </c>
      <c r="Z13" s="15">
        <v>7</v>
      </c>
      <c r="AA13" s="15">
        <v>7</v>
      </c>
      <c r="AB13" s="15">
        <v>6</v>
      </c>
      <c r="AC13" s="15">
        <v>8</v>
      </c>
      <c r="AD13" s="15">
        <v>8</v>
      </c>
      <c r="AE13" s="15">
        <v>8</v>
      </c>
      <c r="AF13" s="15"/>
      <c r="AH13" s="15">
        <f t="shared" si="2"/>
        <v>51</v>
      </c>
      <c r="AI13" s="15">
        <v>6</v>
      </c>
      <c r="AJ13" s="15">
        <v>7</v>
      </c>
      <c r="AK13" s="15">
        <v>7</v>
      </c>
      <c r="AL13" s="15">
        <v>5</v>
      </c>
      <c r="AM13" s="15">
        <v>5</v>
      </c>
      <c r="AN13" s="15">
        <v>7</v>
      </c>
      <c r="AO13" s="15">
        <v>8</v>
      </c>
      <c r="AP13" s="15"/>
      <c r="AQ13" s="15"/>
      <c r="AR13" s="15">
        <f t="shared" si="3"/>
        <v>45</v>
      </c>
      <c r="AS13" s="24">
        <v>8</v>
      </c>
      <c r="AT13" s="24">
        <v>6</v>
      </c>
      <c r="AU13" s="24">
        <v>7</v>
      </c>
      <c r="AV13" s="24">
        <v>8</v>
      </c>
      <c r="AW13" s="24">
        <v>7</v>
      </c>
      <c r="AX13" s="24">
        <v>8</v>
      </c>
      <c r="AY13" s="24">
        <v>6</v>
      </c>
      <c r="BB13" s="15">
        <f t="shared" si="4"/>
        <v>50</v>
      </c>
    </row>
    <row r="14" spans="1:54" x14ac:dyDescent="0.3">
      <c r="A14" s="15">
        <v>3</v>
      </c>
      <c r="B14" s="15">
        <v>3</v>
      </c>
      <c r="C14" s="15">
        <v>8</v>
      </c>
      <c r="E14" s="15">
        <v>1</v>
      </c>
      <c r="F14" s="15">
        <v>3</v>
      </c>
      <c r="G14" s="15">
        <v>2</v>
      </c>
      <c r="H14" s="15">
        <v>1</v>
      </c>
      <c r="I14" s="15">
        <v>3</v>
      </c>
      <c r="J14" s="15">
        <v>3</v>
      </c>
      <c r="K14" s="15">
        <v>3</v>
      </c>
      <c r="N14" s="15">
        <f t="shared" si="0"/>
        <v>16</v>
      </c>
      <c r="O14" s="15">
        <v>5</v>
      </c>
      <c r="P14" s="15">
        <v>8</v>
      </c>
      <c r="Q14" s="15">
        <v>4</v>
      </c>
      <c r="R14" s="15">
        <v>7</v>
      </c>
      <c r="S14" s="15">
        <v>3</v>
      </c>
      <c r="T14" s="15">
        <v>5</v>
      </c>
      <c r="U14" s="27">
        <v>8</v>
      </c>
      <c r="V14" s="15">
        <v>2</v>
      </c>
      <c r="W14" s="15">
        <v>2</v>
      </c>
      <c r="X14" s="15">
        <f t="shared" si="1"/>
        <v>44</v>
      </c>
      <c r="Y14" s="15">
        <v>6</v>
      </c>
      <c r="Z14" s="15">
        <v>8</v>
      </c>
      <c r="AA14" s="15">
        <v>8</v>
      </c>
      <c r="AB14" s="15">
        <v>6</v>
      </c>
      <c r="AC14" s="15">
        <v>8</v>
      </c>
      <c r="AD14" s="15">
        <v>8</v>
      </c>
      <c r="AE14" s="15">
        <v>8</v>
      </c>
      <c r="AF14" s="15">
        <v>1</v>
      </c>
      <c r="AG14" s="15">
        <v>1</v>
      </c>
      <c r="AH14" s="15">
        <f t="shared" si="2"/>
        <v>54</v>
      </c>
      <c r="AI14" s="15">
        <v>7</v>
      </c>
      <c r="AJ14" s="15">
        <v>8</v>
      </c>
      <c r="AK14" s="15">
        <v>8</v>
      </c>
      <c r="AL14" s="15">
        <v>5</v>
      </c>
      <c r="AM14" s="15">
        <v>7</v>
      </c>
      <c r="AN14" s="15">
        <v>6</v>
      </c>
      <c r="AO14" s="15">
        <v>8</v>
      </c>
      <c r="AP14" s="15">
        <v>1</v>
      </c>
      <c r="AQ14" s="15">
        <v>1</v>
      </c>
      <c r="AR14" s="15">
        <f t="shared" si="3"/>
        <v>51</v>
      </c>
      <c r="AS14" s="24">
        <v>8</v>
      </c>
      <c r="AT14" s="24">
        <v>8</v>
      </c>
      <c r="AU14" s="24">
        <v>8</v>
      </c>
      <c r="AV14" s="24">
        <v>7</v>
      </c>
      <c r="AW14" s="24">
        <v>8</v>
      </c>
      <c r="AX14" s="24">
        <v>6</v>
      </c>
      <c r="AY14" s="24">
        <v>7</v>
      </c>
      <c r="BA14" s="24">
        <v>2</v>
      </c>
      <c r="BB14" s="15">
        <f t="shared" si="4"/>
        <v>54</v>
      </c>
    </row>
    <row r="15" spans="1:54" x14ac:dyDescent="0.3">
      <c r="A15" s="15" t="s">
        <v>62</v>
      </c>
      <c r="N15" s="76">
        <f>AVERAGE(N12:N14)</f>
        <v>19</v>
      </c>
      <c r="O15" s="76">
        <f t="shared" ref="O15:BB15" si="7">AVERAGE(O12:O14)</f>
        <v>4.333333333333333</v>
      </c>
      <c r="P15" s="76">
        <f t="shared" si="7"/>
        <v>6.333333333333333</v>
      </c>
      <c r="Q15" s="76">
        <f t="shared" si="7"/>
        <v>5.666666666666667</v>
      </c>
      <c r="R15" s="76">
        <f t="shared" si="7"/>
        <v>6.666666666666667</v>
      </c>
      <c r="S15" s="76">
        <f t="shared" si="7"/>
        <v>2.3333333333333335</v>
      </c>
      <c r="T15" s="76">
        <f t="shared" si="7"/>
        <v>5.333333333333333</v>
      </c>
      <c r="U15" s="76">
        <f t="shared" si="7"/>
        <v>7.333333333333333</v>
      </c>
      <c r="V15" s="76">
        <f t="shared" si="7"/>
        <v>2</v>
      </c>
      <c r="W15" s="76">
        <f t="shared" si="7"/>
        <v>1.6666666666666667</v>
      </c>
      <c r="X15" s="76">
        <f t="shared" si="7"/>
        <v>41.666666666666664</v>
      </c>
      <c r="Y15" s="76">
        <f t="shared" si="7"/>
        <v>7</v>
      </c>
      <c r="Z15" s="76">
        <f t="shared" si="7"/>
        <v>7.333333333333333</v>
      </c>
      <c r="AA15" s="76">
        <f t="shared" si="7"/>
        <v>7.666666666666667</v>
      </c>
      <c r="AB15" s="76">
        <f t="shared" si="7"/>
        <v>6.666666666666667</v>
      </c>
      <c r="AC15" s="76">
        <f t="shared" si="7"/>
        <v>8</v>
      </c>
      <c r="AD15" s="76">
        <f t="shared" si="7"/>
        <v>8</v>
      </c>
      <c r="AE15" s="76">
        <f t="shared" si="7"/>
        <v>8</v>
      </c>
      <c r="AF15" s="76">
        <f t="shared" si="7"/>
        <v>1</v>
      </c>
      <c r="AG15" s="76">
        <f t="shared" si="7"/>
        <v>1</v>
      </c>
      <c r="AH15" s="76">
        <f t="shared" si="7"/>
        <v>53.333333333333336</v>
      </c>
      <c r="AI15" s="76">
        <f t="shared" si="7"/>
        <v>6.666666666666667</v>
      </c>
      <c r="AJ15" s="76">
        <f t="shared" si="7"/>
        <v>7.333333333333333</v>
      </c>
      <c r="AK15" s="76">
        <f t="shared" si="7"/>
        <v>7.666666666666667</v>
      </c>
      <c r="AL15" s="76">
        <f t="shared" si="7"/>
        <v>5</v>
      </c>
      <c r="AM15" s="76">
        <f t="shared" si="7"/>
        <v>6</v>
      </c>
      <c r="AN15" s="76">
        <f t="shared" si="7"/>
        <v>5.666666666666667</v>
      </c>
      <c r="AO15" s="76">
        <f t="shared" si="7"/>
        <v>7.666666666666667</v>
      </c>
      <c r="AP15" s="76">
        <f t="shared" si="7"/>
        <v>1</v>
      </c>
      <c r="AQ15" s="76">
        <f t="shared" si="7"/>
        <v>1</v>
      </c>
      <c r="AR15" s="76">
        <f t="shared" si="7"/>
        <v>47</v>
      </c>
      <c r="AS15" s="76">
        <f t="shared" si="7"/>
        <v>8</v>
      </c>
      <c r="AT15" s="76">
        <f t="shared" si="7"/>
        <v>7</v>
      </c>
      <c r="AU15" s="76">
        <f t="shared" si="7"/>
        <v>7.666666666666667</v>
      </c>
      <c r="AV15" s="76">
        <f t="shared" si="7"/>
        <v>7.666666666666667</v>
      </c>
      <c r="AW15" s="76">
        <f t="shared" si="7"/>
        <v>7.666666666666667</v>
      </c>
      <c r="AX15" s="76">
        <f t="shared" si="7"/>
        <v>6.666666666666667</v>
      </c>
      <c r="AY15" s="76">
        <f t="shared" si="7"/>
        <v>7</v>
      </c>
      <c r="AZ15" s="76">
        <v>0</v>
      </c>
      <c r="BA15" s="76">
        <f t="shared" si="7"/>
        <v>2</v>
      </c>
      <c r="BB15" s="76">
        <f t="shared" si="7"/>
        <v>53</v>
      </c>
    </row>
    <row r="16" spans="1:54" x14ac:dyDescent="0.3">
      <c r="A16" s="15" t="s">
        <v>63</v>
      </c>
      <c r="B16" s="15">
        <v>4</v>
      </c>
      <c r="C16" s="15">
        <v>8</v>
      </c>
      <c r="F16" s="15">
        <v>1</v>
      </c>
      <c r="G16" s="15">
        <v>2</v>
      </c>
      <c r="H16" s="15">
        <v>1</v>
      </c>
      <c r="I16" s="15">
        <v>2</v>
      </c>
      <c r="J16" s="15">
        <v>2</v>
      </c>
      <c r="K16" s="15">
        <v>2</v>
      </c>
      <c r="N16" s="15">
        <f t="shared" si="0"/>
        <v>10</v>
      </c>
      <c r="O16" s="15">
        <v>4</v>
      </c>
      <c r="P16" s="15">
        <v>4</v>
      </c>
      <c r="Q16" s="15">
        <v>5</v>
      </c>
      <c r="R16" s="15">
        <v>3</v>
      </c>
      <c r="S16" s="15">
        <v>2</v>
      </c>
      <c r="T16" s="15">
        <v>6</v>
      </c>
      <c r="U16" s="27">
        <v>8</v>
      </c>
      <c r="V16" s="15">
        <v>2</v>
      </c>
      <c r="W16" s="15">
        <v>1</v>
      </c>
      <c r="X16" s="15">
        <f t="shared" si="1"/>
        <v>35</v>
      </c>
      <c r="Y16" s="15">
        <v>8</v>
      </c>
      <c r="Z16" s="15">
        <v>8</v>
      </c>
      <c r="AA16" s="15">
        <v>7</v>
      </c>
      <c r="AB16" s="15">
        <v>8</v>
      </c>
      <c r="AC16" s="15">
        <v>8</v>
      </c>
      <c r="AD16" s="15">
        <v>6</v>
      </c>
      <c r="AE16" s="15">
        <v>8</v>
      </c>
      <c r="AF16" s="15"/>
      <c r="AH16" s="15">
        <f t="shared" si="2"/>
        <v>53</v>
      </c>
      <c r="AI16" s="15">
        <v>6</v>
      </c>
      <c r="AJ16" s="15">
        <v>7</v>
      </c>
      <c r="AK16" s="15">
        <v>8</v>
      </c>
      <c r="AL16" s="15">
        <v>3</v>
      </c>
      <c r="AM16" s="15">
        <v>5</v>
      </c>
      <c r="AN16" s="15">
        <v>6</v>
      </c>
      <c r="AO16" s="15">
        <v>6</v>
      </c>
      <c r="AP16" s="15"/>
      <c r="AQ16" s="15">
        <v>2</v>
      </c>
      <c r="AR16" s="15">
        <f t="shared" si="3"/>
        <v>43</v>
      </c>
      <c r="AS16" s="24">
        <v>6</v>
      </c>
      <c r="AT16" s="24">
        <v>8</v>
      </c>
      <c r="AU16" s="24">
        <v>8</v>
      </c>
      <c r="AV16" s="24">
        <v>8</v>
      </c>
      <c r="AW16" s="24">
        <v>7</v>
      </c>
      <c r="AX16" s="24">
        <v>7</v>
      </c>
      <c r="AY16" s="24">
        <v>6</v>
      </c>
      <c r="BB16" s="15">
        <f t="shared" si="4"/>
        <v>50</v>
      </c>
    </row>
    <row r="17" spans="1:54" x14ac:dyDescent="0.3">
      <c r="A17" s="15">
        <v>2</v>
      </c>
      <c r="B17" s="15">
        <v>4</v>
      </c>
      <c r="C17" s="15">
        <v>8</v>
      </c>
      <c r="H17" s="15">
        <v>1</v>
      </c>
      <c r="I17" s="15">
        <v>3</v>
      </c>
      <c r="J17" s="15">
        <v>1</v>
      </c>
      <c r="K17" s="15">
        <v>2</v>
      </c>
      <c r="N17" s="15">
        <f t="shared" si="0"/>
        <v>7</v>
      </c>
      <c r="O17" s="15">
        <v>4</v>
      </c>
      <c r="P17" s="15">
        <v>3</v>
      </c>
      <c r="Q17" s="15">
        <v>4</v>
      </c>
      <c r="R17" s="15">
        <v>3</v>
      </c>
      <c r="S17" s="15">
        <v>7</v>
      </c>
      <c r="T17" s="15">
        <v>1</v>
      </c>
      <c r="U17" s="27">
        <v>6</v>
      </c>
      <c r="V17" s="15">
        <v>2</v>
      </c>
      <c r="W17" s="15">
        <v>2</v>
      </c>
      <c r="X17" s="15">
        <f t="shared" si="1"/>
        <v>32</v>
      </c>
      <c r="Y17" s="15">
        <v>8</v>
      </c>
      <c r="Z17" s="15">
        <v>8</v>
      </c>
      <c r="AA17" s="15">
        <v>6</v>
      </c>
      <c r="AB17" s="15">
        <v>8</v>
      </c>
      <c r="AC17" s="15">
        <v>5</v>
      </c>
      <c r="AD17" s="15">
        <v>8</v>
      </c>
      <c r="AE17" s="15">
        <v>8</v>
      </c>
      <c r="AF17" s="15">
        <v>1</v>
      </c>
      <c r="AH17" s="15">
        <f t="shared" si="2"/>
        <v>52</v>
      </c>
      <c r="AI17" s="15">
        <v>7</v>
      </c>
      <c r="AJ17" s="15">
        <v>8</v>
      </c>
      <c r="AK17" s="15">
        <v>8</v>
      </c>
      <c r="AL17" s="15">
        <v>5</v>
      </c>
      <c r="AM17" s="15">
        <v>6</v>
      </c>
      <c r="AN17" s="15">
        <v>8</v>
      </c>
      <c r="AO17" s="15">
        <v>8</v>
      </c>
      <c r="AP17" s="15"/>
      <c r="AQ17" s="15"/>
      <c r="AR17" s="15">
        <f t="shared" si="3"/>
        <v>50</v>
      </c>
      <c r="AS17" s="24">
        <v>5</v>
      </c>
      <c r="AT17" s="24">
        <v>7</v>
      </c>
      <c r="AU17" s="24">
        <v>8</v>
      </c>
      <c r="AV17" s="24">
        <v>8</v>
      </c>
      <c r="AW17" s="24">
        <v>6</v>
      </c>
      <c r="AX17" s="24">
        <v>7</v>
      </c>
      <c r="AY17" s="24">
        <v>8</v>
      </c>
      <c r="AZ17" s="24">
        <v>1</v>
      </c>
      <c r="BA17" s="24">
        <v>1</v>
      </c>
      <c r="BB17" s="15">
        <f t="shared" si="4"/>
        <v>51</v>
      </c>
    </row>
    <row r="18" spans="1:54" x14ac:dyDescent="0.3">
      <c r="A18" s="15">
        <v>3</v>
      </c>
      <c r="B18" s="15">
        <v>4</v>
      </c>
      <c r="C18" s="15">
        <v>8</v>
      </c>
      <c r="F18" s="15">
        <v>1</v>
      </c>
      <c r="G18" s="15">
        <v>1</v>
      </c>
      <c r="H18" s="15">
        <v>1</v>
      </c>
      <c r="I18" s="15">
        <v>1</v>
      </c>
      <c r="J18" s="15">
        <v>5</v>
      </c>
      <c r="K18" s="15">
        <v>1</v>
      </c>
      <c r="L18" s="15">
        <v>1</v>
      </c>
      <c r="M18" s="15">
        <v>1</v>
      </c>
      <c r="N18" s="15">
        <f t="shared" si="0"/>
        <v>12</v>
      </c>
      <c r="O18" s="15">
        <v>6</v>
      </c>
      <c r="P18" s="15">
        <v>8</v>
      </c>
      <c r="Q18" s="15">
        <v>7</v>
      </c>
      <c r="R18" s="15">
        <v>7</v>
      </c>
      <c r="S18" s="15">
        <v>3</v>
      </c>
      <c r="T18" s="15">
        <v>7</v>
      </c>
      <c r="U18" s="27">
        <v>8</v>
      </c>
      <c r="W18" s="15">
        <v>2</v>
      </c>
      <c r="X18" s="15">
        <f t="shared" si="1"/>
        <v>48</v>
      </c>
      <c r="Y18" s="15">
        <v>7</v>
      </c>
      <c r="Z18" s="15">
        <v>8</v>
      </c>
      <c r="AA18" s="15">
        <v>8</v>
      </c>
      <c r="AB18" s="15">
        <v>8</v>
      </c>
      <c r="AC18" s="15">
        <v>8</v>
      </c>
      <c r="AD18" s="15">
        <v>8</v>
      </c>
      <c r="AE18" s="15">
        <v>8</v>
      </c>
      <c r="AF18" s="15"/>
      <c r="AG18" s="15">
        <v>1</v>
      </c>
      <c r="AH18" s="15">
        <f t="shared" si="2"/>
        <v>56</v>
      </c>
      <c r="AI18" s="15">
        <v>8</v>
      </c>
      <c r="AJ18" s="15">
        <v>8</v>
      </c>
      <c r="AK18" s="15">
        <v>8</v>
      </c>
      <c r="AL18" s="15">
        <v>6</v>
      </c>
      <c r="AM18" s="15">
        <v>6</v>
      </c>
      <c r="AN18" s="15">
        <v>8</v>
      </c>
      <c r="AO18" s="15">
        <v>8</v>
      </c>
      <c r="AP18" s="15"/>
      <c r="AQ18" s="15"/>
      <c r="AR18" s="15">
        <f t="shared" si="3"/>
        <v>52</v>
      </c>
      <c r="AS18" s="24">
        <v>6</v>
      </c>
      <c r="AT18" s="24">
        <v>8</v>
      </c>
      <c r="AU18" s="24">
        <v>7</v>
      </c>
      <c r="AV18" s="24">
        <v>7</v>
      </c>
      <c r="AW18" s="24">
        <v>8</v>
      </c>
      <c r="AX18" s="24">
        <v>7</v>
      </c>
      <c r="AY18" s="24">
        <v>8</v>
      </c>
      <c r="BB18" s="15">
        <f t="shared" si="4"/>
        <v>51</v>
      </c>
    </row>
    <row r="19" spans="1:54" x14ac:dyDescent="0.3">
      <c r="A19" s="15" t="s">
        <v>63</v>
      </c>
      <c r="N19" s="76">
        <f>AVERAGE(N16:N18)</f>
        <v>9.6666666666666661</v>
      </c>
      <c r="O19" s="76">
        <f t="shared" ref="O19:BB19" si="8">AVERAGE(O16:O18)</f>
        <v>4.666666666666667</v>
      </c>
      <c r="P19" s="76">
        <f t="shared" si="8"/>
        <v>5</v>
      </c>
      <c r="Q19" s="76">
        <f t="shared" si="8"/>
        <v>5.333333333333333</v>
      </c>
      <c r="R19" s="76">
        <f t="shared" si="8"/>
        <v>4.333333333333333</v>
      </c>
      <c r="S19" s="76">
        <f t="shared" si="8"/>
        <v>4</v>
      </c>
      <c r="T19" s="76">
        <f t="shared" si="8"/>
        <v>4.666666666666667</v>
      </c>
      <c r="U19" s="76">
        <f t="shared" si="8"/>
        <v>7.333333333333333</v>
      </c>
      <c r="V19" s="76">
        <f t="shared" si="8"/>
        <v>2</v>
      </c>
      <c r="W19" s="76">
        <f t="shared" si="8"/>
        <v>1.6666666666666667</v>
      </c>
      <c r="X19" s="76">
        <f t="shared" si="8"/>
        <v>38.333333333333336</v>
      </c>
      <c r="Y19" s="76">
        <f t="shared" si="8"/>
        <v>7.666666666666667</v>
      </c>
      <c r="Z19" s="76">
        <f t="shared" si="8"/>
        <v>8</v>
      </c>
      <c r="AA19" s="76">
        <f t="shared" si="8"/>
        <v>7</v>
      </c>
      <c r="AB19" s="76">
        <f t="shared" si="8"/>
        <v>8</v>
      </c>
      <c r="AC19" s="76">
        <f t="shared" si="8"/>
        <v>7</v>
      </c>
      <c r="AD19" s="76">
        <f t="shared" si="8"/>
        <v>7.333333333333333</v>
      </c>
      <c r="AE19" s="76">
        <f t="shared" si="8"/>
        <v>8</v>
      </c>
      <c r="AF19" s="76">
        <f t="shared" si="8"/>
        <v>1</v>
      </c>
      <c r="AG19" s="76">
        <f t="shared" si="8"/>
        <v>1</v>
      </c>
      <c r="AH19" s="76">
        <f t="shared" si="8"/>
        <v>53.666666666666664</v>
      </c>
      <c r="AI19" s="76">
        <f t="shared" si="8"/>
        <v>7</v>
      </c>
      <c r="AJ19" s="76">
        <f t="shared" si="8"/>
        <v>7.666666666666667</v>
      </c>
      <c r="AK19" s="76">
        <f t="shared" si="8"/>
        <v>8</v>
      </c>
      <c r="AL19" s="76">
        <f t="shared" si="8"/>
        <v>4.666666666666667</v>
      </c>
      <c r="AM19" s="76">
        <f t="shared" si="8"/>
        <v>5.666666666666667</v>
      </c>
      <c r="AN19" s="76">
        <f t="shared" si="8"/>
        <v>7.333333333333333</v>
      </c>
      <c r="AO19" s="76">
        <f t="shared" si="8"/>
        <v>7.333333333333333</v>
      </c>
      <c r="AP19" s="76">
        <v>0</v>
      </c>
      <c r="AQ19" s="76">
        <f t="shared" si="8"/>
        <v>2</v>
      </c>
      <c r="AR19" s="76">
        <f t="shared" si="8"/>
        <v>48.333333333333336</v>
      </c>
      <c r="AS19" s="76">
        <f t="shared" si="8"/>
        <v>5.666666666666667</v>
      </c>
      <c r="AT19" s="76">
        <f t="shared" si="8"/>
        <v>7.666666666666667</v>
      </c>
      <c r="AU19" s="76">
        <f t="shared" si="8"/>
        <v>7.666666666666667</v>
      </c>
      <c r="AV19" s="76">
        <f t="shared" si="8"/>
        <v>7.666666666666667</v>
      </c>
      <c r="AW19" s="76">
        <f t="shared" si="8"/>
        <v>7</v>
      </c>
      <c r="AX19" s="76">
        <f t="shared" si="8"/>
        <v>7</v>
      </c>
      <c r="AY19" s="76">
        <f t="shared" si="8"/>
        <v>7.333333333333333</v>
      </c>
      <c r="AZ19" s="76">
        <f t="shared" si="8"/>
        <v>1</v>
      </c>
      <c r="BA19" s="76">
        <f t="shared" si="8"/>
        <v>1</v>
      </c>
      <c r="BB19" s="76">
        <f t="shared" si="8"/>
        <v>50.666666666666664</v>
      </c>
    </row>
    <row r="20" spans="1:54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AG20" s="24"/>
      <c r="AH20" s="24"/>
    </row>
    <row r="21" spans="1:54" x14ac:dyDescent="0.3">
      <c r="I21" s="24"/>
      <c r="J21" s="24"/>
      <c r="K21" s="24"/>
      <c r="L21" s="24"/>
      <c r="O21" s="15"/>
      <c r="AI21" s="15"/>
    </row>
    <row r="22" spans="1:54" x14ac:dyDescent="0.3">
      <c r="E22" s="30" t="s">
        <v>131</v>
      </c>
      <c r="I22" s="24"/>
      <c r="J22" s="24"/>
      <c r="K22" s="24"/>
      <c r="L22" s="24"/>
      <c r="N22" s="30" t="s">
        <v>134</v>
      </c>
      <c r="O22" s="15"/>
      <c r="U22" s="24"/>
      <c r="AE22" s="24"/>
      <c r="AF22" s="15"/>
    </row>
    <row r="23" spans="1:54" x14ac:dyDescent="0.3">
      <c r="A23" s="24"/>
      <c r="B23" s="24"/>
      <c r="C23" s="15" t="s">
        <v>11</v>
      </c>
      <c r="D23" s="15" t="s">
        <v>128</v>
      </c>
      <c r="E23" s="15" t="s">
        <v>130</v>
      </c>
      <c r="F23" s="15" t="s">
        <v>132</v>
      </c>
      <c r="G23" s="15" t="s">
        <v>15</v>
      </c>
      <c r="H23" s="15" t="s">
        <v>16</v>
      </c>
      <c r="I23" s="15" t="s">
        <v>17</v>
      </c>
      <c r="J23" s="15" t="s">
        <v>111</v>
      </c>
      <c r="M23" s="15" t="s">
        <v>11</v>
      </c>
      <c r="N23" s="15" t="s">
        <v>130</v>
      </c>
      <c r="O23" s="15" t="s">
        <v>132</v>
      </c>
      <c r="P23" s="15" t="s">
        <v>15</v>
      </c>
      <c r="Q23" s="15" t="s">
        <v>16</v>
      </c>
      <c r="R23" s="15" t="s">
        <v>17</v>
      </c>
      <c r="S23" s="15" t="s">
        <v>133</v>
      </c>
      <c r="T23" s="15"/>
      <c r="U23" s="27"/>
      <c r="AF23" s="15"/>
      <c r="AI23" s="15"/>
      <c r="AJ23" s="15"/>
      <c r="AK23" s="27"/>
      <c r="AL23" s="27"/>
      <c r="AM23" s="15"/>
      <c r="AN23" s="15"/>
      <c r="AO23" s="15"/>
      <c r="AP23" s="15"/>
      <c r="AQ23" s="15"/>
      <c r="AR23" s="15"/>
    </row>
    <row r="24" spans="1:54" x14ac:dyDescent="0.3">
      <c r="A24" s="15" t="s">
        <v>7</v>
      </c>
      <c r="B24" s="15">
        <v>1</v>
      </c>
      <c r="C24" s="15">
        <v>1</v>
      </c>
      <c r="D24" s="15">
        <v>8</v>
      </c>
      <c r="E24" s="15">
        <v>24</v>
      </c>
      <c r="F24" s="15">
        <v>48</v>
      </c>
      <c r="G24" s="15">
        <v>49</v>
      </c>
      <c r="H24" s="15">
        <v>42</v>
      </c>
      <c r="I24" s="15">
        <v>50</v>
      </c>
      <c r="J24" s="15">
        <f>SUM(E24:I24)</f>
        <v>213</v>
      </c>
      <c r="M24" s="15">
        <v>1</v>
      </c>
      <c r="N24" s="64">
        <f t="shared" ref="N24:R26" si="9">(E24/(8*7))*100</f>
        <v>42.857142857142854</v>
      </c>
      <c r="O24" s="64">
        <f t="shared" si="9"/>
        <v>85.714285714285708</v>
      </c>
      <c r="P24" s="64">
        <f t="shared" si="9"/>
        <v>87.5</v>
      </c>
      <c r="Q24" s="64">
        <f t="shared" si="9"/>
        <v>75</v>
      </c>
      <c r="R24" s="64">
        <f t="shared" si="9"/>
        <v>89.285714285714292</v>
      </c>
      <c r="S24" s="9">
        <f>AVERAGE(N24:R24)</f>
        <v>76.071428571428569</v>
      </c>
      <c r="T24" s="15"/>
      <c r="U24" s="27"/>
      <c r="AF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1:54" x14ac:dyDescent="0.3">
      <c r="A25" s="24"/>
      <c r="B25" s="15">
        <v>2</v>
      </c>
      <c r="C25" s="15">
        <v>1</v>
      </c>
      <c r="D25" s="15">
        <v>8</v>
      </c>
      <c r="E25" s="15">
        <v>19</v>
      </c>
      <c r="F25" s="15">
        <v>43</v>
      </c>
      <c r="G25" s="15">
        <v>53</v>
      </c>
      <c r="H25" s="15">
        <v>52</v>
      </c>
      <c r="I25" s="15">
        <v>47</v>
      </c>
      <c r="J25" s="15">
        <f t="shared" ref="J25:J38" si="10">SUM(E25:I25)</f>
        <v>214</v>
      </c>
      <c r="M25" s="15">
        <v>1</v>
      </c>
      <c r="N25" s="64">
        <f t="shared" si="9"/>
        <v>33.928571428571431</v>
      </c>
      <c r="O25" s="64">
        <f t="shared" si="9"/>
        <v>76.785714285714292</v>
      </c>
      <c r="P25" s="64">
        <f t="shared" si="9"/>
        <v>94.642857142857139</v>
      </c>
      <c r="Q25" s="64">
        <f t="shared" si="9"/>
        <v>92.857142857142861</v>
      </c>
      <c r="R25" s="64">
        <f t="shared" si="9"/>
        <v>83.928571428571431</v>
      </c>
      <c r="S25" s="9">
        <f t="shared" ref="S25:S38" si="11">AVERAGE(N25:R25)</f>
        <v>76.428571428571431</v>
      </c>
      <c r="T25" s="15"/>
      <c r="U25" s="27"/>
      <c r="AF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54" x14ac:dyDescent="0.3">
      <c r="A26" s="24"/>
      <c r="B26" s="15">
        <v>3</v>
      </c>
      <c r="C26" s="15">
        <v>1</v>
      </c>
      <c r="D26" s="15">
        <v>8</v>
      </c>
      <c r="E26" s="15">
        <v>16</v>
      </c>
      <c r="F26" s="15">
        <v>35</v>
      </c>
      <c r="G26" s="15">
        <v>51</v>
      </c>
      <c r="H26" s="15">
        <v>50</v>
      </c>
      <c r="I26" s="15">
        <v>50</v>
      </c>
      <c r="J26" s="15">
        <f t="shared" si="10"/>
        <v>202</v>
      </c>
      <c r="M26" s="15">
        <v>1</v>
      </c>
      <c r="N26" s="64">
        <f t="shared" si="9"/>
        <v>28.571428571428569</v>
      </c>
      <c r="O26" s="64">
        <f t="shared" si="9"/>
        <v>62.5</v>
      </c>
      <c r="P26" s="64">
        <f t="shared" si="9"/>
        <v>91.071428571428569</v>
      </c>
      <c r="Q26" s="64">
        <f t="shared" si="9"/>
        <v>89.285714285714292</v>
      </c>
      <c r="R26" s="64">
        <f t="shared" si="9"/>
        <v>89.285714285714292</v>
      </c>
      <c r="S26" s="9">
        <f t="shared" si="11"/>
        <v>72.142857142857139</v>
      </c>
      <c r="T26" s="15"/>
      <c r="U26" s="27"/>
      <c r="AF26" s="28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1:54" hidden="1" x14ac:dyDescent="0.3">
      <c r="A27" s="24"/>
      <c r="N27" s="77">
        <f>AVERAGE(N24:N26)</f>
        <v>35.119047619047613</v>
      </c>
      <c r="O27" s="77">
        <f>AVERAGE(O24:O26)</f>
        <v>75</v>
      </c>
      <c r="P27" s="77">
        <f>AVERAGE(P24:P26)</f>
        <v>91.071428571428569</v>
      </c>
      <c r="Q27" s="77">
        <f>AVERAGE(Q24:Q26)</f>
        <v>85.714285714285722</v>
      </c>
      <c r="R27" s="78">
        <f>AVERAGE(R24:R26)</f>
        <v>87.5</v>
      </c>
      <c r="S27" s="9">
        <f t="shared" si="11"/>
        <v>74.88095238095238</v>
      </c>
      <c r="T27" s="15"/>
      <c r="U27" s="27"/>
      <c r="AF27" s="28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1:54" x14ac:dyDescent="0.3">
      <c r="A28" s="15" t="s">
        <v>106</v>
      </c>
      <c r="B28" s="15">
        <v>4</v>
      </c>
      <c r="C28" s="15">
        <v>2</v>
      </c>
      <c r="D28" s="15">
        <v>8</v>
      </c>
      <c r="E28" s="15">
        <v>17</v>
      </c>
      <c r="F28" s="15">
        <v>34</v>
      </c>
      <c r="G28" s="15">
        <v>50</v>
      </c>
      <c r="H28" s="15">
        <v>43</v>
      </c>
      <c r="I28" s="15">
        <v>51</v>
      </c>
      <c r="J28" s="15">
        <f t="shared" si="10"/>
        <v>195</v>
      </c>
      <c r="M28" s="15">
        <v>2</v>
      </c>
      <c r="N28" s="64">
        <f t="shared" ref="N28:R30" si="12">(E28/(8*7))*100</f>
        <v>30.357142857142854</v>
      </c>
      <c r="O28" s="64">
        <f t="shared" si="12"/>
        <v>60.714285714285708</v>
      </c>
      <c r="P28" s="64">
        <f t="shared" si="12"/>
        <v>89.285714285714292</v>
      </c>
      <c r="Q28" s="64">
        <f t="shared" si="12"/>
        <v>76.785714285714292</v>
      </c>
      <c r="R28" s="64">
        <f t="shared" si="12"/>
        <v>91.071428571428569</v>
      </c>
      <c r="S28" s="9">
        <f t="shared" si="11"/>
        <v>69.642857142857139</v>
      </c>
      <c r="T28" s="15"/>
      <c r="U28" s="27"/>
      <c r="AF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54" x14ac:dyDescent="0.3">
      <c r="A29" s="24"/>
      <c r="B29" s="15">
        <v>5</v>
      </c>
      <c r="C29" s="15">
        <v>2</v>
      </c>
      <c r="D29" s="15">
        <v>8</v>
      </c>
      <c r="E29" s="15">
        <v>11</v>
      </c>
      <c r="F29" s="15">
        <v>30</v>
      </c>
      <c r="G29" s="15">
        <v>45</v>
      </c>
      <c r="H29" s="15">
        <v>41</v>
      </c>
      <c r="I29" s="15">
        <v>48</v>
      </c>
      <c r="J29" s="15">
        <f t="shared" si="10"/>
        <v>175</v>
      </c>
      <c r="M29" s="15">
        <v>2</v>
      </c>
      <c r="N29" s="64">
        <f t="shared" si="12"/>
        <v>19.642857142857142</v>
      </c>
      <c r="O29" s="64">
        <f t="shared" si="12"/>
        <v>53.571428571428569</v>
      </c>
      <c r="P29" s="64">
        <f t="shared" si="12"/>
        <v>80.357142857142861</v>
      </c>
      <c r="Q29" s="64">
        <f t="shared" si="12"/>
        <v>73.214285714285708</v>
      </c>
      <c r="R29" s="64">
        <f t="shared" si="12"/>
        <v>85.714285714285708</v>
      </c>
      <c r="S29" s="9">
        <f t="shared" si="11"/>
        <v>62.5</v>
      </c>
      <c r="T29" s="15"/>
      <c r="U29" s="27"/>
      <c r="AF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</row>
    <row r="30" spans="1:54" x14ac:dyDescent="0.3">
      <c r="A30" s="24"/>
      <c r="B30" s="15">
        <v>6</v>
      </c>
      <c r="C30" s="15">
        <v>2</v>
      </c>
      <c r="D30" s="15">
        <v>8</v>
      </c>
      <c r="E30" s="15">
        <v>10</v>
      </c>
      <c r="F30" s="15">
        <v>46</v>
      </c>
      <c r="G30" s="15">
        <v>41</v>
      </c>
      <c r="H30" s="15">
        <v>42</v>
      </c>
      <c r="I30" s="15">
        <v>45</v>
      </c>
      <c r="J30" s="15">
        <f t="shared" si="10"/>
        <v>184</v>
      </c>
      <c r="M30" s="15">
        <v>2</v>
      </c>
      <c r="N30" s="64">
        <f t="shared" si="12"/>
        <v>17.857142857142858</v>
      </c>
      <c r="O30" s="64">
        <f t="shared" si="12"/>
        <v>82.142857142857139</v>
      </c>
      <c r="P30" s="64">
        <f t="shared" si="12"/>
        <v>73.214285714285708</v>
      </c>
      <c r="Q30" s="64">
        <f t="shared" si="12"/>
        <v>75</v>
      </c>
      <c r="R30" s="64">
        <f t="shared" si="12"/>
        <v>80.357142857142861</v>
      </c>
      <c r="S30" s="9">
        <f t="shared" si="11"/>
        <v>65.714285714285708</v>
      </c>
      <c r="T30" s="15"/>
      <c r="U30" s="27"/>
      <c r="AF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</row>
    <row r="31" spans="1:54" hidden="1" x14ac:dyDescent="0.3">
      <c r="A31" s="24"/>
      <c r="N31" s="77">
        <f>AVERAGE(N28:N30)</f>
        <v>22.61904761904762</v>
      </c>
      <c r="O31" s="77">
        <f t="shared" ref="O31:R31" si="13">AVERAGE(O28:O30)</f>
        <v>65.476190476190467</v>
      </c>
      <c r="P31" s="77">
        <f t="shared" si="13"/>
        <v>80.952380952380963</v>
      </c>
      <c r="Q31" s="77">
        <f t="shared" si="13"/>
        <v>75</v>
      </c>
      <c r="R31" s="77">
        <f t="shared" si="13"/>
        <v>85.714285714285708</v>
      </c>
      <c r="S31" s="9">
        <f t="shared" si="11"/>
        <v>65.952380952380949</v>
      </c>
      <c r="T31" s="15"/>
      <c r="U31" s="27"/>
      <c r="AF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32" spans="1:54" x14ac:dyDescent="0.3">
      <c r="A32" s="15" t="s">
        <v>62</v>
      </c>
      <c r="B32" s="15">
        <v>7</v>
      </c>
      <c r="C32" s="15">
        <v>3</v>
      </c>
      <c r="D32" s="15">
        <v>8</v>
      </c>
      <c r="E32" s="15">
        <v>22</v>
      </c>
      <c r="F32" s="15">
        <v>45</v>
      </c>
      <c r="G32" s="15">
        <v>55</v>
      </c>
      <c r="H32" s="15">
        <v>45</v>
      </c>
      <c r="I32" s="15">
        <v>55</v>
      </c>
      <c r="J32" s="15">
        <f t="shared" si="10"/>
        <v>222</v>
      </c>
      <c r="M32" s="15">
        <v>3</v>
      </c>
      <c r="N32" s="64">
        <f t="shared" ref="N32:R34" si="14">(E32/(8*7))*100</f>
        <v>39.285714285714285</v>
      </c>
      <c r="O32" s="64">
        <f t="shared" si="14"/>
        <v>80.357142857142861</v>
      </c>
      <c r="P32" s="64">
        <f t="shared" si="14"/>
        <v>98.214285714285708</v>
      </c>
      <c r="Q32" s="64">
        <f t="shared" si="14"/>
        <v>80.357142857142861</v>
      </c>
      <c r="R32" s="64">
        <f t="shared" si="14"/>
        <v>98.214285714285708</v>
      </c>
      <c r="S32" s="9">
        <f t="shared" si="11"/>
        <v>79.285714285714278</v>
      </c>
      <c r="T32" s="15"/>
      <c r="U32" s="27"/>
      <c r="AF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</row>
    <row r="33" spans="1:44" x14ac:dyDescent="0.3">
      <c r="A33" s="24"/>
      <c r="B33" s="15">
        <v>8</v>
      </c>
      <c r="C33" s="15">
        <v>3</v>
      </c>
      <c r="D33" s="15">
        <v>8</v>
      </c>
      <c r="E33" s="15">
        <v>19</v>
      </c>
      <c r="F33" s="15">
        <v>36</v>
      </c>
      <c r="G33" s="15">
        <v>51</v>
      </c>
      <c r="H33" s="15">
        <v>45</v>
      </c>
      <c r="I33" s="15">
        <v>50</v>
      </c>
      <c r="J33" s="15">
        <f t="shared" si="10"/>
        <v>201</v>
      </c>
      <c r="M33" s="15">
        <v>3</v>
      </c>
      <c r="N33" s="64">
        <f t="shared" si="14"/>
        <v>33.928571428571431</v>
      </c>
      <c r="O33" s="64">
        <f t="shared" si="14"/>
        <v>64.285714285714292</v>
      </c>
      <c r="P33" s="64">
        <f t="shared" si="14"/>
        <v>91.071428571428569</v>
      </c>
      <c r="Q33" s="64">
        <f t="shared" si="14"/>
        <v>80.357142857142861</v>
      </c>
      <c r="R33" s="64">
        <f t="shared" si="14"/>
        <v>89.285714285714292</v>
      </c>
      <c r="S33" s="9">
        <f t="shared" si="11"/>
        <v>71.785714285714278</v>
      </c>
      <c r="T33" s="15"/>
      <c r="U33" s="27"/>
      <c r="AF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</row>
    <row r="34" spans="1:44" x14ac:dyDescent="0.3">
      <c r="A34" s="24"/>
      <c r="B34" s="15">
        <v>9</v>
      </c>
      <c r="C34" s="15">
        <v>3</v>
      </c>
      <c r="D34" s="15">
        <v>8</v>
      </c>
      <c r="E34" s="15">
        <v>16</v>
      </c>
      <c r="F34" s="15">
        <v>44</v>
      </c>
      <c r="G34" s="15">
        <v>54</v>
      </c>
      <c r="H34" s="15">
        <v>51</v>
      </c>
      <c r="I34" s="15">
        <v>54</v>
      </c>
      <c r="J34" s="15">
        <f t="shared" si="10"/>
        <v>219</v>
      </c>
      <c r="M34" s="15">
        <v>3</v>
      </c>
      <c r="N34" s="64">
        <f t="shared" si="14"/>
        <v>28.571428571428569</v>
      </c>
      <c r="O34" s="64">
        <f t="shared" si="14"/>
        <v>78.571428571428569</v>
      </c>
      <c r="P34" s="64">
        <f t="shared" si="14"/>
        <v>96.428571428571431</v>
      </c>
      <c r="Q34" s="64">
        <f t="shared" si="14"/>
        <v>91.071428571428569</v>
      </c>
      <c r="R34" s="64">
        <f t="shared" si="14"/>
        <v>96.428571428571431</v>
      </c>
      <c r="S34" s="9">
        <f t="shared" si="11"/>
        <v>78.214285714285708</v>
      </c>
    </row>
    <row r="35" spans="1:44" hidden="1" x14ac:dyDescent="0.3">
      <c r="A35" s="24"/>
      <c r="N35" s="77">
        <f t="shared" ref="N35:R35" si="15">AVERAGE(N32:N34)</f>
        <v>33.928571428571431</v>
      </c>
      <c r="O35" s="77">
        <f t="shared" si="15"/>
        <v>74.404761904761912</v>
      </c>
      <c r="P35" s="77">
        <f t="shared" si="15"/>
        <v>95.238095238095241</v>
      </c>
      <c r="Q35" s="77">
        <f t="shared" si="15"/>
        <v>83.928571428571431</v>
      </c>
      <c r="R35" s="77">
        <f t="shared" si="15"/>
        <v>94.642857142857153</v>
      </c>
      <c r="S35" s="9">
        <f t="shared" si="11"/>
        <v>76.428571428571431</v>
      </c>
    </row>
    <row r="36" spans="1:44" x14ac:dyDescent="0.3">
      <c r="A36" s="15" t="s">
        <v>63</v>
      </c>
      <c r="B36" s="15">
        <v>10</v>
      </c>
      <c r="C36" s="15">
        <v>4</v>
      </c>
      <c r="D36" s="15">
        <v>8</v>
      </c>
      <c r="E36" s="15">
        <v>10</v>
      </c>
      <c r="F36" s="15">
        <v>35</v>
      </c>
      <c r="G36" s="15">
        <v>53</v>
      </c>
      <c r="H36" s="15">
        <v>43</v>
      </c>
      <c r="I36" s="15">
        <v>50</v>
      </c>
      <c r="J36" s="15">
        <f t="shared" si="10"/>
        <v>191</v>
      </c>
      <c r="M36" s="15">
        <v>4</v>
      </c>
      <c r="N36" s="64">
        <f t="shared" ref="N36:R38" si="16">(E36/(8*7))*100</f>
        <v>17.857142857142858</v>
      </c>
      <c r="O36" s="64">
        <f t="shared" si="16"/>
        <v>62.5</v>
      </c>
      <c r="P36" s="64">
        <f t="shared" si="16"/>
        <v>94.642857142857139</v>
      </c>
      <c r="Q36" s="64">
        <f t="shared" si="16"/>
        <v>76.785714285714292</v>
      </c>
      <c r="R36" s="64">
        <f t="shared" si="16"/>
        <v>89.285714285714292</v>
      </c>
      <c r="S36" s="9">
        <f t="shared" si="11"/>
        <v>68.214285714285708</v>
      </c>
    </row>
    <row r="37" spans="1:44" x14ac:dyDescent="0.3">
      <c r="B37" s="15">
        <v>11</v>
      </c>
      <c r="C37" s="15">
        <v>4</v>
      </c>
      <c r="D37" s="15">
        <v>8</v>
      </c>
      <c r="E37" s="15">
        <v>7</v>
      </c>
      <c r="F37" s="15">
        <v>32</v>
      </c>
      <c r="G37" s="15">
        <v>52</v>
      </c>
      <c r="H37" s="15">
        <v>50</v>
      </c>
      <c r="I37" s="15">
        <v>51</v>
      </c>
      <c r="J37" s="15">
        <f t="shared" si="10"/>
        <v>192</v>
      </c>
      <c r="M37" s="15">
        <v>4</v>
      </c>
      <c r="N37" s="64">
        <f t="shared" si="16"/>
        <v>12.5</v>
      </c>
      <c r="O37" s="64">
        <f t="shared" si="16"/>
        <v>57.142857142857139</v>
      </c>
      <c r="P37" s="64">
        <f t="shared" si="16"/>
        <v>92.857142857142861</v>
      </c>
      <c r="Q37" s="64">
        <f t="shared" si="16"/>
        <v>89.285714285714292</v>
      </c>
      <c r="R37" s="64">
        <f t="shared" si="16"/>
        <v>91.071428571428569</v>
      </c>
      <c r="S37" s="9">
        <f t="shared" si="11"/>
        <v>68.571428571428569</v>
      </c>
    </row>
    <row r="38" spans="1:44" x14ac:dyDescent="0.3">
      <c r="B38" s="15">
        <v>12</v>
      </c>
      <c r="C38" s="15">
        <v>4</v>
      </c>
      <c r="D38" s="15">
        <v>8</v>
      </c>
      <c r="E38" s="15">
        <v>12</v>
      </c>
      <c r="F38" s="15">
        <v>48</v>
      </c>
      <c r="G38" s="15">
        <v>56</v>
      </c>
      <c r="H38" s="15">
        <v>52</v>
      </c>
      <c r="I38" s="15">
        <v>51</v>
      </c>
      <c r="J38" s="15">
        <f t="shared" si="10"/>
        <v>219</v>
      </c>
      <c r="M38" s="15">
        <v>4</v>
      </c>
      <c r="N38" s="64">
        <f t="shared" si="16"/>
        <v>21.428571428571427</v>
      </c>
      <c r="O38" s="64">
        <f t="shared" si="16"/>
        <v>85.714285714285708</v>
      </c>
      <c r="P38" s="64">
        <f t="shared" si="16"/>
        <v>100</v>
      </c>
      <c r="Q38" s="64">
        <f t="shared" si="16"/>
        <v>92.857142857142861</v>
      </c>
      <c r="R38" s="64">
        <f t="shared" si="16"/>
        <v>91.071428571428569</v>
      </c>
      <c r="S38" s="9">
        <f t="shared" si="11"/>
        <v>78.214285714285708</v>
      </c>
    </row>
    <row r="39" spans="1:44" hidden="1" x14ac:dyDescent="0.3">
      <c r="L39" s="77">
        <f>AVERAGE(N36:N38)</f>
        <v>17.261904761904763</v>
      </c>
      <c r="M39" s="77">
        <f>AVERAGE(O36:O38)</f>
        <v>68.452380952380949</v>
      </c>
      <c r="N39" s="77">
        <f>AVERAGE(P36:P38)</f>
        <v>95.833333333333329</v>
      </c>
      <c r="O39" s="77">
        <f>AVERAGE(Q36:Q38)</f>
        <v>86.30952380952381</v>
      </c>
      <c r="P39" s="77">
        <f>AVERAGE(R36:R38)</f>
        <v>90.476190476190482</v>
      </c>
    </row>
    <row r="42" spans="1:44" x14ac:dyDescent="0.3">
      <c r="E42" s="30"/>
      <c r="I42" s="24"/>
      <c r="J42" s="24"/>
    </row>
    <row r="43" spans="1:44" x14ac:dyDescent="0.3">
      <c r="A43" s="24"/>
      <c r="B43" s="24"/>
    </row>
    <row r="45" spans="1:44" x14ac:dyDescent="0.3">
      <c r="A45" s="24"/>
    </row>
    <row r="46" spans="1:44" x14ac:dyDescent="0.3">
      <c r="A46" s="24"/>
    </row>
    <row r="48" spans="1:44" x14ac:dyDescent="0.3">
      <c r="A48" s="24"/>
    </row>
    <row r="49" spans="1:1" x14ac:dyDescent="0.3">
      <c r="A49" s="24"/>
    </row>
    <row r="51" spans="1:1" x14ac:dyDescent="0.3">
      <c r="A51" s="24"/>
    </row>
    <row r="52" spans="1:1" x14ac:dyDescent="0.3">
      <c r="A52" s="24"/>
    </row>
    <row r="71" spans="25:25" x14ac:dyDescent="0.3">
      <c r="Y71" s="28"/>
    </row>
    <row r="85" spans="25:25" x14ac:dyDescent="0.3">
      <c r="Y85" s="28"/>
    </row>
    <row r="98" spans="25:25" x14ac:dyDescent="0.3">
      <c r="Y98" s="28"/>
    </row>
    <row r="111" spans="25:25" x14ac:dyDescent="0.3">
      <c r="Y111" s="28"/>
    </row>
    <row r="124" spans="25:25" x14ac:dyDescent="0.3">
      <c r="Y124" s="28"/>
    </row>
    <row r="137" spans="25:25" x14ac:dyDescent="0.3">
      <c r="Y137" s="28"/>
    </row>
    <row r="150" spans="25:25" x14ac:dyDescent="0.3">
      <c r="Y150" s="28"/>
    </row>
    <row r="163" spans="15:25" x14ac:dyDescent="0.3">
      <c r="Y163" s="28"/>
    </row>
    <row r="166" spans="15:25" x14ac:dyDescent="0.3">
      <c r="O166" s="29"/>
      <c r="P166" s="29"/>
      <c r="Q166" s="29"/>
      <c r="R166" s="29"/>
      <c r="S166" s="29"/>
      <c r="T166" s="29"/>
      <c r="U166" s="28"/>
      <c r="V166" s="28"/>
      <c r="W166" s="28"/>
      <c r="X166" s="28"/>
    </row>
    <row r="176" spans="15:25" x14ac:dyDescent="0.3">
      <c r="Y176" s="28"/>
    </row>
    <row r="179" spans="15:25" x14ac:dyDescent="0.3">
      <c r="O179" s="29"/>
      <c r="P179" s="29"/>
      <c r="Q179" s="29"/>
      <c r="R179" s="29"/>
      <c r="S179" s="29"/>
      <c r="T179" s="29"/>
      <c r="U179" s="28"/>
      <c r="V179" s="28"/>
      <c r="W179" s="28"/>
      <c r="X179" s="28"/>
    </row>
    <row r="189" spans="15:25" x14ac:dyDescent="0.3">
      <c r="Y189" s="28"/>
    </row>
    <row r="192" spans="15:25" x14ac:dyDescent="0.3">
      <c r="O192" s="29"/>
      <c r="P192" s="29"/>
      <c r="Q192" s="29"/>
      <c r="R192" s="29"/>
      <c r="S192" s="29"/>
      <c r="T192" s="29"/>
      <c r="U192" s="28"/>
      <c r="V192" s="28"/>
      <c r="W192" s="28"/>
      <c r="X192" s="28"/>
    </row>
    <row r="202" spans="15:25" x14ac:dyDescent="0.3">
      <c r="Y202" s="28"/>
    </row>
    <row r="205" spans="15:25" x14ac:dyDescent="0.3">
      <c r="O205" s="29"/>
      <c r="P205" s="29"/>
      <c r="Q205" s="29"/>
      <c r="R205" s="29"/>
      <c r="S205" s="29"/>
      <c r="T205" s="29"/>
      <c r="U205" s="28"/>
      <c r="V205" s="28"/>
      <c r="W205" s="28"/>
      <c r="X205" s="28"/>
    </row>
    <row r="215" spans="15:25" x14ac:dyDescent="0.3">
      <c r="Y215" s="28"/>
    </row>
    <row r="218" spans="15:25" x14ac:dyDescent="0.3">
      <c r="O218" s="29"/>
      <c r="P218" s="29"/>
      <c r="Q218" s="29"/>
      <c r="R218" s="29"/>
      <c r="S218" s="29"/>
      <c r="T218" s="29"/>
      <c r="U218" s="28"/>
      <c r="V218" s="28"/>
      <c r="W218" s="28"/>
      <c r="X218" s="28"/>
    </row>
  </sheetData>
  <mergeCells count="1">
    <mergeCell ref="D1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topLeftCell="A6" workbookViewId="0">
      <selection activeCell="A6" sqref="A1:XFD1048576"/>
    </sheetView>
  </sheetViews>
  <sheetFormatPr defaultRowHeight="14.4" x14ac:dyDescent="0.3"/>
  <cols>
    <col min="1" max="3" width="8.88671875" style="8"/>
    <col min="4" max="4" width="0" style="8" hidden="1" customWidth="1"/>
    <col min="5" max="16384" width="8.88671875" style="8"/>
  </cols>
  <sheetData>
    <row r="1" spans="1:10" x14ac:dyDescent="0.3">
      <c r="A1" s="15"/>
      <c r="B1" s="15"/>
      <c r="C1" s="15"/>
      <c r="D1" s="15"/>
      <c r="E1" s="30" t="s">
        <v>135</v>
      </c>
      <c r="F1" s="15"/>
      <c r="G1" s="15"/>
      <c r="H1" s="15"/>
      <c r="I1" s="24"/>
      <c r="J1" s="24"/>
    </row>
    <row r="2" spans="1:10" x14ac:dyDescent="0.3">
      <c r="A2" s="24"/>
      <c r="B2" s="24"/>
      <c r="C2" s="15" t="s">
        <v>11</v>
      </c>
      <c r="D2" s="15" t="s">
        <v>126</v>
      </c>
      <c r="E2" s="15" t="s">
        <v>13</v>
      </c>
      <c r="F2" s="15" t="s">
        <v>14</v>
      </c>
      <c r="G2" s="15" t="s">
        <v>15</v>
      </c>
      <c r="H2" s="15" t="s">
        <v>16</v>
      </c>
      <c r="I2" s="15" t="s">
        <v>17</v>
      </c>
      <c r="J2" s="15"/>
    </row>
    <row r="3" spans="1:10" hidden="1" x14ac:dyDescent="0.3">
      <c r="A3" s="15" t="s">
        <v>31</v>
      </c>
      <c r="B3" s="15">
        <v>1</v>
      </c>
      <c r="C3" s="15">
        <v>1</v>
      </c>
      <c r="D3" s="15">
        <v>8</v>
      </c>
      <c r="E3" s="15">
        <v>24</v>
      </c>
      <c r="F3" s="15">
        <v>48</v>
      </c>
      <c r="G3" s="15">
        <v>49</v>
      </c>
      <c r="H3" s="15">
        <v>42</v>
      </c>
      <c r="I3" s="15">
        <v>50</v>
      </c>
      <c r="J3" s="15"/>
    </row>
    <row r="4" spans="1:10" hidden="1" x14ac:dyDescent="0.3">
      <c r="A4" s="24"/>
      <c r="B4" s="15">
        <v>2</v>
      </c>
      <c r="C4" s="15">
        <v>1</v>
      </c>
      <c r="D4" s="15">
        <v>8</v>
      </c>
      <c r="E4" s="15">
        <v>19</v>
      </c>
      <c r="F4" s="15">
        <v>43</v>
      </c>
      <c r="G4" s="15">
        <v>53</v>
      </c>
      <c r="H4" s="15">
        <v>52</v>
      </c>
      <c r="I4" s="15">
        <v>47</v>
      </c>
      <c r="J4" s="15"/>
    </row>
    <row r="5" spans="1:10" hidden="1" x14ac:dyDescent="0.3">
      <c r="A5" s="24"/>
      <c r="B5" s="15">
        <v>3</v>
      </c>
      <c r="C5" s="15">
        <v>1</v>
      </c>
      <c r="D5" s="15">
        <v>8</v>
      </c>
      <c r="E5" s="15">
        <v>16</v>
      </c>
      <c r="F5" s="15">
        <v>35</v>
      </c>
      <c r="G5" s="15">
        <v>51</v>
      </c>
      <c r="H5" s="15">
        <v>50</v>
      </c>
      <c r="I5" s="15">
        <v>50</v>
      </c>
      <c r="J5" s="15"/>
    </row>
    <row r="6" spans="1:10" x14ac:dyDescent="0.3">
      <c r="A6" s="15" t="s">
        <v>7</v>
      </c>
      <c r="B6" s="15"/>
      <c r="C6" s="15" t="s">
        <v>7</v>
      </c>
      <c r="D6" s="15"/>
      <c r="E6" s="15">
        <f>SUM(E3:E5)</f>
        <v>59</v>
      </c>
      <c r="F6" s="15">
        <f>SUM(F3:F5)</f>
        <v>126</v>
      </c>
      <c r="G6" s="15">
        <f>SUM(G3:G5)</f>
        <v>153</v>
      </c>
      <c r="H6" s="15">
        <f>SUM(H3:H5)</f>
        <v>144</v>
      </c>
      <c r="I6" s="15">
        <f>SUM(I3:I5)</f>
        <v>147</v>
      </c>
      <c r="J6" s="15"/>
    </row>
    <row r="7" spans="1:10" hidden="1" x14ac:dyDescent="0.3">
      <c r="A7" s="15" t="s">
        <v>32</v>
      </c>
      <c r="B7" s="15">
        <v>4</v>
      </c>
      <c r="C7" s="15" t="s">
        <v>32</v>
      </c>
      <c r="D7" s="15">
        <v>8</v>
      </c>
      <c r="E7" s="15">
        <v>17</v>
      </c>
      <c r="F7" s="15">
        <v>34</v>
      </c>
      <c r="G7" s="15">
        <v>50</v>
      </c>
      <c r="H7" s="15">
        <v>43</v>
      </c>
      <c r="I7" s="15">
        <v>51</v>
      </c>
      <c r="J7" s="15"/>
    </row>
    <row r="8" spans="1:10" hidden="1" x14ac:dyDescent="0.3">
      <c r="A8" s="24"/>
      <c r="B8" s="15">
        <v>5</v>
      </c>
      <c r="C8" s="24"/>
      <c r="D8" s="15">
        <v>8</v>
      </c>
      <c r="E8" s="15">
        <v>11</v>
      </c>
      <c r="F8" s="15">
        <v>30</v>
      </c>
      <c r="G8" s="15">
        <v>45</v>
      </c>
      <c r="H8" s="15">
        <v>41</v>
      </c>
      <c r="I8" s="15">
        <v>48</v>
      </c>
      <c r="J8" s="15"/>
    </row>
    <row r="9" spans="1:10" hidden="1" x14ac:dyDescent="0.3">
      <c r="A9" s="24"/>
      <c r="B9" s="15">
        <v>6</v>
      </c>
      <c r="C9" s="24"/>
      <c r="D9" s="15">
        <v>8</v>
      </c>
      <c r="E9" s="15">
        <v>10</v>
      </c>
      <c r="F9" s="15">
        <v>46</v>
      </c>
      <c r="G9" s="15">
        <v>41</v>
      </c>
      <c r="H9" s="15">
        <v>42</v>
      </c>
      <c r="I9" s="15">
        <v>45</v>
      </c>
      <c r="J9" s="15"/>
    </row>
    <row r="10" spans="1:10" x14ac:dyDescent="0.3">
      <c r="A10" s="15" t="s">
        <v>106</v>
      </c>
      <c r="B10" s="15"/>
      <c r="C10" s="15" t="s">
        <v>32</v>
      </c>
      <c r="D10" s="15"/>
      <c r="E10" s="15">
        <f>SUM(E7:E9)</f>
        <v>38</v>
      </c>
      <c r="F10" s="15">
        <f>SUM(F7:F9)</f>
        <v>110</v>
      </c>
      <c r="G10" s="15">
        <f>SUM(G7:G9)</f>
        <v>136</v>
      </c>
      <c r="H10" s="15">
        <f>SUM(H7:H9)</f>
        <v>126</v>
      </c>
      <c r="I10" s="15">
        <f>SUM(I7:I9)</f>
        <v>144</v>
      </c>
      <c r="J10" s="15"/>
    </row>
    <row r="11" spans="1:10" hidden="1" x14ac:dyDescent="0.3">
      <c r="A11" s="15" t="s">
        <v>33</v>
      </c>
      <c r="B11" s="15">
        <v>7</v>
      </c>
      <c r="C11" s="15" t="s">
        <v>33</v>
      </c>
      <c r="D11" s="15">
        <v>8</v>
      </c>
      <c r="E11" s="15">
        <v>22</v>
      </c>
      <c r="F11" s="15">
        <v>45</v>
      </c>
      <c r="G11" s="15">
        <v>55</v>
      </c>
      <c r="H11" s="15">
        <v>45</v>
      </c>
      <c r="I11" s="15">
        <v>55</v>
      </c>
      <c r="J11" s="15"/>
    </row>
    <row r="12" spans="1:10" hidden="1" x14ac:dyDescent="0.3">
      <c r="A12" s="24"/>
      <c r="B12" s="15">
        <v>8</v>
      </c>
      <c r="C12" s="24"/>
      <c r="D12" s="15">
        <v>8</v>
      </c>
      <c r="E12" s="15">
        <v>19</v>
      </c>
      <c r="F12" s="15">
        <v>36</v>
      </c>
      <c r="G12" s="15">
        <v>51</v>
      </c>
      <c r="H12" s="15">
        <v>45</v>
      </c>
      <c r="I12" s="15">
        <v>50</v>
      </c>
      <c r="J12" s="15"/>
    </row>
    <row r="13" spans="1:10" hidden="1" x14ac:dyDescent="0.3">
      <c r="A13" s="24"/>
      <c r="B13" s="15">
        <v>9</v>
      </c>
      <c r="C13" s="24"/>
      <c r="D13" s="15">
        <v>8</v>
      </c>
      <c r="E13" s="15">
        <v>16</v>
      </c>
      <c r="F13" s="15">
        <v>44</v>
      </c>
      <c r="G13" s="15">
        <v>54</v>
      </c>
      <c r="H13" s="15">
        <v>51</v>
      </c>
      <c r="I13" s="15">
        <v>54</v>
      </c>
      <c r="J13" s="15"/>
    </row>
    <row r="14" spans="1:10" x14ac:dyDescent="0.3">
      <c r="A14" s="15" t="s">
        <v>62</v>
      </c>
      <c r="B14" s="15"/>
      <c r="C14" s="15" t="s">
        <v>33</v>
      </c>
      <c r="D14" s="15"/>
      <c r="E14" s="15">
        <f>SUM(E11:E13)</f>
        <v>57</v>
      </c>
      <c r="F14" s="15">
        <f>SUM(F11:F13)</f>
        <v>125</v>
      </c>
      <c r="G14" s="15">
        <f>SUM(G11:G13)</f>
        <v>160</v>
      </c>
      <c r="H14" s="15">
        <f>SUM(H11:H13)</f>
        <v>141</v>
      </c>
      <c r="I14" s="15">
        <f>SUM(I11:I13)</f>
        <v>159</v>
      </c>
      <c r="J14" s="15"/>
    </row>
    <row r="15" spans="1:10" hidden="1" x14ac:dyDescent="0.3">
      <c r="A15" s="15" t="s">
        <v>34</v>
      </c>
      <c r="B15" s="15">
        <v>10</v>
      </c>
      <c r="C15" s="15" t="s">
        <v>34</v>
      </c>
      <c r="D15" s="15">
        <v>8</v>
      </c>
      <c r="E15" s="15">
        <v>10</v>
      </c>
      <c r="F15" s="15">
        <v>35</v>
      </c>
      <c r="G15" s="15">
        <v>53</v>
      </c>
      <c r="H15" s="15">
        <v>43</v>
      </c>
      <c r="I15" s="15">
        <v>50</v>
      </c>
      <c r="J15" s="15"/>
    </row>
    <row r="16" spans="1:10" hidden="1" x14ac:dyDescent="0.3">
      <c r="A16" s="15"/>
      <c r="B16" s="15">
        <v>11</v>
      </c>
      <c r="C16" s="15"/>
      <c r="D16" s="15">
        <v>8</v>
      </c>
      <c r="E16" s="15">
        <v>7</v>
      </c>
      <c r="F16" s="15">
        <v>32</v>
      </c>
      <c r="G16" s="15">
        <v>52</v>
      </c>
      <c r="H16" s="15">
        <v>50</v>
      </c>
      <c r="I16" s="15">
        <v>51</v>
      </c>
      <c r="J16" s="15"/>
    </row>
    <row r="17" spans="1:10" hidden="1" x14ac:dyDescent="0.3">
      <c r="A17" s="15"/>
      <c r="B17" s="15">
        <v>12</v>
      </c>
      <c r="C17" s="15"/>
      <c r="D17" s="15">
        <v>8</v>
      </c>
      <c r="E17" s="15">
        <v>12</v>
      </c>
      <c r="F17" s="15">
        <v>48</v>
      </c>
      <c r="G17" s="15">
        <v>56</v>
      </c>
      <c r="H17" s="15">
        <v>52</v>
      </c>
      <c r="I17" s="15">
        <v>51</v>
      </c>
      <c r="J17" s="15"/>
    </row>
    <row r="18" spans="1:10" x14ac:dyDescent="0.3">
      <c r="A18" s="15" t="s">
        <v>63</v>
      </c>
      <c r="C18" s="15" t="s">
        <v>34</v>
      </c>
      <c r="E18" s="15">
        <f>SUM(E15:E17)</f>
        <v>29</v>
      </c>
      <c r="F18" s="15">
        <f>SUM(F15:F17)</f>
        <v>115</v>
      </c>
      <c r="G18" s="15">
        <f>SUM(G15:G17)</f>
        <v>161</v>
      </c>
      <c r="H18" s="15">
        <f>SUM(H15:H17)</f>
        <v>145</v>
      </c>
      <c r="I18" s="15">
        <f>SUM(I15:I17)</f>
        <v>152</v>
      </c>
      <c r="J18" s="1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47"/>
  <sheetViews>
    <sheetView workbookViewId="0">
      <selection sqref="A1:XFD1048576"/>
    </sheetView>
  </sheetViews>
  <sheetFormatPr defaultRowHeight="14.4" x14ac:dyDescent="0.3"/>
  <cols>
    <col min="1" max="2" width="8.88671875" style="8"/>
    <col min="3" max="5" width="0" style="8" hidden="1" customWidth="1"/>
    <col min="6" max="7" width="8.88671875" style="8"/>
    <col min="8" max="9" width="0" style="8" hidden="1" customWidth="1"/>
    <col min="10" max="11" width="8.88671875" style="8"/>
    <col min="12" max="13" width="0" style="8" hidden="1" customWidth="1"/>
    <col min="14" max="15" width="8.88671875" style="8"/>
    <col min="16" max="17" width="0" style="8" hidden="1" customWidth="1"/>
    <col min="18" max="19" width="8.88671875" style="8"/>
    <col min="20" max="21" width="0" style="8" hidden="1" customWidth="1"/>
    <col min="22" max="16384" width="8.88671875" style="8"/>
  </cols>
  <sheetData>
    <row r="1" spans="1:23" x14ac:dyDescent="0.3">
      <c r="A1" s="8" t="s">
        <v>139</v>
      </c>
    </row>
    <row r="2" spans="1:23" x14ac:dyDescent="0.3">
      <c r="D2" s="8" t="s">
        <v>112</v>
      </c>
    </row>
    <row r="3" spans="1:23" x14ac:dyDescent="0.3">
      <c r="D3" s="8" t="s">
        <v>66</v>
      </c>
      <c r="F3" s="8" t="s">
        <v>13</v>
      </c>
      <c r="H3" s="8" t="s">
        <v>67</v>
      </c>
      <c r="J3" s="8" t="s">
        <v>14</v>
      </c>
      <c r="L3" s="8" t="s">
        <v>68</v>
      </c>
      <c r="N3" s="8" t="s">
        <v>15</v>
      </c>
      <c r="P3" s="8" t="s">
        <v>69</v>
      </c>
      <c r="R3" s="8" t="s">
        <v>16</v>
      </c>
      <c r="T3" s="8" t="s">
        <v>127</v>
      </c>
      <c r="V3" s="8" t="s">
        <v>17</v>
      </c>
    </row>
    <row r="4" spans="1:23" s="7" customFormat="1" x14ac:dyDescent="0.3">
      <c r="A4" s="6" t="s">
        <v>11</v>
      </c>
      <c r="B4" s="6" t="s">
        <v>0</v>
      </c>
      <c r="C4" s="6" t="s">
        <v>1</v>
      </c>
      <c r="D4" s="6" t="s">
        <v>136</v>
      </c>
      <c r="E4" s="6" t="s">
        <v>137</v>
      </c>
      <c r="F4" s="6" t="s">
        <v>140</v>
      </c>
      <c r="G4" s="79" t="s">
        <v>107</v>
      </c>
      <c r="H4" s="6" t="s">
        <v>136</v>
      </c>
      <c r="I4" s="6" t="s">
        <v>137</v>
      </c>
      <c r="J4" s="6" t="s">
        <v>140</v>
      </c>
      <c r="K4" s="79" t="s">
        <v>107</v>
      </c>
      <c r="L4" s="6" t="s">
        <v>140</v>
      </c>
      <c r="M4" s="79" t="s">
        <v>107</v>
      </c>
      <c r="N4" s="6" t="s">
        <v>140</v>
      </c>
      <c r="O4" s="79" t="s">
        <v>107</v>
      </c>
      <c r="P4" s="6" t="s">
        <v>140</v>
      </c>
      <c r="Q4" s="79" t="s">
        <v>107</v>
      </c>
      <c r="R4" s="6" t="s">
        <v>140</v>
      </c>
      <c r="S4" s="79" t="s">
        <v>107</v>
      </c>
      <c r="T4" s="6" t="s">
        <v>140</v>
      </c>
      <c r="U4" s="79" t="s">
        <v>107</v>
      </c>
      <c r="V4" s="6" t="s">
        <v>140</v>
      </c>
      <c r="W4" s="79" t="s">
        <v>107</v>
      </c>
    </row>
    <row r="5" spans="1:23" x14ac:dyDescent="0.3">
      <c r="A5" s="8" t="s">
        <v>7</v>
      </c>
      <c r="B5" s="7">
        <v>1</v>
      </c>
      <c r="C5" s="7">
        <v>1</v>
      </c>
      <c r="D5" s="15">
        <v>2900</v>
      </c>
      <c r="E5" s="15">
        <v>239</v>
      </c>
      <c r="F5" s="15">
        <f>D5-E5</f>
        <v>2661</v>
      </c>
      <c r="G5" s="15">
        <v>9</v>
      </c>
      <c r="H5" s="15">
        <v>2239</v>
      </c>
      <c r="I5" s="15">
        <v>60</v>
      </c>
      <c r="J5" s="15">
        <f t="shared" ref="J5:J16" si="0">H5-I5</f>
        <v>2179</v>
      </c>
      <c r="K5" s="7">
        <v>8</v>
      </c>
      <c r="L5" s="15">
        <v>2660</v>
      </c>
      <c r="M5" s="15">
        <v>35</v>
      </c>
      <c r="N5" s="15">
        <f t="shared" ref="N5:N16" si="1">L5-M5</f>
        <v>2625</v>
      </c>
      <c r="O5" s="7">
        <v>8</v>
      </c>
      <c r="P5" s="15">
        <v>2600</v>
      </c>
      <c r="Q5" s="15">
        <v>25</v>
      </c>
      <c r="R5" s="15">
        <f t="shared" ref="R5:R16" si="2">P5-Q5</f>
        <v>2575</v>
      </c>
      <c r="S5" s="15">
        <v>8</v>
      </c>
      <c r="T5" s="15">
        <v>2125</v>
      </c>
      <c r="U5" s="15">
        <v>160</v>
      </c>
      <c r="V5" s="15">
        <f t="shared" ref="V5:V16" si="3">T5-U5</f>
        <v>1965</v>
      </c>
      <c r="W5" s="15">
        <v>8</v>
      </c>
    </row>
    <row r="6" spans="1:23" x14ac:dyDescent="0.3">
      <c r="A6" s="8" t="s">
        <v>7</v>
      </c>
      <c r="B6" s="7">
        <v>1</v>
      </c>
      <c r="C6" s="7">
        <v>2</v>
      </c>
      <c r="D6" s="15">
        <v>2800</v>
      </c>
      <c r="E6" s="15">
        <v>96</v>
      </c>
      <c r="F6" s="15">
        <f t="shared" ref="F6:F16" si="4">D6-E6</f>
        <v>2704</v>
      </c>
      <c r="G6" s="15">
        <v>9</v>
      </c>
      <c r="H6" s="15">
        <v>2496</v>
      </c>
      <c r="I6" s="15">
        <v>130</v>
      </c>
      <c r="J6" s="15">
        <f t="shared" si="0"/>
        <v>2366</v>
      </c>
      <c r="K6" s="7">
        <v>8</v>
      </c>
      <c r="L6" s="15">
        <v>2530</v>
      </c>
      <c r="M6" s="15">
        <v>100</v>
      </c>
      <c r="N6" s="15">
        <f t="shared" si="1"/>
        <v>2430</v>
      </c>
      <c r="O6" s="7">
        <v>8</v>
      </c>
      <c r="P6" s="15">
        <v>2400</v>
      </c>
      <c r="Q6" s="15">
        <v>55</v>
      </c>
      <c r="R6" s="15">
        <f t="shared" si="2"/>
        <v>2345</v>
      </c>
      <c r="S6" s="15">
        <v>8</v>
      </c>
      <c r="T6" s="15">
        <v>2155</v>
      </c>
      <c r="U6" s="15">
        <v>65</v>
      </c>
      <c r="V6" s="15">
        <f t="shared" si="3"/>
        <v>2090</v>
      </c>
      <c r="W6" s="15">
        <v>8</v>
      </c>
    </row>
    <row r="7" spans="1:23" x14ac:dyDescent="0.3">
      <c r="A7" s="8" t="s">
        <v>7</v>
      </c>
      <c r="B7" s="7">
        <v>1</v>
      </c>
      <c r="C7" s="7">
        <v>3</v>
      </c>
      <c r="D7" s="15">
        <v>2800</v>
      </c>
      <c r="E7" s="15">
        <v>335</v>
      </c>
      <c r="F7" s="15">
        <f t="shared" si="4"/>
        <v>2465</v>
      </c>
      <c r="G7" s="15">
        <v>9</v>
      </c>
      <c r="H7" s="15">
        <v>2135</v>
      </c>
      <c r="I7" s="15">
        <v>60</v>
      </c>
      <c r="J7" s="15">
        <f t="shared" si="0"/>
        <v>2075</v>
      </c>
      <c r="K7" s="7">
        <v>8</v>
      </c>
      <c r="L7" s="15">
        <v>2460</v>
      </c>
      <c r="M7" s="15">
        <v>40</v>
      </c>
      <c r="N7" s="15">
        <f t="shared" si="1"/>
        <v>2420</v>
      </c>
      <c r="O7" s="7">
        <v>8</v>
      </c>
      <c r="P7" s="15">
        <v>2400</v>
      </c>
      <c r="Q7" s="15">
        <v>40</v>
      </c>
      <c r="R7" s="15">
        <f t="shared" si="2"/>
        <v>2360</v>
      </c>
      <c r="S7" s="15">
        <v>8</v>
      </c>
      <c r="T7" s="15">
        <v>2240</v>
      </c>
      <c r="U7" s="15">
        <v>70</v>
      </c>
      <c r="V7" s="15">
        <f t="shared" si="3"/>
        <v>2170</v>
      </c>
      <c r="W7" s="15">
        <v>8</v>
      </c>
    </row>
    <row r="8" spans="1:23" x14ac:dyDescent="0.3">
      <c r="A8" s="8" t="s">
        <v>106</v>
      </c>
      <c r="B8" s="7">
        <v>2</v>
      </c>
      <c r="C8" s="7">
        <v>1</v>
      </c>
      <c r="D8" s="15">
        <v>3000</v>
      </c>
      <c r="E8" s="15">
        <v>137</v>
      </c>
      <c r="F8" s="15">
        <f t="shared" si="4"/>
        <v>2863</v>
      </c>
      <c r="G8" s="15">
        <v>9</v>
      </c>
      <c r="H8" s="15">
        <v>2287</v>
      </c>
      <c r="I8" s="15">
        <v>35</v>
      </c>
      <c r="J8" s="15">
        <f t="shared" si="0"/>
        <v>2252</v>
      </c>
      <c r="K8" s="7">
        <v>8</v>
      </c>
      <c r="L8" s="15">
        <v>2435</v>
      </c>
      <c r="M8" s="15">
        <v>80</v>
      </c>
      <c r="N8" s="15">
        <f t="shared" si="1"/>
        <v>2355</v>
      </c>
      <c r="O8" s="7">
        <v>8</v>
      </c>
      <c r="P8" s="15">
        <v>2400</v>
      </c>
      <c r="Q8" s="15">
        <v>35</v>
      </c>
      <c r="R8" s="15">
        <f t="shared" si="2"/>
        <v>2365</v>
      </c>
      <c r="S8" s="15">
        <v>8</v>
      </c>
      <c r="T8" s="15">
        <v>2235</v>
      </c>
      <c r="U8" s="15">
        <v>73</v>
      </c>
      <c r="V8" s="15">
        <f t="shared" si="3"/>
        <v>2162</v>
      </c>
      <c r="W8" s="15">
        <v>8</v>
      </c>
    </row>
    <row r="9" spans="1:23" x14ac:dyDescent="0.3">
      <c r="A9" s="8" t="s">
        <v>106</v>
      </c>
      <c r="B9" s="7">
        <v>2</v>
      </c>
      <c r="C9" s="7">
        <v>2</v>
      </c>
      <c r="D9" s="15">
        <v>3000</v>
      </c>
      <c r="E9" s="15">
        <v>350</v>
      </c>
      <c r="F9" s="15">
        <f t="shared" si="4"/>
        <v>2650</v>
      </c>
      <c r="G9" s="15">
        <v>9</v>
      </c>
      <c r="H9" s="15">
        <v>2450</v>
      </c>
      <c r="I9" s="15">
        <v>55</v>
      </c>
      <c r="J9" s="15">
        <f t="shared" si="0"/>
        <v>2395</v>
      </c>
      <c r="K9" s="7">
        <v>8</v>
      </c>
      <c r="L9" s="15">
        <v>2455</v>
      </c>
      <c r="M9" s="15">
        <v>100</v>
      </c>
      <c r="N9" s="15">
        <f t="shared" si="1"/>
        <v>2355</v>
      </c>
      <c r="O9" s="7">
        <v>8</v>
      </c>
      <c r="P9" s="15">
        <v>2300</v>
      </c>
      <c r="Q9" s="15">
        <v>35</v>
      </c>
      <c r="R9" s="15">
        <f t="shared" si="2"/>
        <v>2265</v>
      </c>
      <c r="S9" s="15">
        <v>8</v>
      </c>
      <c r="T9" s="15">
        <v>2235</v>
      </c>
      <c r="U9" s="15">
        <v>101</v>
      </c>
      <c r="V9" s="15">
        <f t="shared" si="3"/>
        <v>2134</v>
      </c>
      <c r="W9" s="15">
        <v>8</v>
      </c>
    </row>
    <row r="10" spans="1:23" x14ac:dyDescent="0.3">
      <c r="A10" s="8" t="s">
        <v>106</v>
      </c>
      <c r="B10" s="7">
        <v>2</v>
      </c>
      <c r="C10" s="7">
        <v>3</v>
      </c>
      <c r="D10" s="15">
        <v>2800</v>
      </c>
      <c r="E10" s="15">
        <v>240</v>
      </c>
      <c r="F10" s="15">
        <f t="shared" si="4"/>
        <v>2560</v>
      </c>
      <c r="G10" s="15">
        <v>9</v>
      </c>
      <c r="H10" s="15">
        <v>2340</v>
      </c>
      <c r="I10" s="15">
        <v>45</v>
      </c>
      <c r="J10" s="15">
        <f t="shared" si="0"/>
        <v>2295</v>
      </c>
      <c r="K10" s="7">
        <v>8</v>
      </c>
      <c r="L10" s="15">
        <v>2345</v>
      </c>
      <c r="M10" s="15">
        <v>40</v>
      </c>
      <c r="N10" s="15">
        <f t="shared" si="1"/>
        <v>2305</v>
      </c>
      <c r="O10" s="7">
        <v>8</v>
      </c>
      <c r="P10" s="15">
        <v>2800</v>
      </c>
      <c r="Q10" s="15">
        <v>70</v>
      </c>
      <c r="R10" s="15">
        <f t="shared" si="2"/>
        <v>2730</v>
      </c>
      <c r="S10" s="15">
        <v>8</v>
      </c>
      <c r="T10" s="15">
        <v>2270</v>
      </c>
      <c r="U10" s="15">
        <v>155</v>
      </c>
      <c r="V10" s="15">
        <f t="shared" si="3"/>
        <v>2115</v>
      </c>
      <c r="W10" s="15">
        <v>8</v>
      </c>
    </row>
    <row r="11" spans="1:23" x14ac:dyDescent="0.3">
      <c r="A11" s="8" t="s">
        <v>62</v>
      </c>
      <c r="B11" s="7">
        <v>3</v>
      </c>
      <c r="C11" s="7">
        <v>1</v>
      </c>
      <c r="D11" s="15">
        <v>3000</v>
      </c>
      <c r="E11" s="15">
        <v>380</v>
      </c>
      <c r="F11" s="15">
        <f t="shared" si="4"/>
        <v>2620</v>
      </c>
      <c r="G11" s="15">
        <v>9</v>
      </c>
      <c r="H11" s="15">
        <v>2730</v>
      </c>
      <c r="I11" s="15">
        <v>10</v>
      </c>
      <c r="J11" s="15">
        <f t="shared" si="0"/>
        <v>2720</v>
      </c>
      <c r="K11" s="7">
        <v>8</v>
      </c>
      <c r="L11" s="15">
        <v>2600</v>
      </c>
      <c r="M11" s="15">
        <v>70</v>
      </c>
      <c r="N11" s="15">
        <f t="shared" si="1"/>
        <v>2530</v>
      </c>
      <c r="O11" s="7">
        <v>8</v>
      </c>
      <c r="P11" s="15">
        <v>2600</v>
      </c>
      <c r="Q11" s="15">
        <v>130</v>
      </c>
      <c r="R11" s="15">
        <f t="shared" si="2"/>
        <v>2470</v>
      </c>
      <c r="S11" s="15">
        <v>8</v>
      </c>
      <c r="T11" s="15">
        <v>2330</v>
      </c>
      <c r="U11" s="15">
        <v>180</v>
      </c>
      <c r="V11" s="15">
        <f t="shared" si="3"/>
        <v>2150</v>
      </c>
      <c r="W11" s="15">
        <v>8</v>
      </c>
    </row>
    <row r="12" spans="1:23" x14ac:dyDescent="0.3">
      <c r="A12" s="8" t="s">
        <v>62</v>
      </c>
      <c r="B12" s="7">
        <v>3</v>
      </c>
      <c r="C12" s="7">
        <v>2</v>
      </c>
      <c r="D12" s="15">
        <v>3000</v>
      </c>
      <c r="E12" s="15">
        <v>307</v>
      </c>
      <c r="F12" s="15">
        <f t="shared" si="4"/>
        <v>2693</v>
      </c>
      <c r="G12" s="15">
        <v>9</v>
      </c>
      <c r="H12" s="15">
        <v>2557</v>
      </c>
      <c r="I12" s="15">
        <v>60</v>
      </c>
      <c r="J12" s="15">
        <f t="shared" si="0"/>
        <v>2497</v>
      </c>
      <c r="K12" s="7">
        <v>8</v>
      </c>
      <c r="L12" s="15">
        <v>2660</v>
      </c>
      <c r="M12" s="15">
        <v>40</v>
      </c>
      <c r="N12" s="15">
        <f t="shared" si="1"/>
        <v>2620</v>
      </c>
      <c r="O12" s="7">
        <v>8</v>
      </c>
      <c r="P12" s="15">
        <v>3000</v>
      </c>
      <c r="Q12" s="15">
        <v>140</v>
      </c>
      <c r="R12" s="15">
        <f t="shared" si="2"/>
        <v>2860</v>
      </c>
      <c r="S12" s="15">
        <v>8</v>
      </c>
      <c r="T12" s="15">
        <v>2370</v>
      </c>
      <c r="U12" s="15">
        <v>93</v>
      </c>
      <c r="V12" s="15">
        <f t="shared" si="3"/>
        <v>2277</v>
      </c>
      <c r="W12" s="15">
        <v>8</v>
      </c>
    </row>
    <row r="13" spans="1:23" x14ac:dyDescent="0.3">
      <c r="A13" s="8" t="s">
        <v>62</v>
      </c>
      <c r="B13" s="7">
        <v>3</v>
      </c>
      <c r="C13" s="7">
        <v>3</v>
      </c>
      <c r="D13" s="15">
        <v>3100</v>
      </c>
      <c r="E13" s="15">
        <v>160</v>
      </c>
      <c r="F13" s="15">
        <f t="shared" si="4"/>
        <v>2940</v>
      </c>
      <c r="G13" s="15">
        <v>9</v>
      </c>
      <c r="H13" s="15">
        <v>2310</v>
      </c>
      <c r="I13" s="15">
        <v>30</v>
      </c>
      <c r="J13" s="15">
        <f t="shared" si="0"/>
        <v>2280</v>
      </c>
      <c r="K13" s="7">
        <v>8</v>
      </c>
      <c r="L13" s="15">
        <v>2430</v>
      </c>
      <c r="M13" s="15">
        <v>40</v>
      </c>
      <c r="N13" s="15">
        <f t="shared" si="1"/>
        <v>2390</v>
      </c>
      <c r="O13" s="7">
        <v>8</v>
      </c>
      <c r="P13" s="15">
        <v>2800</v>
      </c>
      <c r="Q13" s="15">
        <v>50</v>
      </c>
      <c r="R13" s="15">
        <f t="shared" si="2"/>
        <v>2750</v>
      </c>
      <c r="S13" s="15">
        <v>8</v>
      </c>
      <c r="T13" s="15">
        <v>2300</v>
      </c>
      <c r="U13" s="15">
        <v>92</v>
      </c>
      <c r="V13" s="15">
        <f t="shared" si="3"/>
        <v>2208</v>
      </c>
      <c r="W13" s="15">
        <v>8</v>
      </c>
    </row>
    <row r="14" spans="1:23" x14ac:dyDescent="0.3">
      <c r="A14" s="8" t="s">
        <v>63</v>
      </c>
      <c r="B14" s="7">
        <v>4</v>
      </c>
      <c r="C14" s="7">
        <v>1</v>
      </c>
      <c r="D14" s="15">
        <v>3000</v>
      </c>
      <c r="E14" s="15">
        <v>360</v>
      </c>
      <c r="F14" s="15">
        <f t="shared" si="4"/>
        <v>2640</v>
      </c>
      <c r="G14" s="15">
        <v>9</v>
      </c>
      <c r="H14" s="15">
        <v>2210</v>
      </c>
      <c r="I14" s="15">
        <v>60</v>
      </c>
      <c r="J14" s="15">
        <f t="shared" si="0"/>
        <v>2150</v>
      </c>
      <c r="K14" s="7">
        <v>8</v>
      </c>
      <c r="L14" s="15">
        <v>2660</v>
      </c>
      <c r="M14" s="15">
        <v>50</v>
      </c>
      <c r="N14" s="15">
        <f t="shared" si="1"/>
        <v>2610</v>
      </c>
      <c r="O14" s="7">
        <v>8</v>
      </c>
      <c r="P14" s="15">
        <v>2700</v>
      </c>
      <c r="Q14" s="15">
        <v>100</v>
      </c>
      <c r="R14" s="15">
        <f t="shared" si="2"/>
        <v>2600</v>
      </c>
      <c r="S14" s="15">
        <v>8</v>
      </c>
      <c r="T14" s="15">
        <v>2350</v>
      </c>
      <c r="U14" s="15">
        <v>134</v>
      </c>
      <c r="V14" s="15">
        <f t="shared" si="3"/>
        <v>2216</v>
      </c>
      <c r="W14" s="15">
        <v>8</v>
      </c>
    </row>
    <row r="15" spans="1:23" x14ac:dyDescent="0.3">
      <c r="A15" s="8" t="s">
        <v>63</v>
      </c>
      <c r="B15" s="7">
        <v>4</v>
      </c>
      <c r="C15" s="7">
        <v>2</v>
      </c>
      <c r="D15" s="15">
        <v>3000</v>
      </c>
      <c r="E15" s="15">
        <v>118</v>
      </c>
      <c r="F15" s="15">
        <f t="shared" si="4"/>
        <v>2882</v>
      </c>
      <c r="G15" s="15">
        <v>9</v>
      </c>
      <c r="H15" s="15">
        <v>2218</v>
      </c>
      <c r="I15" s="15">
        <v>20</v>
      </c>
      <c r="J15" s="15">
        <f t="shared" si="0"/>
        <v>2198</v>
      </c>
      <c r="K15" s="7">
        <v>8</v>
      </c>
      <c r="L15" s="15">
        <v>2620</v>
      </c>
      <c r="M15" s="15">
        <v>90</v>
      </c>
      <c r="N15" s="15">
        <f t="shared" si="1"/>
        <v>2530</v>
      </c>
      <c r="O15" s="7">
        <v>8</v>
      </c>
      <c r="P15" s="15">
        <v>2900</v>
      </c>
      <c r="Q15" s="15">
        <v>125</v>
      </c>
      <c r="R15" s="15">
        <f t="shared" si="2"/>
        <v>2775</v>
      </c>
      <c r="S15" s="15">
        <v>8</v>
      </c>
      <c r="T15" s="15">
        <v>2375</v>
      </c>
      <c r="U15" s="15">
        <v>60</v>
      </c>
      <c r="V15" s="15">
        <f t="shared" si="3"/>
        <v>2315</v>
      </c>
      <c r="W15" s="15">
        <v>8</v>
      </c>
    </row>
    <row r="16" spans="1:23" x14ac:dyDescent="0.3">
      <c r="A16" s="8" t="s">
        <v>63</v>
      </c>
      <c r="B16" s="7">
        <v>4</v>
      </c>
      <c r="C16" s="7">
        <v>3</v>
      </c>
      <c r="D16" s="15">
        <v>3000</v>
      </c>
      <c r="E16" s="15">
        <v>170</v>
      </c>
      <c r="F16" s="15">
        <f t="shared" si="4"/>
        <v>2830</v>
      </c>
      <c r="G16" s="15">
        <v>9</v>
      </c>
      <c r="H16" s="15">
        <v>2730</v>
      </c>
      <c r="I16" s="15">
        <v>10</v>
      </c>
      <c r="J16" s="15">
        <f t="shared" si="0"/>
        <v>2720</v>
      </c>
      <c r="K16" s="7">
        <v>8</v>
      </c>
      <c r="L16" s="15">
        <v>2740</v>
      </c>
      <c r="M16" s="15">
        <v>120</v>
      </c>
      <c r="N16" s="15">
        <f t="shared" si="1"/>
        <v>2620</v>
      </c>
      <c r="O16" s="7">
        <v>8</v>
      </c>
      <c r="P16" s="15">
        <v>2700</v>
      </c>
      <c r="Q16" s="15">
        <v>100</v>
      </c>
      <c r="R16" s="15">
        <f t="shared" si="2"/>
        <v>2600</v>
      </c>
      <c r="S16" s="15">
        <v>8</v>
      </c>
      <c r="T16" s="15">
        <v>2350</v>
      </c>
      <c r="U16" s="15">
        <v>82</v>
      </c>
      <c r="V16" s="15">
        <f t="shared" si="3"/>
        <v>2268</v>
      </c>
      <c r="W16" s="15">
        <v>8</v>
      </c>
    </row>
    <row r="20" spans="1:1" x14ac:dyDescent="0.3">
      <c r="A20" s="8" t="s">
        <v>141</v>
      </c>
    </row>
    <row r="21" spans="1:1" x14ac:dyDescent="0.3">
      <c r="A21" s="8" t="s">
        <v>142</v>
      </c>
    </row>
    <row r="195" spans="3:3" x14ac:dyDescent="0.3">
      <c r="C195" s="65"/>
    </row>
    <row r="208" spans="3:3" x14ac:dyDescent="0.3">
      <c r="C208" s="65"/>
    </row>
    <row r="221" spans="3:3" x14ac:dyDescent="0.3">
      <c r="C221" s="65"/>
    </row>
    <row r="234" spans="3:3" x14ac:dyDescent="0.3">
      <c r="C234" s="65"/>
    </row>
    <row r="247" spans="3:3" x14ac:dyDescent="0.3">
      <c r="C247" s="6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V247"/>
  <sheetViews>
    <sheetView workbookViewId="0">
      <selection activeCell="A25" sqref="A25"/>
    </sheetView>
  </sheetViews>
  <sheetFormatPr defaultColWidth="9.109375" defaultRowHeight="14.4" x14ac:dyDescent="0.3"/>
  <cols>
    <col min="4" max="5" width="9.109375" hidden="1" customWidth="1"/>
    <col min="7" max="9" width="9.109375" hidden="1" customWidth="1"/>
    <col min="11" max="13" width="9.109375" hidden="1" customWidth="1"/>
    <col min="15" max="17" width="9.109375" hidden="1" customWidth="1"/>
    <col min="19" max="21" width="0" hidden="1" customWidth="1"/>
    <col min="23" max="23" width="0" hidden="1" customWidth="1"/>
    <col min="26" max="27" width="0" hidden="1" customWidth="1"/>
    <col min="44" max="45" width="0" hidden="1" customWidth="1"/>
    <col min="51" max="51" width="10.5546875" customWidth="1"/>
    <col min="100" max="100" width="9.109375" style="1"/>
  </cols>
  <sheetData>
    <row r="1" spans="1:100" x14ac:dyDescent="0.3">
      <c r="A1" t="s">
        <v>139</v>
      </c>
      <c r="Y1" t="s">
        <v>148</v>
      </c>
      <c r="AI1" t="s">
        <v>149</v>
      </c>
      <c r="AQ1" t="s">
        <v>148</v>
      </c>
      <c r="BA1" t="s">
        <v>150</v>
      </c>
      <c r="BI1" t="s">
        <v>153</v>
      </c>
      <c r="BQ1" t="s">
        <v>107</v>
      </c>
      <c r="BY1" s="30" t="s">
        <v>152</v>
      </c>
      <c r="BZ1" s="15"/>
      <c r="CA1" s="15"/>
      <c r="CB1" s="15"/>
      <c r="CD1" s="15"/>
      <c r="CE1" s="15"/>
      <c r="CF1" s="15"/>
      <c r="CH1" t="s">
        <v>151</v>
      </c>
      <c r="CP1" t="s">
        <v>151</v>
      </c>
    </row>
    <row r="2" spans="1:100" x14ac:dyDescent="0.3">
      <c r="D2" t="s">
        <v>112</v>
      </c>
      <c r="H2" t="s">
        <v>143</v>
      </c>
      <c r="L2" t="s">
        <v>144</v>
      </c>
      <c r="P2" t="s">
        <v>145</v>
      </c>
      <c r="T2" t="s">
        <v>20</v>
      </c>
      <c r="BS2" s="15"/>
      <c r="BT2" s="15"/>
      <c r="BU2" s="15"/>
      <c r="BV2" s="30"/>
      <c r="BW2" s="15"/>
    </row>
    <row r="3" spans="1:100" x14ac:dyDescent="0.3">
      <c r="D3" t="s">
        <v>66</v>
      </c>
      <c r="F3" s="15" t="s">
        <v>13</v>
      </c>
      <c r="G3" s="15" t="s">
        <v>14</v>
      </c>
      <c r="H3" s="15" t="s">
        <v>15</v>
      </c>
      <c r="I3" s="15" t="s">
        <v>16</v>
      </c>
      <c r="J3" s="15" t="s">
        <v>14</v>
      </c>
      <c r="L3" t="s">
        <v>68</v>
      </c>
      <c r="N3" t="s">
        <v>15</v>
      </c>
      <c r="P3" t="s">
        <v>69</v>
      </c>
      <c r="R3" t="s">
        <v>16</v>
      </c>
      <c r="T3" t="s">
        <v>127</v>
      </c>
      <c r="V3" t="s">
        <v>17</v>
      </c>
      <c r="AB3" t="s">
        <v>130</v>
      </c>
      <c r="AC3" t="s">
        <v>132</v>
      </c>
      <c r="AD3" t="s">
        <v>15</v>
      </c>
      <c r="AE3" t="s">
        <v>16</v>
      </c>
      <c r="AF3" t="s">
        <v>17</v>
      </c>
      <c r="AG3" t="s">
        <v>147</v>
      </c>
      <c r="AT3" t="s">
        <v>3</v>
      </c>
      <c r="AU3" t="s">
        <v>2</v>
      </c>
      <c r="AV3" t="s">
        <v>4</v>
      </c>
      <c r="AW3" t="s">
        <v>5</v>
      </c>
      <c r="AX3" t="s">
        <v>6</v>
      </c>
      <c r="BB3" t="s">
        <v>3</v>
      </c>
      <c r="BC3" t="s">
        <v>2</v>
      </c>
      <c r="BD3" t="s">
        <v>4</v>
      </c>
      <c r="BE3" t="s">
        <v>5</v>
      </c>
      <c r="BF3" t="s">
        <v>6</v>
      </c>
      <c r="BJ3" t="s">
        <v>3</v>
      </c>
      <c r="BK3" t="s">
        <v>2</v>
      </c>
      <c r="BL3" t="s">
        <v>4</v>
      </c>
      <c r="BM3" t="s">
        <v>5</v>
      </c>
      <c r="BN3" t="s">
        <v>6</v>
      </c>
    </row>
    <row r="4" spans="1:100" s="1" customFormat="1" x14ac:dyDescent="0.3">
      <c r="A4" s="3" t="s">
        <v>11</v>
      </c>
      <c r="B4" s="3" t="s">
        <v>11</v>
      </c>
      <c r="C4" s="3" t="s">
        <v>44</v>
      </c>
      <c r="D4" s="3" t="s">
        <v>136</v>
      </c>
      <c r="E4" s="3" t="s">
        <v>137</v>
      </c>
      <c r="F4" s="3" t="s">
        <v>140</v>
      </c>
      <c r="G4" s="31" t="s">
        <v>138</v>
      </c>
      <c r="H4" s="3" t="s">
        <v>136</v>
      </c>
      <c r="I4" s="3" t="s">
        <v>137</v>
      </c>
      <c r="J4" s="3" t="s">
        <v>140</v>
      </c>
      <c r="K4" s="3" t="s">
        <v>140</v>
      </c>
      <c r="L4" s="3" t="s">
        <v>140</v>
      </c>
      <c r="M4" s="3" t="s">
        <v>140</v>
      </c>
      <c r="N4" s="3" t="s">
        <v>140</v>
      </c>
      <c r="O4" s="3" t="s">
        <v>140</v>
      </c>
      <c r="P4" s="3" t="s">
        <v>140</v>
      </c>
      <c r="Q4" s="3" t="s">
        <v>140</v>
      </c>
      <c r="R4" s="3" t="s">
        <v>140</v>
      </c>
      <c r="S4" s="3" t="s">
        <v>140</v>
      </c>
      <c r="T4" s="3" t="s">
        <v>140</v>
      </c>
      <c r="U4" s="3" t="s">
        <v>140</v>
      </c>
      <c r="V4" s="3" t="s">
        <v>140</v>
      </c>
      <c r="W4" s="31" t="s">
        <v>138</v>
      </c>
      <c r="Y4" s="3" t="s">
        <v>11</v>
      </c>
      <c r="Z4" s="3" t="s">
        <v>0</v>
      </c>
      <c r="AA4" s="3" t="s">
        <v>1</v>
      </c>
      <c r="AB4" s="3" t="s">
        <v>140</v>
      </c>
      <c r="AC4" s="3" t="s">
        <v>140</v>
      </c>
      <c r="AD4" s="3" t="s">
        <v>140</v>
      </c>
      <c r="AE4" s="3" t="s">
        <v>140</v>
      </c>
      <c r="AF4" s="3" t="s">
        <v>140</v>
      </c>
      <c r="AG4" s="3" t="s">
        <v>140</v>
      </c>
      <c r="AI4" s="3" t="s">
        <v>11</v>
      </c>
      <c r="AJ4" t="s">
        <v>13</v>
      </c>
      <c r="AK4" t="s">
        <v>132</v>
      </c>
      <c r="AL4" t="s">
        <v>15</v>
      </c>
      <c r="AM4" t="s">
        <v>16</v>
      </c>
      <c r="AN4" t="s">
        <v>17</v>
      </c>
      <c r="AO4" t="s">
        <v>147</v>
      </c>
      <c r="AQ4" s="3" t="s">
        <v>11</v>
      </c>
      <c r="AR4" t="s">
        <v>13</v>
      </c>
      <c r="AS4" t="s">
        <v>132</v>
      </c>
      <c r="AT4" t="s">
        <v>15</v>
      </c>
      <c r="AU4" t="s">
        <v>16</v>
      </c>
      <c r="AV4" t="s">
        <v>17</v>
      </c>
      <c r="AW4" t="s">
        <v>147</v>
      </c>
      <c r="AX4" s="3" t="s">
        <v>127</v>
      </c>
      <c r="AY4" t="s">
        <v>146</v>
      </c>
      <c r="BA4" s="3" t="s">
        <v>11</v>
      </c>
      <c r="BB4" t="s">
        <v>13</v>
      </c>
      <c r="BC4" t="s">
        <v>132</v>
      </c>
      <c r="BD4" t="s">
        <v>15</v>
      </c>
      <c r="BE4" t="s">
        <v>16</v>
      </c>
      <c r="BF4" t="s">
        <v>17</v>
      </c>
      <c r="BG4" t="s">
        <v>147</v>
      </c>
      <c r="BI4" s="3" t="s">
        <v>11</v>
      </c>
      <c r="BJ4" t="s">
        <v>13</v>
      </c>
      <c r="BK4" t="s">
        <v>132</v>
      </c>
      <c r="BL4" t="s">
        <v>15</v>
      </c>
      <c r="BM4" t="s">
        <v>16</v>
      </c>
      <c r="BN4" t="s">
        <v>17</v>
      </c>
      <c r="BO4" t="s">
        <v>147</v>
      </c>
      <c r="BQ4" s="3" t="s">
        <v>11</v>
      </c>
      <c r="BR4" s="3" t="s">
        <v>11</v>
      </c>
      <c r="BS4" t="s">
        <v>13</v>
      </c>
      <c r="BT4" t="s">
        <v>132</v>
      </c>
      <c r="BU4" t="s">
        <v>15</v>
      </c>
      <c r="BV4" t="s">
        <v>16</v>
      </c>
      <c r="BW4" t="s">
        <v>17</v>
      </c>
      <c r="BX4" t="s">
        <v>147</v>
      </c>
      <c r="BY4" s="26" t="s">
        <v>11</v>
      </c>
      <c r="BZ4" s="3" t="s">
        <v>11</v>
      </c>
      <c r="CA4" t="s">
        <v>13</v>
      </c>
      <c r="CB4" t="s">
        <v>132</v>
      </c>
      <c r="CC4" t="s">
        <v>15</v>
      </c>
      <c r="CD4" t="s">
        <v>16</v>
      </c>
      <c r="CE4" t="s">
        <v>17</v>
      </c>
      <c r="CF4" t="s">
        <v>147</v>
      </c>
      <c r="CH4" s="3" t="s">
        <v>11</v>
      </c>
      <c r="CI4" t="s">
        <v>13</v>
      </c>
      <c r="CJ4" t="s">
        <v>132</v>
      </c>
      <c r="CK4" t="s">
        <v>15</v>
      </c>
      <c r="CL4" t="s">
        <v>16</v>
      </c>
      <c r="CM4" t="s">
        <v>17</v>
      </c>
      <c r="CN4" t="s">
        <v>147</v>
      </c>
      <c r="CP4" s="3" t="s">
        <v>11</v>
      </c>
      <c r="CQ4" t="s">
        <v>13</v>
      </c>
      <c r="CR4" t="s">
        <v>132</v>
      </c>
      <c r="CS4" t="s">
        <v>15</v>
      </c>
      <c r="CT4" t="s">
        <v>16</v>
      </c>
      <c r="CU4" t="s">
        <v>17</v>
      </c>
      <c r="CV4" t="s">
        <v>147</v>
      </c>
    </row>
    <row r="5" spans="1:100" x14ac:dyDescent="0.3">
      <c r="A5" t="s">
        <v>7</v>
      </c>
      <c r="B5" s="1">
        <v>1</v>
      </c>
      <c r="C5" s="1">
        <v>1</v>
      </c>
      <c r="D5" s="12">
        <v>2900</v>
      </c>
      <c r="E5" s="12">
        <v>239</v>
      </c>
      <c r="F5" s="12">
        <f>D5-E5</f>
        <v>2661</v>
      </c>
      <c r="G5" s="12">
        <v>9</v>
      </c>
      <c r="H5" s="12">
        <v>2239</v>
      </c>
      <c r="I5" s="12">
        <v>60</v>
      </c>
      <c r="J5" s="12">
        <f t="shared" ref="J5:J16" si="0">H5-I5</f>
        <v>2179</v>
      </c>
      <c r="K5" s="1">
        <v>8</v>
      </c>
      <c r="L5" s="12">
        <v>2660</v>
      </c>
      <c r="M5" s="12">
        <v>35</v>
      </c>
      <c r="N5" s="12">
        <f t="shared" ref="N5:N16" si="1">L5-M5</f>
        <v>2625</v>
      </c>
      <c r="O5" s="1">
        <v>8</v>
      </c>
      <c r="P5" s="12">
        <v>2600</v>
      </c>
      <c r="Q5" s="12">
        <v>25</v>
      </c>
      <c r="R5" s="12">
        <f t="shared" ref="R5:R16" si="2">P5-Q5</f>
        <v>2575</v>
      </c>
      <c r="S5" s="12">
        <v>8</v>
      </c>
      <c r="T5" s="12">
        <v>2125</v>
      </c>
      <c r="U5" s="12">
        <v>160</v>
      </c>
      <c r="V5" s="12">
        <f t="shared" ref="V5:V16" si="3">T5-U5</f>
        <v>1965</v>
      </c>
      <c r="W5" s="12">
        <v>8</v>
      </c>
      <c r="Y5" t="s">
        <v>7</v>
      </c>
      <c r="Z5" s="1">
        <v>1</v>
      </c>
      <c r="AA5" s="1">
        <v>1</v>
      </c>
      <c r="AB5">
        <v>2661</v>
      </c>
      <c r="AC5">
        <v>2179</v>
      </c>
      <c r="AD5">
        <v>2625</v>
      </c>
      <c r="AE5">
        <v>2575</v>
      </c>
      <c r="AF5">
        <v>1965</v>
      </c>
      <c r="AG5">
        <f>SUM(AB5:AF5)</f>
        <v>12005</v>
      </c>
      <c r="AI5" t="s">
        <v>7</v>
      </c>
      <c r="AJ5" s="22">
        <f>AB5/1000</f>
        <v>2.661</v>
      </c>
      <c r="AK5" s="22">
        <f t="shared" ref="AK5:AO16" si="4">AC5/1000</f>
        <v>2.1789999999999998</v>
      </c>
      <c r="AL5" s="22">
        <f t="shared" si="4"/>
        <v>2.625</v>
      </c>
      <c r="AM5" s="22">
        <f t="shared" si="4"/>
        <v>2.5750000000000002</v>
      </c>
      <c r="AN5" s="22">
        <f t="shared" si="4"/>
        <v>1.9650000000000001</v>
      </c>
      <c r="AO5" s="22">
        <f>AG5/1000</f>
        <v>12.005000000000001</v>
      </c>
      <c r="AQ5" t="s">
        <v>7</v>
      </c>
      <c r="AT5">
        <v>112.28999999999999</v>
      </c>
      <c r="AU5">
        <v>123.07000000000002</v>
      </c>
      <c r="AV5">
        <v>126.14999999999999</v>
      </c>
      <c r="AW5">
        <v>133.20999999999998</v>
      </c>
      <c r="AX5">
        <v>133.19</v>
      </c>
      <c r="AY5">
        <f>SUM(AT5:AX5)</f>
        <v>627.91</v>
      </c>
      <c r="BA5" t="s">
        <v>7</v>
      </c>
      <c r="BB5" s="18">
        <f t="shared" ref="BB5:BG16" si="5">AB5/AT5</f>
        <v>23.697568795084159</v>
      </c>
      <c r="BC5" s="18">
        <f t="shared" si="5"/>
        <v>17.705370927114647</v>
      </c>
      <c r="BD5" s="18">
        <f t="shared" si="5"/>
        <v>20.808561236623071</v>
      </c>
      <c r="BE5" s="18">
        <f t="shared" si="5"/>
        <v>19.330380602056906</v>
      </c>
      <c r="BF5" s="18">
        <f t="shared" si="5"/>
        <v>14.753359861851491</v>
      </c>
      <c r="BG5" s="18">
        <f>AG5/AY5</f>
        <v>19.118982019716203</v>
      </c>
      <c r="BI5" t="s">
        <v>7</v>
      </c>
      <c r="BJ5" s="32">
        <f>BB5/1000</f>
        <v>2.369756879508416E-2</v>
      </c>
      <c r="BK5" s="32">
        <f t="shared" ref="BK5:BO16" si="6">BC5/1000</f>
        <v>1.7705370927114647E-2</v>
      </c>
      <c r="BL5" s="32">
        <f t="shared" si="6"/>
        <v>2.0808561236623072E-2</v>
      </c>
      <c r="BM5" s="32">
        <f t="shared" si="6"/>
        <v>1.9330380602056906E-2</v>
      </c>
      <c r="BN5" s="32">
        <f t="shared" si="6"/>
        <v>1.4753359861851492E-2</v>
      </c>
      <c r="BO5" s="32">
        <f>BG5/1000</f>
        <v>1.9118982019716204E-2</v>
      </c>
      <c r="BP5" s="32"/>
      <c r="BQ5" t="s">
        <v>7</v>
      </c>
      <c r="BR5" s="1">
        <v>1</v>
      </c>
      <c r="BS5" s="12">
        <v>9</v>
      </c>
      <c r="BT5" s="1">
        <v>8</v>
      </c>
      <c r="BU5" s="1">
        <v>8</v>
      </c>
      <c r="BV5" s="1">
        <v>8</v>
      </c>
      <c r="BW5" s="1">
        <v>8</v>
      </c>
      <c r="BY5" t="s">
        <v>7</v>
      </c>
      <c r="BZ5" s="15">
        <v>8</v>
      </c>
      <c r="CA5" s="15">
        <v>24</v>
      </c>
      <c r="CB5" s="15">
        <v>48</v>
      </c>
      <c r="CC5" s="15">
        <v>49</v>
      </c>
      <c r="CD5" s="15">
        <v>42</v>
      </c>
      <c r="CE5" s="15">
        <v>50</v>
      </c>
      <c r="CF5" s="15">
        <f>SUM(CA5:CE5)</f>
        <v>213</v>
      </c>
      <c r="CH5" t="s">
        <v>7</v>
      </c>
      <c r="CI5" s="2">
        <f>AJ5*12/CA5</f>
        <v>1.3305</v>
      </c>
      <c r="CJ5" s="2">
        <f t="shared" ref="CJ5:CN16" si="7">AK5*12/CB5</f>
        <v>0.54474999999999996</v>
      </c>
      <c r="CK5" s="2">
        <f t="shared" si="7"/>
        <v>0.6428571428571429</v>
      </c>
      <c r="CL5" s="2">
        <f t="shared" si="7"/>
        <v>0.73571428571428577</v>
      </c>
      <c r="CM5" s="2">
        <f t="shared" si="7"/>
        <v>0.47160000000000002</v>
      </c>
      <c r="CN5" s="2">
        <f>AO5*12/CF5</f>
        <v>0.67633802816901412</v>
      </c>
      <c r="CP5" t="s">
        <v>7</v>
      </c>
      <c r="CQ5" s="2">
        <v>1.3305</v>
      </c>
      <c r="CR5" s="2">
        <v>0.54474999999999996</v>
      </c>
      <c r="CS5" s="2">
        <v>0.6428571428571429</v>
      </c>
      <c r="CT5" s="2">
        <v>0.73571428571428577</v>
      </c>
      <c r="CU5" s="2">
        <v>0.47160000000000002</v>
      </c>
      <c r="CV5" s="2">
        <v>0.67633802816901401</v>
      </c>
    </row>
    <row r="6" spans="1:100" x14ac:dyDescent="0.3">
      <c r="A6" t="s">
        <v>7</v>
      </c>
      <c r="B6" s="1">
        <v>1</v>
      </c>
      <c r="C6" s="1">
        <v>2</v>
      </c>
      <c r="D6" s="12">
        <v>2800</v>
      </c>
      <c r="E6" s="12">
        <v>96</v>
      </c>
      <c r="F6" s="12">
        <f t="shared" ref="F6:F16" si="8">D6-E6</f>
        <v>2704</v>
      </c>
      <c r="G6" s="12">
        <v>9</v>
      </c>
      <c r="H6" s="12">
        <v>2496</v>
      </c>
      <c r="I6" s="12">
        <v>130</v>
      </c>
      <c r="J6" s="12">
        <f t="shared" si="0"/>
        <v>2366</v>
      </c>
      <c r="K6" s="1">
        <v>8</v>
      </c>
      <c r="L6" s="12">
        <v>2530</v>
      </c>
      <c r="M6" s="12">
        <v>100</v>
      </c>
      <c r="N6" s="12">
        <f t="shared" si="1"/>
        <v>2430</v>
      </c>
      <c r="O6" s="1">
        <v>8</v>
      </c>
      <c r="P6" s="12">
        <v>2400</v>
      </c>
      <c r="Q6" s="12">
        <v>55</v>
      </c>
      <c r="R6" s="12">
        <f t="shared" si="2"/>
        <v>2345</v>
      </c>
      <c r="S6" s="12">
        <v>8</v>
      </c>
      <c r="T6" s="12">
        <v>2155</v>
      </c>
      <c r="U6" s="12">
        <v>65</v>
      </c>
      <c r="V6" s="12">
        <f t="shared" si="3"/>
        <v>2090</v>
      </c>
      <c r="W6" s="12">
        <v>8</v>
      </c>
      <c r="Y6" t="s">
        <v>7</v>
      </c>
      <c r="Z6" s="1">
        <v>1</v>
      </c>
      <c r="AA6" s="1">
        <v>2</v>
      </c>
      <c r="AB6">
        <v>2704</v>
      </c>
      <c r="AC6">
        <v>2366</v>
      </c>
      <c r="AD6">
        <v>2430</v>
      </c>
      <c r="AE6">
        <v>2345</v>
      </c>
      <c r="AF6">
        <v>2090</v>
      </c>
      <c r="AG6">
        <f t="shared" ref="AG6:AG16" si="9">SUM(AB6:AF6)</f>
        <v>11935</v>
      </c>
      <c r="AI6" t="s">
        <v>7</v>
      </c>
      <c r="AJ6" s="22">
        <f t="shared" ref="AJ6:AJ16" si="10">AB6/1000</f>
        <v>2.7040000000000002</v>
      </c>
      <c r="AK6" s="22">
        <f t="shared" si="4"/>
        <v>2.3660000000000001</v>
      </c>
      <c r="AL6" s="22">
        <f t="shared" si="4"/>
        <v>2.4300000000000002</v>
      </c>
      <c r="AM6" s="22">
        <f t="shared" si="4"/>
        <v>2.3450000000000002</v>
      </c>
      <c r="AN6" s="22">
        <f t="shared" si="4"/>
        <v>2.09</v>
      </c>
      <c r="AO6" s="22">
        <f t="shared" si="4"/>
        <v>11.935</v>
      </c>
      <c r="AQ6" t="s">
        <v>7</v>
      </c>
      <c r="AT6">
        <v>111.76999999999998</v>
      </c>
      <c r="AU6">
        <v>121.48</v>
      </c>
      <c r="AV6">
        <v>119.94999999999999</v>
      </c>
      <c r="AW6">
        <v>134.98999999999998</v>
      </c>
      <c r="AX6">
        <v>135.11000000000001</v>
      </c>
      <c r="AY6">
        <f t="shared" ref="AY6:AY16" si="11">SUM(AT6:AX6)</f>
        <v>623.29999999999995</v>
      </c>
      <c r="BA6" t="s">
        <v>7</v>
      </c>
      <c r="BB6" s="18">
        <f t="shared" si="5"/>
        <v>24.192538248188249</v>
      </c>
      <c r="BC6" s="18">
        <f t="shared" si="5"/>
        <v>19.476457029963779</v>
      </c>
      <c r="BD6" s="18">
        <f t="shared" si="5"/>
        <v>20.258441017090455</v>
      </c>
      <c r="BE6" s="18">
        <f t="shared" si="5"/>
        <v>17.371657159789617</v>
      </c>
      <c r="BF6" s="18">
        <f t="shared" si="5"/>
        <v>15.468877211161274</v>
      </c>
      <c r="BG6" s="18">
        <f t="shared" si="5"/>
        <v>19.148082785175678</v>
      </c>
      <c r="BI6" t="s">
        <v>7</v>
      </c>
      <c r="BJ6" s="32">
        <f t="shared" ref="BJ6:BJ16" si="12">BB6/1000</f>
        <v>2.4192538248188251E-2</v>
      </c>
      <c r="BK6" s="32">
        <f t="shared" si="6"/>
        <v>1.9476457029963781E-2</v>
      </c>
      <c r="BL6" s="32">
        <f t="shared" si="6"/>
        <v>2.0258441017090456E-2</v>
      </c>
      <c r="BM6" s="32">
        <f t="shared" si="6"/>
        <v>1.7371657159789618E-2</v>
      </c>
      <c r="BN6" s="32">
        <f t="shared" si="6"/>
        <v>1.5468877211161275E-2</v>
      </c>
      <c r="BO6" s="32">
        <f t="shared" si="6"/>
        <v>1.9148082785175678E-2</v>
      </c>
      <c r="BP6" s="32"/>
      <c r="BQ6" t="s">
        <v>7</v>
      </c>
      <c r="BR6" s="1">
        <v>1</v>
      </c>
      <c r="BS6" s="12">
        <v>9</v>
      </c>
      <c r="BT6" s="1">
        <v>8</v>
      </c>
      <c r="BU6" s="1">
        <v>8</v>
      </c>
      <c r="BV6" s="1">
        <v>8</v>
      </c>
      <c r="BW6" s="1">
        <v>8</v>
      </c>
      <c r="BY6" t="s">
        <v>7</v>
      </c>
      <c r="BZ6" s="15">
        <v>8</v>
      </c>
      <c r="CA6" s="15">
        <v>19</v>
      </c>
      <c r="CB6" s="15">
        <v>43</v>
      </c>
      <c r="CC6" s="15">
        <v>53</v>
      </c>
      <c r="CD6" s="15">
        <v>52</v>
      </c>
      <c r="CE6" s="15">
        <v>47</v>
      </c>
      <c r="CF6" s="15">
        <f t="shared" ref="CF6:CF16" si="13">SUM(CA6:CE6)</f>
        <v>214</v>
      </c>
      <c r="CH6" t="s">
        <v>7</v>
      </c>
      <c r="CI6" s="2">
        <f t="shared" ref="CI6:CI16" si="14">AJ6*12/CA6</f>
        <v>1.7077894736842105</v>
      </c>
      <c r="CJ6" s="2">
        <f t="shared" si="7"/>
        <v>0.66027906976744188</v>
      </c>
      <c r="CK6" s="2">
        <f t="shared" si="7"/>
        <v>0.55018867924528314</v>
      </c>
      <c r="CL6" s="2">
        <f t="shared" si="7"/>
        <v>0.54115384615384621</v>
      </c>
      <c r="CM6" s="2">
        <f t="shared" si="7"/>
        <v>0.53361702127659572</v>
      </c>
      <c r="CN6" s="2">
        <f t="shared" si="7"/>
        <v>0.66925233644859816</v>
      </c>
      <c r="CP6" t="s">
        <v>7</v>
      </c>
      <c r="CQ6" s="2">
        <v>1.7077894736842105</v>
      </c>
      <c r="CR6" s="2">
        <v>0.66027906976744188</v>
      </c>
      <c r="CS6" s="2">
        <v>0.55018867924528314</v>
      </c>
      <c r="CT6" s="2">
        <v>0.54115384615384621</v>
      </c>
      <c r="CU6" s="2">
        <v>0.53361702127659572</v>
      </c>
      <c r="CV6" s="2">
        <v>0.66925233644859816</v>
      </c>
    </row>
    <row r="7" spans="1:100" x14ac:dyDescent="0.3">
      <c r="A7" t="s">
        <v>7</v>
      </c>
      <c r="B7" s="1">
        <v>1</v>
      </c>
      <c r="C7" s="1">
        <v>3</v>
      </c>
      <c r="D7" s="12">
        <v>2800</v>
      </c>
      <c r="E7" s="12">
        <v>335</v>
      </c>
      <c r="F7" s="12">
        <f t="shared" si="8"/>
        <v>2465</v>
      </c>
      <c r="G7" s="12">
        <v>9</v>
      </c>
      <c r="H7" s="12">
        <v>2135</v>
      </c>
      <c r="I7" s="12">
        <v>60</v>
      </c>
      <c r="J7" s="12">
        <f t="shared" si="0"/>
        <v>2075</v>
      </c>
      <c r="K7" s="1">
        <v>8</v>
      </c>
      <c r="L7" s="12">
        <v>2460</v>
      </c>
      <c r="M7" s="12">
        <v>40</v>
      </c>
      <c r="N7" s="12">
        <f t="shared" si="1"/>
        <v>2420</v>
      </c>
      <c r="O7" s="1">
        <v>8</v>
      </c>
      <c r="P7" s="12">
        <v>2400</v>
      </c>
      <c r="Q7" s="12">
        <v>40</v>
      </c>
      <c r="R7" s="12">
        <f t="shared" si="2"/>
        <v>2360</v>
      </c>
      <c r="S7" s="12">
        <v>8</v>
      </c>
      <c r="T7" s="12">
        <v>2240</v>
      </c>
      <c r="U7" s="12">
        <v>70</v>
      </c>
      <c r="V7" s="12">
        <f t="shared" si="3"/>
        <v>2170</v>
      </c>
      <c r="W7" s="12">
        <v>8</v>
      </c>
      <c r="Y7" t="s">
        <v>7</v>
      </c>
      <c r="Z7" s="1">
        <v>1</v>
      </c>
      <c r="AA7" s="1">
        <v>3</v>
      </c>
      <c r="AB7">
        <v>2465</v>
      </c>
      <c r="AC7">
        <v>2075</v>
      </c>
      <c r="AD7">
        <v>2420</v>
      </c>
      <c r="AE7">
        <v>2360</v>
      </c>
      <c r="AF7">
        <v>2170</v>
      </c>
      <c r="AG7">
        <f t="shared" si="9"/>
        <v>11490</v>
      </c>
      <c r="AI7" t="s">
        <v>7</v>
      </c>
      <c r="AJ7" s="22">
        <f t="shared" si="10"/>
        <v>2.4649999999999999</v>
      </c>
      <c r="AK7" s="22">
        <f t="shared" si="4"/>
        <v>2.0750000000000002</v>
      </c>
      <c r="AL7" s="22">
        <f t="shared" si="4"/>
        <v>2.42</v>
      </c>
      <c r="AM7" s="22">
        <f t="shared" si="4"/>
        <v>2.36</v>
      </c>
      <c r="AN7" s="22">
        <f t="shared" si="4"/>
        <v>2.17</v>
      </c>
      <c r="AO7" s="22">
        <f t="shared" si="4"/>
        <v>11.49</v>
      </c>
      <c r="AQ7" t="s">
        <v>7</v>
      </c>
      <c r="AT7">
        <v>113.14999999999999</v>
      </c>
      <c r="AU7">
        <v>124.37</v>
      </c>
      <c r="AV7">
        <v>127.41999999999999</v>
      </c>
      <c r="AW7">
        <v>127.89</v>
      </c>
      <c r="AX7">
        <v>140.75000000000003</v>
      </c>
      <c r="AY7">
        <f t="shared" si="11"/>
        <v>633.57999999999993</v>
      </c>
      <c r="BA7" t="s">
        <v>7</v>
      </c>
      <c r="BB7" s="18">
        <f t="shared" si="5"/>
        <v>21.785240830755637</v>
      </c>
      <c r="BC7" s="18">
        <f t="shared" si="5"/>
        <v>16.684087802524726</v>
      </c>
      <c r="BD7" s="18">
        <f t="shared" si="5"/>
        <v>18.992308899701776</v>
      </c>
      <c r="BE7" s="18">
        <f t="shared" si="5"/>
        <v>18.453358354836187</v>
      </c>
      <c r="BF7" s="18">
        <f t="shared" si="5"/>
        <v>15.417406749555948</v>
      </c>
      <c r="BG7" s="18">
        <f t="shared" si="5"/>
        <v>18.13504214148174</v>
      </c>
      <c r="BI7" t="s">
        <v>7</v>
      </c>
      <c r="BJ7" s="32">
        <f t="shared" si="12"/>
        <v>2.1785240830755635E-2</v>
      </c>
      <c r="BK7" s="32">
        <f t="shared" si="6"/>
        <v>1.6684087802524724E-2</v>
      </c>
      <c r="BL7" s="32">
        <f t="shared" si="6"/>
        <v>1.8992308899701774E-2</v>
      </c>
      <c r="BM7" s="32">
        <f t="shared" si="6"/>
        <v>1.8453358354836188E-2</v>
      </c>
      <c r="BN7" s="32">
        <f t="shared" si="6"/>
        <v>1.5417406749555948E-2</v>
      </c>
      <c r="BO7" s="32">
        <f t="shared" si="6"/>
        <v>1.813504214148174E-2</v>
      </c>
      <c r="BP7" s="32"/>
      <c r="BQ7" t="s">
        <v>7</v>
      </c>
      <c r="BR7" s="1">
        <v>1</v>
      </c>
      <c r="BS7" s="12">
        <v>9</v>
      </c>
      <c r="BT7" s="1">
        <v>8</v>
      </c>
      <c r="BU7" s="1">
        <v>8</v>
      </c>
      <c r="BV7" s="1">
        <v>8</v>
      </c>
      <c r="BW7" s="1">
        <v>8</v>
      </c>
      <c r="BY7" t="s">
        <v>7</v>
      </c>
      <c r="BZ7" s="15">
        <v>8</v>
      </c>
      <c r="CA7" s="15">
        <v>16</v>
      </c>
      <c r="CB7" s="15">
        <v>35</v>
      </c>
      <c r="CC7" s="15">
        <v>51</v>
      </c>
      <c r="CD7" s="15">
        <v>50</v>
      </c>
      <c r="CE7" s="15">
        <v>50</v>
      </c>
      <c r="CF7" s="15">
        <f t="shared" si="13"/>
        <v>202</v>
      </c>
      <c r="CH7" t="s">
        <v>7</v>
      </c>
      <c r="CI7" s="2">
        <f t="shared" si="14"/>
        <v>1.8487499999999999</v>
      </c>
      <c r="CJ7" s="2">
        <f t="shared" si="7"/>
        <v>0.71142857142857152</v>
      </c>
      <c r="CK7" s="2">
        <f t="shared" si="7"/>
        <v>0.56941176470588228</v>
      </c>
      <c r="CL7" s="2">
        <f t="shared" si="7"/>
        <v>0.56640000000000001</v>
      </c>
      <c r="CM7" s="2">
        <f t="shared" si="7"/>
        <v>0.52079999999999993</v>
      </c>
      <c r="CN7" s="2">
        <f t="shared" si="7"/>
        <v>0.68257425742574251</v>
      </c>
      <c r="CP7" t="s">
        <v>7</v>
      </c>
      <c r="CQ7" s="2">
        <v>1.8487499999999999</v>
      </c>
      <c r="CR7" s="2">
        <v>0.71142857142857152</v>
      </c>
      <c r="CS7" s="2">
        <v>0.56941176470588228</v>
      </c>
      <c r="CT7" s="2">
        <v>0.56640000000000001</v>
      </c>
      <c r="CU7" s="2">
        <v>0.52079999999999993</v>
      </c>
      <c r="CV7" s="2">
        <v>0.68257425742574251</v>
      </c>
    </row>
    <row r="8" spans="1:100" x14ac:dyDescent="0.3">
      <c r="A8" t="s">
        <v>106</v>
      </c>
      <c r="B8" s="1">
        <v>2</v>
      </c>
      <c r="C8" s="1">
        <v>1</v>
      </c>
      <c r="D8" s="12">
        <v>3000</v>
      </c>
      <c r="E8" s="12">
        <v>137</v>
      </c>
      <c r="F8" s="12">
        <f t="shared" si="8"/>
        <v>2863</v>
      </c>
      <c r="G8" s="12">
        <v>9</v>
      </c>
      <c r="H8" s="12">
        <v>2287</v>
      </c>
      <c r="I8" s="12">
        <v>35</v>
      </c>
      <c r="J8" s="12">
        <f t="shared" si="0"/>
        <v>2252</v>
      </c>
      <c r="K8" s="1">
        <v>8</v>
      </c>
      <c r="L8" s="12">
        <v>2435</v>
      </c>
      <c r="M8" s="12">
        <v>80</v>
      </c>
      <c r="N8" s="12">
        <f t="shared" si="1"/>
        <v>2355</v>
      </c>
      <c r="O8" s="1">
        <v>8</v>
      </c>
      <c r="P8" s="12">
        <v>2400</v>
      </c>
      <c r="Q8" s="12">
        <v>35</v>
      </c>
      <c r="R8" s="12">
        <f t="shared" si="2"/>
        <v>2365</v>
      </c>
      <c r="S8" s="12">
        <v>8</v>
      </c>
      <c r="T8" s="12">
        <v>2235</v>
      </c>
      <c r="U8" s="12">
        <v>73</v>
      </c>
      <c r="V8" s="12">
        <f t="shared" si="3"/>
        <v>2162</v>
      </c>
      <c r="W8" s="12">
        <v>8</v>
      </c>
      <c r="Y8" t="s">
        <v>106</v>
      </c>
      <c r="Z8" s="1">
        <v>2</v>
      </c>
      <c r="AA8" s="1">
        <v>1</v>
      </c>
      <c r="AB8">
        <v>2863</v>
      </c>
      <c r="AC8">
        <v>2252</v>
      </c>
      <c r="AD8">
        <v>2355</v>
      </c>
      <c r="AE8">
        <v>2365</v>
      </c>
      <c r="AF8">
        <v>2162</v>
      </c>
      <c r="AG8">
        <f t="shared" si="9"/>
        <v>11997</v>
      </c>
      <c r="AI8" t="s">
        <v>106</v>
      </c>
      <c r="AJ8" s="22">
        <f t="shared" si="10"/>
        <v>2.863</v>
      </c>
      <c r="AK8" s="22">
        <f t="shared" si="4"/>
        <v>2.2519999999999998</v>
      </c>
      <c r="AL8" s="22">
        <f t="shared" si="4"/>
        <v>2.355</v>
      </c>
      <c r="AM8" s="22">
        <f t="shared" si="4"/>
        <v>2.3650000000000002</v>
      </c>
      <c r="AN8" s="22">
        <f t="shared" si="4"/>
        <v>2.1619999999999999</v>
      </c>
      <c r="AO8" s="22">
        <f t="shared" si="4"/>
        <v>11.997</v>
      </c>
      <c r="AQ8" t="s">
        <v>106</v>
      </c>
      <c r="AT8">
        <v>119.72999999999999</v>
      </c>
      <c r="AU8">
        <v>123.07000000000001</v>
      </c>
      <c r="AV8">
        <v>127.03000000000002</v>
      </c>
      <c r="AW8">
        <v>137.03</v>
      </c>
      <c r="AX8">
        <v>139.97</v>
      </c>
      <c r="AY8">
        <f t="shared" si="11"/>
        <v>646.83000000000004</v>
      </c>
      <c r="BA8" t="s">
        <v>106</v>
      </c>
      <c r="BB8" s="18">
        <f t="shared" si="5"/>
        <v>23.912135638520006</v>
      </c>
      <c r="BC8" s="18">
        <f t="shared" si="5"/>
        <v>18.29852929227269</v>
      </c>
      <c r="BD8" s="18">
        <f t="shared" si="5"/>
        <v>18.538927812327795</v>
      </c>
      <c r="BE8" s="18">
        <f t="shared" si="5"/>
        <v>17.258994380792526</v>
      </c>
      <c r="BF8" s="18">
        <f t="shared" si="5"/>
        <v>15.446167035793385</v>
      </c>
      <c r="BG8" s="18">
        <f t="shared" si="5"/>
        <v>18.547377208849309</v>
      </c>
      <c r="BI8" t="s">
        <v>106</v>
      </c>
      <c r="BJ8" s="32">
        <f t="shared" si="12"/>
        <v>2.3912135638520005E-2</v>
      </c>
      <c r="BK8" s="32">
        <f t="shared" si="6"/>
        <v>1.829852929227269E-2</v>
      </c>
      <c r="BL8" s="32">
        <f t="shared" si="6"/>
        <v>1.8538927812327795E-2</v>
      </c>
      <c r="BM8" s="32">
        <f t="shared" si="6"/>
        <v>1.7258994380792526E-2</v>
      </c>
      <c r="BN8" s="32">
        <f t="shared" si="6"/>
        <v>1.5446167035793386E-2</v>
      </c>
      <c r="BO8" s="32">
        <f t="shared" si="6"/>
        <v>1.854737720884931E-2</v>
      </c>
      <c r="BP8" s="32"/>
      <c r="BQ8" t="s">
        <v>106</v>
      </c>
      <c r="BR8" s="1">
        <v>2</v>
      </c>
      <c r="BS8" s="12">
        <v>9</v>
      </c>
      <c r="BT8" s="1">
        <v>8</v>
      </c>
      <c r="BU8" s="1">
        <v>8</v>
      </c>
      <c r="BV8" s="1">
        <v>8</v>
      </c>
      <c r="BW8" s="1">
        <v>8</v>
      </c>
      <c r="BY8" t="s">
        <v>106</v>
      </c>
      <c r="BZ8" s="15">
        <v>8</v>
      </c>
      <c r="CA8" s="15">
        <v>17</v>
      </c>
      <c r="CB8" s="15">
        <v>34</v>
      </c>
      <c r="CC8" s="15">
        <v>50</v>
      </c>
      <c r="CD8" s="15">
        <v>43</v>
      </c>
      <c r="CE8" s="15">
        <v>51</v>
      </c>
      <c r="CF8" s="15">
        <f t="shared" si="13"/>
        <v>195</v>
      </c>
      <c r="CH8" t="s">
        <v>106</v>
      </c>
      <c r="CI8" s="2">
        <f t="shared" si="14"/>
        <v>2.0209411764705885</v>
      </c>
      <c r="CJ8" s="2">
        <f t="shared" si="7"/>
        <v>0.7948235294117646</v>
      </c>
      <c r="CK8" s="2">
        <f t="shared" si="7"/>
        <v>0.56519999999999992</v>
      </c>
      <c r="CL8" s="2">
        <f t="shared" si="7"/>
        <v>0.66</v>
      </c>
      <c r="CM8" s="2">
        <f t="shared" si="7"/>
        <v>0.50870588235294112</v>
      </c>
      <c r="CN8" s="2">
        <f t="shared" si="7"/>
        <v>0.73827692307692305</v>
      </c>
      <c r="CP8" t="s">
        <v>106</v>
      </c>
      <c r="CQ8" s="2">
        <v>2.0209411764705885</v>
      </c>
      <c r="CR8" s="2">
        <v>0.7948235294117646</v>
      </c>
      <c r="CS8" s="2">
        <v>0.56519999999999992</v>
      </c>
      <c r="CT8" s="2">
        <v>0.66</v>
      </c>
      <c r="CU8" s="2">
        <v>0.50870588235294112</v>
      </c>
      <c r="CV8" s="2">
        <v>0.73827692307692305</v>
      </c>
    </row>
    <row r="9" spans="1:100" x14ac:dyDescent="0.3">
      <c r="A9" t="s">
        <v>106</v>
      </c>
      <c r="B9" s="1">
        <v>2</v>
      </c>
      <c r="C9" s="1">
        <v>2</v>
      </c>
      <c r="D9" s="12">
        <v>3000</v>
      </c>
      <c r="E9" s="12">
        <v>350</v>
      </c>
      <c r="F9" s="12">
        <f t="shared" si="8"/>
        <v>2650</v>
      </c>
      <c r="G9" s="12">
        <v>9</v>
      </c>
      <c r="H9" s="12">
        <v>2450</v>
      </c>
      <c r="I9" s="12">
        <v>55</v>
      </c>
      <c r="J9" s="12">
        <f t="shared" si="0"/>
        <v>2395</v>
      </c>
      <c r="K9" s="1">
        <v>8</v>
      </c>
      <c r="L9" s="12">
        <v>2455</v>
      </c>
      <c r="M9" s="12">
        <v>100</v>
      </c>
      <c r="N9" s="12">
        <f t="shared" si="1"/>
        <v>2355</v>
      </c>
      <c r="O9" s="1">
        <v>8</v>
      </c>
      <c r="P9" s="12">
        <v>2300</v>
      </c>
      <c r="Q9" s="12">
        <v>35</v>
      </c>
      <c r="R9" s="12">
        <f t="shared" si="2"/>
        <v>2265</v>
      </c>
      <c r="S9" s="12">
        <v>8</v>
      </c>
      <c r="T9" s="12">
        <v>2235</v>
      </c>
      <c r="U9" s="12">
        <v>101</v>
      </c>
      <c r="V9" s="12">
        <f t="shared" si="3"/>
        <v>2134</v>
      </c>
      <c r="W9" s="12">
        <v>8</v>
      </c>
      <c r="Y9" t="s">
        <v>106</v>
      </c>
      <c r="Z9" s="1">
        <v>2</v>
      </c>
      <c r="AA9" s="1">
        <v>2</v>
      </c>
      <c r="AB9">
        <v>2650</v>
      </c>
      <c r="AC9">
        <v>2395</v>
      </c>
      <c r="AD9">
        <v>2355</v>
      </c>
      <c r="AE9">
        <v>2265</v>
      </c>
      <c r="AF9">
        <v>2134</v>
      </c>
      <c r="AG9">
        <f t="shared" si="9"/>
        <v>11799</v>
      </c>
      <c r="AI9" t="s">
        <v>106</v>
      </c>
      <c r="AJ9" s="22">
        <f t="shared" si="10"/>
        <v>2.65</v>
      </c>
      <c r="AK9" s="22">
        <f t="shared" si="4"/>
        <v>2.395</v>
      </c>
      <c r="AL9" s="22">
        <f t="shared" si="4"/>
        <v>2.355</v>
      </c>
      <c r="AM9" s="22">
        <f t="shared" si="4"/>
        <v>2.2650000000000001</v>
      </c>
      <c r="AN9" s="22">
        <f t="shared" si="4"/>
        <v>2.1339999999999999</v>
      </c>
      <c r="AO9" s="22">
        <f t="shared" si="4"/>
        <v>11.798999999999999</v>
      </c>
      <c r="AQ9" t="s">
        <v>106</v>
      </c>
      <c r="AT9">
        <v>63.33</v>
      </c>
      <c r="AU9">
        <v>125.64</v>
      </c>
      <c r="AV9">
        <v>126.02</v>
      </c>
      <c r="AW9">
        <v>136.85000000000002</v>
      </c>
      <c r="AX9">
        <v>139.16999999999999</v>
      </c>
      <c r="AY9">
        <f t="shared" si="11"/>
        <v>591.01</v>
      </c>
      <c r="BA9" t="s">
        <v>106</v>
      </c>
      <c r="BB9" s="18">
        <f t="shared" si="5"/>
        <v>41.844307595136584</v>
      </c>
      <c r="BC9" s="18">
        <f t="shared" si="5"/>
        <v>19.062400509391914</v>
      </c>
      <c r="BD9" s="18">
        <f t="shared" si="5"/>
        <v>18.687509919060467</v>
      </c>
      <c r="BE9" s="18">
        <f t="shared" si="5"/>
        <v>16.550968213372304</v>
      </c>
      <c r="BF9" s="18">
        <f t="shared" si="5"/>
        <v>15.33376446073148</v>
      </c>
      <c r="BG9" s="18">
        <f t="shared" si="5"/>
        <v>19.964129202551565</v>
      </c>
      <c r="BI9" t="s">
        <v>106</v>
      </c>
      <c r="BJ9" s="32">
        <f t="shared" si="12"/>
        <v>4.1844307595136583E-2</v>
      </c>
      <c r="BK9" s="32">
        <f t="shared" si="6"/>
        <v>1.9062400509391914E-2</v>
      </c>
      <c r="BL9" s="32">
        <f t="shared" si="6"/>
        <v>1.8687509919060468E-2</v>
      </c>
      <c r="BM9" s="32">
        <f t="shared" si="6"/>
        <v>1.6550968213372305E-2</v>
      </c>
      <c r="BN9" s="32">
        <f t="shared" si="6"/>
        <v>1.533376446073148E-2</v>
      </c>
      <c r="BO9" s="32">
        <f t="shared" si="6"/>
        <v>1.9964129202551563E-2</v>
      </c>
      <c r="BP9" s="32"/>
      <c r="BQ9" t="s">
        <v>106</v>
      </c>
      <c r="BR9" s="1">
        <v>2</v>
      </c>
      <c r="BS9" s="12">
        <v>9</v>
      </c>
      <c r="BT9" s="1">
        <v>8</v>
      </c>
      <c r="BU9" s="1">
        <v>8</v>
      </c>
      <c r="BV9" s="1">
        <v>8</v>
      </c>
      <c r="BW9" s="1">
        <v>8</v>
      </c>
      <c r="BY9" t="s">
        <v>106</v>
      </c>
      <c r="BZ9" s="15">
        <v>8</v>
      </c>
      <c r="CA9" s="15">
        <v>11</v>
      </c>
      <c r="CB9" s="15">
        <v>30</v>
      </c>
      <c r="CC9" s="15">
        <v>45</v>
      </c>
      <c r="CD9" s="15">
        <v>41</v>
      </c>
      <c r="CE9" s="15">
        <v>48</v>
      </c>
      <c r="CF9" s="15">
        <f t="shared" si="13"/>
        <v>175</v>
      </c>
      <c r="CH9" t="s">
        <v>106</v>
      </c>
      <c r="CI9" s="2">
        <f t="shared" si="14"/>
        <v>2.8909090909090907</v>
      </c>
      <c r="CJ9" s="2">
        <f t="shared" si="7"/>
        <v>0.95800000000000007</v>
      </c>
      <c r="CK9" s="2">
        <f t="shared" si="7"/>
        <v>0.628</v>
      </c>
      <c r="CL9" s="2">
        <f t="shared" si="7"/>
        <v>0.66292682926829272</v>
      </c>
      <c r="CM9" s="2">
        <f t="shared" si="7"/>
        <v>0.53349999999999997</v>
      </c>
      <c r="CN9" s="2">
        <f t="shared" si="7"/>
        <v>0.80907428571428563</v>
      </c>
      <c r="CP9" t="s">
        <v>106</v>
      </c>
      <c r="CQ9" s="2">
        <v>2.8909090909090907</v>
      </c>
      <c r="CR9" s="2">
        <v>0.95800000000000007</v>
      </c>
      <c r="CS9" s="2">
        <v>0.628</v>
      </c>
      <c r="CT9" s="2">
        <v>0.66292682926829272</v>
      </c>
      <c r="CU9" s="2">
        <v>0.53349999999999997</v>
      </c>
      <c r="CV9" s="2">
        <v>0.80907428571428563</v>
      </c>
    </row>
    <row r="10" spans="1:100" x14ac:dyDescent="0.3">
      <c r="A10" t="s">
        <v>106</v>
      </c>
      <c r="B10" s="1">
        <v>2</v>
      </c>
      <c r="C10" s="1">
        <v>3</v>
      </c>
      <c r="D10" s="12">
        <v>2800</v>
      </c>
      <c r="E10" s="12">
        <v>240</v>
      </c>
      <c r="F10" s="12">
        <f t="shared" si="8"/>
        <v>2560</v>
      </c>
      <c r="G10" s="12">
        <v>9</v>
      </c>
      <c r="H10" s="12">
        <v>2340</v>
      </c>
      <c r="I10" s="12">
        <v>45</v>
      </c>
      <c r="J10" s="12">
        <f t="shared" si="0"/>
        <v>2295</v>
      </c>
      <c r="K10" s="1">
        <v>8</v>
      </c>
      <c r="L10" s="12">
        <v>2345</v>
      </c>
      <c r="M10" s="12">
        <v>40</v>
      </c>
      <c r="N10" s="12">
        <f t="shared" si="1"/>
        <v>2305</v>
      </c>
      <c r="O10" s="1">
        <v>8</v>
      </c>
      <c r="P10" s="12">
        <v>2800</v>
      </c>
      <c r="Q10" s="12">
        <v>70</v>
      </c>
      <c r="R10" s="12">
        <f t="shared" si="2"/>
        <v>2730</v>
      </c>
      <c r="S10" s="12">
        <v>8</v>
      </c>
      <c r="T10" s="12">
        <v>2270</v>
      </c>
      <c r="U10" s="12">
        <v>155</v>
      </c>
      <c r="V10" s="12">
        <f t="shared" si="3"/>
        <v>2115</v>
      </c>
      <c r="W10" s="12">
        <v>8</v>
      </c>
      <c r="Y10" t="s">
        <v>106</v>
      </c>
      <c r="Z10" s="1">
        <v>2</v>
      </c>
      <c r="AA10" s="1">
        <v>3</v>
      </c>
      <c r="AB10">
        <v>2560</v>
      </c>
      <c r="AC10">
        <v>2295</v>
      </c>
      <c r="AD10">
        <v>2305</v>
      </c>
      <c r="AE10">
        <v>2730</v>
      </c>
      <c r="AF10">
        <v>2115</v>
      </c>
      <c r="AG10">
        <f t="shared" si="9"/>
        <v>12005</v>
      </c>
      <c r="AI10" t="s">
        <v>106</v>
      </c>
      <c r="AJ10" s="22">
        <f t="shared" si="10"/>
        <v>2.56</v>
      </c>
      <c r="AK10" s="22">
        <f t="shared" si="4"/>
        <v>2.2949999999999999</v>
      </c>
      <c r="AL10" s="22">
        <f t="shared" si="4"/>
        <v>2.3050000000000002</v>
      </c>
      <c r="AM10" s="22">
        <f t="shared" si="4"/>
        <v>2.73</v>
      </c>
      <c r="AN10" s="22">
        <f t="shared" si="4"/>
        <v>2.1150000000000002</v>
      </c>
      <c r="AO10" s="22">
        <f t="shared" si="4"/>
        <v>12.005000000000001</v>
      </c>
      <c r="AQ10" t="s">
        <v>106</v>
      </c>
      <c r="AT10">
        <v>30.480000000000004</v>
      </c>
      <c r="AU10">
        <v>127.38</v>
      </c>
      <c r="AV10">
        <v>126.53</v>
      </c>
      <c r="AW10">
        <v>138.95000000000002</v>
      </c>
      <c r="AX10">
        <v>147.49</v>
      </c>
      <c r="AY10">
        <f t="shared" si="11"/>
        <v>570.83000000000004</v>
      </c>
      <c r="BA10" t="s">
        <v>106</v>
      </c>
      <c r="BB10" s="18">
        <f t="shared" si="5"/>
        <v>83.989501312335946</v>
      </c>
      <c r="BC10" s="18">
        <f t="shared" si="5"/>
        <v>18.01695713612812</v>
      </c>
      <c r="BD10" s="18">
        <f t="shared" si="5"/>
        <v>18.217023630759503</v>
      </c>
      <c r="BE10" s="18">
        <f t="shared" si="5"/>
        <v>19.647355163727958</v>
      </c>
      <c r="BF10" s="18">
        <f t="shared" si="5"/>
        <v>14.33995525120347</v>
      </c>
      <c r="BG10" s="18">
        <f t="shared" si="5"/>
        <v>21.030779741779511</v>
      </c>
      <c r="BI10" t="s">
        <v>106</v>
      </c>
      <c r="BJ10" s="32">
        <f t="shared" si="12"/>
        <v>8.3989501312335943E-2</v>
      </c>
      <c r="BK10" s="32">
        <f t="shared" si="6"/>
        <v>1.8016957136128119E-2</v>
      </c>
      <c r="BL10" s="32">
        <f t="shared" si="6"/>
        <v>1.8217023630759503E-2</v>
      </c>
      <c r="BM10" s="32">
        <f t="shared" si="6"/>
        <v>1.964735516372796E-2</v>
      </c>
      <c r="BN10" s="32">
        <f t="shared" si="6"/>
        <v>1.4339955251203471E-2</v>
      </c>
      <c r="BO10" s="32">
        <f t="shared" si="6"/>
        <v>2.1030779741779512E-2</v>
      </c>
      <c r="BP10" s="32"/>
      <c r="BQ10" t="s">
        <v>106</v>
      </c>
      <c r="BR10" s="1">
        <v>2</v>
      </c>
      <c r="BS10" s="12">
        <v>9</v>
      </c>
      <c r="BT10" s="1">
        <v>8</v>
      </c>
      <c r="BU10" s="1">
        <v>8</v>
      </c>
      <c r="BV10" s="1">
        <v>8</v>
      </c>
      <c r="BW10" s="1">
        <v>8</v>
      </c>
      <c r="BY10" t="s">
        <v>106</v>
      </c>
      <c r="BZ10" s="15">
        <v>8</v>
      </c>
      <c r="CA10" s="15">
        <v>10</v>
      </c>
      <c r="CB10" s="15">
        <v>46</v>
      </c>
      <c r="CC10" s="15">
        <v>41</v>
      </c>
      <c r="CD10" s="15">
        <v>42</v>
      </c>
      <c r="CE10" s="15">
        <v>45</v>
      </c>
      <c r="CF10" s="15">
        <f t="shared" si="13"/>
        <v>184</v>
      </c>
      <c r="CH10" t="s">
        <v>106</v>
      </c>
      <c r="CI10" s="2">
        <f t="shared" si="14"/>
        <v>3.0720000000000001</v>
      </c>
      <c r="CJ10" s="2">
        <f t="shared" si="7"/>
        <v>0.59869565217391307</v>
      </c>
      <c r="CK10" s="2">
        <f t="shared" si="7"/>
        <v>0.67463414634146346</v>
      </c>
      <c r="CL10" s="2">
        <f t="shared" si="7"/>
        <v>0.77999999999999992</v>
      </c>
      <c r="CM10" s="2">
        <f t="shared" si="7"/>
        <v>0.56400000000000006</v>
      </c>
      <c r="CN10" s="2">
        <f t="shared" si="7"/>
        <v>0.78293478260869565</v>
      </c>
      <c r="CP10" t="s">
        <v>106</v>
      </c>
      <c r="CQ10" s="2">
        <v>3.0720000000000001</v>
      </c>
      <c r="CR10" s="2">
        <v>0.59869565217391307</v>
      </c>
      <c r="CS10" s="2">
        <v>0.67463414634146346</v>
      </c>
      <c r="CT10" s="2">
        <v>0.77999999999999992</v>
      </c>
      <c r="CU10" s="2">
        <v>0.56400000000000006</v>
      </c>
      <c r="CV10" s="2">
        <v>0.78293478260869565</v>
      </c>
    </row>
    <row r="11" spans="1:100" x14ac:dyDescent="0.3">
      <c r="A11" t="s">
        <v>62</v>
      </c>
      <c r="B11" s="1">
        <v>3</v>
      </c>
      <c r="C11" s="1">
        <v>1</v>
      </c>
      <c r="D11" s="12">
        <v>3000</v>
      </c>
      <c r="E11" s="12">
        <v>380</v>
      </c>
      <c r="F11" s="12">
        <f t="shared" si="8"/>
        <v>2620</v>
      </c>
      <c r="G11" s="12">
        <v>9</v>
      </c>
      <c r="H11" s="12">
        <v>2730</v>
      </c>
      <c r="I11" s="12">
        <v>10</v>
      </c>
      <c r="J11" s="12">
        <f t="shared" si="0"/>
        <v>2720</v>
      </c>
      <c r="K11" s="1">
        <v>8</v>
      </c>
      <c r="L11" s="12">
        <v>2600</v>
      </c>
      <c r="M11" s="12">
        <v>70</v>
      </c>
      <c r="N11" s="12">
        <f t="shared" si="1"/>
        <v>2530</v>
      </c>
      <c r="O11" s="1">
        <v>8</v>
      </c>
      <c r="P11" s="12">
        <v>2600</v>
      </c>
      <c r="Q11" s="12">
        <v>130</v>
      </c>
      <c r="R11" s="12">
        <f t="shared" si="2"/>
        <v>2470</v>
      </c>
      <c r="S11" s="12">
        <v>8</v>
      </c>
      <c r="T11" s="12">
        <v>2330</v>
      </c>
      <c r="U11" s="12">
        <v>180</v>
      </c>
      <c r="V11" s="12">
        <f t="shared" si="3"/>
        <v>2150</v>
      </c>
      <c r="W11" s="12">
        <v>8</v>
      </c>
      <c r="Y11" t="s">
        <v>62</v>
      </c>
      <c r="Z11" s="1">
        <v>3</v>
      </c>
      <c r="AA11" s="1">
        <v>1</v>
      </c>
      <c r="AB11">
        <v>2620</v>
      </c>
      <c r="AC11">
        <v>2720</v>
      </c>
      <c r="AD11">
        <v>2530</v>
      </c>
      <c r="AE11">
        <v>2470</v>
      </c>
      <c r="AF11">
        <v>2150</v>
      </c>
      <c r="AG11">
        <f t="shared" si="9"/>
        <v>12490</v>
      </c>
      <c r="AI11" t="s">
        <v>62</v>
      </c>
      <c r="AJ11" s="22">
        <f t="shared" si="10"/>
        <v>2.62</v>
      </c>
      <c r="AK11" s="22">
        <f t="shared" si="4"/>
        <v>2.72</v>
      </c>
      <c r="AL11" s="22">
        <f t="shared" si="4"/>
        <v>2.5299999999999998</v>
      </c>
      <c r="AM11" s="22">
        <f t="shared" si="4"/>
        <v>2.4700000000000002</v>
      </c>
      <c r="AN11" s="22">
        <f t="shared" si="4"/>
        <v>2.15</v>
      </c>
      <c r="AO11" s="22">
        <f t="shared" si="4"/>
        <v>12.49</v>
      </c>
      <c r="AQ11" t="s">
        <v>62</v>
      </c>
      <c r="AT11">
        <v>113.00999999999999</v>
      </c>
      <c r="AU11">
        <v>121.72999999999999</v>
      </c>
      <c r="AV11">
        <v>125.85999999999999</v>
      </c>
      <c r="AW11">
        <v>125.17999999999998</v>
      </c>
      <c r="AX11">
        <v>134.72999999999999</v>
      </c>
      <c r="AY11">
        <f t="shared" si="11"/>
        <v>620.51</v>
      </c>
      <c r="BA11" t="s">
        <v>62</v>
      </c>
      <c r="BB11" s="18">
        <f t="shared" si="5"/>
        <v>23.183789045217239</v>
      </c>
      <c r="BC11" s="18">
        <f t="shared" si="5"/>
        <v>22.344532982830856</v>
      </c>
      <c r="BD11" s="18">
        <f t="shared" si="5"/>
        <v>20.101700301922772</v>
      </c>
      <c r="BE11" s="18">
        <f t="shared" si="5"/>
        <v>19.731586515417803</v>
      </c>
      <c r="BF11" s="18">
        <f t="shared" si="5"/>
        <v>15.957841609144216</v>
      </c>
      <c r="BG11" s="18">
        <f t="shared" si="5"/>
        <v>20.128603890348263</v>
      </c>
      <c r="BI11" t="s">
        <v>62</v>
      </c>
      <c r="BJ11" s="32">
        <f t="shared" si="12"/>
        <v>2.3183789045217239E-2</v>
      </c>
      <c r="BK11" s="32">
        <f t="shared" si="6"/>
        <v>2.2344532982830855E-2</v>
      </c>
      <c r="BL11" s="32">
        <f t="shared" si="6"/>
        <v>2.0101700301922772E-2</v>
      </c>
      <c r="BM11" s="32">
        <f t="shared" si="6"/>
        <v>1.9731586515417801E-2</v>
      </c>
      <c r="BN11" s="32">
        <f t="shared" si="6"/>
        <v>1.5957841609144215E-2</v>
      </c>
      <c r="BO11" s="32">
        <f t="shared" si="6"/>
        <v>2.0128603890348262E-2</v>
      </c>
      <c r="BP11" s="32"/>
      <c r="BQ11" t="s">
        <v>62</v>
      </c>
      <c r="BR11" s="1">
        <v>3</v>
      </c>
      <c r="BS11" s="12">
        <v>9</v>
      </c>
      <c r="BT11" s="1">
        <v>8</v>
      </c>
      <c r="BU11" s="1">
        <v>8</v>
      </c>
      <c r="BV11" s="1">
        <v>8</v>
      </c>
      <c r="BW11" s="1">
        <v>8</v>
      </c>
      <c r="BY11" t="s">
        <v>62</v>
      </c>
      <c r="BZ11" s="15">
        <v>8</v>
      </c>
      <c r="CA11" s="15">
        <v>22</v>
      </c>
      <c r="CB11" s="15">
        <v>45</v>
      </c>
      <c r="CC11" s="15">
        <v>55</v>
      </c>
      <c r="CD11" s="15">
        <v>45</v>
      </c>
      <c r="CE11" s="15">
        <v>55</v>
      </c>
      <c r="CF11" s="15">
        <f t="shared" si="13"/>
        <v>222</v>
      </c>
      <c r="CH11" t="s">
        <v>62</v>
      </c>
      <c r="CI11" s="2">
        <f t="shared" si="14"/>
        <v>1.4290909090909092</v>
      </c>
      <c r="CJ11" s="2">
        <f t="shared" si="7"/>
        <v>0.72533333333333339</v>
      </c>
      <c r="CK11" s="2">
        <f t="shared" si="7"/>
        <v>0.55199999999999994</v>
      </c>
      <c r="CL11" s="2">
        <f t="shared" si="7"/>
        <v>0.65866666666666673</v>
      </c>
      <c r="CM11" s="2">
        <f t="shared" si="7"/>
        <v>0.46909090909090906</v>
      </c>
      <c r="CN11" s="2">
        <f t="shared" si="7"/>
        <v>0.67513513513513512</v>
      </c>
      <c r="CP11" t="s">
        <v>62</v>
      </c>
      <c r="CQ11" s="2">
        <v>1.4290909090909092</v>
      </c>
      <c r="CR11" s="2">
        <v>0.72533333333333339</v>
      </c>
      <c r="CS11" s="2">
        <v>0.55199999999999994</v>
      </c>
      <c r="CT11" s="2">
        <v>0.65866666666666673</v>
      </c>
      <c r="CU11" s="2">
        <v>0.46909090909090906</v>
      </c>
      <c r="CV11" s="2">
        <v>0.67513513513513512</v>
      </c>
    </row>
    <row r="12" spans="1:100" x14ac:dyDescent="0.3">
      <c r="A12" t="s">
        <v>62</v>
      </c>
      <c r="B12" s="1">
        <v>3</v>
      </c>
      <c r="C12" s="1">
        <v>2</v>
      </c>
      <c r="D12" s="12">
        <v>3000</v>
      </c>
      <c r="E12" s="12">
        <v>307</v>
      </c>
      <c r="F12" s="12">
        <f t="shared" si="8"/>
        <v>2693</v>
      </c>
      <c r="G12" s="12">
        <v>9</v>
      </c>
      <c r="H12" s="12">
        <v>2557</v>
      </c>
      <c r="I12" s="12">
        <v>60</v>
      </c>
      <c r="J12" s="12">
        <f t="shared" si="0"/>
        <v>2497</v>
      </c>
      <c r="K12" s="1">
        <v>8</v>
      </c>
      <c r="L12" s="12">
        <v>2660</v>
      </c>
      <c r="M12" s="12">
        <v>40</v>
      </c>
      <c r="N12" s="12">
        <f t="shared" si="1"/>
        <v>2620</v>
      </c>
      <c r="O12" s="1">
        <v>8</v>
      </c>
      <c r="P12" s="12">
        <v>3000</v>
      </c>
      <c r="Q12" s="12">
        <v>140</v>
      </c>
      <c r="R12" s="12">
        <f t="shared" si="2"/>
        <v>2860</v>
      </c>
      <c r="S12" s="12">
        <v>8</v>
      </c>
      <c r="T12" s="12">
        <v>2370</v>
      </c>
      <c r="U12" s="12">
        <v>93</v>
      </c>
      <c r="V12" s="12">
        <f t="shared" si="3"/>
        <v>2277</v>
      </c>
      <c r="W12" s="12">
        <v>8</v>
      </c>
      <c r="Y12" t="s">
        <v>62</v>
      </c>
      <c r="Z12" s="1">
        <v>3</v>
      </c>
      <c r="AA12" s="1">
        <v>2</v>
      </c>
      <c r="AB12">
        <v>2693</v>
      </c>
      <c r="AC12">
        <v>2497</v>
      </c>
      <c r="AD12">
        <v>2620</v>
      </c>
      <c r="AE12">
        <v>2860</v>
      </c>
      <c r="AF12">
        <v>2277</v>
      </c>
      <c r="AG12">
        <f t="shared" si="9"/>
        <v>12947</v>
      </c>
      <c r="AI12" t="s">
        <v>62</v>
      </c>
      <c r="AJ12" s="22">
        <f t="shared" si="10"/>
        <v>2.6930000000000001</v>
      </c>
      <c r="AK12" s="22">
        <f t="shared" si="4"/>
        <v>2.4969999999999999</v>
      </c>
      <c r="AL12" s="22">
        <f t="shared" si="4"/>
        <v>2.62</v>
      </c>
      <c r="AM12" s="22">
        <f t="shared" si="4"/>
        <v>2.86</v>
      </c>
      <c r="AN12" s="22">
        <f t="shared" si="4"/>
        <v>2.2770000000000001</v>
      </c>
      <c r="AO12" s="22">
        <f t="shared" si="4"/>
        <v>12.946999999999999</v>
      </c>
      <c r="AQ12" t="s">
        <v>62</v>
      </c>
      <c r="AT12">
        <v>118.06999999999998</v>
      </c>
      <c r="AU12">
        <v>129.09</v>
      </c>
      <c r="AV12">
        <v>133.20000000000002</v>
      </c>
      <c r="AW12">
        <v>141.58000000000001</v>
      </c>
      <c r="AX12">
        <v>137.30000000000001</v>
      </c>
      <c r="AY12">
        <f t="shared" si="11"/>
        <v>659.24</v>
      </c>
      <c r="BA12" t="s">
        <v>62</v>
      </c>
      <c r="BB12" s="18">
        <f t="shared" si="5"/>
        <v>22.80850343016855</v>
      </c>
      <c r="BC12" s="18">
        <f t="shared" si="5"/>
        <v>19.343093965450461</v>
      </c>
      <c r="BD12" s="18">
        <f t="shared" si="5"/>
        <v>19.669669669669666</v>
      </c>
      <c r="BE12" s="18">
        <f t="shared" si="5"/>
        <v>20.200593304139002</v>
      </c>
      <c r="BF12" s="18">
        <f t="shared" si="5"/>
        <v>16.584122359796066</v>
      </c>
      <c r="BG12" s="18">
        <f t="shared" si="5"/>
        <v>19.639281596990475</v>
      </c>
      <c r="BI12" t="s">
        <v>62</v>
      </c>
      <c r="BJ12" s="32">
        <f t="shared" si="12"/>
        <v>2.2808503430168551E-2</v>
      </c>
      <c r="BK12" s="32">
        <f t="shared" si="6"/>
        <v>1.9343093965450461E-2</v>
      </c>
      <c r="BL12" s="32">
        <f t="shared" si="6"/>
        <v>1.9669669669669668E-2</v>
      </c>
      <c r="BM12" s="32">
        <f t="shared" si="6"/>
        <v>2.0200593304139002E-2</v>
      </c>
      <c r="BN12" s="32">
        <f t="shared" si="6"/>
        <v>1.6584122359796064E-2</v>
      </c>
      <c r="BO12" s="32">
        <f t="shared" si="6"/>
        <v>1.9639281596990476E-2</v>
      </c>
      <c r="BP12" s="32"/>
      <c r="BQ12" t="s">
        <v>62</v>
      </c>
      <c r="BR12" s="1">
        <v>3</v>
      </c>
      <c r="BS12" s="12">
        <v>9</v>
      </c>
      <c r="BT12" s="1">
        <v>8</v>
      </c>
      <c r="BU12" s="1">
        <v>8</v>
      </c>
      <c r="BV12" s="1">
        <v>8</v>
      </c>
      <c r="BW12" s="1">
        <v>8</v>
      </c>
      <c r="BY12" t="s">
        <v>62</v>
      </c>
      <c r="BZ12" s="15">
        <v>8</v>
      </c>
      <c r="CA12" s="15">
        <v>19</v>
      </c>
      <c r="CB12" s="15">
        <v>36</v>
      </c>
      <c r="CC12" s="15">
        <v>51</v>
      </c>
      <c r="CD12" s="15">
        <v>45</v>
      </c>
      <c r="CE12" s="15">
        <v>50</v>
      </c>
      <c r="CF12" s="15">
        <f t="shared" si="13"/>
        <v>201</v>
      </c>
      <c r="CH12" t="s">
        <v>62</v>
      </c>
      <c r="CI12" s="2">
        <f t="shared" si="14"/>
        <v>1.7008421052631579</v>
      </c>
      <c r="CJ12" s="2">
        <f t="shared" si="7"/>
        <v>0.83233333333333326</v>
      </c>
      <c r="CK12" s="2">
        <f t="shared" si="7"/>
        <v>0.6164705882352941</v>
      </c>
      <c r="CL12" s="2">
        <f t="shared" si="7"/>
        <v>0.76266666666666671</v>
      </c>
      <c r="CM12" s="2">
        <f t="shared" si="7"/>
        <v>0.54648000000000008</v>
      </c>
      <c r="CN12" s="2">
        <f t="shared" si="7"/>
        <v>0.7729552238805969</v>
      </c>
      <c r="CP12" t="s">
        <v>62</v>
      </c>
      <c r="CQ12" s="2">
        <v>1.7008421052631579</v>
      </c>
      <c r="CR12" s="2">
        <v>0.83233333333333326</v>
      </c>
      <c r="CS12" s="2">
        <v>0.6164705882352941</v>
      </c>
      <c r="CT12" s="2">
        <v>0.76266666666666671</v>
      </c>
      <c r="CU12" s="2">
        <v>0.54648000000000008</v>
      </c>
      <c r="CV12" s="2">
        <v>0.7729552238805969</v>
      </c>
    </row>
    <row r="13" spans="1:100" x14ac:dyDescent="0.3">
      <c r="A13" t="s">
        <v>62</v>
      </c>
      <c r="B13" s="1">
        <v>3</v>
      </c>
      <c r="C13" s="1">
        <v>3</v>
      </c>
      <c r="D13" s="12">
        <v>3100</v>
      </c>
      <c r="E13" s="12">
        <v>160</v>
      </c>
      <c r="F13" s="12">
        <f t="shared" si="8"/>
        <v>2940</v>
      </c>
      <c r="G13" s="12">
        <v>9</v>
      </c>
      <c r="H13" s="12">
        <v>2310</v>
      </c>
      <c r="I13" s="12">
        <v>30</v>
      </c>
      <c r="J13" s="12">
        <f t="shared" si="0"/>
        <v>2280</v>
      </c>
      <c r="K13" s="1">
        <v>8</v>
      </c>
      <c r="L13" s="12">
        <v>2430</v>
      </c>
      <c r="M13" s="12">
        <v>40</v>
      </c>
      <c r="N13" s="12">
        <f t="shared" si="1"/>
        <v>2390</v>
      </c>
      <c r="O13" s="1">
        <v>8</v>
      </c>
      <c r="P13" s="12">
        <v>2800</v>
      </c>
      <c r="Q13" s="12">
        <v>50</v>
      </c>
      <c r="R13" s="12">
        <f t="shared" si="2"/>
        <v>2750</v>
      </c>
      <c r="S13" s="12">
        <v>8</v>
      </c>
      <c r="T13" s="12">
        <v>2300</v>
      </c>
      <c r="U13" s="12">
        <v>92</v>
      </c>
      <c r="V13" s="12">
        <f t="shared" si="3"/>
        <v>2208</v>
      </c>
      <c r="W13" s="12">
        <v>8</v>
      </c>
      <c r="Y13" t="s">
        <v>62</v>
      </c>
      <c r="Z13" s="1">
        <v>3</v>
      </c>
      <c r="AA13" s="1">
        <v>3</v>
      </c>
      <c r="AB13">
        <v>2940</v>
      </c>
      <c r="AC13">
        <v>2280</v>
      </c>
      <c r="AD13">
        <v>2390</v>
      </c>
      <c r="AE13">
        <v>2750</v>
      </c>
      <c r="AF13">
        <v>2208</v>
      </c>
      <c r="AG13">
        <f t="shared" si="9"/>
        <v>12568</v>
      </c>
      <c r="AI13" t="s">
        <v>62</v>
      </c>
      <c r="AJ13" s="22">
        <f t="shared" si="10"/>
        <v>2.94</v>
      </c>
      <c r="AK13" s="22">
        <f t="shared" si="4"/>
        <v>2.2799999999999998</v>
      </c>
      <c r="AL13" s="22">
        <f t="shared" si="4"/>
        <v>2.39</v>
      </c>
      <c r="AM13" s="22">
        <f t="shared" si="4"/>
        <v>2.75</v>
      </c>
      <c r="AN13" s="22">
        <f t="shared" si="4"/>
        <v>2.2080000000000002</v>
      </c>
      <c r="AO13" s="22">
        <f t="shared" si="4"/>
        <v>12.568</v>
      </c>
      <c r="AQ13" t="s">
        <v>62</v>
      </c>
      <c r="AT13">
        <v>114.49</v>
      </c>
      <c r="AU13">
        <v>132.88</v>
      </c>
      <c r="AV13">
        <v>128.04</v>
      </c>
      <c r="AW13">
        <v>137.79999999999998</v>
      </c>
      <c r="AX13">
        <v>143.41</v>
      </c>
      <c r="AY13">
        <f t="shared" si="11"/>
        <v>656.61999999999989</v>
      </c>
      <c r="BA13" t="s">
        <v>62</v>
      </c>
      <c r="BB13" s="18">
        <f t="shared" si="5"/>
        <v>25.679098611232423</v>
      </c>
      <c r="BC13" s="18">
        <f t="shared" si="5"/>
        <v>17.158338350391332</v>
      </c>
      <c r="BD13" s="18">
        <f t="shared" si="5"/>
        <v>18.666041861918153</v>
      </c>
      <c r="BE13" s="18">
        <f t="shared" si="5"/>
        <v>19.956458635703921</v>
      </c>
      <c r="BF13" s="18">
        <f t="shared" si="5"/>
        <v>15.396415870580853</v>
      </c>
      <c r="BG13" s="18">
        <f t="shared" si="5"/>
        <v>19.140446529194971</v>
      </c>
      <c r="BI13" t="s">
        <v>62</v>
      </c>
      <c r="BJ13" s="32">
        <f t="shared" si="12"/>
        <v>2.5679098611232423E-2</v>
      </c>
      <c r="BK13" s="32">
        <f t="shared" si="6"/>
        <v>1.7158338350391333E-2</v>
      </c>
      <c r="BL13" s="32">
        <f t="shared" si="6"/>
        <v>1.8666041861918153E-2</v>
      </c>
      <c r="BM13" s="32">
        <f t="shared" si="6"/>
        <v>1.995645863570392E-2</v>
      </c>
      <c r="BN13" s="32">
        <f t="shared" si="6"/>
        <v>1.5396415870580852E-2</v>
      </c>
      <c r="BO13" s="32">
        <f t="shared" si="6"/>
        <v>1.9140446529194971E-2</v>
      </c>
      <c r="BP13" s="32"/>
      <c r="BQ13" t="s">
        <v>62</v>
      </c>
      <c r="BR13" s="1">
        <v>3</v>
      </c>
      <c r="BS13" s="12">
        <v>9</v>
      </c>
      <c r="BT13" s="1">
        <v>8</v>
      </c>
      <c r="BU13" s="1">
        <v>8</v>
      </c>
      <c r="BV13" s="1">
        <v>8</v>
      </c>
      <c r="BW13" s="1">
        <v>8</v>
      </c>
      <c r="BY13" t="s">
        <v>62</v>
      </c>
      <c r="BZ13" s="15">
        <v>8</v>
      </c>
      <c r="CA13" s="15">
        <v>16</v>
      </c>
      <c r="CB13" s="15">
        <v>44</v>
      </c>
      <c r="CC13" s="15">
        <v>54</v>
      </c>
      <c r="CD13" s="15">
        <v>51</v>
      </c>
      <c r="CE13" s="15">
        <v>54</v>
      </c>
      <c r="CF13" s="15">
        <f t="shared" si="13"/>
        <v>219</v>
      </c>
      <c r="CH13" t="s">
        <v>62</v>
      </c>
      <c r="CI13" s="2">
        <f t="shared" si="14"/>
        <v>2.2050000000000001</v>
      </c>
      <c r="CJ13" s="2">
        <f t="shared" si="7"/>
        <v>0.62181818181818183</v>
      </c>
      <c r="CK13" s="2">
        <f t="shared" si="7"/>
        <v>0.53111111111111109</v>
      </c>
      <c r="CL13" s="2">
        <f t="shared" si="7"/>
        <v>0.6470588235294118</v>
      </c>
      <c r="CM13" s="2">
        <f t="shared" si="7"/>
        <v>0.4906666666666667</v>
      </c>
      <c r="CN13" s="2">
        <f t="shared" si="7"/>
        <v>0.68865753424657539</v>
      </c>
      <c r="CP13" t="s">
        <v>62</v>
      </c>
      <c r="CQ13" s="2">
        <v>2.2050000000000001</v>
      </c>
      <c r="CR13" s="2">
        <v>0.62181818181818183</v>
      </c>
      <c r="CS13" s="2">
        <v>0.53111111111111109</v>
      </c>
      <c r="CT13" s="2">
        <v>0.6470588235294118</v>
      </c>
      <c r="CU13" s="2">
        <v>0.4906666666666667</v>
      </c>
      <c r="CV13" s="2">
        <v>0.68865753424657539</v>
      </c>
    </row>
    <row r="14" spans="1:100" x14ac:dyDescent="0.3">
      <c r="A14" t="s">
        <v>63</v>
      </c>
      <c r="B14" s="1">
        <v>4</v>
      </c>
      <c r="C14" s="1">
        <v>1</v>
      </c>
      <c r="D14" s="12">
        <v>3000</v>
      </c>
      <c r="E14" s="12">
        <v>360</v>
      </c>
      <c r="F14" s="12">
        <f t="shared" si="8"/>
        <v>2640</v>
      </c>
      <c r="G14" s="12">
        <v>9</v>
      </c>
      <c r="H14" s="12">
        <v>2210</v>
      </c>
      <c r="I14" s="12">
        <v>60</v>
      </c>
      <c r="J14" s="12">
        <f t="shared" si="0"/>
        <v>2150</v>
      </c>
      <c r="K14" s="1">
        <v>8</v>
      </c>
      <c r="L14" s="12">
        <v>2660</v>
      </c>
      <c r="M14" s="12">
        <v>50</v>
      </c>
      <c r="N14" s="12">
        <f t="shared" si="1"/>
        <v>2610</v>
      </c>
      <c r="O14" s="1">
        <v>8</v>
      </c>
      <c r="P14" s="12">
        <v>2700</v>
      </c>
      <c r="Q14" s="12">
        <v>100</v>
      </c>
      <c r="R14" s="12">
        <f t="shared" si="2"/>
        <v>2600</v>
      </c>
      <c r="S14" s="12">
        <v>8</v>
      </c>
      <c r="T14" s="12">
        <v>2350</v>
      </c>
      <c r="U14" s="12">
        <v>134</v>
      </c>
      <c r="V14" s="12">
        <f t="shared" si="3"/>
        <v>2216</v>
      </c>
      <c r="W14" s="12">
        <v>8</v>
      </c>
      <c r="Y14" t="s">
        <v>63</v>
      </c>
      <c r="Z14" s="1">
        <v>4</v>
      </c>
      <c r="AA14" s="1">
        <v>1</v>
      </c>
      <c r="AB14">
        <v>2640</v>
      </c>
      <c r="AC14">
        <v>2150</v>
      </c>
      <c r="AD14">
        <v>2610</v>
      </c>
      <c r="AE14">
        <v>2600</v>
      </c>
      <c r="AF14">
        <v>2216</v>
      </c>
      <c r="AG14">
        <f t="shared" si="9"/>
        <v>12216</v>
      </c>
      <c r="AI14" t="s">
        <v>63</v>
      </c>
      <c r="AJ14" s="22">
        <f t="shared" si="10"/>
        <v>2.64</v>
      </c>
      <c r="AK14" s="22">
        <f t="shared" si="4"/>
        <v>2.15</v>
      </c>
      <c r="AL14" s="22">
        <f t="shared" si="4"/>
        <v>2.61</v>
      </c>
      <c r="AM14" s="22">
        <f t="shared" si="4"/>
        <v>2.6</v>
      </c>
      <c r="AN14" s="22">
        <f t="shared" si="4"/>
        <v>2.2160000000000002</v>
      </c>
      <c r="AO14" s="22">
        <f t="shared" si="4"/>
        <v>12.215999999999999</v>
      </c>
      <c r="AQ14" t="s">
        <v>63</v>
      </c>
      <c r="AT14">
        <v>89.88000000000001</v>
      </c>
      <c r="AU14">
        <v>121.44999999999999</v>
      </c>
      <c r="AV14">
        <v>128.91000000000003</v>
      </c>
      <c r="AW14">
        <v>144.59000000000003</v>
      </c>
      <c r="AX14">
        <v>136.71999999999997</v>
      </c>
      <c r="AY14">
        <f t="shared" si="11"/>
        <v>621.54999999999995</v>
      </c>
      <c r="BA14" t="s">
        <v>63</v>
      </c>
      <c r="BB14" s="18">
        <f t="shared" si="5"/>
        <v>29.372496662216285</v>
      </c>
      <c r="BC14" s="18">
        <f t="shared" si="5"/>
        <v>17.702758336764102</v>
      </c>
      <c r="BD14" s="18">
        <f t="shared" si="5"/>
        <v>20.246683732836861</v>
      </c>
      <c r="BE14" s="18">
        <f t="shared" si="5"/>
        <v>17.981879798049654</v>
      </c>
      <c r="BF14" s="18">
        <f t="shared" si="5"/>
        <v>16.208308952603865</v>
      </c>
      <c r="BG14" s="18">
        <f t="shared" si="5"/>
        <v>19.654090580001611</v>
      </c>
      <c r="BI14" t="s">
        <v>63</v>
      </c>
      <c r="BJ14" s="32">
        <f t="shared" si="12"/>
        <v>2.9372496662216287E-2</v>
      </c>
      <c r="BK14" s="32">
        <f t="shared" si="6"/>
        <v>1.7702758336764102E-2</v>
      </c>
      <c r="BL14" s="32">
        <f t="shared" si="6"/>
        <v>2.0246683732836862E-2</v>
      </c>
      <c r="BM14" s="32">
        <f t="shared" si="6"/>
        <v>1.7981879798049653E-2</v>
      </c>
      <c r="BN14" s="32">
        <f t="shared" si="6"/>
        <v>1.6208308952603865E-2</v>
      </c>
      <c r="BO14" s="32">
        <f t="shared" si="6"/>
        <v>1.9654090580001612E-2</v>
      </c>
      <c r="BP14" s="32"/>
      <c r="BQ14" t="s">
        <v>63</v>
      </c>
      <c r="BR14" s="1">
        <v>4</v>
      </c>
      <c r="BS14" s="12">
        <v>9</v>
      </c>
      <c r="BT14" s="1">
        <v>8</v>
      </c>
      <c r="BU14" s="1">
        <v>8</v>
      </c>
      <c r="BV14" s="1">
        <v>8</v>
      </c>
      <c r="BW14" s="1">
        <v>8</v>
      </c>
      <c r="BY14" t="s">
        <v>63</v>
      </c>
      <c r="BZ14" s="15">
        <v>8</v>
      </c>
      <c r="CA14" s="15">
        <v>10</v>
      </c>
      <c r="CB14" s="15">
        <v>35</v>
      </c>
      <c r="CC14" s="15">
        <v>53</v>
      </c>
      <c r="CD14" s="15">
        <v>43</v>
      </c>
      <c r="CE14" s="15">
        <v>50</v>
      </c>
      <c r="CF14" s="15">
        <f t="shared" si="13"/>
        <v>191</v>
      </c>
      <c r="CH14" t="s">
        <v>63</v>
      </c>
      <c r="CI14" s="2">
        <f t="shared" si="14"/>
        <v>3.1680000000000001</v>
      </c>
      <c r="CJ14" s="2">
        <f t="shared" si="7"/>
        <v>0.7371428571428571</v>
      </c>
      <c r="CK14" s="2">
        <f t="shared" si="7"/>
        <v>0.59094339622641512</v>
      </c>
      <c r="CL14" s="2">
        <f t="shared" si="7"/>
        <v>0.72558139534883725</v>
      </c>
      <c r="CM14" s="2">
        <f t="shared" si="7"/>
        <v>0.53184000000000009</v>
      </c>
      <c r="CN14" s="2">
        <f t="shared" si="7"/>
        <v>0.7674973821989528</v>
      </c>
      <c r="CP14" t="s">
        <v>63</v>
      </c>
      <c r="CQ14" s="2">
        <v>3.1680000000000001</v>
      </c>
      <c r="CR14" s="2">
        <v>0.7371428571428571</v>
      </c>
      <c r="CS14" s="2">
        <v>0.59094339622641512</v>
      </c>
      <c r="CT14" s="2">
        <v>0.72558139534883725</v>
      </c>
      <c r="CU14" s="2">
        <v>0.53184000000000009</v>
      </c>
      <c r="CV14" s="2">
        <v>0.7674973821989528</v>
      </c>
    </row>
    <row r="15" spans="1:100" x14ac:dyDescent="0.3">
      <c r="A15" t="s">
        <v>63</v>
      </c>
      <c r="B15" s="1">
        <v>4</v>
      </c>
      <c r="C15" s="1">
        <v>2</v>
      </c>
      <c r="D15" s="12">
        <v>3000</v>
      </c>
      <c r="E15" s="12">
        <v>118</v>
      </c>
      <c r="F15" s="12">
        <f t="shared" si="8"/>
        <v>2882</v>
      </c>
      <c r="G15" s="12">
        <v>9</v>
      </c>
      <c r="H15" s="12">
        <v>2218</v>
      </c>
      <c r="I15" s="12">
        <v>20</v>
      </c>
      <c r="J15" s="12">
        <f t="shared" si="0"/>
        <v>2198</v>
      </c>
      <c r="K15" s="1">
        <v>8</v>
      </c>
      <c r="L15" s="12">
        <v>2620</v>
      </c>
      <c r="M15" s="12">
        <v>90</v>
      </c>
      <c r="N15" s="12">
        <f t="shared" si="1"/>
        <v>2530</v>
      </c>
      <c r="O15" s="1">
        <v>8</v>
      </c>
      <c r="P15" s="12">
        <v>2900</v>
      </c>
      <c r="Q15" s="12">
        <v>125</v>
      </c>
      <c r="R15" s="12">
        <f t="shared" si="2"/>
        <v>2775</v>
      </c>
      <c r="S15" s="12">
        <v>8</v>
      </c>
      <c r="T15" s="12">
        <v>2375</v>
      </c>
      <c r="U15" s="12">
        <v>60</v>
      </c>
      <c r="V15" s="12">
        <f t="shared" si="3"/>
        <v>2315</v>
      </c>
      <c r="W15" s="12">
        <v>8</v>
      </c>
      <c r="Y15" t="s">
        <v>63</v>
      </c>
      <c r="Z15" s="1">
        <v>4</v>
      </c>
      <c r="AA15" s="1">
        <v>2</v>
      </c>
      <c r="AB15">
        <v>2882</v>
      </c>
      <c r="AC15">
        <v>2198</v>
      </c>
      <c r="AD15">
        <v>2530</v>
      </c>
      <c r="AE15">
        <v>2775</v>
      </c>
      <c r="AF15">
        <v>2315</v>
      </c>
      <c r="AG15">
        <f t="shared" si="9"/>
        <v>12700</v>
      </c>
      <c r="AI15" t="s">
        <v>63</v>
      </c>
      <c r="AJ15" s="22">
        <f t="shared" si="10"/>
        <v>2.8820000000000001</v>
      </c>
      <c r="AK15" s="22">
        <f t="shared" si="4"/>
        <v>2.198</v>
      </c>
      <c r="AL15" s="22">
        <f t="shared" si="4"/>
        <v>2.5299999999999998</v>
      </c>
      <c r="AM15" s="22">
        <f t="shared" si="4"/>
        <v>2.7749999999999999</v>
      </c>
      <c r="AN15" s="22">
        <f t="shared" si="4"/>
        <v>2.3149999999999999</v>
      </c>
      <c r="AO15" s="22">
        <f t="shared" si="4"/>
        <v>12.7</v>
      </c>
      <c r="AQ15" t="s">
        <v>63</v>
      </c>
      <c r="AT15">
        <v>55.19</v>
      </c>
      <c r="AU15">
        <v>133.54</v>
      </c>
      <c r="AV15">
        <v>144.10999999999999</v>
      </c>
      <c r="AW15">
        <v>143.35</v>
      </c>
      <c r="AX15">
        <v>139.36000000000001</v>
      </c>
      <c r="AY15">
        <f t="shared" si="11"/>
        <v>615.54999999999995</v>
      </c>
      <c r="BA15" t="s">
        <v>63</v>
      </c>
      <c r="BB15" s="18">
        <f t="shared" si="5"/>
        <v>52.219605000905965</v>
      </c>
      <c r="BC15" s="18">
        <f t="shared" si="5"/>
        <v>16.459487793919426</v>
      </c>
      <c r="BD15" s="18">
        <f t="shared" si="5"/>
        <v>17.556033585455555</v>
      </c>
      <c r="BE15" s="18">
        <f t="shared" si="5"/>
        <v>19.358214161144055</v>
      </c>
      <c r="BF15" s="18">
        <f t="shared" si="5"/>
        <v>16.61165327210103</v>
      </c>
      <c r="BG15" s="18">
        <f t="shared" si="5"/>
        <v>20.6319551620502</v>
      </c>
      <c r="BI15" t="s">
        <v>63</v>
      </c>
      <c r="BJ15" s="32">
        <f t="shared" si="12"/>
        <v>5.2219605000905965E-2</v>
      </c>
      <c r="BK15" s="32">
        <f t="shared" si="6"/>
        <v>1.6459487793919425E-2</v>
      </c>
      <c r="BL15" s="32">
        <f t="shared" si="6"/>
        <v>1.7556033585455554E-2</v>
      </c>
      <c r="BM15" s="32">
        <f t="shared" si="6"/>
        <v>1.9358214161144055E-2</v>
      </c>
      <c r="BN15" s="32">
        <f t="shared" si="6"/>
        <v>1.661165327210103E-2</v>
      </c>
      <c r="BO15" s="32">
        <f t="shared" si="6"/>
        <v>2.06319551620502E-2</v>
      </c>
      <c r="BP15" s="32"/>
      <c r="BQ15" t="s">
        <v>63</v>
      </c>
      <c r="BR15" s="1">
        <v>4</v>
      </c>
      <c r="BS15" s="12">
        <v>9</v>
      </c>
      <c r="BT15" s="1">
        <v>8</v>
      </c>
      <c r="BU15" s="1">
        <v>8</v>
      </c>
      <c r="BV15" s="1">
        <v>8</v>
      </c>
      <c r="BW15" s="1">
        <v>8</v>
      </c>
      <c r="BY15" t="s">
        <v>63</v>
      </c>
      <c r="BZ15" s="15">
        <v>8</v>
      </c>
      <c r="CA15" s="15">
        <v>7</v>
      </c>
      <c r="CB15" s="15">
        <v>32</v>
      </c>
      <c r="CC15" s="15">
        <v>52</v>
      </c>
      <c r="CD15" s="15">
        <v>50</v>
      </c>
      <c r="CE15" s="15">
        <v>51</v>
      </c>
      <c r="CF15" s="15">
        <f t="shared" si="13"/>
        <v>192</v>
      </c>
      <c r="CH15" t="s">
        <v>63</v>
      </c>
      <c r="CI15" s="2">
        <f t="shared" si="14"/>
        <v>4.9405714285714293</v>
      </c>
      <c r="CJ15" s="2">
        <f t="shared" si="7"/>
        <v>0.82424999999999993</v>
      </c>
      <c r="CK15" s="2">
        <f t="shared" si="7"/>
        <v>0.58384615384615379</v>
      </c>
      <c r="CL15" s="2">
        <f t="shared" si="7"/>
        <v>0.66599999999999993</v>
      </c>
      <c r="CM15" s="2">
        <f t="shared" si="7"/>
        <v>0.54470588235294115</v>
      </c>
      <c r="CN15" s="2">
        <f t="shared" si="7"/>
        <v>0.79374999999999984</v>
      </c>
      <c r="CP15" t="s">
        <v>63</v>
      </c>
      <c r="CQ15" s="2">
        <v>4.9405714285714293</v>
      </c>
      <c r="CR15" s="2">
        <v>0.82424999999999993</v>
      </c>
      <c r="CS15" s="2">
        <v>0.58384615384615379</v>
      </c>
      <c r="CT15" s="2">
        <v>0.66599999999999993</v>
      </c>
      <c r="CU15" s="2">
        <v>0.54470588235294115</v>
      </c>
      <c r="CV15" s="2">
        <v>0.79374999999999984</v>
      </c>
    </row>
    <row r="16" spans="1:100" x14ac:dyDescent="0.3">
      <c r="A16" t="s">
        <v>63</v>
      </c>
      <c r="B16" s="1">
        <v>4</v>
      </c>
      <c r="C16" s="1">
        <v>3</v>
      </c>
      <c r="D16" s="12">
        <v>3000</v>
      </c>
      <c r="E16" s="12">
        <v>170</v>
      </c>
      <c r="F16" s="12">
        <f t="shared" si="8"/>
        <v>2830</v>
      </c>
      <c r="G16" s="12">
        <v>9</v>
      </c>
      <c r="H16" s="12">
        <v>2730</v>
      </c>
      <c r="I16" s="12">
        <v>10</v>
      </c>
      <c r="J16" s="12">
        <f t="shared" si="0"/>
        <v>2720</v>
      </c>
      <c r="K16" s="1">
        <v>8</v>
      </c>
      <c r="L16" s="12">
        <v>2740</v>
      </c>
      <c r="M16" s="12">
        <v>120</v>
      </c>
      <c r="N16" s="12">
        <f t="shared" si="1"/>
        <v>2620</v>
      </c>
      <c r="O16" s="1">
        <v>8</v>
      </c>
      <c r="P16" s="12">
        <v>2700</v>
      </c>
      <c r="Q16" s="12">
        <v>100</v>
      </c>
      <c r="R16" s="12">
        <f t="shared" si="2"/>
        <v>2600</v>
      </c>
      <c r="S16" s="12">
        <v>8</v>
      </c>
      <c r="T16" s="12">
        <v>2350</v>
      </c>
      <c r="U16" s="12">
        <v>82</v>
      </c>
      <c r="V16" s="12">
        <f t="shared" si="3"/>
        <v>2268</v>
      </c>
      <c r="W16" s="12">
        <v>8</v>
      </c>
      <c r="Y16" t="s">
        <v>63</v>
      </c>
      <c r="Z16" s="1">
        <v>4</v>
      </c>
      <c r="AA16" s="1">
        <v>3</v>
      </c>
      <c r="AB16">
        <v>2830</v>
      </c>
      <c r="AC16">
        <v>2720</v>
      </c>
      <c r="AD16">
        <v>2620</v>
      </c>
      <c r="AE16">
        <v>2600</v>
      </c>
      <c r="AF16">
        <v>2268</v>
      </c>
      <c r="AG16">
        <f t="shared" si="9"/>
        <v>13038</v>
      </c>
      <c r="AI16" t="s">
        <v>63</v>
      </c>
      <c r="AJ16" s="22">
        <f t="shared" si="10"/>
        <v>2.83</v>
      </c>
      <c r="AK16" s="22">
        <f t="shared" si="4"/>
        <v>2.72</v>
      </c>
      <c r="AL16" s="22">
        <f t="shared" si="4"/>
        <v>2.62</v>
      </c>
      <c r="AM16" s="22">
        <f t="shared" si="4"/>
        <v>2.6</v>
      </c>
      <c r="AN16" s="22">
        <f t="shared" si="4"/>
        <v>2.2679999999999998</v>
      </c>
      <c r="AO16" s="22">
        <f t="shared" si="4"/>
        <v>13.038</v>
      </c>
      <c r="AQ16" t="s">
        <v>63</v>
      </c>
      <c r="AT16">
        <v>106.46</v>
      </c>
      <c r="AU16">
        <v>134.07</v>
      </c>
      <c r="AV16">
        <v>133.44</v>
      </c>
      <c r="AW16">
        <v>136.61000000000001</v>
      </c>
      <c r="AX16">
        <v>141.52999999999997</v>
      </c>
      <c r="AY16">
        <f t="shared" si="11"/>
        <v>652.1099999999999</v>
      </c>
      <c r="BA16" t="s">
        <v>63</v>
      </c>
      <c r="BB16" s="18">
        <f t="shared" si="5"/>
        <v>26.582754086041707</v>
      </c>
      <c r="BC16" s="18">
        <f t="shared" si="5"/>
        <v>20.287909301111362</v>
      </c>
      <c r="BD16" s="18">
        <f t="shared" si="5"/>
        <v>19.634292565947241</v>
      </c>
      <c r="BE16" s="18">
        <f t="shared" si="5"/>
        <v>19.032281677768829</v>
      </c>
      <c r="BF16" s="18">
        <f t="shared" si="5"/>
        <v>16.024871052073767</v>
      </c>
      <c r="BG16" s="18">
        <f t="shared" si="5"/>
        <v>19.993559368818147</v>
      </c>
      <c r="BI16" t="s">
        <v>63</v>
      </c>
      <c r="BJ16" s="32">
        <f t="shared" si="12"/>
        <v>2.6582754086041705E-2</v>
      </c>
      <c r="BK16" s="32">
        <f t="shared" si="6"/>
        <v>2.0287909301111361E-2</v>
      </c>
      <c r="BL16" s="32">
        <f t="shared" si="6"/>
        <v>1.9634292565947242E-2</v>
      </c>
      <c r="BM16" s="32">
        <f t="shared" si="6"/>
        <v>1.9032281677768829E-2</v>
      </c>
      <c r="BN16" s="32">
        <f t="shared" si="6"/>
        <v>1.6024871052073765E-2</v>
      </c>
      <c r="BO16" s="32">
        <f t="shared" si="6"/>
        <v>1.9993559368818147E-2</v>
      </c>
      <c r="BP16" s="32"/>
      <c r="BQ16" t="s">
        <v>63</v>
      </c>
      <c r="BR16" s="1">
        <v>4</v>
      </c>
      <c r="BS16" s="12">
        <v>9</v>
      </c>
      <c r="BT16" s="1">
        <v>8</v>
      </c>
      <c r="BU16" s="1">
        <v>8</v>
      </c>
      <c r="BV16" s="1">
        <v>8</v>
      </c>
      <c r="BW16" s="1">
        <v>8</v>
      </c>
      <c r="BY16" t="s">
        <v>63</v>
      </c>
      <c r="BZ16" s="15">
        <v>8</v>
      </c>
      <c r="CA16" s="15">
        <v>12</v>
      </c>
      <c r="CB16" s="15">
        <v>48</v>
      </c>
      <c r="CC16" s="15">
        <v>56</v>
      </c>
      <c r="CD16" s="15">
        <v>52</v>
      </c>
      <c r="CE16" s="15">
        <v>51</v>
      </c>
      <c r="CF16" s="15">
        <f t="shared" si="13"/>
        <v>219</v>
      </c>
      <c r="CH16" t="s">
        <v>63</v>
      </c>
      <c r="CI16" s="2">
        <f t="shared" si="14"/>
        <v>2.83</v>
      </c>
      <c r="CJ16" s="2">
        <f t="shared" si="7"/>
        <v>0.68</v>
      </c>
      <c r="CK16" s="2">
        <f t="shared" si="7"/>
        <v>0.5614285714285715</v>
      </c>
      <c r="CL16" s="2">
        <f t="shared" si="7"/>
        <v>0.60000000000000009</v>
      </c>
      <c r="CM16" s="2">
        <f t="shared" si="7"/>
        <v>0.53364705882352936</v>
      </c>
      <c r="CN16" s="2">
        <f t="shared" si="7"/>
        <v>0.71441095890410966</v>
      </c>
      <c r="CP16" t="s">
        <v>63</v>
      </c>
      <c r="CQ16" s="2">
        <v>2.83</v>
      </c>
      <c r="CR16" s="2">
        <v>0.68</v>
      </c>
      <c r="CS16" s="2">
        <v>0.5614285714285715</v>
      </c>
      <c r="CT16" s="2">
        <v>0.60000000000000009</v>
      </c>
      <c r="CU16" s="2">
        <v>0.53364705882352936</v>
      </c>
      <c r="CV16" s="2">
        <v>0.71441095890410966</v>
      </c>
    </row>
    <row r="26" spans="4:5" x14ac:dyDescent="0.3">
      <c r="D26" t="s">
        <v>67</v>
      </c>
      <c r="E26" t="s">
        <v>68</v>
      </c>
    </row>
    <row r="195" spans="3:3" x14ac:dyDescent="0.3">
      <c r="C195" s="23"/>
    </row>
    <row r="208" spans="3:3" x14ac:dyDescent="0.3">
      <c r="C208" s="23"/>
    </row>
    <row r="221" spans="3:3" x14ac:dyDescent="0.3">
      <c r="C221" s="23"/>
    </row>
    <row r="234" spans="3:3" x14ac:dyDescent="0.3">
      <c r="C234" s="23"/>
    </row>
    <row r="247" spans="3:3" x14ac:dyDescent="0.3">
      <c r="C247" s="2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30"/>
  <sheetViews>
    <sheetView tabSelected="1" topLeftCell="F1" workbookViewId="0">
      <selection activeCell="M2" sqref="M2"/>
    </sheetView>
  </sheetViews>
  <sheetFormatPr defaultRowHeight="14.4" x14ac:dyDescent="0.3"/>
  <cols>
    <col min="3" max="3" width="0" hidden="1" customWidth="1"/>
    <col min="22" max="22" width="9.109375" customWidth="1"/>
  </cols>
  <sheetData>
    <row r="1" spans="1:29" x14ac:dyDescent="0.3">
      <c r="A1" t="s">
        <v>154</v>
      </c>
      <c r="B1" t="s">
        <v>158</v>
      </c>
      <c r="K1" t="s">
        <v>170</v>
      </c>
      <c r="L1" s="1"/>
      <c r="M1" s="1"/>
      <c r="N1" s="1"/>
      <c r="O1" s="1"/>
      <c r="P1" s="1"/>
      <c r="Q1" s="1"/>
      <c r="R1" s="1"/>
      <c r="S1" s="1"/>
      <c r="U1" t="s">
        <v>169</v>
      </c>
      <c r="V1" s="1"/>
      <c r="W1" s="1"/>
    </row>
    <row r="2" spans="1:29" x14ac:dyDescent="0.3">
      <c r="B2" s="33" t="s">
        <v>11</v>
      </c>
      <c r="C2" s="33" t="s">
        <v>1</v>
      </c>
      <c r="D2" s="33" t="s">
        <v>159</v>
      </c>
      <c r="E2" s="33" t="s">
        <v>160</v>
      </c>
      <c r="F2" s="33" t="s">
        <v>161</v>
      </c>
      <c r="G2" s="33" t="s">
        <v>162</v>
      </c>
      <c r="H2" s="33" t="s">
        <v>163</v>
      </c>
      <c r="I2" s="33" t="s">
        <v>164</v>
      </c>
      <c r="K2" t="s">
        <v>11</v>
      </c>
      <c r="L2" s="1" t="s">
        <v>11</v>
      </c>
      <c r="M2" s="1" t="s">
        <v>168</v>
      </c>
      <c r="N2" s="33" t="s">
        <v>159</v>
      </c>
      <c r="O2" s="33" t="s">
        <v>160</v>
      </c>
      <c r="P2" s="33" t="s">
        <v>161</v>
      </c>
      <c r="Q2" s="33" t="s">
        <v>162</v>
      </c>
      <c r="R2" s="33" t="s">
        <v>163</v>
      </c>
      <c r="S2" s="33" t="s">
        <v>164</v>
      </c>
      <c r="U2" s="1" t="s">
        <v>11</v>
      </c>
      <c r="V2" s="1" t="s">
        <v>168</v>
      </c>
      <c r="W2" s="26" t="s">
        <v>107</v>
      </c>
      <c r="X2" s="33" t="s">
        <v>159</v>
      </c>
      <c r="Y2" s="33" t="s">
        <v>160</v>
      </c>
      <c r="Z2" s="33" t="s">
        <v>161</v>
      </c>
      <c r="AA2" s="33" t="s">
        <v>162</v>
      </c>
      <c r="AB2" s="33" t="s">
        <v>163</v>
      </c>
      <c r="AC2" s="33" t="s">
        <v>164</v>
      </c>
    </row>
    <row r="3" spans="1:29" x14ac:dyDescent="0.3">
      <c r="B3" t="s">
        <v>31</v>
      </c>
      <c r="C3" s="1">
        <v>1</v>
      </c>
      <c r="D3" s="2">
        <v>42.857142857142847</v>
      </c>
      <c r="E3" s="2">
        <v>85.714285714285708</v>
      </c>
      <c r="F3" s="2">
        <v>87.5</v>
      </c>
      <c r="G3" s="2">
        <v>75</v>
      </c>
      <c r="H3" s="2">
        <v>89.285714285714292</v>
      </c>
      <c r="I3" s="2">
        <v>76.071428571428569</v>
      </c>
      <c r="K3" t="s">
        <v>7</v>
      </c>
      <c r="L3" s="1">
        <v>1</v>
      </c>
      <c r="M3" s="1">
        <v>1</v>
      </c>
      <c r="N3" s="2">
        <v>11.228999999999999</v>
      </c>
      <c r="O3" s="2">
        <v>12.307000000000002</v>
      </c>
      <c r="P3" s="2">
        <v>12.614999999999998</v>
      </c>
      <c r="Q3" s="2">
        <v>13.320999999999998</v>
      </c>
      <c r="R3" s="2">
        <v>13.318999999999999</v>
      </c>
      <c r="S3" s="2">
        <v>12.558199999999999</v>
      </c>
      <c r="U3" t="s">
        <v>7</v>
      </c>
      <c r="V3" s="1">
        <v>1</v>
      </c>
      <c r="W3" s="15">
        <v>8</v>
      </c>
      <c r="X3" s="13">
        <v>112.28999999999999</v>
      </c>
      <c r="Y3" s="13">
        <v>123.07000000000002</v>
      </c>
      <c r="Z3" s="13">
        <v>126.14999999999999</v>
      </c>
      <c r="AA3" s="13">
        <v>133.20999999999998</v>
      </c>
      <c r="AB3" s="13">
        <v>133.19</v>
      </c>
      <c r="AC3" s="13">
        <f>AVERAGE(X3:AB3)</f>
        <v>125.58199999999999</v>
      </c>
    </row>
    <row r="4" spans="1:29" x14ac:dyDescent="0.3">
      <c r="B4" t="s">
        <v>31</v>
      </c>
      <c r="C4" s="1">
        <v>2</v>
      </c>
      <c r="D4" s="2">
        <v>33.928571428571431</v>
      </c>
      <c r="E4" s="2">
        <v>76.785714285714292</v>
      </c>
      <c r="F4" s="2">
        <v>94.642857142857139</v>
      </c>
      <c r="G4" s="2">
        <v>92.857142857142861</v>
      </c>
      <c r="H4" s="2">
        <v>83.928571428571431</v>
      </c>
      <c r="I4" s="2">
        <v>76.428571428571431</v>
      </c>
      <c r="K4" t="s">
        <v>7</v>
      </c>
      <c r="L4" s="1">
        <v>1</v>
      </c>
      <c r="M4" s="1">
        <v>2</v>
      </c>
      <c r="N4" s="2">
        <v>11.176999999999998</v>
      </c>
      <c r="O4" s="2">
        <v>12.148</v>
      </c>
      <c r="P4" s="2">
        <v>11.994999999999999</v>
      </c>
      <c r="Q4" s="2">
        <v>13.498999999999999</v>
      </c>
      <c r="R4" s="2">
        <v>13.511000000000001</v>
      </c>
      <c r="S4" s="2">
        <v>12.465999999999998</v>
      </c>
      <c r="U4" t="s">
        <v>7</v>
      </c>
      <c r="V4" s="1">
        <v>2</v>
      </c>
      <c r="W4" s="15">
        <v>8</v>
      </c>
      <c r="X4" s="13">
        <v>111.76999999999998</v>
      </c>
      <c r="Y4" s="13">
        <v>121.48</v>
      </c>
      <c r="Z4" s="13">
        <v>119.94999999999999</v>
      </c>
      <c r="AA4" s="13">
        <v>134.98999999999998</v>
      </c>
      <c r="AB4" s="13">
        <v>135.11000000000001</v>
      </c>
      <c r="AC4" s="13">
        <f t="shared" ref="AC4:AC14" si="0">AVERAGE(X4:AB4)</f>
        <v>124.66</v>
      </c>
    </row>
    <row r="5" spans="1:29" x14ac:dyDescent="0.3">
      <c r="B5" t="s">
        <v>31</v>
      </c>
      <c r="C5" s="1">
        <v>3</v>
      </c>
      <c r="D5" s="2">
        <v>28.571428571428569</v>
      </c>
      <c r="E5" s="2">
        <v>62.5</v>
      </c>
      <c r="F5" s="2">
        <v>91.071428571428569</v>
      </c>
      <c r="G5" s="2">
        <v>89.285714285714292</v>
      </c>
      <c r="H5" s="2">
        <v>89.285714285714292</v>
      </c>
      <c r="I5" s="2">
        <v>72.142857142857139</v>
      </c>
      <c r="K5" t="s">
        <v>7</v>
      </c>
      <c r="L5" s="1">
        <v>1</v>
      </c>
      <c r="M5" s="1">
        <v>3</v>
      </c>
      <c r="N5" s="2">
        <v>11.315</v>
      </c>
      <c r="O5" s="2">
        <v>12.437000000000001</v>
      </c>
      <c r="P5" s="2">
        <v>12.741999999999999</v>
      </c>
      <c r="Q5" s="2">
        <v>12.789</v>
      </c>
      <c r="R5" s="2">
        <v>14.075000000000003</v>
      </c>
      <c r="S5" s="2">
        <v>12.671600000000002</v>
      </c>
      <c r="U5" t="s">
        <v>7</v>
      </c>
      <c r="V5" s="1">
        <v>3</v>
      </c>
      <c r="W5" s="15">
        <v>8</v>
      </c>
      <c r="X5" s="13">
        <v>113.14999999999999</v>
      </c>
      <c r="Y5" s="13">
        <v>124.37</v>
      </c>
      <c r="Z5" s="13">
        <v>127.41999999999999</v>
      </c>
      <c r="AA5" s="13">
        <v>127.89</v>
      </c>
      <c r="AB5" s="13">
        <v>140.75000000000003</v>
      </c>
      <c r="AC5" s="13">
        <f t="shared" si="0"/>
        <v>126.71599999999998</v>
      </c>
    </row>
    <row r="6" spans="1:29" x14ac:dyDescent="0.3">
      <c r="B6" t="s">
        <v>155</v>
      </c>
      <c r="C6" s="1">
        <v>1</v>
      </c>
      <c r="D6" s="2">
        <v>30.357142857142851</v>
      </c>
      <c r="E6" s="2">
        <v>60.714285714285708</v>
      </c>
      <c r="F6" s="2">
        <v>89.285714285714292</v>
      </c>
      <c r="G6" s="2">
        <v>76.785714285714292</v>
      </c>
      <c r="H6" s="2">
        <v>91.071428571428569</v>
      </c>
      <c r="I6" s="2">
        <v>69.642857142857139</v>
      </c>
      <c r="K6" t="s">
        <v>166</v>
      </c>
      <c r="L6" s="1">
        <v>2</v>
      </c>
      <c r="M6" s="1">
        <v>1</v>
      </c>
      <c r="N6" s="2">
        <v>11.387472222222222</v>
      </c>
      <c r="O6" s="2">
        <v>12.649799999999999</v>
      </c>
      <c r="P6" s="2">
        <v>13.031199999999998</v>
      </c>
      <c r="Q6" s="2">
        <v>13.559999999999999</v>
      </c>
      <c r="R6" s="2">
        <v>14.101600000000001</v>
      </c>
      <c r="S6" s="2">
        <v>12.946014444444444</v>
      </c>
      <c r="U6" t="s">
        <v>166</v>
      </c>
      <c r="V6" s="1">
        <v>1</v>
      </c>
      <c r="W6" s="15">
        <v>8</v>
      </c>
      <c r="X6" s="13">
        <v>119.72999999999999</v>
      </c>
      <c r="Y6" s="13">
        <v>123.07000000000001</v>
      </c>
      <c r="Z6" s="13">
        <v>127.03000000000002</v>
      </c>
      <c r="AA6" s="13">
        <v>137.03</v>
      </c>
      <c r="AB6" s="13">
        <v>139.97</v>
      </c>
      <c r="AC6" s="13">
        <f t="shared" si="0"/>
        <v>129.36600000000001</v>
      </c>
    </row>
    <row r="7" spans="1:29" x14ac:dyDescent="0.3">
      <c r="B7" t="s">
        <v>155</v>
      </c>
      <c r="C7" s="1">
        <v>2</v>
      </c>
      <c r="D7" s="2">
        <v>19.642857142857139</v>
      </c>
      <c r="E7" s="2">
        <v>53.571428571428569</v>
      </c>
      <c r="F7" s="2">
        <v>80.357142857142861</v>
      </c>
      <c r="G7" s="2">
        <v>73.214285714285708</v>
      </c>
      <c r="H7" s="2">
        <v>85.714285714285708</v>
      </c>
      <c r="I7" s="2">
        <v>62.5</v>
      </c>
      <c r="K7" t="s">
        <v>166</v>
      </c>
      <c r="L7" s="1">
        <v>2</v>
      </c>
      <c r="M7" s="1">
        <v>2</v>
      </c>
      <c r="N7" s="2">
        <v>11.387472222222222</v>
      </c>
      <c r="O7" s="2">
        <v>12.589760000000002</v>
      </c>
      <c r="P7" s="2">
        <v>12.745439999999999</v>
      </c>
      <c r="Q7" s="2">
        <v>13.366</v>
      </c>
      <c r="R7" s="2">
        <v>13.83192</v>
      </c>
      <c r="S7" s="2">
        <v>12.784118444444445</v>
      </c>
      <c r="U7" t="s">
        <v>166</v>
      </c>
      <c r="V7" s="1">
        <v>2</v>
      </c>
      <c r="W7" s="15">
        <v>8</v>
      </c>
      <c r="X7" s="13">
        <v>63.33</v>
      </c>
      <c r="Y7" s="13">
        <v>125.64</v>
      </c>
      <c r="Z7" s="13">
        <v>126.02</v>
      </c>
      <c r="AA7" s="13">
        <v>136.85000000000002</v>
      </c>
      <c r="AB7" s="13">
        <v>139.16999999999999</v>
      </c>
      <c r="AC7" s="13">
        <f t="shared" si="0"/>
        <v>118.202</v>
      </c>
    </row>
    <row r="8" spans="1:29" x14ac:dyDescent="0.3">
      <c r="B8" t="s">
        <v>155</v>
      </c>
      <c r="C8" s="1">
        <v>3</v>
      </c>
      <c r="D8" s="2">
        <v>17.857142857142861</v>
      </c>
      <c r="E8" s="2">
        <v>82.142857142857139</v>
      </c>
      <c r="F8" s="2">
        <v>73.214285714285708</v>
      </c>
      <c r="G8" s="2">
        <v>75</v>
      </c>
      <c r="H8" s="2">
        <v>80.357142857142861</v>
      </c>
      <c r="I8" s="2">
        <v>65.714285714285708</v>
      </c>
      <c r="K8" t="s">
        <v>166</v>
      </c>
      <c r="L8" s="1">
        <v>2</v>
      </c>
      <c r="M8" s="1">
        <v>3</v>
      </c>
      <c r="N8" s="2">
        <v>11.299188888888889</v>
      </c>
      <c r="O8" s="2">
        <v>12.426312000000001</v>
      </c>
      <c r="P8" s="2">
        <v>12.625727999999999</v>
      </c>
      <c r="Q8" s="2">
        <v>13.306999999999999</v>
      </c>
      <c r="R8" s="2">
        <v>13.767704</v>
      </c>
      <c r="S8" s="2">
        <v>12.685186577777777</v>
      </c>
      <c r="U8" t="s">
        <v>166</v>
      </c>
      <c r="V8" s="1">
        <v>3</v>
      </c>
      <c r="W8" s="15">
        <v>8</v>
      </c>
      <c r="X8" s="13">
        <v>30.480000000000004</v>
      </c>
      <c r="Y8" s="13">
        <v>127.38</v>
      </c>
      <c r="Z8" s="13">
        <v>126.53</v>
      </c>
      <c r="AA8" s="13">
        <v>138.95000000000002</v>
      </c>
      <c r="AB8" s="13">
        <v>147.49</v>
      </c>
      <c r="AC8" s="13">
        <f t="shared" si="0"/>
        <v>114.16600000000001</v>
      </c>
    </row>
    <row r="9" spans="1:29" x14ac:dyDescent="0.3">
      <c r="B9" t="s">
        <v>156</v>
      </c>
      <c r="C9" s="1">
        <v>1</v>
      </c>
      <c r="D9" s="2">
        <v>39.285714285714278</v>
      </c>
      <c r="E9" s="2">
        <v>80.357142857142861</v>
      </c>
      <c r="F9" s="2">
        <v>98.214285714285708</v>
      </c>
      <c r="G9" s="2">
        <v>80.357142857142861</v>
      </c>
      <c r="H9" s="2">
        <v>98.214285714285708</v>
      </c>
      <c r="I9" s="2">
        <v>79.285714285714278</v>
      </c>
      <c r="K9" t="s">
        <v>167</v>
      </c>
      <c r="L9" s="1">
        <v>3</v>
      </c>
      <c r="M9" s="1">
        <v>1</v>
      </c>
      <c r="N9" s="2">
        <v>11.299188888888887</v>
      </c>
      <c r="O9" s="2">
        <v>12.426312000000001</v>
      </c>
      <c r="P9" s="2">
        <v>12.625727999999997</v>
      </c>
      <c r="Q9" s="2">
        <v>13.307</v>
      </c>
      <c r="R9" s="2">
        <v>13.767704</v>
      </c>
      <c r="S9" s="2">
        <v>12.685186577777777</v>
      </c>
      <c r="U9" t="s">
        <v>167</v>
      </c>
      <c r="V9" s="1">
        <v>1</v>
      </c>
      <c r="W9" s="15">
        <v>8</v>
      </c>
      <c r="X9" s="13">
        <v>113.00999999999999</v>
      </c>
      <c r="Y9" s="13">
        <v>121.72999999999999</v>
      </c>
      <c r="Z9" s="13">
        <v>125.85999999999999</v>
      </c>
      <c r="AA9" s="13">
        <v>125.17999999999998</v>
      </c>
      <c r="AB9" s="13">
        <v>134.72999999999999</v>
      </c>
      <c r="AC9" s="13">
        <f t="shared" si="0"/>
        <v>124.102</v>
      </c>
    </row>
    <row r="10" spans="1:29" x14ac:dyDescent="0.3">
      <c r="B10" t="s">
        <v>156</v>
      </c>
      <c r="C10" s="1">
        <v>2</v>
      </c>
      <c r="D10" s="2">
        <v>33.928571428571431</v>
      </c>
      <c r="E10" s="2">
        <v>64.285714285714292</v>
      </c>
      <c r="F10" s="2">
        <v>91.071428571428569</v>
      </c>
      <c r="G10" s="2">
        <v>80.357142857142861</v>
      </c>
      <c r="H10" s="2">
        <v>89.285714285714292</v>
      </c>
      <c r="I10" s="2">
        <v>71.785714285714278</v>
      </c>
      <c r="K10" t="s">
        <v>167</v>
      </c>
      <c r="L10" s="1">
        <v>3</v>
      </c>
      <c r="M10" s="1">
        <v>2</v>
      </c>
      <c r="N10" s="2">
        <v>11.299188888888889</v>
      </c>
      <c r="O10" s="2">
        <v>12.426311999999999</v>
      </c>
      <c r="P10" s="2">
        <v>12.625727999999997</v>
      </c>
      <c r="Q10" s="2">
        <v>13.307</v>
      </c>
      <c r="R10" s="2">
        <v>13.767703999999998</v>
      </c>
      <c r="S10" s="2">
        <v>12.685186577777776</v>
      </c>
      <c r="U10" t="s">
        <v>167</v>
      </c>
      <c r="V10" s="1">
        <v>2</v>
      </c>
      <c r="W10" s="15">
        <v>8</v>
      </c>
      <c r="X10" s="13">
        <v>118.06999999999998</v>
      </c>
      <c r="Y10" s="13">
        <v>129.09</v>
      </c>
      <c r="Z10" s="13">
        <v>133.20000000000002</v>
      </c>
      <c r="AA10" s="13">
        <v>141.58000000000001</v>
      </c>
      <c r="AB10" s="13">
        <v>137.30000000000001</v>
      </c>
      <c r="AC10" s="13">
        <f t="shared" si="0"/>
        <v>131.84800000000001</v>
      </c>
    </row>
    <row r="11" spans="1:29" x14ac:dyDescent="0.3">
      <c r="B11" t="s">
        <v>156</v>
      </c>
      <c r="C11" s="1">
        <v>3</v>
      </c>
      <c r="D11" s="2">
        <v>28.571428571428569</v>
      </c>
      <c r="E11" s="2">
        <v>78.571428571428569</v>
      </c>
      <c r="F11" s="2">
        <v>96.428571428571431</v>
      </c>
      <c r="G11" s="2">
        <v>91.071428571428569</v>
      </c>
      <c r="H11" s="2">
        <v>96.428571428571431</v>
      </c>
      <c r="I11" s="2">
        <v>78.214285714285708</v>
      </c>
      <c r="K11" t="s">
        <v>167</v>
      </c>
      <c r="L11" s="1">
        <v>3</v>
      </c>
      <c r="M11" s="1">
        <v>3</v>
      </c>
      <c r="N11" s="2">
        <v>11.299188888888889</v>
      </c>
      <c r="O11" s="2">
        <v>12.426311999999999</v>
      </c>
      <c r="P11" s="2">
        <v>12.625727999999997</v>
      </c>
      <c r="Q11" s="2">
        <v>13.307</v>
      </c>
      <c r="R11" s="2">
        <v>13.767703999999998</v>
      </c>
      <c r="S11" s="2">
        <v>12.685186577777776</v>
      </c>
      <c r="U11" t="s">
        <v>167</v>
      </c>
      <c r="V11" s="1">
        <v>3</v>
      </c>
      <c r="W11" s="15">
        <v>8</v>
      </c>
      <c r="X11" s="13">
        <v>114.49</v>
      </c>
      <c r="Y11" s="13">
        <v>132.88</v>
      </c>
      <c r="Z11" s="13">
        <v>128.04</v>
      </c>
      <c r="AA11" s="13">
        <v>137.79999999999998</v>
      </c>
      <c r="AB11" s="13">
        <v>143.41</v>
      </c>
      <c r="AC11" s="13">
        <f t="shared" si="0"/>
        <v>131.32399999999998</v>
      </c>
    </row>
    <row r="12" spans="1:29" x14ac:dyDescent="0.3">
      <c r="B12" t="s">
        <v>157</v>
      </c>
      <c r="C12" s="1">
        <v>1</v>
      </c>
      <c r="D12" s="2">
        <v>17.857142857142861</v>
      </c>
      <c r="E12" s="2">
        <v>62.5</v>
      </c>
      <c r="F12" s="2">
        <v>94.642857142857139</v>
      </c>
      <c r="G12" s="2">
        <v>76.785714285714292</v>
      </c>
      <c r="H12" s="2">
        <v>89.285714285714292</v>
      </c>
      <c r="I12" s="2">
        <v>68.214285714285708</v>
      </c>
      <c r="K12" t="s">
        <v>165</v>
      </c>
      <c r="L12" s="1">
        <v>4</v>
      </c>
      <c r="M12" s="1">
        <v>1</v>
      </c>
      <c r="N12" s="2">
        <v>11.299188888888889</v>
      </c>
      <c r="O12" s="2">
        <v>12.426311999999999</v>
      </c>
      <c r="P12" s="2">
        <v>12.625727999999997</v>
      </c>
      <c r="Q12" s="2">
        <v>13.307</v>
      </c>
      <c r="R12" s="2">
        <v>13.767703999999998</v>
      </c>
      <c r="S12" s="2">
        <v>12.685186577777776</v>
      </c>
      <c r="U12" t="s">
        <v>165</v>
      </c>
      <c r="V12" s="1">
        <v>1</v>
      </c>
      <c r="W12" s="15">
        <v>8</v>
      </c>
      <c r="X12" s="13">
        <v>89.88000000000001</v>
      </c>
      <c r="Y12" s="13">
        <v>121.44999999999999</v>
      </c>
      <c r="Z12" s="13">
        <v>128.91000000000003</v>
      </c>
      <c r="AA12" s="13">
        <v>144.59000000000003</v>
      </c>
      <c r="AB12" s="13">
        <v>136.71999999999997</v>
      </c>
      <c r="AC12" s="13">
        <f t="shared" si="0"/>
        <v>124.30999999999999</v>
      </c>
    </row>
    <row r="13" spans="1:29" x14ac:dyDescent="0.3">
      <c r="B13" t="s">
        <v>157</v>
      </c>
      <c r="C13" s="1">
        <v>2</v>
      </c>
      <c r="D13" s="2">
        <v>12.5</v>
      </c>
      <c r="E13" s="2">
        <v>57.142857142857139</v>
      </c>
      <c r="F13" s="2">
        <v>92.857142857142861</v>
      </c>
      <c r="G13" s="2">
        <v>89.285714285714292</v>
      </c>
      <c r="H13" s="2">
        <v>91.071428571428569</v>
      </c>
      <c r="I13" s="2">
        <v>68.571428571428569</v>
      </c>
      <c r="K13" t="s">
        <v>165</v>
      </c>
      <c r="L13" s="1">
        <v>4</v>
      </c>
      <c r="M13" s="1">
        <v>2</v>
      </c>
      <c r="N13" s="2">
        <v>11.299188888888889</v>
      </c>
      <c r="O13" s="2">
        <v>12.426311999999999</v>
      </c>
      <c r="P13" s="2">
        <v>12.625727999999997</v>
      </c>
      <c r="Q13" s="2">
        <v>13.306999999999999</v>
      </c>
      <c r="R13" s="2">
        <v>13.767703999999998</v>
      </c>
      <c r="S13" s="2">
        <v>12.685186577777776</v>
      </c>
      <c r="U13" t="s">
        <v>165</v>
      </c>
      <c r="V13" s="1">
        <v>2</v>
      </c>
      <c r="W13" s="15">
        <v>8</v>
      </c>
      <c r="X13" s="13">
        <v>55.19</v>
      </c>
      <c r="Y13" s="13">
        <v>133.54</v>
      </c>
      <c r="Z13" s="13">
        <v>144.10999999999999</v>
      </c>
      <c r="AA13" s="13">
        <v>143.35</v>
      </c>
      <c r="AB13" s="13">
        <v>139.36000000000001</v>
      </c>
      <c r="AC13" s="13">
        <f t="shared" si="0"/>
        <v>123.10999999999999</v>
      </c>
    </row>
    <row r="14" spans="1:29" x14ac:dyDescent="0.3">
      <c r="B14" t="s">
        <v>157</v>
      </c>
      <c r="C14" s="1">
        <v>3</v>
      </c>
      <c r="D14" s="2">
        <v>21.428571428571431</v>
      </c>
      <c r="E14" s="2">
        <v>85.714285714285708</v>
      </c>
      <c r="F14" s="2">
        <v>100</v>
      </c>
      <c r="G14" s="2">
        <v>92.857142857142861</v>
      </c>
      <c r="H14" s="2">
        <v>91.071428571428569</v>
      </c>
      <c r="I14" s="2">
        <v>78.214285714285708</v>
      </c>
      <c r="K14" t="s">
        <v>165</v>
      </c>
      <c r="L14" s="1">
        <v>4</v>
      </c>
      <c r="M14" s="1">
        <v>3</v>
      </c>
      <c r="N14" s="2">
        <v>11.306207777777779</v>
      </c>
      <c r="O14" s="2">
        <v>12.438243199999999</v>
      </c>
      <c r="P14" s="2">
        <v>12.626800799999996</v>
      </c>
      <c r="Q14" s="2">
        <v>13.305600000000002</v>
      </c>
      <c r="R14" s="2">
        <v>13.812574399999997</v>
      </c>
      <c r="S14" s="2">
        <v>12.697885235555553</v>
      </c>
      <c r="U14" t="s">
        <v>165</v>
      </c>
      <c r="V14" s="1">
        <v>3</v>
      </c>
      <c r="W14" s="15">
        <v>8</v>
      </c>
      <c r="X14" s="13">
        <v>106.46</v>
      </c>
      <c r="Y14" s="13">
        <v>134.07</v>
      </c>
      <c r="Z14" s="13">
        <v>133.44</v>
      </c>
      <c r="AA14" s="13">
        <v>136.61000000000001</v>
      </c>
      <c r="AB14" s="13">
        <v>141.52999999999997</v>
      </c>
      <c r="AC14" s="13">
        <f t="shared" si="0"/>
        <v>130.42199999999997</v>
      </c>
    </row>
    <row r="16" spans="1:29" x14ac:dyDescent="0.3">
      <c r="B16" s="34"/>
    </row>
    <row r="17" spans="1:18" x14ac:dyDescent="0.3">
      <c r="B17" s="35"/>
      <c r="L17" s="36"/>
    </row>
    <row r="18" spans="1:18" x14ac:dyDescent="0.3">
      <c r="A18" s="33" t="s">
        <v>11</v>
      </c>
      <c r="B18" s="33" t="s">
        <v>11</v>
      </c>
      <c r="C18" s="33" t="s">
        <v>1</v>
      </c>
      <c r="D18" s="33" t="s">
        <v>159</v>
      </c>
      <c r="E18" s="33" t="s">
        <v>160</v>
      </c>
      <c r="F18" s="33" t="s">
        <v>161</v>
      </c>
      <c r="G18" s="33" t="s">
        <v>162</v>
      </c>
      <c r="H18" s="33" t="s">
        <v>163</v>
      </c>
      <c r="I18" s="33" t="s">
        <v>164</v>
      </c>
      <c r="L18" s="1"/>
      <c r="M18" s="1"/>
      <c r="N18" s="1"/>
      <c r="O18" s="1"/>
      <c r="P18" s="1"/>
      <c r="Q18" s="1"/>
      <c r="R18" s="1"/>
    </row>
    <row r="19" spans="1:18" x14ac:dyDescent="0.3">
      <c r="A19" t="s">
        <v>7</v>
      </c>
      <c r="B19" s="1">
        <v>1</v>
      </c>
      <c r="C19" s="1">
        <v>1</v>
      </c>
      <c r="D19" s="2">
        <f t="shared" ref="D19:I30" si="1">(D3*N3)/100</f>
        <v>4.8124285714285699</v>
      </c>
      <c r="E19" s="2">
        <f t="shared" si="1"/>
        <v>10.548857142857143</v>
      </c>
      <c r="F19" s="2">
        <f t="shared" si="1"/>
        <v>11.038124999999997</v>
      </c>
      <c r="G19" s="2">
        <f t="shared" si="1"/>
        <v>9.9907499999999985</v>
      </c>
      <c r="H19" s="2">
        <f t="shared" si="1"/>
        <v>11.891964285714288</v>
      </c>
      <c r="I19" s="2">
        <f t="shared" si="1"/>
        <v>9.5532021428571419</v>
      </c>
      <c r="L19" s="1"/>
      <c r="M19" s="2"/>
      <c r="N19" s="2"/>
      <c r="O19" s="2"/>
      <c r="P19" s="2"/>
      <c r="Q19" s="2"/>
      <c r="R19" s="2"/>
    </row>
    <row r="20" spans="1:18" x14ac:dyDescent="0.3">
      <c r="A20" t="s">
        <v>7</v>
      </c>
      <c r="B20" s="1">
        <v>1</v>
      </c>
      <c r="C20" s="1">
        <v>2</v>
      </c>
      <c r="D20" s="2">
        <f t="shared" si="1"/>
        <v>3.7921964285714278</v>
      </c>
      <c r="E20" s="2">
        <f t="shared" si="1"/>
        <v>9.327928571428572</v>
      </c>
      <c r="F20" s="2">
        <f t="shared" si="1"/>
        <v>11.352410714285714</v>
      </c>
      <c r="G20" s="2">
        <f t="shared" si="1"/>
        <v>12.534785714285713</v>
      </c>
      <c r="H20" s="2">
        <f t="shared" si="1"/>
        <v>11.339589285714288</v>
      </c>
      <c r="I20" s="2">
        <f t="shared" si="1"/>
        <v>9.5275857142857134</v>
      </c>
      <c r="L20" s="1"/>
      <c r="M20" s="2"/>
      <c r="N20" s="2"/>
      <c r="O20" s="2"/>
      <c r="P20" s="2"/>
      <c r="Q20" s="2"/>
      <c r="R20" s="2"/>
    </row>
    <row r="21" spans="1:18" x14ac:dyDescent="0.3">
      <c r="A21" t="s">
        <v>7</v>
      </c>
      <c r="B21" s="1">
        <v>1</v>
      </c>
      <c r="C21" s="1">
        <v>3</v>
      </c>
      <c r="D21" s="2">
        <f t="shared" si="1"/>
        <v>3.2328571428571422</v>
      </c>
      <c r="E21" s="2">
        <f t="shared" si="1"/>
        <v>7.7731250000000012</v>
      </c>
      <c r="F21" s="2">
        <f t="shared" si="1"/>
        <v>11.604321428571428</v>
      </c>
      <c r="G21" s="2">
        <f t="shared" si="1"/>
        <v>11.418749999999999</v>
      </c>
      <c r="H21" s="2">
        <f t="shared" si="1"/>
        <v>12.566964285714288</v>
      </c>
      <c r="I21" s="2">
        <f t="shared" si="1"/>
        <v>9.1416542857142868</v>
      </c>
      <c r="L21" s="1"/>
      <c r="M21" s="2"/>
      <c r="N21" s="2"/>
      <c r="O21" s="2"/>
      <c r="P21" s="2"/>
      <c r="Q21" s="2"/>
      <c r="R21" s="2"/>
    </row>
    <row r="22" spans="1:18" x14ac:dyDescent="0.3">
      <c r="A22" t="s">
        <v>166</v>
      </c>
      <c r="B22" s="1">
        <v>2</v>
      </c>
      <c r="C22" s="1">
        <v>1</v>
      </c>
      <c r="D22" s="2">
        <f t="shared" si="1"/>
        <v>3.4569112103174593</v>
      </c>
      <c r="E22" s="2">
        <f t="shared" si="1"/>
        <v>7.6802357142857121</v>
      </c>
      <c r="F22" s="2">
        <f t="shared" si="1"/>
        <v>11.635</v>
      </c>
      <c r="G22" s="2">
        <f t="shared" si="1"/>
        <v>10.412142857142857</v>
      </c>
      <c r="H22" s="2">
        <f t="shared" si="1"/>
        <v>12.842528571428572</v>
      </c>
      <c r="I22" s="2">
        <f t="shared" si="1"/>
        <v>9.015974345238094</v>
      </c>
      <c r="L22" s="1"/>
      <c r="M22" s="2"/>
      <c r="N22" s="2"/>
      <c r="O22" s="2"/>
      <c r="P22" s="2"/>
      <c r="Q22" s="2"/>
      <c r="R22" s="2"/>
    </row>
    <row r="23" spans="1:18" x14ac:dyDescent="0.3">
      <c r="A23" t="s">
        <v>166</v>
      </c>
      <c r="B23" s="1">
        <v>2</v>
      </c>
      <c r="C23" s="1">
        <v>2</v>
      </c>
      <c r="D23" s="2">
        <f t="shared" si="1"/>
        <v>2.2368249007936503</v>
      </c>
      <c r="E23" s="2">
        <f t="shared" si="1"/>
        <v>6.7445142857142866</v>
      </c>
      <c r="F23" s="2">
        <f t="shared" si="1"/>
        <v>10.241871428571429</v>
      </c>
      <c r="G23" s="2">
        <f t="shared" si="1"/>
        <v>9.7858214285714276</v>
      </c>
      <c r="H23" s="2">
        <f t="shared" si="1"/>
        <v>11.855931428571427</v>
      </c>
      <c r="I23" s="2">
        <f t="shared" si="1"/>
        <v>7.9900740277777773</v>
      </c>
      <c r="L23" s="1"/>
      <c r="M23" s="2"/>
      <c r="N23" s="2"/>
      <c r="O23" s="2"/>
      <c r="P23" s="2"/>
      <c r="Q23" s="2"/>
      <c r="R23" s="2"/>
    </row>
    <row r="24" spans="1:18" x14ac:dyDescent="0.3">
      <c r="A24" t="s">
        <v>166</v>
      </c>
      <c r="B24" s="1">
        <v>2</v>
      </c>
      <c r="C24" s="1">
        <v>3</v>
      </c>
      <c r="D24" s="2">
        <f t="shared" si="1"/>
        <v>2.0177123015873017</v>
      </c>
      <c r="E24" s="2">
        <f t="shared" si="1"/>
        <v>10.207327714285714</v>
      </c>
      <c r="F24" s="2">
        <f t="shared" si="1"/>
        <v>9.2438365714285684</v>
      </c>
      <c r="G24" s="2">
        <f t="shared" si="1"/>
        <v>9.9802499999999981</v>
      </c>
      <c r="H24" s="2">
        <f t="shared" si="1"/>
        <v>11.063333571428572</v>
      </c>
      <c r="I24" s="2">
        <f t="shared" si="1"/>
        <v>8.3359797511111111</v>
      </c>
      <c r="L24" s="1"/>
      <c r="M24" s="2"/>
      <c r="N24" s="2"/>
      <c r="O24" s="2"/>
      <c r="P24" s="2"/>
      <c r="Q24" s="2"/>
      <c r="R24" s="2"/>
    </row>
    <row r="25" spans="1:18" x14ac:dyDescent="0.3">
      <c r="A25" t="s">
        <v>167</v>
      </c>
      <c r="B25" s="1">
        <v>3</v>
      </c>
      <c r="C25" s="1">
        <v>1</v>
      </c>
      <c r="D25" s="2">
        <f t="shared" si="1"/>
        <v>4.4389670634920613</v>
      </c>
      <c r="E25" s="2">
        <f t="shared" si="1"/>
        <v>9.9854292857142859</v>
      </c>
      <c r="F25" s="2">
        <f t="shared" si="1"/>
        <v>12.400268571428567</v>
      </c>
      <c r="G25" s="2">
        <f t="shared" si="1"/>
        <v>10.693125</v>
      </c>
      <c r="H25" s="2">
        <f t="shared" si="1"/>
        <v>13.521852142857142</v>
      </c>
      <c r="I25" s="2">
        <f t="shared" si="1"/>
        <v>10.057540786666666</v>
      </c>
      <c r="L25" s="1"/>
      <c r="M25" s="2"/>
      <c r="N25" s="2"/>
      <c r="O25" s="2"/>
      <c r="P25" s="2"/>
      <c r="Q25" s="2"/>
      <c r="R25" s="2"/>
    </row>
    <row r="26" spans="1:18" x14ac:dyDescent="0.3">
      <c r="A26" t="s">
        <v>167</v>
      </c>
      <c r="B26" s="1">
        <v>3</v>
      </c>
      <c r="C26" s="1">
        <v>2</v>
      </c>
      <c r="D26" s="2">
        <f t="shared" si="1"/>
        <v>3.8336533730158733</v>
      </c>
      <c r="E26" s="2">
        <f t="shared" si="1"/>
        <v>7.9883434285714294</v>
      </c>
      <c r="F26" s="2">
        <f t="shared" si="1"/>
        <v>11.498430857142855</v>
      </c>
      <c r="G26" s="2">
        <f t="shared" si="1"/>
        <v>10.693125</v>
      </c>
      <c r="H26" s="2">
        <f t="shared" si="1"/>
        <v>12.292592857142857</v>
      </c>
      <c r="I26" s="2">
        <f t="shared" si="1"/>
        <v>9.106151793333332</v>
      </c>
      <c r="L26" s="1"/>
      <c r="M26" s="2"/>
      <c r="N26" s="2"/>
      <c r="O26" s="2"/>
      <c r="P26" s="2"/>
      <c r="Q26" s="2"/>
      <c r="R26" s="2"/>
    </row>
    <row r="27" spans="1:18" x14ac:dyDescent="0.3">
      <c r="A27" t="s">
        <v>167</v>
      </c>
      <c r="B27" s="1">
        <v>3</v>
      </c>
      <c r="C27" s="1">
        <v>3</v>
      </c>
      <c r="D27" s="2">
        <f t="shared" si="1"/>
        <v>3.2283396825396822</v>
      </c>
      <c r="E27" s="2">
        <f t="shared" si="1"/>
        <v>9.7635308571428556</v>
      </c>
      <c r="F27" s="2">
        <f t="shared" si="1"/>
        <v>12.174809142857141</v>
      </c>
      <c r="G27" s="2">
        <f t="shared" si="1"/>
        <v>12.118875000000001</v>
      </c>
      <c r="H27" s="2">
        <f t="shared" si="1"/>
        <v>13.276000285714286</v>
      </c>
      <c r="I27" s="2">
        <f t="shared" si="1"/>
        <v>9.9216280733333306</v>
      </c>
      <c r="L27" s="1"/>
      <c r="M27" s="2"/>
      <c r="N27" s="2"/>
      <c r="O27" s="2"/>
      <c r="P27" s="2"/>
      <c r="Q27" s="2"/>
      <c r="R27" s="2"/>
    </row>
    <row r="28" spans="1:18" x14ac:dyDescent="0.3">
      <c r="A28" t="s">
        <v>165</v>
      </c>
      <c r="B28" s="1">
        <v>4</v>
      </c>
      <c r="C28" s="1">
        <v>1</v>
      </c>
      <c r="D28" s="2">
        <f t="shared" si="1"/>
        <v>2.0177123015873017</v>
      </c>
      <c r="E28" s="2">
        <f t="shared" si="1"/>
        <v>7.766445</v>
      </c>
      <c r="F28" s="2">
        <f t="shared" si="1"/>
        <v>11.949349714285711</v>
      </c>
      <c r="G28" s="2">
        <f t="shared" si="1"/>
        <v>10.217875000000001</v>
      </c>
      <c r="H28" s="2">
        <f t="shared" si="1"/>
        <v>12.292592857142857</v>
      </c>
      <c r="I28" s="2">
        <f t="shared" si="1"/>
        <v>8.6531094155555532</v>
      </c>
      <c r="L28" s="1"/>
      <c r="M28" s="2"/>
      <c r="N28" s="2"/>
      <c r="O28" s="2"/>
      <c r="P28" s="2"/>
      <c r="Q28" s="2"/>
      <c r="R28" s="2"/>
    </row>
    <row r="29" spans="1:18" x14ac:dyDescent="0.3">
      <c r="A29" t="s">
        <v>165</v>
      </c>
      <c r="B29" s="1">
        <v>4</v>
      </c>
      <c r="C29" s="1">
        <v>2</v>
      </c>
      <c r="D29" s="2">
        <f t="shared" si="1"/>
        <v>1.4123986111111111</v>
      </c>
      <c r="E29" s="2">
        <f t="shared" si="1"/>
        <v>7.1007497142857128</v>
      </c>
      <c r="F29" s="2">
        <f t="shared" si="1"/>
        <v>11.723890285714283</v>
      </c>
      <c r="G29" s="2">
        <f t="shared" si="1"/>
        <v>11.88125</v>
      </c>
      <c r="H29" s="2">
        <f t="shared" si="1"/>
        <v>12.538444714285713</v>
      </c>
      <c r="I29" s="2">
        <f t="shared" si="1"/>
        <v>8.6984136533333327</v>
      </c>
      <c r="L29" s="1"/>
      <c r="M29" s="2"/>
      <c r="N29" s="2"/>
      <c r="O29" s="2"/>
      <c r="P29" s="2"/>
      <c r="Q29" s="2"/>
      <c r="R29" s="2"/>
    </row>
    <row r="30" spans="1:18" x14ac:dyDescent="0.3">
      <c r="A30" t="s">
        <v>165</v>
      </c>
      <c r="B30" s="1">
        <v>4</v>
      </c>
      <c r="C30" s="1">
        <v>3</v>
      </c>
      <c r="D30" s="2">
        <f t="shared" si="1"/>
        <v>2.4227588095238097</v>
      </c>
      <c r="E30" s="2">
        <f t="shared" si="1"/>
        <v>10.661351314285712</v>
      </c>
      <c r="F30" s="2">
        <f t="shared" si="1"/>
        <v>12.626800799999996</v>
      </c>
      <c r="G30" s="2">
        <f t="shared" si="1"/>
        <v>12.355200000000002</v>
      </c>
      <c r="H30" s="2">
        <f t="shared" si="1"/>
        <v>12.579308828571424</v>
      </c>
      <c r="I30" s="2">
        <f t="shared" si="1"/>
        <v>9.9315602378095207</v>
      </c>
      <c r="L30" s="1"/>
      <c r="M30" s="2"/>
      <c r="N30" s="2"/>
      <c r="O30" s="2"/>
      <c r="P30" s="2"/>
      <c r="Q30" s="2"/>
      <c r="R3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"/>
  <sheetViews>
    <sheetView workbookViewId="0">
      <selection activeCell="K16" sqref="K16"/>
    </sheetView>
  </sheetViews>
  <sheetFormatPr defaultColWidth="9.109375" defaultRowHeight="14.4" x14ac:dyDescent="0.3"/>
  <cols>
    <col min="1" max="2" width="9.109375" style="7"/>
    <col min="3" max="3" width="9.109375" style="8" hidden="1" customWidth="1"/>
    <col min="4" max="4" width="10.109375" style="9" customWidth="1"/>
    <col min="5" max="5" width="10" style="9" customWidth="1"/>
    <col min="6" max="6" width="10.33203125" style="8" customWidth="1"/>
    <col min="7" max="7" width="10" style="8" customWidth="1"/>
    <col min="8" max="8" width="10.33203125" style="8" customWidth="1"/>
    <col min="9" max="9" width="18.6640625" style="7" customWidth="1"/>
    <col min="10" max="16384" width="9.109375" style="8"/>
  </cols>
  <sheetData>
    <row r="1" spans="1:9" x14ac:dyDescent="0.3">
      <c r="A1" s="8" t="s">
        <v>12</v>
      </c>
      <c r="F1" s="9"/>
      <c r="G1" s="9"/>
      <c r="H1" s="9"/>
    </row>
    <row r="2" spans="1:9" x14ac:dyDescent="0.3">
      <c r="A2" s="6" t="s">
        <v>11</v>
      </c>
      <c r="B2" s="6" t="s">
        <v>11</v>
      </c>
      <c r="C2" s="6" t="s">
        <v>1</v>
      </c>
      <c r="D2" s="10" t="s">
        <v>13</v>
      </c>
      <c r="E2" s="10" t="s">
        <v>14</v>
      </c>
      <c r="F2" s="10" t="s">
        <v>15</v>
      </c>
      <c r="G2" s="10" t="s">
        <v>16</v>
      </c>
      <c r="H2" s="10" t="s">
        <v>17</v>
      </c>
      <c r="I2" s="7" t="s">
        <v>18</v>
      </c>
    </row>
    <row r="3" spans="1:9" x14ac:dyDescent="0.3">
      <c r="A3" s="7" t="s">
        <v>7</v>
      </c>
      <c r="B3" s="7">
        <v>1</v>
      </c>
      <c r="C3" s="7">
        <v>1</v>
      </c>
      <c r="D3" s="5">
        <v>12.04</v>
      </c>
      <c r="E3" s="11">
        <v>12.78</v>
      </c>
      <c r="F3" s="9">
        <v>12.79</v>
      </c>
      <c r="G3" s="11">
        <v>12.91</v>
      </c>
      <c r="H3" s="9">
        <v>12.87</v>
      </c>
      <c r="I3" s="9">
        <f>AVERAGE(D3:H3)</f>
        <v>12.677999999999999</v>
      </c>
    </row>
    <row r="4" spans="1:9" x14ac:dyDescent="0.3">
      <c r="A4" s="7" t="s">
        <v>7</v>
      </c>
      <c r="B4" s="7">
        <v>1</v>
      </c>
      <c r="C4" s="7">
        <v>1</v>
      </c>
      <c r="D4" s="5">
        <v>12.66</v>
      </c>
      <c r="E4" s="11">
        <v>12.9</v>
      </c>
      <c r="F4" s="9">
        <v>12.29</v>
      </c>
      <c r="G4" s="11">
        <v>13.82</v>
      </c>
      <c r="H4" s="9">
        <v>13.14</v>
      </c>
      <c r="I4" s="9">
        <f t="shared" ref="I4:I67" si="0">AVERAGE(D4:H4)</f>
        <v>12.962</v>
      </c>
    </row>
    <row r="5" spans="1:9" x14ac:dyDescent="0.3">
      <c r="A5" s="7" t="s">
        <v>7</v>
      </c>
      <c r="B5" s="7">
        <v>1</v>
      </c>
      <c r="C5" s="7">
        <v>1</v>
      </c>
      <c r="D5" s="5">
        <v>11.82</v>
      </c>
      <c r="E5" s="11">
        <v>13.52</v>
      </c>
      <c r="F5" s="9">
        <v>13.25</v>
      </c>
      <c r="G5" s="11">
        <v>13.2</v>
      </c>
      <c r="H5" s="9">
        <v>14.93</v>
      </c>
      <c r="I5" s="9">
        <f t="shared" si="0"/>
        <v>13.343999999999999</v>
      </c>
    </row>
    <row r="6" spans="1:9" x14ac:dyDescent="0.3">
      <c r="A6" s="7" t="s">
        <v>7</v>
      </c>
      <c r="B6" s="7">
        <v>1</v>
      </c>
      <c r="C6" s="7">
        <v>1</v>
      </c>
      <c r="D6" s="5">
        <v>10.130000000000001</v>
      </c>
      <c r="E6" s="11">
        <v>13.84</v>
      </c>
      <c r="F6" s="9">
        <v>12.39</v>
      </c>
      <c r="G6" s="11">
        <v>13.84</v>
      </c>
      <c r="H6" s="9">
        <v>13.87</v>
      </c>
      <c r="I6" s="9">
        <f t="shared" si="0"/>
        <v>12.814000000000002</v>
      </c>
    </row>
    <row r="7" spans="1:9" x14ac:dyDescent="0.3">
      <c r="A7" s="7" t="s">
        <v>7</v>
      </c>
      <c r="B7" s="7">
        <v>1</v>
      </c>
      <c r="C7" s="7">
        <v>1</v>
      </c>
      <c r="D7" s="5">
        <v>10.91</v>
      </c>
      <c r="E7" s="11">
        <v>11.58</v>
      </c>
      <c r="F7" s="9">
        <v>11.15</v>
      </c>
      <c r="G7" s="11">
        <v>13.69</v>
      </c>
      <c r="H7" s="9">
        <v>13.54</v>
      </c>
      <c r="I7" s="9">
        <f t="shared" si="0"/>
        <v>12.173999999999999</v>
      </c>
    </row>
    <row r="8" spans="1:9" x14ac:dyDescent="0.3">
      <c r="A8" s="7" t="s">
        <v>7</v>
      </c>
      <c r="B8" s="7">
        <v>1</v>
      </c>
      <c r="C8" s="7">
        <v>1</v>
      </c>
      <c r="D8" s="5">
        <v>9.34</v>
      </c>
      <c r="E8" s="11">
        <v>13.09</v>
      </c>
      <c r="F8" s="9">
        <v>12.43</v>
      </c>
      <c r="G8" s="11">
        <v>11.94</v>
      </c>
      <c r="H8" s="9">
        <v>12.8</v>
      </c>
      <c r="I8" s="9">
        <f t="shared" si="0"/>
        <v>11.919999999999998</v>
      </c>
    </row>
    <row r="9" spans="1:9" x14ac:dyDescent="0.3">
      <c r="A9" s="7" t="s">
        <v>7</v>
      </c>
      <c r="B9" s="7">
        <v>1</v>
      </c>
      <c r="C9" s="7">
        <v>1</v>
      </c>
      <c r="D9" s="5">
        <v>12.55</v>
      </c>
      <c r="E9" s="11">
        <v>9.85</v>
      </c>
      <c r="F9" s="9">
        <v>12.77</v>
      </c>
      <c r="G9" s="11">
        <v>14.39</v>
      </c>
      <c r="H9" s="9">
        <v>13.22</v>
      </c>
      <c r="I9" s="9">
        <f t="shared" si="0"/>
        <v>12.556000000000001</v>
      </c>
    </row>
    <row r="10" spans="1:9" x14ac:dyDescent="0.3">
      <c r="A10" s="7" t="s">
        <v>7</v>
      </c>
      <c r="B10" s="7">
        <v>1</v>
      </c>
      <c r="C10" s="7">
        <v>1</v>
      </c>
      <c r="D10" s="5">
        <v>11.5</v>
      </c>
      <c r="E10" s="11">
        <v>11.18</v>
      </c>
      <c r="F10" s="9">
        <v>13.5</v>
      </c>
      <c r="G10" s="11">
        <v>15.25</v>
      </c>
      <c r="H10" s="9">
        <v>14.72</v>
      </c>
      <c r="I10" s="9">
        <f t="shared" si="0"/>
        <v>13.23</v>
      </c>
    </row>
    <row r="11" spans="1:9" x14ac:dyDescent="0.3">
      <c r="A11" s="7" t="s">
        <v>7</v>
      </c>
      <c r="B11" s="7">
        <v>1</v>
      </c>
      <c r="C11" s="7">
        <v>1</v>
      </c>
      <c r="D11" s="5">
        <v>11.3</v>
      </c>
      <c r="E11" s="11">
        <v>11.4</v>
      </c>
      <c r="F11" s="9">
        <v>13.57</v>
      </c>
      <c r="G11" s="11">
        <v>12.44</v>
      </c>
      <c r="H11" s="9">
        <v>13.21</v>
      </c>
      <c r="I11" s="9">
        <f t="shared" si="0"/>
        <v>12.384</v>
      </c>
    </row>
    <row r="12" spans="1:9" x14ac:dyDescent="0.3">
      <c r="A12" s="7" t="s">
        <v>7</v>
      </c>
      <c r="B12" s="7">
        <v>1</v>
      </c>
      <c r="C12" s="7">
        <v>1</v>
      </c>
      <c r="D12" s="9">
        <v>10.039999999999999</v>
      </c>
      <c r="E12" s="11">
        <v>12.93</v>
      </c>
      <c r="F12" s="9">
        <v>12.01</v>
      </c>
      <c r="G12" s="11">
        <v>11.73</v>
      </c>
      <c r="H12" s="9">
        <v>10.89</v>
      </c>
      <c r="I12" s="9">
        <f t="shared" si="0"/>
        <v>11.52</v>
      </c>
    </row>
    <row r="13" spans="1:9" x14ac:dyDescent="0.3">
      <c r="A13" s="7" t="s">
        <v>7</v>
      </c>
      <c r="B13" s="7">
        <v>1</v>
      </c>
      <c r="C13" s="7">
        <v>2</v>
      </c>
      <c r="D13" s="5">
        <v>11.52</v>
      </c>
      <c r="E13" s="11">
        <v>12.79</v>
      </c>
      <c r="F13" s="9">
        <v>12.53</v>
      </c>
      <c r="G13" s="11">
        <v>13.88</v>
      </c>
      <c r="H13" s="9">
        <v>13.27</v>
      </c>
      <c r="I13" s="9">
        <f t="shared" si="0"/>
        <v>12.797999999999998</v>
      </c>
    </row>
    <row r="14" spans="1:9" x14ac:dyDescent="0.3">
      <c r="A14" s="7" t="s">
        <v>7</v>
      </c>
      <c r="B14" s="7">
        <v>1</v>
      </c>
      <c r="C14" s="7">
        <v>2</v>
      </c>
      <c r="D14" s="9">
        <v>12.2</v>
      </c>
      <c r="E14" s="11">
        <v>12.71</v>
      </c>
      <c r="F14" s="9">
        <v>12.92</v>
      </c>
      <c r="G14" s="11">
        <v>14.15</v>
      </c>
      <c r="H14" s="9">
        <v>13.18</v>
      </c>
      <c r="I14" s="9">
        <f t="shared" si="0"/>
        <v>13.032</v>
      </c>
    </row>
    <row r="15" spans="1:9" x14ac:dyDescent="0.3">
      <c r="A15" s="7" t="s">
        <v>7</v>
      </c>
      <c r="B15" s="7">
        <v>1</v>
      </c>
      <c r="C15" s="7">
        <v>2</v>
      </c>
      <c r="D15" s="5">
        <v>10.43</v>
      </c>
      <c r="E15" s="11">
        <v>12.5</v>
      </c>
      <c r="F15" s="9">
        <v>13.13</v>
      </c>
      <c r="G15" s="11">
        <v>12.65</v>
      </c>
      <c r="H15" s="9">
        <v>13.15</v>
      </c>
      <c r="I15" s="9">
        <f t="shared" si="0"/>
        <v>12.372</v>
      </c>
    </row>
    <row r="16" spans="1:9" x14ac:dyDescent="0.3">
      <c r="A16" s="7" t="s">
        <v>7</v>
      </c>
      <c r="B16" s="7">
        <v>1</v>
      </c>
      <c r="C16" s="7">
        <v>2</v>
      </c>
      <c r="D16" s="5">
        <v>11.15</v>
      </c>
      <c r="E16" s="11">
        <v>11.2</v>
      </c>
      <c r="F16" s="9">
        <v>12.84</v>
      </c>
      <c r="G16" s="11">
        <v>10.119999999999999</v>
      </c>
      <c r="H16" s="9">
        <v>13.14</v>
      </c>
      <c r="I16" s="9">
        <f t="shared" si="0"/>
        <v>11.69</v>
      </c>
    </row>
    <row r="17" spans="1:9" x14ac:dyDescent="0.3">
      <c r="A17" s="7" t="s">
        <v>7</v>
      </c>
      <c r="B17" s="7">
        <v>1</v>
      </c>
      <c r="C17" s="7">
        <v>2</v>
      </c>
      <c r="D17" s="5">
        <v>9</v>
      </c>
      <c r="E17" s="11">
        <v>12.66</v>
      </c>
      <c r="F17" s="9">
        <v>12.51</v>
      </c>
      <c r="G17" s="11">
        <v>12.83</v>
      </c>
      <c r="H17" s="9">
        <v>12.89</v>
      </c>
      <c r="I17" s="9">
        <f t="shared" si="0"/>
        <v>11.978</v>
      </c>
    </row>
    <row r="18" spans="1:9" x14ac:dyDescent="0.3">
      <c r="A18" s="7" t="s">
        <v>7</v>
      </c>
      <c r="B18" s="7">
        <v>1</v>
      </c>
      <c r="C18" s="7">
        <v>2</v>
      </c>
      <c r="D18" s="5">
        <v>12.1</v>
      </c>
      <c r="E18" s="11">
        <v>12.17</v>
      </c>
      <c r="F18" s="9">
        <v>12.57</v>
      </c>
      <c r="G18" s="11">
        <v>15.84</v>
      </c>
      <c r="H18" s="9">
        <v>16.11</v>
      </c>
      <c r="I18" s="9">
        <f t="shared" si="0"/>
        <v>13.758000000000001</v>
      </c>
    </row>
    <row r="19" spans="1:9" x14ac:dyDescent="0.3">
      <c r="A19" s="7" t="s">
        <v>7</v>
      </c>
      <c r="B19" s="7">
        <v>1</v>
      </c>
      <c r="C19" s="7">
        <v>2</v>
      </c>
      <c r="D19" s="5">
        <v>10.55</v>
      </c>
      <c r="E19" s="11">
        <v>11.7</v>
      </c>
      <c r="F19" s="9">
        <v>10.85</v>
      </c>
      <c r="G19" s="11">
        <v>15.23</v>
      </c>
      <c r="H19" s="9">
        <v>13.17</v>
      </c>
      <c r="I19" s="9">
        <f t="shared" si="0"/>
        <v>12.3</v>
      </c>
    </row>
    <row r="20" spans="1:9" x14ac:dyDescent="0.3">
      <c r="A20" s="7" t="s">
        <v>7</v>
      </c>
      <c r="B20" s="7">
        <v>1</v>
      </c>
      <c r="C20" s="7">
        <v>2</v>
      </c>
      <c r="D20" s="5">
        <v>11.22</v>
      </c>
      <c r="E20" s="11">
        <v>12.6</v>
      </c>
      <c r="F20" s="9">
        <v>11.05</v>
      </c>
      <c r="G20" s="11">
        <v>13.52</v>
      </c>
      <c r="H20" s="9">
        <v>13.31</v>
      </c>
      <c r="I20" s="9">
        <f t="shared" si="0"/>
        <v>12.34</v>
      </c>
    </row>
    <row r="21" spans="1:9" x14ac:dyDescent="0.3">
      <c r="A21" s="7" t="s">
        <v>7</v>
      </c>
      <c r="B21" s="7">
        <v>1</v>
      </c>
      <c r="C21" s="7">
        <v>2</v>
      </c>
      <c r="D21" s="5">
        <v>12</v>
      </c>
      <c r="E21" s="11">
        <v>11.42</v>
      </c>
      <c r="F21" s="9">
        <v>12.63</v>
      </c>
      <c r="G21" s="11">
        <v>13.49</v>
      </c>
      <c r="H21" s="9">
        <v>16.399999999999999</v>
      </c>
      <c r="I21" s="9">
        <f t="shared" si="0"/>
        <v>13.187999999999999</v>
      </c>
    </row>
    <row r="22" spans="1:9" x14ac:dyDescent="0.3">
      <c r="A22" s="7" t="s">
        <v>7</v>
      </c>
      <c r="B22" s="7">
        <v>1</v>
      </c>
      <c r="C22" s="7">
        <v>2</v>
      </c>
      <c r="D22" s="5">
        <v>11.6</v>
      </c>
      <c r="E22" s="11">
        <v>11.73</v>
      </c>
      <c r="F22" s="9">
        <v>8.92</v>
      </c>
      <c r="G22" s="11">
        <v>13.28</v>
      </c>
      <c r="H22" s="9">
        <v>10.49</v>
      </c>
      <c r="I22" s="9">
        <f t="shared" si="0"/>
        <v>11.204000000000001</v>
      </c>
    </row>
    <row r="23" spans="1:9" x14ac:dyDescent="0.3">
      <c r="A23" s="7" t="s">
        <v>7</v>
      </c>
      <c r="B23" s="7">
        <v>1</v>
      </c>
      <c r="C23" s="7">
        <v>3</v>
      </c>
      <c r="D23" s="5">
        <v>11.3</v>
      </c>
      <c r="E23" s="11">
        <v>12.62</v>
      </c>
      <c r="F23" s="9">
        <v>13.43</v>
      </c>
      <c r="G23" s="11">
        <v>12.99</v>
      </c>
      <c r="H23" s="9">
        <v>14.9</v>
      </c>
      <c r="I23" s="9">
        <f t="shared" si="0"/>
        <v>13.048000000000002</v>
      </c>
    </row>
    <row r="24" spans="1:9" x14ac:dyDescent="0.3">
      <c r="A24" s="7" t="s">
        <v>7</v>
      </c>
      <c r="B24" s="7">
        <v>1</v>
      </c>
      <c r="C24" s="7">
        <v>3</v>
      </c>
      <c r="D24" s="5">
        <v>11.85</v>
      </c>
      <c r="E24" s="11">
        <v>12.19</v>
      </c>
      <c r="F24" s="9">
        <v>13.19</v>
      </c>
      <c r="G24" s="11">
        <v>14.13</v>
      </c>
      <c r="H24" s="9">
        <v>14.8</v>
      </c>
      <c r="I24" s="9">
        <f t="shared" si="0"/>
        <v>13.231999999999999</v>
      </c>
    </row>
    <row r="25" spans="1:9" x14ac:dyDescent="0.3">
      <c r="A25" s="7" t="s">
        <v>7</v>
      </c>
      <c r="B25" s="7">
        <v>1</v>
      </c>
      <c r="C25" s="7">
        <v>3</v>
      </c>
      <c r="D25" s="5">
        <v>11.8</v>
      </c>
      <c r="E25" s="11">
        <v>9.93</v>
      </c>
      <c r="F25" s="9">
        <v>12.61</v>
      </c>
      <c r="G25" s="11">
        <v>11.85</v>
      </c>
      <c r="H25" s="9">
        <v>12.33</v>
      </c>
      <c r="I25" s="9">
        <f t="shared" si="0"/>
        <v>11.704000000000001</v>
      </c>
    </row>
    <row r="26" spans="1:9" x14ac:dyDescent="0.3">
      <c r="A26" s="7" t="s">
        <v>7</v>
      </c>
      <c r="B26" s="7">
        <v>1</v>
      </c>
      <c r="C26" s="7">
        <v>3</v>
      </c>
      <c r="D26" s="5">
        <v>11.67</v>
      </c>
      <c r="E26" s="11">
        <v>12.82</v>
      </c>
      <c r="F26" s="9">
        <v>12.73</v>
      </c>
      <c r="G26" s="11">
        <v>13.17</v>
      </c>
      <c r="H26" s="9">
        <v>14.4</v>
      </c>
      <c r="I26" s="9">
        <f t="shared" si="0"/>
        <v>12.958000000000002</v>
      </c>
    </row>
    <row r="27" spans="1:9" x14ac:dyDescent="0.3">
      <c r="A27" s="7" t="s">
        <v>7</v>
      </c>
      <c r="B27" s="7">
        <v>1</v>
      </c>
      <c r="C27" s="7">
        <v>3</v>
      </c>
      <c r="D27" s="5">
        <v>9.69</v>
      </c>
      <c r="E27" s="11">
        <v>12.17</v>
      </c>
      <c r="F27" s="9">
        <v>13.4</v>
      </c>
      <c r="G27" s="11">
        <v>11.54</v>
      </c>
      <c r="H27" s="9">
        <v>14.13</v>
      </c>
      <c r="I27" s="9">
        <f t="shared" si="0"/>
        <v>12.186</v>
      </c>
    </row>
    <row r="28" spans="1:9" x14ac:dyDescent="0.3">
      <c r="A28" s="7" t="s">
        <v>7</v>
      </c>
      <c r="B28" s="7">
        <v>1</v>
      </c>
      <c r="C28" s="7">
        <v>3</v>
      </c>
      <c r="D28" s="5">
        <v>11.32</v>
      </c>
      <c r="E28" s="11">
        <v>12.8</v>
      </c>
      <c r="F28" s="9">
        <v>9.9499999999999993</v>
      </c>
      <c r="G28" s="11">
        <v>12.78</v>
      </c>
      <c r="H28" s="9">
        <v>14.71</v>
      </c>
      <c r="I28" s="9">
        <f t="shared" si="0"/>
        <v>12.312000000000001</v>
      </c>
    </row>
    <row r="29" spans="1:9" x14ac:dyDescent="0.3">
      <c r="A29" s="7" t="s">
        <v>7</v>
      </c>
      <c r="B29" s="7">
        <v>1</v>
      </c>
      <c r="C29" s="7">
        <v>3</v>
      </c>
      <c r="D29" s="5">
        <v>11.48</v>
      </c>
      <c r="E29" s="11">
        <v>13.2</v>
      </c>
      <c r="F29" s="9">
        <v>12.56</v>
      </c>
      <c r="G29" s="11">
        <v>14.56</v>
      </c>
      <c r="H29" s="9">
        <v>13.15</v>
      </c>
      <c r="I29" s="9">
        <f t="shared" si="0"/>
        <v>12.99</v>
      </c>
    </row>
    <row r="30" spans="1:9" x14ac:dyDescent="0.3">
      <c r="A30" s="7" t="s">
        <v>7</v>
      </c>
      <c r="B30" s="7">
        <v>1</v>
      </c>
      <c r="C30" s="7">
        <v>3</v>
      </c>
      <c r="D30" s="5">
        <v>12.24</v>
      </c>
      <c r="E30" s="11">
        <v>12.09</v>
      </c>
      <c r="F30" s="9">
        <v>14.32</v>
      </c>
      <c r="G30" s="11">
        <v>13.78</v>
      </c>
      <c r="H30" s="9">
        <v>14.23</v>
      </c>
      <c r="I30" s="9">
        <f t="shared" si="0"/>
        <v>13.331999999999999</v>
      </c>
    </row>
    <row r="31" spans="1:9" x14ac:dyDescent="0.3">
      <c r="A31" s="7" t="s">
        <v>7</v>
      </c>
      <c r="B31" s="7">
        <v>1</v>
      </c>
      <c r="C31" s="7">
        <v>3</v>
      </c>
      <c r="D31" s="5">
        <v>11.75</v>
      </c>
      <c r="E31" s="11">
        <v>13.22</v>
      </c>
      <c r="F31" s="9">
        <v>11.54</v>
      </c>
      <c r="G31" s="11">
        <v>11.79</v>
      </c>
      <c r="H31" s="9">
        <v>13.5</v>
      </c>
      <c r="I31" s="9">
        <f t="shared" si="0"/>
        <v>12.36</v>
      </c>
    </row>
    <row r="32" spans="1:9" x14ac:dyDescent="0.3">
      <c r="A32" s="7" t="s">
        <v>7</v>
      </c>
      <c r="B32" s="7">
        <v>1</v>
      </c>
      <c r="C32" s="7">
        <v>3</v>
      </c>
      <c r="D32" s="5">
        <v>10.050000000000001</v>
      </c>
      <c r="E32" s="11">
        <v>13.33</v>
      </c>
      <c r="F32" s="9">
        <v>13.69</v>
      </c>
      <c r="G32" s="11">
        <v>11.3</v>
      </c>
      <c r="H32" s="9">
        <v>14.6</v>
      </c>
      <c r="I32" s="9">
        <f t="shared" si="0"/>
        <v>12.594000000000001</v>
      </c>
    </row>
    <row r="33" spans="1:9" x14ac:dyDescent="0.3">
      <c r="A33" s="7" t="s">
        <v>8</v>
      </c>
      <c r="B33" s="7">
        <v>2</v>
      </c>
      <c r="C33" s="7">
        <v>1</v>
      </c>
      <c r="D33" s="5">
        <v>12.55</v>
      </c>
      <c r="E33" s="11">
        <v>12.77</v>
      </c>
      <c r="F33" s="9">
        <v>13.03</v>
      </c>
      <c r="G33" s="11">
        <v>14.39</v>
      </c>
      <c r="H33" s="9">
        <v>13.41</v>
      </c>
      <c r="I33" s="9">
        <f t="shared" si="0"/>
        <v>13.23</v>
      </c>
    </row>
    <row r="34" spans="1:9" x14ac:dyDescent="0.3">
      <c r="A34" s="7" t="s">
        <v>8</v>
      </c>
      <c r="B34" s="7">
        <v>2</v>
      </c>
      <c r="C34" s="7">
        <v>1</v>
      </c>
      <c r="D34" s="5">
        <v>12.67</v>
      </c>
      <c r="E34" s="11">
        <v>14.05</v>
      </c>
      <c r="F34" s="9">
        <v>13.16</v>
      </c>
      <c r="G34" s="11">
        <v>14.5</v>
      </c>
      <c r="H34" s="9">
        <v>15.15</v>
      </c>
      <c r="I34" s="9">
        <f t="shared" si="0"/>
        <v>13.906000000000001</v>
      </c>
    </row>
    <row r="35" spans="1:9" x14ac:dyDescent="0.3">
      <c r="A35" s="7" t="s">
        <v>8</v>
      </c>
      <c r="B35" s="7">
        <v>2</v>
      </c>
      <c r="C35" s="7">
        <v>1</v>
      </c>
      <c r="D35" s="5">
        <v>12.12</v>
      </c>
      <c r="E35" s="11">
        <v>9.44</v>
      </c>
      <c r="F35" s="9">
        <v>13.17</v>
      </c>
      <c r="G35" s="11">
        <v>12.27</v>
      </c>
      <c r="H35" s="9">
        <v>13.9</v>
      </c>
      <c r="I35" s="9">
        <f t="shared" si="0"/>
        <v>12.18</v>
      </c>
    </row>
    <row r="36" spans="1:9" x14ac:dyDescent="0.3">
      <c r="A36" s="7" t="s">
        <v>8</v>
      </c>
      <c r="B36" s="7">
        <v>2</v>
      </c>
      <c r="C36" s="7">
        <v>1</v>
      </c>
      <c r="D36" s="5">
        <v>12.75</v>
      </c>
      <c r="E36" s="11">
        <v>12.48</v>
      </c>
      <c r="F36" s="9">
        <v>11.7</v>
      </c>
      <c r="G36" s="11">
        <v>13</v>
      </c>
      <c r="H36" s="9">
        <v>14.94</v>
      </c>
      <c r="I36" s="9">
        <f t="shared" si="0"/>
        <v>12.974</v>
      </c>
    </row>
    <row r="37" spans="1:9" x14ac:dyDescent="0.3">
      <c r="A37" s="7" t="s">
        <v>8</v>
      </c>
      <c r="B37" s="7">
        <v>2</v>
      </c>
      <c r="C37" s="7">
        <v>1</v>
      </c>
      <c r="D37" s="5">
        <v>11.95</v>
      </c>
      <c r="E37" s="11">
        <v>13.7</v>
      </c>
      <c r="F37" s="9">
        <v>13.18</v>
      </c>
      <c r="G37" s="11">
        <v>13.25</v>
      </c>
      <c r="H37" s="9">
        <v>15.33</v>
      </c>
      <c r="I37" s="9">
        <f t="shared" si="0"/>
        <v>13.481999999999999</v>
      </c>
    </row>
    <row r="38" spans="1:9" x14ac:dyDescent="0.3">
      <c r="A38" s="7" t="s">
        <v>8</v>
      </c>
      <c r="B38" s="7">
        <v>2</v>
      </c>
      <c r="C38" s="7">
        <v>1</v>
      </c>
      <c r="D38" s="5">
        <v>11.94</v>
      </c>
      <c r="E38" s="11">
        <v>11.46</v>
      </c>
      <c r="F38" s="9">
        <v>13.75</v>
      </c>
      <c r="G38" s="11">
        <v>14.82</v>
      </c>
      <c r="H38" s="9">
        <v>12.05</v>
      </c>
      <c r="I38" s="9">
        <f t="shared" si="0"/>
        <v>12.803999999999998</v>
      </c>
    </row>
    <row r="39" spans="1:9" x14ac:dyDescent="0.3">
      <c r="A39" s="7" t="s">
        <v>8</v>
      </c>
      <c r="B39" s="7">
        <v>2</v>
      </c>
      <c r="C39" s="7">
        <v>1</v>
      </c>
      <c r="D39" s="5">
        <v>12.22</v>
      </c>
      <c r="E39" s="11">
        <v>12.45</v>
      </c>
      <c r="F39" s="9">
        <v>12.68</v>
      </c>
      <c r="G39" s="11">
        <v>14.21</v>
      </c>
      <c r="H39" s="9">
        <v>14.8</v>
      </c>
      <c r="I39" s="9">
        <f t="shared" si="0"/>
        <v>13.272</v>
      </c>
    </row>
    <row r="40" spans="1:9" x14ac:dyDescent="0.3">
      <c r="A40" s="7" t="s">
        <v>8</v>
      </c>
      <c r="B40" s="7">
        <v>2</v>
      </c>
      <c r="C40" s="7">
        <v>1</v>
      </c>
      <c r="D40" s="5">
        <v>11.25</v>
      </c>
      <c r="E40" s="11">
        <v>11.92</v>
      </c>
      <c r="F40" s="9">
        <v>11.47</v>
      </c>
      <c r="G40" s="11">
        <v>13.81</v>
      </c>
      <c r="H40" s="9">
        <v>12.99</v>
      </c>
      <c r="I40" s="9">
        <f t="shared" si="0"/>
        <v>12.288</v>
      </c>
    </row>
    <row r="41" spans="1:9" x14ac:dyDescent="0.3">
      <c r="A41" s="7" t="s">
        <v>8</v>
      </c>
      <c r="B41" s="7">
        <v>2</v>
      </c>
      <c r="C41" s="7">
        <v>1</v>
      </c>
      <c r="D41" s="5">
        <v>12.42</v>
      </c>
      <c r="E41" s="11">
        <v>12.41</v>
      </c>
      <c r="F41" s="9">
        <v>12.58</v>
      </c>
      <c r="G41" s="11">
        <v>12.91</v>
      </c>
      <c r="H41" s="9">
        <v>13.7</v>
      </c>
      <c r="I41" s="9">
        <f t="shared" si="0"/>
        <v>12.803999999999998</v>
      </c>
    </row>
    <row r="42" spans="1:9" x14ac:dyDescent="0.3">
      <c r="A42" s="7" t="s">
        <v>8</v>
      </c>
      <c r="B42" s="7">
        <v>2</v>
      </c>
      <c r="C42" s="7">
        <v>1</v>
      </c>
      <c r="D42" s="5">
        <v>9.86</v>
      </c>
      <c r="E42" s="11">
        <v>12.39</v>
      </c>
      <c r="F42" s="9">
        <v>12.31</v>
      </c>
      <c r="G42" s="11">
        <v>13.87</v>
      </c>
      <c r="H42" s="9">
        <v>13.7</v>
      </c>
      <c r="I42" s="9">
        <f t="shared" si="0"/>
        <v>12.425999999999998</v>
      </c>
    </row>
    <row r="43" spans="1:9" x14ac:dyDescent="0.3">
      <c r="A43" s="7" t="s">
        <v>8</v>
      </c>
      <c r="B43" s="7">
        <v>2</v>
      </c>
      <c r="C43" s="7">
        <v>2</v>
      </c>
      <c r="D43" s="5">
        <v>12.79</v>
      </c>
      <c r="E43" s="11">
        <v>12.22</v>
      </c>
      <c r="F43" s="9">
        <v>12.45</v>
      </c>
      <c r="G43" s="11">
        <v>12.78</v>
      </c>
      <c r="H43" s="9">
        <v>14.65</v>
      </c>
      <c r="I43" s="9">
        <f t="shared" si="0"/>
        <v>12.978</v>
      </c>
    </row>
    <row r="44" spans="1:9" x14ac:dyDescent="0.3">
      <c r="A44" s="7" t="s">
        <v>8</v>
      </c>
      <c r="B44" s="7">
        <v>2</v>
      </c>
      <c r="C44" s="7">
        <v>2</v>
      </c>
      <c r="D44" s="5">
        <v>11.25</v>
      </c>
      <c r="E44" s="11">
        <v>13.42</v>
      </c>
      <c r="F44" s="9">
        <v>12.31</v>
      </c>
      <c r="G44" s="11">
        <v>14.1</v>
      </c>
      <c r="H44" s="9">
        <v>14.74</v>
      </c>
      <c r="I44" s="9">
        <f t="shared" si="0"/>
        <v>13.164000000000001</v>
      </c>
    </row>
    <row r="45" spans="1:9" x14ac:dyDescent="0.3">
      <c r="A45" s="7" t="s">
        <v>8</v>
      </c>
      <c r="B45" s="7">
        <v>2</v>
      </c>
      <c r="C45" s="7">
        <v>2</v>
      </c>
      <c r="D45" s="5">
        <v>8.23</v>
      </c>
      <c r="E45" s="11">
        <v>10.87</v>
      </c>
      <c r="F45" s="9">
        <v>12.54</v>
      </c>
      <c r="G45" s="11">
        <v>11.74</v>
      </c>
      <c r="H45" s="9">
        <v>14.52</v>
      </c>
      <c r="I45" s="9">
        <f t="shared" si="0"/>
        <v>11.580000000000002</v>
      </c>
    </row>
    <row r="46" spans="1:9" x14ac:dyDescent="0.3">
      <c r="A46" s="7" t="s">
        <v>8</v>
      </c>
      <c r="B46" s="7">
        <v>2</v>
      </c>
      <c r="C46" s="7">
        <v>2</v>
      </c>
      <c r="D46" s="5">
        <v>10.08</v>
      </c>
      <c r="E46" s="11">
        <v>13.17</v>
      </c>
      <c r="F46" s="9">
        <v>12.35</v>
      </c>
      <c r="G46" s="11">
        <v>13.13</v>
      </c>
      <c r="H46" s="9">
        <v>13.22</v>
      </c>
      <c r="I46" s="9">
        <f t="shared" si="0"/>
        <v>12.39</v>
      </c>
    </row>
    <row r="47" spans="1:9" x14ac:dyDescent="0.3">
      <c r="A47" s="7" t="s">
        <v>8</v>
      </c>
      <c r="B47" s="7">
        <v>2</v>
      </c>
      <c r="C47" s="7">
        <v>2</v>
      </c>
      <c r="D47" s="5">
        <v>10.199999999999999</v>
      </c>
      <c r="E47" s="11">
        <v>12.43</v>
      </c>
      <c r="F47" s="9">
        <v>13.07</v>
      </c>
      <c r="G47" s="11">
        <v>14.26</v>
      </c>
      <c r="H47" s="9">
        <v>13.3</v>
      </c>
      <c r="I47" s="9">
        <f t="shared" si="0"/>
        <v>12.652000000000001</v>
      </c>
    </row>
    <row r="48" spans="1:9" x14ac:dyDescent="0.3">
      <c r="A48" s="7" t="s">
        <v>8</v>
      </c>
      <c r="B48" s="7">
        <v>2</v>
      </c>
      <c r="C48" s="7">
        <v>2</v>
      </c>
      <c r="D48" s="5">
        <v>10.78</v>
      </c>
      <c r="E48" s="11">
        <v>10.81</v>
      </c>
      <c r="F48" s="9">
        <v>11.82</v>
      </c>
      <c r="G48" s="11">
        <v>14.57</v>
      </c>
      <c r="H48" s="9">
        <v>13.03</v>
      </c>
      <c r="I48" s="9">
        <f t="shared" si="0"/>
        <v>12.202</v>
      </c>
    </row>
    <row r="49" spans="1:9" x14ac:dyDescent="0.3">
      <c r="A49" s="7" t="s">
        <v>8</v>
      </c>
      <c r="B49" s="7">
        <v>2</v>
      </c>
      <c r="C49" s="7">
        <v>2</v>
      </c>
      <c r="D49" s="5"/>
      <c r="E49" s="11">
        <v>12.58</v>
      </c>
      <c r="F49" s="9">
        <v>12.33</v>
      </c>
      <c r="G49" s="11">
        <v>14.14</v>
      </c>
      <c r="H49" s="9">
        <v>15</v>
      </c>
      <c r="I49" s="9">
        <f t="shared" si="0"/>
        <v>13.512499999999999</v>
      </c>
    </row>
    <row r="50" spans="1:9" x14ac:dyDescent="0.3">
      <c r="A50" s="7" t="s">
        <v>8</v>
      </c>
      <c r="B50" s="7">
        <v>2</v>
      </c>
      <c r="C50" s="7">
        <v>2</v>
      </c>
      <c r="D50" s="5"/>
      <c r="E50" s="11">
        <v>12.87</v>
      </c>
      <c r="F50" s="9">
        <v>11.92</v>
      </c>
      <c r="G50" s="11">
        <v>12.78</v>
      </c>
      <c r="H50" s="9">
        <v>13.55</v>
      </c>
      <c r="I50" s="9">
        <f t="shared" si="0"/>
        <v>12.780000000000001</v>
      </c>
    </row>
    <row r="51" spans="1:9" x14ac:dyDescent="0.3">
      <c r="A51" s="7" t="s">
        <v>8</v>
      </c>
      <c r="B51" s="7">
        <v>2</v>
      </c>
      <c r="C51" s="7">
        <v>2</v>
      </c>
      <c r="D51" s="5"/>
      <c r="E51" s="11">
        <v>14.61</v>
      </c>
      <c r="F51" s="9">
        <v>14.34</v>
      </c>
      <c r="G51" s="11">
        <v>14.72</v>
      </c>
      <c r="H51" s="9">
        <v>13.56</v>
      </c>
      <c r="I51" s="9">
        <f t="shared" si="0"/>
        <v>14.307500000000001</v>
      </c>
    </row>
    <row r="52" spans="1:9" x14ac:dyDescent="0.3">
      <c r="A52" s="7" t="s">
        <v>8</v>
      </c>
      <c r="B52" s="7">
        <v>2</v>
      </c>
      <c r="C52" s="7">
        <v>2</v>
      </c>
      <c r="D52" s="5"/>
      <c r="E52" s="11">
        <v>12.66</v>
      </c>
      <c r="F52" s="9">
        <v>12.89</v>
      </c>
      <c r="G52" s="11">
        <v>14.63</v>
      </c>
      <c r="H52" s="9">
        <v>13.6</v>
      </c>
      <c r="I52" s="9">
        <f t="shared" si="0"/>
        <v>13.445</v>
      </c>
    </row>
    <row r="53" spans="1:9" x14ac:dyDescent="0.3">
      <c r="A53" s="7" t="s">
        <v>8</v>
      </c>
      <c r="B53" s="7">
        <v>2</v>
      </c>
      <c r="C53" s="7">
        <v>3</v>
      </c>
      <c r="D53" s="5">
        <v>11.05</v>
      </c>
      <c r="E53" s="11">
        <v>12.12</v>
      </c>
      <c r="F53" s="9">
        <v>10.24</v>
      </c>
      <c r="G53" s="11">
        <v>12.86</v>
      </c>
      <c r="H53" s="9">
        <v>13.6</v>
      </c>
      <c r="I53" s="9">
        <f t="shared" si="0"/>
        <v>11.974</v>
      </c>
    </row>
    <row r="54" spans="1:9" x14ac:dyDescent="0.3">
      <c r="A54" s="7" t="s">
        <v>8</v>
      </c>
      <c r="B54" s="7">
        <v>2</v>
      </c>
      <c r="C54" s="7">
        <v>3</v>
      </c>
      <c r="D54" s="5">
        <v>9.5500000000000007</v>
      </c>
      <c r="E54" s="11">
        <v>11.99</v>
      </c>
      <c r="F54" s="9">
        <v>11.86</v>
      </c>
      <c r="G54" s="11">
        <v>13.13</v>
      </c>
      <c r="H54" s="9">
        <v>15.7</v>
      </c>
      <c r="I54" s="9">
        <f t="shared" si="0"/>
        <v>12.446000000000002</v>
      </c>
    </row>
    <row r="55" spans="1:9" x14ac:dyDescent="0.3">
      <c r="A55" s="7" t="s">
        <v>8</v>
      </c>
      <c r="B55" s="7">
        <v>2</v>
      </c>
      <c r="C55" s="7">
        <v>3</v>
      </c>
      <c r="D55" s="5">
        <v>9.8800000000000008</v>
      </c>
      <c r="E55" s="11">
        <v>13.08</v>
      </c>
      <c r="F55" s="9">
        <v>14.31</v>
      </c>
      <c r="G55" s="11">
        <v>12.31</v>
      </c>
      <c r="H55" s="9">
        <v>17.89</v>
      </c>
      <c r="I55" s="9">
        <f t="shared" si="0"/>
        <v>13.494</v>
      </c>
    </row>
    <row r="56" spans="1:9" x14ac:dyDescent="0.3">
      <c r="A56" s="7" t="s">
        <v>8</v>
      </c>
      <c r="B56" s="7">
        <v>2</v>
      </c>
      <c r="C56" s="7">
        <v>3</v>
      </c>
      <c r="D56" s="5"/>
      <c r="E56" s="11">
        <v>13.28</v>
      </c>
      <c r="F56" s="9">
        <v>14.98</v>
      </c>
      <c r="G56" s="11">
        <v>12.8</v>
      </c>
      <c r="H56" s="9">
        <v>13.9</v>
      </c>
      <c r="I56" s="9">
        <f t="shared" si="0"/>
        <v>13.74</v>
      </c>
    </row>
    <row r="57" spans="1:9" x14ac:dyDescent="0.3">
      <c r="A57" s="7" t="s">
        <v>8</v>
      </c>
      <c r="B57" s="7">
        <v>2</v>
      </c>
      <c r="C57" s="7">
        <v>3</v>
      </c>
      <c r="D57" s="5"/>
      <c r="E57" s="11">
        <v>12.83</v>
      </c>
      <c r="F57" s="9">
        <v>12.64</v>
      </c>
      <c r="G57" s="11">
        <v>13.58</v>
      </c>
      <c r="H57" s="9">
        <v>15.78</v>
      </c>
      <c r="I57" s="9">
        <f t="shared" si="0"/>
        <v>13.7075</v>
      </c>
    </row>
    <row r="58" spans="1:9" x14ac:dyDescent="0.3">
      <c r="A58" s="7" t="s">
        <v>8</v>
      </c>
      <c r="B58" s="7">
        <v>2</v>
      </c>
      <c r="C58" s="7">
        <v>3</v>
      </c>
      <c r="D58" s="5"/>
      <c r="E58" s="11">
        <v>12.3</v>
      </c>
      <c r="F58" s="9">
        <v>12.74</v>
      </c>
      <c r="G58" s="11">
        <v>13.22</v>
      </c>
      <c r="H58" s="9">
        <v>13.8</v>
      </c>
      <c r="I58" s="9">
        <f t="shared" si="0"/>
        <v>13.015000000000001</v>
      </c>
    </row>
    <row r="59" spans="1:9" x14ac:dyDescent="0.3">
      <c r="A59" s="7" t="s">
        <v>8</v>
      </c>
      <c r="B59" s="7">
        <v>2</v>
      </c>
      <c r="C59" s="7">
        <v>3</v>
      </c>
      <c r="D59" s="5"/>
      <c r="E59" s="11">
        <v>14.16</v>
      </c>
      <c r="F59" s="9">
        <v>12.48</v>
      </c>
      <c r="G59" s="11">
        <v>16.29</v>
      </c>
      <c r="H59" s="9">
        <v>13.69</v>
      </c>
      <c r="I59" s="9">
        <f t="shared" si="0"/>
        <v>14.154999999999999</v>
      </c>
    </row>
    <row r="60" spans="1:9" x14ac:dyDescent="0.3">
      <c r="A60" s="7" t="s">
        <v>8</v>
      </c>
      <c r="B60" s="7">
        <v>2</v>
      </c>
      <c r="C60" s="7">
        <v>3</v>
      </c>
      <c r="D60" s="5"/>
      <c r="E60" s="11">
        <v>12.72</v>
      </c>
      <c r="F60" s="9">
        <v>12.55</v>
      </c>
      <c r="G60" s="11">
        <v>14.2</v>
      </c>
      <c r="H60" s="9">
        <v>14.15</v>
      </c>
      <c r="I60" s="9">
        <f t="shared" si="0"/>
        <v>13.404999999999999</v>
      </c>
    </row>
    <row r="61" spans="1:9" x14ac:dyDescent="0.3">
      <c r="A61" s="7" t="s">
        <v>8</v>
      </c>
      <c r="B61" s="7">
        <v>2</v>
      </c>
      <c r="C61" s="7">
        <v>3</v>
      </c>
      <c r="D61" s="5"/>
      <c r="E61" s="11">
        <v>12.89</v>
      </c>
      <c r="F61" s="9">
        <v>11.95</v>
      </c>
      <c r="G61" s="11">
        <v>14.87</v>
      </c>
      <c r="H61" s="9">
        <v>15.43</v>
      </c>
      <c r="I61" s="9">
        <f t="shared" si="0"/>
        <v>13.785</v>
      </c>
    </row>
    <row r="62" spans="1:9" x14ac:dyDescent="0.3">
      <c r="A62" s="7" t="s">
        <v>8</v>
      </c>
      <c r="B62" s="7">
        <v>2</v>
      </c>
      <c r="C62" s="7">
        <v>3</v>
      </c>
      <c r="D62" s="5"/>
      <c r="E62" s="11">
        <v>12.01</v>
      </c>
      <c r="F62" s="9">
        <v>12.78</v>
      </c>
      <c r="G62" s="11">
        <v>15.69</v>
      </c>
      <c r="H62" s="9">
        <v>13.55</v>
      </c>
      <c r="I62" s="9">
        <f t="shared" si="0"/>
        <v>13.5075</v>
      </c>
    </row>
    <row r="63" spans="1:9" x14ac:dyDescent="0.3">
      <c r="A63" s="7" t="s">
        <v>9</v>
      </c>
      <c r="B63" s="7">
        <v>3</v>
      </c>
      <c r="C63" s="7">
        <v>1</v>
      </c>
      <c r="D63" s="5">
        <v>9.16</v>
      </c>
      <c r="E63" s="11">
        <v>12.42</v>
      </c>
      <c r="F63" s="9">
        <v>13.59</v>
      </c>
      <c r="G63" s="11">
        <v>14.98</v>
      </c>
      <c r="H63" s="9">
        <v>14.88</v>
      </c>
      <c r="I63" s="9">
        <f t="shared" si="0"/>
        <v>13.006</v>
      </c>
    </row>
    <row r="64" spans="1:9" x14ac:dyDescent="0.3">
      <c r="A64" s="7" t="s">
        <v>9</v>
      </c>
      <c r="B64" s="7">
        <v>3</v>
      </c>
      <c r="C64" s="7">
        <v>1</v>
      </c>
      <c r="D64" s="5">
        <v>11.32</v>
      </c>
      <c r="E64" s="11">
        <v>12.21</v>
      </c>
      <c r="F64" s="9">
        <v>11.2</v>
      </c>
      <c r="G64" s="11">
        <v>12.78</v>
      </c>
      <c r="H64" s="9">
        <v>14.85</v>
      </c>
      <c r="I64" s="9">
        <f t="shared" si="0"/>
        <v>12.472000000000001</v>
      </c>
    </row>
    <row r="65" spans="1:9" x14ac:dyDescent="0.3">
      <c r="A65" s="7" t="s">
        <v>9</v>
      </c>
      <c r="B65" s="7">
        <v>3</v>
      </c>
      <c r="C65" s="7">
        <v>1</v>
      </c>
      <c r="D65" s="5">
        <v>11.5</v>
      </c>
      <c r="E65" s="11">
        <v>10.88</v>
      </c>
      <c r="F65" s="9">
        <v>9.9</v>
      </c>
      <c r="G65" s="11">
        <v>11.64</v>
      </c>
      <c r="H65" s="9">
        <v>12.75</v>
      </c>
      <c r="I65" s="9">
        <f t="shared" si="0"/>
        <v>11.334</v>
      </c>
    </row>
    <row r="66" spans="1:9" x14ac:dyDescent="0.3">
      <c r="A66" s="7" t="s">
        <v>9</v>
      </c>
      <c r="B66" s="7">
        <v>3</v>
      </c>
      <c r="C66" s="7">
        <v>1</v>
      </c>
      <c r="D66" s="5">
        <v>9.85</v>
      </c>
      <c r="E66" s="11">
        <v>12.02</v>
      </c>
      <c r="F66" s="9">
        <v>11.96</v>
      </c>
      <c r="G66" s="11">
        <v>11.96</v>
      </c>
      <c r="H66" s="9">
        <v>12.3</v>
      </c>
      <c r="I66" s="9">
        <f t="shared" si="0"/>
        <v>11.618</v>
      </c>
    </row>
    <row r="67" spans="1:9" x14ac:dyDescent="0.3">
      <c r="A67" s="7" t="s">
        <v>9</v>
      </c>
      <c r="B67" s="7">
        <v>3</v>
      </c>
      <c r="C67" s="7">
        <v>1</v>
      </c>
      <c r="D67" s="5">
        <v>11.5</v>
      </c>
      <c r="E67" s="11">
        <v>12.12</v>
      </c>
      <c r="F67" s="9">
        <v>14.34</v>
      </c>
      <c r="G67" s="11">
        <v>11.55</v>
      </c>
      <c r="H67" s="9">
        <v>12.7</v>
      </c>
      <c r="I67" s="9">
        <f t="shared" si="0"/>
        <v>12.441999999999998</v>
      </c>
    </row>
    <row r="68" spans="1:9" x14ac:dyDescent="0.3">
      <c r="A68" s="7" t="s">
        <v>9</v>
      </c>
      <c r="B68" s="7">
        <v>3</v>
      </c>
      <c r="C68" s="7">
        <v>1</v>
      </c>
      <c r="D68" s="5">
        <v>13.08</v>
      </c>
      <c r="E68" s="11">
        <v>12.15</v>
      </c>
      <c r="F68" s="9">
        <v>12.39</v>
      </c>
      <c r="G68" s="11">
        <v>12.3</v>
      </c>
      <c r="H68" s="9">
        <v>14.8</v>
      </c>
      <c r="I68" s="9">
        <f t="shared" ref="I68:I122" si="1">AVERAGE(D68:H68)</f>
        <v>12.943999999999999</v>
      </c>
    </row>
    <row r="69" spans="1:9" x14ac:dyDescent="0.3">
      <c r="A69" s="7" t="s">
        <v>9</v>
      </c>
      <c r="B69" s="7">
        <v>3</v>
      </c>
      <c r="C69" s="7">
        <v>1</v>
      </c>
      <c r="D69" s="5">
        <v>13.1</v>
      </c>
      <c r="E69" s="11">
        <v>12.38</v>
      </c>
      <c r="F69" s="9">
        <v>14.04</v>
      </c>
      <c r="G69" s="11">
        <v>14.89</v>
      </c>
      <c r="H69" s="9">
        <v>13</v>
      </c>
      <c r="I69" s="9">
        <f t="shared" si="1"/>
        <v>13.481999999999999</v>
      </c>
    </row>
    <row r="70" spans="1:9" x14ac:dyDescent="0.3">
      <c r="A70" s="7" t="s">
        <v>9</v>
      </c>
      <c r="B70" s="7">
        <v>3</v>
      </c>
      <c r="C70" s="7">
        <v>1</v>
      </c>
      <c r="D70" s="5">
        <v>10.9</v>
      </c>
      <c r="E70" s="11">
        <v>11.27</v>
      </c>
      <c r="F70" s="9">
        <v>13.73</v>
      </c>
      <c r="G70" s="11">
        <v>10.99</v>
      </c>
      <c r="H70" s="9">
        <v>14.5</v>
      </c>
      <c r="I70" s="9">
        <f t="shared" si="1"/>
        <v>12.278000000000002</v>
      </c>
    </row>
    <row r="71" spans="1:9" x14ac:dyDescent="0.3">
      <c r="A71" s="7" t="s">
        <v>9</v>
      </c>
      <c r="B71" s="7">
        <v>3</v>
      </c>
      <c r="C71" s="7">
        <v>1</v>
      </c>
      <c r="D71" s="5">
        <v>11.1</v>
      </c>
      <c r="E71" s="11">
        <v>12</v>
      </c>
      <c r="F71" s="9">
        <v>11.1</v>
      </c>
      <c r="G71" s="11">
        <v>11.38</v>
      </c>
      <c r="H71" s="9">
        <v>13.25</v>
      </c>
      <c r="I71" s="9">
        <f t="shared" si="1"/>
        <v>11.766000000000002</v>
      </c>
    </row>
    <row r="72" spans="1:9" x14ac:dyDescent="0.3">
      <c r="A72" s="7" t="s">
        <v>9</v>
      </c>
      <c r="B72" s="7">
        <v>3</v>
      </c>
      <c r="C72" s="7">
        <v>1</v>
      </c>
      <c r="D72" s="5">
        <v>11.5</v>
      </c>
      <c r="E72" s="11">
        <v>14.28</v>
      </c>
      <c r="F72" s="9">
        <v>13.61</v>
      </c>
      <c r="G72" s="11">
        <v>12.71</v>
      </c>
      <c r="H72" s="9">
        <v>11.7</v>
      </c>
      <c r="I72" s="9">
        <f t="shared" si="1"/>
        <v>12.76</v>
      </c>
    </row>
    <row r="73" spans="1:9" x14ac:dyDescent="0.3">
      <c r="A73" s="7" t="s">
        <v>9</v>
      </c>
      <c r="B73" s="7">
        <v>3</v>
      </c>
      <c r="C73" s="7">
        <v>2</v>
      </c>
      <c r="D73" s="5">
        <v>12.75</v>
      </c>
      <c r="E73" s="11">
        <v>13.4</v>
      </c>
      <c r="F73" s="9">
        <v>13.27</v>
      </c>
      <c r="G73" s="11">
        <v>14.41</v>
      </c>
      <c r="H73" s="9">
        <v>14.77</v>
      </c>
      <c r="I73" s="9">
        <f t="shared" si="1"/>
        <v>13.719999999999999</v>
      </c>
    </row>
    <row r="74" spans="1:9" x14ac:dyDescent="0.3">
      <c r="A74" s="7" t="s">
        <v>9</v>
      </c>
      <c r="B74" s="7">
        <v>3</v>
      </c>
      <c r="C74" s="7">
        <v>2</v>
      </c>
      <c r="D74" s="5">
        <v>10.87</v>
      </c>
      <c r="E74" s="11">
        <v>13.32</v>
      </c>
      <c r="F74" s="9">
        <v>14.09</v>
      </c>
      <c r="G74" s="11">
        <v>13.77</v>
      </c>
      <c r="H74" s="9">
        <v>14.2</v>
      </c>
      <c r="I74" s="9">
        <f t="shared" si="1"/>
        <v>13.25</v>
      </c>
    </row>
    <row r="75" spans="1:9" x14ac:dyDescent="0.3">
      <c r="A75" s="7" t="s">
        <v>9</v>
      </c>
      <c r="B75" s="7">
        <v>3</v>
      </c>
      <c r="C75" s="7">
        <v>2</v>
      </c>
      <c r="D75" s="5">
        <v>12.4</v>
      </c>
      <c r="E75" s="11">
        <v>13.03</v>
      </c>
      <c r="F75" s="9">
        <v>14.99</v>
      </c>
      <c r="G75" s="11">
        <v>14.6</v>
      </c>
      <c r="H75" s="9">
        <v>13.25</v>
      </c>
      <c r="I75" s="9">
        <f t="shared" si="1"/>
        <v>13.654000000000002</v>
      </c>
    </row>
    <row r="76" spans="1:9" x14ac:dyDescent="0.3">
      <c r="A76" s="7" t="s">
        <v>9</v>
      </c>
      <c r="B76" s="7">
        <v>3</v>
      </c>
      <c r="C76" s="7">
        <v>2</v>
      </c>
      <c r="D76" s="5">
        <v>10.9</v>
      </c>
      <c r="E76" s="11">
        <v>13.05</v>
      </c>
      <c r="F76" s="9">
        <v>13.66</v>
      </c>
      <c r="G76" s="11">
        <v>15.14</v>
      </c>
      <c r="H76" s="9">
        <v>12</v>
      </c>
      <c r="I76" s="9">
        <f t="shared" si="1"/>
        <v>12.95</v>
      </c>
    </row>
    <row r="77" spans="1:9" x14ac:dyDescent="0.3">
      <c r="A77" s="7" t="s">
        <v>9</v>
      </c>
      <c r="B77" s="7">
        <v>3</v>
      </c>
      <c r="C77" s="7">
        <v>2</v>
      </c>
      <c r="D77" s="5">
        <v>12.04</v>
      </c>
      <c r="E77" s="11">
        <v>12.06</v>
      </c>
      <c r="F77" s="9">
        <v>12.98</v>
      </c>
      <c r="G77" s="11">
        <v>13.09</v>
      </c>
      <c r="H77" s="9">
        <v>16.100000000000001</v>
      </c>
      <c r="I77" s="9">
        <f t="shared" si="1"/>
        <v>13.254000000000001</v>
      </c>
    </row>
    <row r="78" spans="1:9" x14ac:dyDescent="0.3">
      <c r="A78" s="7" t="s">
        <v>9</v>
      </c>
      <c r="B78" s="7">
        <v>3</v>
      </c>
      <c r="C78" s="7">
        <v>2</v>
      </c>
      <c r="D78" s="5">
        <v>10.36</v>
      </c>
      <c r="E78" s="11">
        <v>12.24</v>
      </c>
      <c r="F78" s="9">
        <v>12.4</v>
      </c>
      <c r="G78" s="11">
        <v>14.42</v>
      </c>
      <c r="H78" s="9">
        <v>14.2</v>
      </c>
      <c r="I78" s="9">
        <f t="shared" si="1"/>
        <v>12.724</v>
      </c>
    </row>
    <row r="79" spans="1:9" x14ac:dyDescent="0.3">
      <c r="A79" s="7" t="s">
        <v>9</v>
      </c>
      <c r="B79" s="7">
        <v>3</v>
      </c>
      <c r="C79" s="7">
        <v>2</v>
      </c>
      <c r="D79" s="5">
        <v>12.05</v>
      </c>
      <c r="E79" s="11">
        <v>12.69</v>
      </c>
      <c r="F79" s="9">
        <v>13.44</v>
      </c>
      <c r="G79" s="11">
        <v>14.39</v>
      </c>
      <c r="H79" s="9">
        <v>13.92</v>
      </c>
      <c r="I79" s="9">
        <f t="shared" si="1"/>
        <v>13.297999999999998</v>
      </c>
    </row>
    <row r="80" spans="1:9" x14ac:dyDescent="0.3">
      <c r="A80" s="7" t="s">
        <v>9</v>
      </c>
      <c r="B80" s="7">
        <v>3</v>
      </c>
      <c r="C80" s="7">
        <v>2</v>
      </c>
      <c r="D80" s="5">
        <v>12.6</v>
      </c>
      <c r="E80" s="11">
        <v>12.63</v>
      </c>
      <c r="F80" s="9">
        <v>13.19</v>
      </c>
      <c r="G80" s="11">
        <v>14.42</v>
      </c>
      <c r="H80" s="9">
        <v>12.74</v>
      </c>
      <c r="I80" s="9">
        <f t="shared" si="1"/>
        <v>13.116</v>
      </c>
    </row>
    <row r="81" spans="1:9" x14ac:dyDescent="0.3">
      <c r="A81" s="7" t="s">
        <v>9</v>
      </c>
      <c r="B81" s="7">
        <v>3</v>
      </c>
      <c r="C81" s="7">
        <v>2</v>
      </c>
      <c r="D81" s="5">
        <v>11.6</v>
      </c>
      <c r="E81" s="11">
        <v>12.93</v>
      </c>
      <c r="F81" s="9">
        <v>13.6</v>
      </c>
      <c r="G81" s="11">
        <v>12.28</v>
      </c>
      <c r="H81" s="9">
        <v>13.9</v>
      </c>
      <c r="I81" s="9">
        <f t="shared" si="1"/>
        <v>12.862</v>
      </c>
    </row>
    <row r="82" spans="1:9" x14ac:dyDescent="0.3">
      <c r="A82" s="7" t="s">
        <v>9</v>
      </c>
      <c r="B82" s="7">
        <v>3</v>
      </c>
      <c r="C82" s="7">
        <v>2</v>
      </c>
      <c r="D82" s="5">
        <v>12.5</v>
      </c>
      <c r="E82" s="11">
        <v>13.74</v>
      </c>
      <c r="F82" s="9">
        <v>11.58</v>
      </c>
      <c r="G82" s="11">
        <v>15.06</v>
      </c>
      <c r="H82" s="9">
        <v>12.22</v>
      </c>
      <c r="I82" s="9">
        <f t="shared" si="1"/>
        <v>13.020000000000001</v>
      </c>
    </row>
    <row r="83" spans="1:9" x14ac:dyDescent="0.3">
      <c r="A83" s="7" t="s">
        <v>9</v>
      </c>
      <c r="B83" s="7">
        <v>3</v>
      </c>
      <c r="C83" s="7">
        <v>3</v>
      </c>
      <c r="D83" s="5">
        <v>12.3</v>
      </c>
      <c r="E83" s="11">
        <v>13.64</v>
      </c>
      <c r="F83" s="9">
        <v>12.84</v>
      </c>
      <c r="G83" s="11">
        <v>14.09</v>
      </c>
      <c r="H83" s="9">
        <v>15.16</v>
      </c>
      <c r="I83" s="9">
        <f t="shared" si="1"/>
        <v>13.606</v>
      </c>
    </row>
    <row r="84" spans="1:9" x14ac:dyDescent="0.3">
      <c r="A84" s="7" t="s">
        <v>9</v>
      </c>
      <c r="B84" s="7">
        <v>3</v>
      </c>
      <c r="C84" s="7">
        <v>3</v>
      </c>
      <c r="D84" s="5">
        <v>12.1</v>
      </c>
      <c r="E84" s="11">
        <v>12.97</v>
      </c>
      <c r="F84" s="9">
        <v>13.03</v>
      </c>
      <c r="G84" s="11">
        <v>12.1</v>
      </c>
      <c r="H84" s="9">
        <v>15.7</v>
      </c>
      <c r="I84" s="9">
        <f t="shared" si="1"/>
        <v>13.180000000000001</v>
      </c>
    </row>
    <row r="85" spans="1:9" x14ac:dyDescent="0.3">
      <c r="A85" s="7" t="s">
        <v>9</v>
      </c>
      <c r="B85" s="7">
        <v>3</v>
      </c>
      <c r="C85" s="7">
        <v>3</v>
      </c>
      <c r="D85" s="5">
        <v>10.7</v>
      </c>
      <c r="E85" s="11">
        <v>12.98</v>
      </c>
      <c r="F85" s="9">
        <v>13.12</v>
      </c>
      <c r="G85" s="11">
        <v>13.44</v>
      </c>
      <c r="H85" s="9">
        <v>12.1</v>
      </c>
      <c r="I85" s="9">
        <f t="shared" si="1"/>
        <v>12.468</v>
      </c>
    </row>
    <row r="86" spans="1:9" x14ac:dyDescent="0.3">
      <c r="A86" s="7" t="s">
        <v>9</v>
      </c>
      <c r="B86" s="7">
        <v>3</v>
      </c>
      <c r="C86" s="7">
        <v>3</v>
      </c>
      <c r="D86" s="5">
        <v>10.99</v>
      </c>
      <c r="E86" s="11">
        <v>13.41</v>
      </c>
      <c r="F86" s="9">
        <v>14.96</v>
      </c>
      <c r="G86" s="11">
        <v>13.38</v>
      </c>
      <c r="H86" s="9">
        <v>16.399999999999999</v>
      </c>
      <c r="I86" s="9">
        <f t="shared" si="1"/>
        <v>13.827999999999999</v>
      </c>
    </row>
    <row r="87" spans="1:9" x14ac:dyDescent="0.3">
      <c r="A87" s="7" t="s">
        <v>9</v>
      </c>
      <c r="B87" s="7">
        <v>3</v>
      </c>
      <c r="C87" s="7">
        <v>3</v>
      </c>
      <c r="D87" s="5">
        <v>11.79</v>
      </c>
      <c r="E87" s="11">
        <v>14.18</v>
      </c>
      <c r="F87" s="9">
        <v>10.39</v>
      </c>
      <c r="G87" s="11">
        <v>14.73</v>
      </c>
      <c r="H87" s="9">
        <v>13.3</v>
      </c>
      <c r="I87" s="9">
        <f t="shared" si="1"/>
        <v>12.878</v>
      </c>
    </row>
    <row r="88" spans="1:9" x14ac:dyDescent="0.3">
      <c r="A88" s="7" t="s">
        <v>9</v>
      </c>
      <c r="B88" s="7">
        <v>3</v>
      </c>
      <c r="C88" s="7">
        <v>3</v>
      </c>
      <c r="D88" s="5">
        <v>12.28</v>
      </c>
      <c r="E88" s="11">
        <v>14.69</v>
      </c>
      <c r="F88" s="9">
        <v>11.59</v>
      </c>
      <c r="G88" s="11">
        <v>14.93</v>
      </c>
      <c r="H88" s="9">
        <v>14.5</v>
      </c>
      <c r="I88" s="9">
        <f t="shared" si="1"/>
        <v>13.598000000000003</v>
      </c>
    </row>
    <row r="89" spans="1:9" x14ac:dyDescent="0.3">
      <c r="A89" s="7" t="s">
        <v>9</v>
      </c>
      <c r="B89" s="7">
        <v>3</v>
      </c>
      <c r="C89" s="7">
        <v>3</v>
      </c>
      <c r="D89" s="5">
        <v>11.11</v>
      </c>
      <c r="E89" s="11">
        <v>14.26</v>
      </c>
      <c r="F89" s="9">
        <v>13.16</v>
      </c>
      <c r="G89" s="11">
        <v>13.89</v>
      </c>
      <c r="H89" s="9">
        <v>14.8</v>
      </c>
      <c r="I89" s="9">
        <f t="shared" si="1"/>
        <v>13.443999999999999</v>
      </c>
    </row>
    <row r="90" spans="1:9" x14ac:dyDescent="0.3">
      <c r="A90" s="7" t="s">
        <v>9</v>
      </c>
      <c r="B90" s="7">
        <v>3</v>
      </c>
      <c r="C90" s="7">
        <v>3</v>
      </c>
      <c r="D90" s="5">
        <v>10.14</v>
      </c>
      <c r="E90" s="11">
        <v>12.77</v>
      </c>
      <c r="F90" s="9">
        <v>11.57</v>
      </c>
      <c r="G90" s="11">
        <v>14.14</v>
      </c>
      <c r="H90" s="9">
        <v>15.6</v>
      </c>
      <c r="I90" s="9">
        <f t="shared" si="1"/>
        <v>12.843999999999999</v>
      </c>
    </row>
    <row r="91" spans="1:9" x14ac:dyDescent="0.3">
      <c r="A91" s="7" t="s">
        <v>9</v>
      </c>
      <c r="B91" s="7">
        <v>3</v>
      </c>
      <c r="C91" s="7">
        <v>3</v>
      </c>
      <c r="D91" s="5">
        <v>12.73</v>
      </c>
      <c r="E91" s="11">
        <v>10.88</v>
      </c>
      <c r="F91" s="9">
        <v>13.83</v>
      </c>
      <c r="G91" s="11">
        <v>13.36</v>
      </c>
      <c r="H91" s="9">
        <v>13.8</v>
      </c>
      <c r="I91" s="9">
        <f t="shared" si="1"/>
        <v>12.919999999999998</v>
      </c>
    </row>
    <row r="92" spans="1:9" x14ac:dyDescent="0.3">
      <c r="A92" s="7" t="s">
        <v>9</v>
      </c>
      <c r="B92" s="7">
        <v>3</v>
      </c>
      <c r="C92" s="7">
        <v>3</v>
      </c>
      <c r="D92" s="5">
        <v>10.35</v>
      </c>
      <c r="E92" s="11">
        <v>13.1</v>
      </c>
      <c r="F92" s="9">
        <v>13.55</v>
      </c>
      <c r="G92" s="11">
        <v>13.74</v>
      </c>
      <c r="H92" s="9">
        <v>12.05</v>
      </c>
      <c r="I92" s="9">
        <f t="shared" si="1"/>
        <v>12.558000000000002</v>
      </c>
    </row>
    <row r="93" spans="1:9" x14ac:dyDescent="0.3">
      <c r="A93" s="7" t="s">
        <v>10</v>
      </c>
      <c r="B93" s="7">
        <v>4</v>
      </c>
      <c r="C93" s="7">
        <v>1</v>
      </c>
      <c r="D93" s="5">
        <v>11.5</v>
      </c>
      <c r="E93" s="11">
        <v>11.73</v>
      </c>
      <c r="F93" s="9">
        <v>12.49</v>
      </c>
      <c r="G93" s="11">
        <v>17.38</v>
      </c>
      <c r="H93" s="9">
        <v>14.1</v>
      </c>
      <c r="I93" s="9">
        <f t="shared" si="1"/>
        <v>13.439999999999998</v>
      </c>
    </row>
    <row r="94" spans="1:9" x14ac:dyDescent="0.3">
      <c r="A94" s="7" t="s">
        <v>10</v>
      </c>
      <c r="B94" s="7">
        <v>4</v>
      </c>
      <c r="C94" s="7">
        <v>1</v>
      </c>
      <c r="D94" s="5">
        <v>10.92</v>
      </c>
      <c r="E94" s="11">
        <v>13.1</v>
      </c>
      <c r="F94" s="9">
        <v>14.08</v>
      </c>
      <c r="G94" s="11">
        <v>13.37</v>
      </c>
      <c r="H94" s="9">
        <v>12.82</v>
      </c>
      <c r="I94" s="9">
        <f t="shared" si="1"/>
        <v>12.857999999999999</v>
      </c>
    </row>
    <row r="95" spans="1:9" x14ac:dyDescent="0.3">
      <c r="A95" s="7" t="s">
        <v>10</v>
      </c>
      <c r="B95" s="7">
        <v>4</v>
      </c>
      <c r="C95" s="7">
        <v>1</v>
      </c>
      <c r="D95" s="5">
        <v>9.8800000000000008</v>
      </c>
      <c r="E95" s="11">
        <v>11.13</v>
      </c>
      <c r="F95" s="9">
        <v>12.24</v>
      </c>
      <c r="G95" s="11">
        <v>13.96</v>
      </c>
      <c r="H95" s="9">
        <v>13.6</v>
      </c>
      <c r="I95" s="9">
        <f t="shared" si="1"/>
        <v>12.162000000000001</v>
      </c>
    </row>
    <row r="96" spans="1:9" x14ac:dyDescent="0.3">
      <c r="A96" s="7" t="s">
        <v>10</v>
      </c>
      <c r="B96" s="7">
        <v>4</v>
      </c>
      <c r="C96" s="7">
        <v>1</v>
      </c>
      <c r="D96" s="5">
        <v>11.02</v>
      </c>
      <c r="E96" s="11">
        <v>13.14</v>
      </c>
      <c r="F96" s="9">
        <v>12.89</v>
      </c>
      <c r="G96" s="11">
        <v>14.79</v>
      </c>
      <c r="H96" s="9">
        <v>15.1</v>
      </c>
      <c r="I96" s="9">
        <f t="shared" si="1"/>
        <v>13.388</v>
      </c>
    </row>
    <row r="97" spans="1:9" x14ac:dyDescent="0.3">
      <c r="A97" s="7" t="s">
        <v>10</v>
      </c>
      <c r="B97" s="7">
        <v>4</v>
      </c>
      <c r="C97" s="7">
        <v>1</v>
      </c>
      <c r="D97" s="5">
        <v>12.1</v>
      </c>
      <c r="E97" s="11">
        <v>13.54</v>
      </c>
      <c r="F97" s="9">
        <v>12.19</v>
      </c>
      <c r="G97" s="11">
        <v>14.3</v>
      </c>
      <c r="H97" s="9">
        <v>13.85</v>
      </c>
      <c r="I97" s="9">
        <f t="shared" si="1"/>
        <v>13.195999999999998</v>
      </c>
    </row>
    <row r="98" spans="1:9" x14ac:dyDescent="0.3">
      <c r="A98" s="7" t="s">
        <v>10</v>
      </c>
      <c r="B98" s="7">
        <v>4</v>
      </c>
      <c r="C98" s="7">
        <v>1</v>
      </c>
      <c r="D98" s="5">
        <v>10.11</v>
      </c>
      <c r="E98" s="11">
        <v>10.74</v>
      </c>
      <c r="F98" s="9">
        <v>12.7</v>
      </c>
      <c r="G98" s="11">
        <v>14.2</v>
      </c>
      <c r="H98" s="9">
        <v>13.35</v>
      </c>
      <c r="I98" s="9">
        <f t="shared" si="1"/>
        <v>12.22</v>
      </c>
    </row>
    <row r="99" spans="1:9" x14ac:dyDescent="0.3">
      <c r="A99" s="7" t="s">
        <v>10</v>
      </c>
      <c r="B99" s="7">
        <v>4</v>
      </c>
      <c r="C99" s="7">
        <v>1</v>
      </c>
      <c r="D99" s="5">
        <v>11.7</v>
      </c>
      <c r="E99" s="11">
        <v>11.67</v>
      </c>
      <c r="F99" s="9">
        <v>14.93</v>
      </c>
      <c r="G99" s="11">
        <v>13.4</v>
      </c>
      <c r="H99" s="9">
        <v>13.2</v>
      </c>
      <c r="I99" s="9">
        <f t="shared" si="1"/>
        <v>12.979999999999999</v>
      </c>
    </row>
    <row r="100" spans="1:9" x14ac:dyDescent="0.3">
      <c r="A100" s="7" t="s">
        <v>10</v>
      </c>
      <c r="B100" s="7">
        <v>4</v>
      </c>
      <c r="C100" s="7">
        <v>1</v>
      </c>
      <c r="D100" s="5">
        <v>12.65</v>
      </c>
      <c r="E100" s="11">
        <v>11.66</v>
      </c>
      <c r="F100" s="9">
        <v>11.91</v>
      </c>
      <c r="G100" s="11">
        <v>15.45</v>
      </c>
      <c r="H100" s="9">
        <v>14.1</v>
      </c>
      <c r="I100" s="9">
        <f t="shared" si="1"/>
        <v>13.154</v>
      </c>
    </row>
    <row r="101" spans="1:9" x14ac:dyDescent="0.3">
      <c r="A101" s="7" t="s">
        <v>10</v>
      </c>
      <c r="B101" s="7">
        <v>4</v>
      </c>
      <c r="C101" s="7">
        <v>1</v>
      </c>
      <c r="D101" s="5"/>
      <c r="E101" s="11">
        <v>12.85</v>
      </c>
      <c r="F101" s="9">
        <v>13.18</v>
      </c>
      <c r="G101" s="11">
        <v>14.85</v>
      </c>
      <c r="H101" s="9">
        <v>13.1</v>
      </c>
      <c r="I101" s="9">
        <f t="shared" si="1"/>
        <v>13.495000000000001</v>
      </c>
    </row>
    <row r="102" spans="1:9" x14ac:dyDescent="0.3">
      <c r="A102" s="7" t="s">
        <v>10</v>
      </c>
      <c r="B102" s="7">
        <v>4</v>
      </c>
      <c r="C102" s="7">
        <v>1</v>
      </c>
      <c r="D102" s="5"/>
      <c r="E102" s="11">
        <v>11.89</v>
      </c>
      <c r="F102" s="9">
        <v>12.3</v>
      </c>
      <c r="G102" s="11">
        <v>12.89</v>
      </c>
      <c r="H102" s="9">
        <v>13.5</v>
      </c>
      <c r="I102" s="9">
        <f t="shared" si="1"/>
        <v>12.645</v>
      </c>
    </row>
    <row r="103" spans="1:9" x14ac:dyDescent="0.3">
      <c r="A103" s="7" t="s">
        <v>10</v>
      </c>
      <c r="B103" s="7">
        <v>4</v>
      </c>
      <c r="C103" s="7">
        <v>2</v>
      </c>
      <c r="D103" s="5">
        <v>12.38</v>
      </c>
      <c r="E103" s="11">
        <v>14.37</v>
      </c>
      <c r="F103" s="9">
        <v>13.93</v>
      </c>
      <c r="G103" s="11">
        <v>14.6</v>
      </c>
      <c r="H103" s="9">
        <v>15.23</v>
      </c>
      <c r="I103" s="9">
        <f t="shared" si="1"/>
        <v>14.102</v>
      </c>
    </row>
    <row r="104" spans="1:9" x14ac:dyDescent="0.3">
      <c r="A104" s="7" t="s">
        <v>10</v>
      </c>
      <c r="B104" s="7">
        <v>4</v>
      </c>
      <c r="C104" s="7">
        <v>2</v>
      </c>
      <c r="D104" s="5">
        <v>10.5</v>
      </c>
      <c r="E104" s="11">
        <v>14</v>
      </c>
      <c r="F104" s="9">
        <v>14.32</v>
      </c>
      <c r="G104" s="11">
        <v>13.9</v>
      </c>
      <c r="H104" s="9">
        <v>13.28</v>
      </c>
      <c r="I104" s="9">
        <f t="shared" si="1"/>
        <v>13.2</v>
      </c>
    </row>
    <row r="105" spans="1:9" x14ac:dyDescent="0.3">
      <c r="A105" s="7" t="s">
        <v>10</v>
      </c>
      <c r="B105" s="7">
        <v>4</v>
      </c>
      <c r="C105" s="7">
        <v>2</v>
      </c>
      <c r="D105" s="5">
        <v>10.65</v>
      </c>
      <c r="E105" s="11">
        <v>12.32</v>
      </c>
      <c r="F105" s="9">
        <v>17.88</v>
      </c>
      <c r="G105" s="11">
        <v>13.77</v>
      </c>
      <c r="H105" s="9">
        <v>12.8</v>
      </c>
      <c r="I105" s="9">
        <f t="shared" si="1"/>
        <v>13.483999999999998</v>
      </c>
    </row>
    <row r="106" spans="1:9" x14ac:dyDescent="0.3">
      <c r="A106" s="7" t="s">
        <v>10</v>
      </c>
      <c r="B106" s="7">
        <v>4</v>
      </c>
      <c r="C106" s="7">
        <v>2</v>
      </c>
      <c r="D106" s="5">
        <v>11.55</v>
      </c>
      <c r="E106" s="11">
        <v>13.5</v>
      </c>
      <c r="F106" s="9">
        <v>14.76</v>
      </c>
      <c r="G106" s="11">
        <v>14.44</v>
      </c>
      <c r="H106" s="9">
        <v>13.6</v>
      </c>
      <c r="I106" s="9">
        <f t="shared" si="1"/>
        <v>13.569999999999999</v>
      </c>
    </row>
    <row r="107" spans="1:9" x14ac:dyDescent="0.3">
      <c r="A107" s="7" t="s">
        <v>10</v>
      </c>
      <c r="B107" s="7">
        <v>4</v>
      </c>
      <c r="C107" s="7">
        <v>2</v>
      </c>
      <c r="D107" s="5">
        <v>10.11</v>
      </c>
      <c r="E107" s="11">
        <v>12.93</v>
      </c>
      <c r="F107" s="9">
        <v>14.16</v>
      </c>
      <c r="G107" s="11">
        <v>12.57</v>
      </c>
      <c r="H107" s="9">
        <v>13.2</v>
      </c>
      <c r="I107" s="9">
        <f t="shared" si="1"/>
        <v>12.593999999999999</v>
      </c>
    </row>
    <row r="108" spans="1:9" x14ac:dyDescent="0.3">
      <c r="A108" s="7" t="s">
        <v>10</v>
      </c>
      <c r="B108" s="7">
        <v>4</v>
      </c>
      <c r="C108" s="7">
        <v>2</v>
      </c>
      <c r="D108" s="5"/>
      <c r="E108" s="11">
        <v>12.63</v>
      </c>
      <c r="F108" s="9">
        <v>13.97</v>
      </c>
      <c r="G108" s="11">
        <v>15.36</v>
      </c>
      <c r="H108" s="9">
        <v>12.7</v>
      </c>
      <c r="I108" s="9">
        <f t="shared" si="1"/>
        <v>13.664999999999999</v>
      </c>
    </row>
    <row r="109" spans="1:9" x14ac:dyDescent="0.3">
      <c r="A109" s="7" t="s">
        <v>10</v>
      </c>
      <c r="B109" s="7">
        <v>4</v>
      </c>
      <c r="C109" s="7">
        <v>2</v>
      </c>
      <c r="D109" s="5"/>
      <c r="E109" s="11">
        <v>12.67</v>
      </c>
      <c r="F109" s="9">
        <v>13.95</v>
      </c>
      <c r="G109" s="11">
        <v>13.91</v>
      </c>
      <c r="H109" s="9">
        <v>15.4</v>
      </c>
      <c r="I109" s="9">
        <f t="shared" si="1"/>
        <v>13.9825</v>
      </c>
    </row>
    <row r="110" spans="1:9" x14ac:dyDescent="0.3">
      <c r="A110" s="7" t="s">
        <v>10</v>
      </c>
      <c r="B110" s="7">
        <v>4</v>
      </c>
      <c r="C110" s="7">
        <v>2</v>
      </c>
      <c r="D110" s="5"/>
      <c r="E110" s="11">
        <v>14.1</v>
      </c>
      <c r="F110" s="9">
        <v>13.45</v>
      </c>
      <c r="G110" s="11">
        <v>14.65</v>
      </c>
      <c r="H110" s="9">
        <v>14.7</v>
      </c>
      <c r="I110" s="9">
        <f t="shared" si="1"/>
        <v>14.224999999999998</v>
      </c>
    </row>
    <row r="111" spans="1:9" x14ac:dyDescent="0.3">
      <c r="A111" s="7" t="s">
        <v>10</v>
      </c>
      <c r="B111" s="7">
        <v>4</v>
      </c>
      <c r="C111" s="7">
        <v>2</v>
      </c>
      <c r="D111" s="5"/>
      <c r="E111" s="11">
        <v>13.29</v>
      </c>
      <c r="F111" s="9">
        <v>13.87</v>
      </c>
      <c r="G111" s="11">
        <v>16</v>
      </c>
      <c r="H111" s="9">
        <v>13.1</v>
      </c>
      <c r="I111" s="9">
        <f t="shared" si="1"/>
        <v>14.065</v>
      </c>
    </row>
    <row r="112" spans="1:9" x14ac:dyDescent="0.3">
      <c r="A112" s="7" t="s">
        <v>10</v>
      </c>
      <c r="B112" s="7">
        <v>4</v>
      </c>
      <c r="C112" s="7">
        <v>2</v>
      </c>
      <c r="D112" s="5"/>
      <c r="E112" s="11">
        <v>13.73</v>
      </c>
      <c r="F112" s="9">
        <v>13.82</v>
      </c>
      <c r="G112" s="11">
        <v>14.15</v>
      </c>
      <c r="H112" s="9">
        <v>15.35</v>
      </c>
      <c r="I112" s="9">
        <f t="shared" si="1"/>
        <v>14.262500000000001</v>
      </c>
    </row>
    <row r="113" spans="1:9" x14ac:dyDescent="0.3">
      <c r="A113" s="7" t="s">
        <v>10</v>
      </c>
      <c r="B113" s="7">
        <v>4</v>
      </c>
      <c r="C113" s="7">
        <v>3</v>
      </c>
      <c r="D113" s="5">
        <v>12.05</v>
      </c>
      <c r="E113" s="11">
        <v>13.09</v>
      </c>
      <c r="F113" s="9">
        <v>12.73</v>
      </c>
      <c r="G113" s="11">
        <v>13.24</v>
      </c>
      <c r="H113" s="9">
        <v>13.35</v>
      </c>
      <c r="I113" s="9">
        <f t="shared" si="1"/>
        <v>12.892000000000001</v>
      </c>
    </row>
    <row r="114" spans="1:9" x14ac:dyDescent="0.3">
      <c r="A114" s="7" t="s">
        <v>10</v>
      </c>
      <c r="B114" s="7">
        <v>4</v>
      </c>
      <c r="C114" s="7">
        <v>3</v>
      </c>
      <c r="D114" s="5">
        <v>12.44</v>
      </c>
      <c r="E114" s="11">
        <v>13.53</v>
      </c>
      <c r="F114" s="9">
        <v>13.93</v>
      </c>
      <c r="G114" s="11">
        <v>13.21</v>
      </c>
      <c r="H114" s="9">
        <v>13.1</v>
      </c>
      <c r="I114" s="9">
        <f t="shared" si="1"/>
        <v>13.241999999999999</v>
      </c>
    </row>
    <row r="115" spans="1:9" x14ac:dyDescent="0.3">
      <c r="A115" s="7" t="s">
        <v>10</v>
      </c>
      <c r="B115" s="7">
        <v>4</v>
      </c>
      <c r="C115" s="7">
        <v>3</v>
      </c>
      <c r="D115" s="5">
        <v>13.32</v>
      </c>
      <c r="E115" s="11">
        <v>14.06</v>
      </c>
      <c r="F115" s="9">
        <v>12.71</v>
      </c>
      <c r="G115" s="11">
        <v>13.31</v>
      </c>
      <c r="H115" s="9">
        <v>15.1</v>
      </c>
      <c r="I115" s="9">
        <f t="shared" si="1"/>
        <v>13.7</v>
      </c>
    </row>
    <row r="116" spans="1:9" x14ac:dyDescent="0.3">
      <c r="A116" s="7" t="s">
        <v>10</v>
      </c>
      <c r="B116" s="7">
        <v>4</v>
      </c>
      <c r="C116" s="7">
        <v>3</v>
      </c>
      <c r="D116" s="5">
        <v>11.85</v>
      </c>
      <c r="E116" s="11">
        <v>13.98</v>
      </c>
      <c r="F116" s="9">
        <v>14.1</v>
      </c>
      <c r="G116" s="11">
        <v>14.02</v>
      </c>
      <c r="H116" s="9">
        <v>13</v>
      </c>
      <c r="I116" s="9">
        <f t="shared" si="1"/>
        <v>13.39</v>
      </c>
    </row>
    <row r="117" spans="1:9" x14ac:dyDescent="0.3">
      <c r="A117" s="7" t="s">
        <v>10</v>
      </c>
      <c r="B117" s="7">
        <v>4</v>
      </c>
      <c r="C117" s="7">
        <v>3</v>
      </c>
      <c r="D117" s="5">
        <v>11.7</v>
      </c>
      <c r="E117" s="11">
        <v>14</v>
      </c>
      <c r="F117" s="9">
        <v>13.76</v>
      </c>
      <c r="G117" s="11">
        <v>14</v>
      </c>
      <c r="H117" s="9">
        <v>14.1</v>
      </c>
      <c r="I117" s="9">
        <f t="shared" si="1"/>
        <v>13.512</v>
      </c>
    </row>
    <row r="118" spans="1:9" x14ac:dyDescent="0.3">
      <c r="A118" s="7" t="s">
        <v>10</v>
      </c>
      <c r="B118" s="7">
        <v>4</v>
      </c>
      <c r="C118" s="7">
        <v>3</v>
      </c>
      <c r="D118" s="5">
        <v>10.87</v>
      </c>
      <c r="E118" s="11">
        <v>12.06</v>
      </c>
      <c r="F118" s="9">
        <v>13.19</v>
      </c>
      <c r="G118" s="11">
        <v>13.84</v>
      </c>
      <c r="H118" s="9">
        <v>13.6</v>
      </c>
      <c r="I118" s="9">
        <f t="shared" si="1"/>
        <v>12.712</v>
      </c>
    </row>
    <row r="119" spans="1:9" x14ac:dyDescent="0.3">
      <c r="A119" s="7" t="s">
        <v>10</v>
      </c>
      <c r="B119" s="7">
        <v>4</v>
      </c>
      <c r="C119" s="7">
        <v>3</v>
      </c>
      <c r="D119" s="5">
        <v>12.6</v>
      </c>
      <c r="E119" s="11">
        <v>13.92</v>
      </c>
      <c r="F119" s="9">
        <v>11.81</v>
      </c>
      <c r="G119" s="11">
        <v>14.14</v>
      </c>
      <c r="H119" s="9">
        <v>14.48</v>
      </c>
      <c r="I119" s="9">
        <f t="shared" si="1"/>
        <v>13.39</v>
      </c>
    </row>
    <row r="120" spans="1:9" x14ac:dyDescent="0.3">
      <c r="A120" s="7" t="s">
        <v>10</v>
      </c>
      <c r="B120" s="7">
        <v>4</v>
      </c>
      <c r="C120" s="7">
        <v>3</v>
      </c>
      <c r="D120" s="5">
        <v>11.88</v>
      </c>
      <c r="E120" s="11">
        <v>13.23</v>
      </c>
      <c r="F120" s="9">
        <v>13.99</v>
      </c>
      <c r="G120" s="11">
        <v>13.29</v>
      </c>
      <c r="H120" s="9">
        <v>14.85</v>
      </c>
      <c r="I120" s="9">
        <f t="shared" si="1"/>
        <v>13.447999999999999</v>
      </c>
    </row>
    <row r="121" spans="1:9" x14ac:dyDescent="0.3">
      <c r="A121" s="7" t="s">
        <v>10</v>
      </c>
      <c r="B121" s="7">
        <v>4</v>
      </c>
      <c r="C121" s="7">
        <v>3</v>
      </c>
      <c r="D121" s="5">
        <v>9.75</v>
      </c>
      <c r="E121" s="11">
        <v>13.25</v>
      </c>
      <c r="F121" s="9">
        <v>12.76</v>
      </c>
      <c r="G121" s="11">
        <v>13.03</v>
      </c>
      <c r="H121" s="9">
        <v>14.5</v>
      </c>
      <c r="I121" s="9">
        <f t="shared" si="1"/>
        <v>12.657999999999999</v>
      </c>
    </row>
    <row r="122" spans="1:9" x14ac:dyDescent="0.3">
      <c r="A122" s="7" t="s">
        <v>10</v>
      </c>
      <c r="B122" s="7">
        <v>4</v>
      </c>
      <c r="C122" s="7">
        <v>3</v>
      </c>
      <c r="D122" s="5"/>
      <c r="E122" s="11">
        <v>12.95</v>
      </c>
      <c r="F122" s="9">
        <v>14.46</v>
      </c>
      <c r="G122" s="11">
        <v>14.53</v>
      </c>
      <c r="H122" s="9">
        <v>15.45</v>
      </c>
      <c r="I122" s="9">
        <f t="shared" si="1"/>
        <v>14.3475</v>
      </c>
    </row>
    <row r="123" spans="1:9" x14ac:dyDescent="0.3">
      <c r="F123" s="9"/>
      <c r="G123" s="9"/>
      <c r="H123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85"/>
  <sheetViews>
    <sheetView workbookViewId="0">
      <selection sqref="A1:XFD1048576"/>
    </sheetView>
  </sheetViews>
  <sheetFormatPr defaultRowHeight="14.4" x14ac:dyDescent="0.3"/>
  <cols>
    <col min="1" max="2" width="8.88671875" style="7"/>
    <col min="3" max="6" width="8.88671875" style="8"/>
    <col min="7" max="7" width="8.88671875" style="15"/>
    <col min="8" max="8" width="8.88671875" style="7"/>
    <col min="9" max="9" width="8.88671875" style="8"/>
    <col min="10" max="10" width="8.88671875" style="16"/>
    <col min="11" max="16384" width="8.88671875" style="8"/>
  </cols>
  <sheetData>
    <row r="1" spans="1:23" x14ac:dyDescent="0.3">
      <c r="A1" s="8" t="s">
        <v>25</v>
      </c>
      <c r="E1" s="8" t="s">
        <v>19</v>
      </c>
      <c r="G1" s="15" t="s">
        <v>20</v>
      </c>
    </row>
    <row r="2" spans="1:23" x14ac:dyDescent="0.3">
      <c r="A2" s="7" t="s">
        <v>0</v>
      </c>
      <c r="B2" s="7" t="s">
        <v>11</v>
      </c>
      <c r="C2" s="7" t="s">
        <v>26</v>
      </c>
      <c r="D2" s="7" t="s">
        <v>27</v>
      </c>
      <c r="E2" s="8" t="s">
        <v>13</v>
      </c>
      <c r="F2" s="7" t="s">
        <v>27</v>
      </c>
      <c r="G2" s="15" t="s">
        <v>17</v>
      </c>
      <c r="K2" s="16"/>
      <c r="L2" s="16"/>
      <c r="M2" s="16"/>
      <c r="N2" s="16"/>
      <c r="O2" s="16"/>
      <c r="W2" s="16"/>
    </row>
    <row r="3" spans="1:23" x14ac:dyDescent="0.3">
      <c r="A3" s="7" t="s">
        <v>7</v>
      </c>
      <c r="B3" s="7">
        <v>1</v>
      </c>
      <c r="C3" s="7">
        <v>1</v>
      </c>
      <c r="D3" s="7">
        <v>9</v>
      </c>
      <c r="E3" s="7">
        <v>358</v>
      </c>
      <c r="F3" s="15">
        <v>8</v>
      </c>
      <c r="G3" s="15">
        <v>376</v>
      </c>
      <c r="K3" s="16"/>
      <c r="L3" s="16"/>
      <c r="M3" s="16"/>
      <c r="N3" s="16"/>
      <c r="O3" s="16"/>
      <c r="W3" s="16"/>
    </row>
    <row r="4" spans="1:23" x14ac:dyDescent="0.3">
      <c r="A4" s="7" t="s">
        <v>7</v>
      </c>
      <c r="B4" s="7">
        <v>1</v>
      </c>
      <c r="C4" s="7">
        <v>1</v>
      </c>
      <c r="D4" s="7">
        <v>9</v>
      </c>
      <c r="E4" s="7">
        <v>344</v>
      </c>
      <c r="F4" s="15">
        <v>8</v>
      </c>
      <c r="G4" s="15">
        <v>366</v>
      </c>
      <c r="K4" s="16"/>
      <c r="L4" s="16"/>
      <c r="M4" s="16"/>
      <c r="N4" s="16"/>
      <c r="O4" s="16"/>
      <c r="W4" s="16"/>
    </row>
    <row r="5" spans="1:23" x14ac:dyDescent="0.3">
      <c r="A5" s="7" t="s">
        <v>7</v>
      </c>
      <c r="B5" s="7">
        <v>1</v>
      </c>
      <c r="C5" s="7">
        <v>1</v>
      </c>
      <c r="D5" s="7">
        <v>9</v>
      </c>
      <c r="E5" s="7">
        <v>339</v>
      </c>
      <c r="F5" s="15">
        <v>8</v>
      </c>
      <c r="G5" s="15">
        <v>351</v>
      </c>
      <c r="K5" s="16"/>
      <c r="L5" s="16"/>
      <c r="M5" s="16"/>
      <c r="N5" s="16"/>
      <c r="O5" s="16"/>
      <c r="W5" s="16"/>
    </row>
    <row r="6" spans="1:23" x14ac:dyDescent="0.3">
      <c r="A6" s="7" t="s">
        <v>7</v>
      </c>
      <c r="B6" s="7">
        <v>1</v>
      </c>
      <c r="C6" s="7">
        <v>1</v>
      </c>
      <c r="D6" s="7">
        <v>9</v>
      </c>
      <c r="E6" s="7">
        <v>335</v>
      </c>
      <c r="F6" s="15">
        <v>8</v>
      </c>
      <c r="G6" s="15">
        <v>351</v>
      </c>
      <c r="K6" s="16"/>
      <c r="L6" s="16"/>
      <c r="M6" s="16"/>
      <c r="N6" s="16"/>
      <c r="O6" s="16"/>
      <c r="W6" s="16"/>
    </row>
    <row r="7" spans="1:23" x14ac:dyDescent="0.3">
      <c r="A7" s="7" t="s">
        <v>7</v>
      </c>
      <c r="B7" s="7">
        <v>1</v>
      </c>
      <c r="C7" s="7">
        <v>1</v>
      </c>
      <c r="D7" s="7">
        <v>9</v>
      </c>
      <c r="E7" s="7">
        <v>321</v>
      </c>
      <c r="F7" s="15">
        <v>8</v>
      </c>
      <c r="G7" s="15">
        <v>342</v>
      </c>
      <c r="K7" s="16"/>
      <c r="L7" s="16"/>
      <c r="M7" s="16"/>
      <c r="N7" s="16"/>
      <c r="O7" s="16"/>
      <c r="W7" s="16"/>
    </row>
    <row r="8" spans="1:23" x14ac:dyDescent="0.3">
      <c r="A8" s="7" t="s">
        <v>7</v>
      </c>
      <c r="B8" s="7">
        <v>1</v>
      </c>
      <c r="C8" s="7">
        <v>1</v>
      </c>
      <c r="D8" s="7">
        <v>9</v>
      </c>
      <c r="E8" s="7">
        <v>314</v>
      </c>
      <c r="F8" s="15">
        <v>8</v>
      </c>
      <c r="G8" s="15">
        <v>337</v>
      </c>
      <c r="K8" s="16"/>
      <c r="L8" s="16"/>
      <c r="M8" s="16"/>
      <c r="N8" s="16"/>
      <c r="O8" s="16"/>
      <c r="W8" s="16"/>
    </row>
    <row r="9" spans="1:23" x14ac:dyDescent="0.3">
      <c r="A9" s="7" t="s">
        <v>7</v>
      </c>
      <c r="B9" s="7">
        <v>1</v>
      </c>
      <c r="C9" s="7">
        <v>1</v>
      </c>
      <c r="D9" s="7">
        <v>9</v>
      </c>
      <c r="E9" s="7">
        <v>301</v>
      </c>
      <c r="F9" s="15">
        <v>8</v>
      </c>
      <c r="G9" s="15">
        <v>312</v>
      </c>
      <c r="K9" s="16"/>
      <c r="L9" s="16"/>
      <c r="M9" s="16"/>
      <c r="N9" s="16"/>
      <c r="O9" s="16"/>
      <c r="W9" s="16"/>
    </row>
    <row r="10" spans="1:23" x14ac:dyDescent="0.3">
      <c r="A10" s="7" t="s">
        <v>7</v>
      </c>
      <c r="B10" s="7">
        <v>1</v>
      </c>
      <c r="C10" s="7">
        <v>1</v>
      </c>
      <c r="D10" s="7">
        <v>9</v>
      </c>
      <c r="E10" s="7">
        <v>263</v>
      </c>
      <c r="F10" s="15">
        <v>8</v>
      </c>
      <c r="G10" s="15">
        <v>238</v>
      </c>
      <c r="K10" s="16"/>
      <c r="L10" s="16"/>
      <c r="M10" s="16"/>
      <c r="N10" s="16"/>
      <c r="O10" s="16"/>
      <c r="W10" s="16"/>
    </row>
    <row r="11" spans="1:23" x14ac:dyDescent="0.3">
      <c r="A11" s="7" t="s">
        <v>7</v>
      </c>
      <c r="B11" s="7">
        <v>1</v>
      </c>
      <c r="C11" s="7">
        <v>1</v>
      </c>
      <c r="D11" s="7">
        <v>9</v>
      </c>
      <c r="E11" s="7">
        <v>229</v>
      </c>
      <c r="F11" s="15">
        <v>8</v>
      </c>
      <c r="K11" s="16"/>
      <c r="L11" s="16"/>
      <c r="M11" s="16"/>
      <c r="N11" s="16"/>
      <c r="O11" s="16"/>
      <c r="W11" s="16"/>
    </row>
    <row r="12" spans="1:23" x14ac:dyDescent="0.3">
      <c r="A12" s="7" t="s">
        <v>7</v>
      </c>
      <c r="B12" s="7">
        <v>1</v>
      </c>
      <c r="C12" s="7">
        <v>2</v>
      </c>
      <c r="D12" s="7">
        <v>9</v>
      </c>
      <c r="E12" s="15">
        <v>368</v>
      </c>
      <c r="F12" s="15">
        <v>8</v>
      </c>
      <c r="G12" s="15">
        <v>401</v>
      </c>
      <c r="K12" s="16"/>
      <c r="L12" s="16"/>
      <c r="M12" s="16"/>
      <c r="N12" s="16"/>
      <c r="O12" s="16"/>
      <c r="W12" s="16"/>
    </row>
    <row r="13" spans="1:23" x14ac:dyDescent="0.3">
      <c r="A13" s="7" t="s">
        <v>7</v>
      </c>
      <c r="B13" s="7">
        <v>1</v>
      </c>
      <c r="C13" s="7">
        <v>2</v>
      </c>
      <c r="D13" s="7">
        <v>9</v>
      </c>
      <c r="E13" s="15">
        <v>353</v>
      </c>
      <c r="F13" s="15">
        <v>8</v>
      </c>
      <c r="G13" s="15">
        <v>382</v>
      </c>
      <c r="K13" s="16"/>
      <c r="L13" s="16"/>
      <c r="M13" s="16"/>
      <c r="N13" s="16"/>
      <c r="O13" s="16"/>
      <c r="W13" s="16"/>
    </row>
    <row r="14" spans="1:23" x14ac:dyDescent="0.3">
      <c r="A14" s="7" t="s">
        <v>7</v>
      </c>
      <c r="B14" s="7">
        <v>1</v>
      </c>
      <c r="C14" s="7">
        <v>2</v>
      </c>
      <c r="D14" s="7">
        <v>9</v>
      </c>
      <c r="E14" s="15">
        <v>343</v>
      </c>
      <c r="F14" s="15">
        <v>8</v>
      </c>
      <c r="G14" s="15">
        <v>374</v>
      </c>
      <c r="K14" s="16"/>
      <c r="L14" s="16"/>
      <c r="M14" s="16"/>
      <c r="N14" s="16"/>
      <c r="O14" s="16"/>
      <c r="W14" s="16"/>
    </row>
    <row r="15" spans="1:23" x14ac:dyDescent="0.3">
      <c r="A15" s="7" t="s">
        <v>7</v>
      </c>
      <c r="B15" s="7">
        <v>1</v>
      </c>
      <c r="C15" s="7">
        <v>2</v>
      </c>
      <c r="D15" s="7">
        <v>9</v>
      </c>
      <c r="E15" s="15">
        <v>340</v>
      </c>
      <c r="F15" s="15">
        <v>8</v>
      </c>
      <c r="G15" s="15">
        <v>356</v>
      </c>
      <c r="K15" s="16"/>
      <c r="L15" s="16"/>
      <c r="M15" s="16"/>
      <c r="N15" s="16"/>
      <c r="O15" s="16"/>
      <c r="W15" s="16"/>
    </row>
    <row r="16" spans="1:23" x14ac:dyDescent="0.3">
      <c r="A16" s="7" t="s">
        <v>7</v>
      </c>
      <c r="B16" s="7">
        <v>1</v>
      </c>
      <c r="C16" s="7">
        <v>2</v>
      </c>
      <c r="D16" s="7">
        <v>9</v>
      </c>
      <c r="E16" s="15">
        <v>326</v>
      </c>
      <c r="F16" s="15">
        <v>8</v>
      </c>
      <c r="G16" s="15">
        <v>355</v>
      </c>
      <c r="K16" s="16"/>
      <c r="L16" s="16"/>
      <c r="M16" s="16"/>
      <c r="N16" s="16"/>
      <c r="O16" s="16"/>
      <c r="W16" s="16"/>
    </row>
    <row r="17" spans="1:23" x14ac:dyDescent="0.3">
      <c r="A17" s="7" t="s">
        <v>7</v>
      </c>
      <c r="B17" s="7">
        <v>1</v>
      </c>
      <c r="C17" s="7">
        <v>2</v>
      </c>
      <c r="D17" s="7">
        <v>9</v>
      </c>
      <c r="E17" s="15">
        <v>323</v>
      </c>
      <c r="F17" s="15">
        <v>8</v>
      </c>
      <c r="G17" s="15">
        <v>350</v>
      </c>
      <c r="K17" s="16"/>
      <c r="L17" s="16"/>
      <c r="M17" s="16"/>
      <c r="N17" s="16"/>
      <c r="O17" s="16"/>
      <c r="W17" s="16"/>
    </row>
    <row r="18" spans="1:23" x14ac:dyDescent="0.3">
      <c r="A18" s="7" t="s">
        <v>7</v>
      </c>
      <c r="B18" s="7">
        <v>1</v>
      </c>
      <c r="C18" s="7">
        <v>2</v>
      </c>
      <c r="D18" s="7">
        <v>9</v>
      </c>
      <c r="E18" s="15">
        <v>312</v>
      </c>
      <c r="F18" s="15">
        <v>8</v>
      </c>
      <c r="G18" s="15">
        <v>256</v>
      </c>
      <c r="K18" s="16"/>
      <c r="L18" s="16"/>
      <c r="M18" s="16"/>
      <c r="N18" s="16"/>
      <c r="O18" s="16"/>
      <c r="W18" s="16"/>
    </row>
    <row r="19" spans="1:23" x14ac:dyDescent="0.3">
      <c r="A19" s="7" t="s">
        <v>7</v>
      </c>
      <c r="B19" s="7">
        <v>1</v>
      </c>
      <c r="C19" s="7">
        <v>2</v>
      </c>
      <c r="D19" s="7">
        <v>9</v>
      </c>
      <c r="E19" s="15">
        <v>278</v>
      </c>
      <c r="F19" s="15">
        <v>8</v>
      </c>
      <c r="G19" s="15">
        <v>226</v>
      </c>
      <c r="K19" s="16"/>
      <c r="L19" s="16"/>
      <c r="M19" s="16"/>
      <c r="N19" s="16"/>
      <c r="O19" s="16"/>
      <c r="W19" s="16"/>
    </row>
    <row r="20" spans="1:23" x14ac:dyDescent="0.3">
      <c r="A20" s="7" t="s">
        <v>7</v>
      </c>
      <c r="B20" s="7">
        <v>1</v>
      </c>
      <c r="C20" s="7">
        <v>2</v>
      </c>
      <c r="D20" s="7">
        <v>9</v>
      </c>
      <c r="E20" s="15">
        <v>260</v>
      </c>
      <c r="F20" s="15">
        <v>8</v>
      </c>
      <c r="K20" s="16"/>
      <c r="L20" s="16"/>
      <c r="M20" s="16"/>
      <c r="N20" s="16"/>
      <c r="O20" s="16"/>
      <c r="W20" s="16"/>
    </row>
    <row r="21" spans="1:23" x14ac:dyDescent="0.3">
      <c r="A21" s="7" t="s">
        <v>7</v>
      </c>
      <c r="B21" s="7">
        <v>1</v>
      </c>
      <c r="C21" s="7">
        <v>3</v>
      </c>
      <c r="D21" s="7">
        <v>9</v>
      </c>
      <c r="E21" s="15">
        <v>358</v>
      </c>
      <c r="F21" s="15">
        <v>8</v>
      </c>
      <c r="G21" s="15">
        <v>377</v>
      </c>
      <c r="K21" s="16"/>
      <c r="L21" s="16"/>
      <c r="M21" s="16"/>
      <c r="N21" s="16"/>
      <c r="O21" s="16"/>
      <c r="W21" s="16"/>
    </row>
    <row r="22" spans="1:23" x14ac:dyDescent="0.3">
      <c r="A22" s="7" t="s">
        <v>7</v>
      </c>
      <c r="B22" s="7">
        <v>1</v>
      </c>
      <c r="C22" s="7">
        <v>3</v>
      </c>
      <c r="D22" s="7">
        <v>9</v>
      </c>
      <c r="E22" s="15">
        <v>348</v>
      </c>
      <c r="F22" s="15">
        <v>8</v>
      </c>
      <c r="G22" s="15">
        <v>351</v>
      </c>
      <c r="K22" s="16"/>
      <c r="L22" s="16"/>
      <c r="M22" s="16"/>
      <c r="N22" s="16"/>
      <c r="O22" s="16"/>
    </row>
    <row r="23" spans="1:23" x14ac:dyDescent="0.3">
      <c r="A23" s="7" t="s">
        <v>7</v>
      </c>
      <c r="B23" s="7">
        <v>1</v>
      </c>
      <c r="C23" s="7">
        <v>3</v>
      </c>
      <c r="D23" s="7">
        <v>9</v>
      </c>
      <c r="E23" s="15">
        <v>334</v>
      </c>
      <c r="F23" s="15">
        <v>8</v>
      </c>
      <c r="G23" s="15">
        <v>350</v>
      </c>
      <c r="J23" s="48"/>
      <c r="K23" s="16"/>
      <c r="L23" s="16"/>
      <c r="M23" s="16"/>
      <c r="N23" s="16"/>
      <c r="O23" s="16"/>
    </row>
    <row r="24" spans="1:23" x14ac:dyDescent="0.3">
      <c r="A24" s="7" t="s">
        <v>7</v>
      </c>
      <c r="B24" s="7">
        <v>1</v>
      </c>
      <c r="C24" s="7">
        <v>3</v>
      </c>
      <c r="D24" s="7">
        <v>9</v>
      </c>
      <c r="E24" s="15">
        <v>319</v>
      </c>
      <c r="F24" s="15">
        <v>8</v>
      </c>
      <c r="G24" s="15">
        <v>342</v>
      </c>
      <c r="K24" s="16"/>
      <c r="L24" s="16"/>
      <c r="M24" s="16"/>
      <c r="N24" s="16"/>
      <c r="O24" s="16"/>
    </row>
    <row r="25" spans="1:23" x14ac:dyDescent="0.3">
      <c r="A25" s="7" t="s">
        <v>7</v>
      </c>
      <c r="B25" s="7">
        <v>1</v>
      </c>
      <c r="C25" s="7">
        <v>3</v>
      </c>
      <c r="D25" s="7">
        <v>9</v>
      </c>
      <c r="E25" s="15">
        <v>311</v>
      </c>
      <c r="F25" s="15">
        <v>8</v>
      </c>
      <c r="G25" s="15">
        <v>333</v>
      </c>
      <c r="K25" s="16"/>
      <c r="L25" s="16"/>
      <c r="M25" s="16"/>
      <c r="N25" s="16"/>
      <c r="O25" s="16"/>
    </row>
    <row r="26" spans="1:23" x14ac:dyDescent="0.3">
      <c r="A26" s="7" t="s">
        <v>7</v>
      </c>
      <c r="B26" s="7">
        <v>1</v>
      </c>
      <c r="C26" s="7">
        <v>3</v>
      </c>
      <c r="D26" s="7">
        <v>9</v>
      </c>
      <c r="E26" s="15">
        <v>296</v>
      </c>
      <c r="F26" s="15">
        <v>8</v>
      </c>
      <c r="G26" s="15">
        <v>312</v>
      </c>
      <c r="K26" s="16"/>
      <c r="L26" s="16"/>
      <c r="M26" s="16"/>
      <c r="N26" s="16"/>
      <c r="O26" s="16"/>
    </row>
    <row r="27" spans="1:23" x14ac:dyDescent="0.3">
      <c r="A27" s="7" t="s">
        <v>7</v>
      </c>
      <c r="B27" s="7">
        <v>1</v>
      </c>
      <c r="C27" s="7">
        <v>3</v>
      </c>
      <c r="D27" s="7">
        <v>9</v>
      </c>
      <c r="E27" s="15">
        <v>285</v>
      </c>
      <c r="F27" s="15">
        <v>8</v>
      </c>
      <c r="G27" s="15">
        <v>296</v>
      </c>
      <c r="K27" s="16"/>
      <c r="L27" s="16"/>
      <c r="M27" s="16"/>
      <c r="N27" s="16"/>
      <c r="O27" s="16"/>
    </row>
    <row r="28" spans="1:23" x14ac:dyDescent="0.3">
      <c r="A28" s="7" t="s">
        <v>7</v>
      </c>
      <c r="B28" s="7">
        <v>1</v>
      </c>
      <c r="C28" s="7">
        <v>3</v>
      </c>
      <c r="D28" s="7">
        <v>9</v>
      </c>
      <c r="E28" s="15">
        <v>281</v>
      </c>
      <c r="F28" s="15">
        <v>8</v>
      </c>
      <c r="G28" s="15">
        <v>280</v>
      </c>
      <c r="K28" s="16"/>
      <c r="L28" s="16"/>
      <c r="M28" s="16"/>
      <c r="N28" s="16"/>
      <c r="O28" s="16"/>
    </row>
    <row r="29" spans="1:23" x14ac:dyDescent="0.3">
      <c r="A29" s="7" t="s">
        <v>7</v>
      </c>
      <c r="B29" s="7">
        <v>1</v>
      </c>
      <c r="C29" s="7">
        <v>3</v>
      </c>
      <c r="D29" s="7">
        <v>9</v>
      </c>
      <c r="E29" s="15">
        <v>272</v>
      </c>
      <c r="F29" s="15">
        <v>8</v>
      </c>
      <c r="K29" s="16"/>
      <c r="L29" s="16"/>
      <c r="M29" s="16"/>
      <c r="N29" s="16"/>
      <c r="O29" s="16"/>
    </row>
    <row r="30" spans="1:23" x14ac:dyDescent="0.3">
      <c r="A30" s="7" t="s">
        <v>22</v>
      </c>
      <c r="B30" s="7">
        <v>2</v>
      </c>
      <c r="C30" s="7">
        <v>1</v>
      </c>
      <c r="D30" s="7">
        <v>9</v>
      </c>
      <c r="E30" s="15">
        <v>371</v>
      </c>
      <c r="F30" s="15">
        <v>8</v>
      </c>
      <c r="G30" s="15">
        <v>414</v>
      </c>
      <c r="K30" s="16"/>
      <c r="L30" s="16"/>
      <c r="M30" s="16"/>
      <c r="N30" s="16"/>
      <c r="O30" s="16"/>
    </row>
    <row r="31" spans="1:23" x14ac:dyDescent="0.3">
      <c r="A31" s="7" t="s">
        <v>22</v>
      </c>
      <c r="B31" s="7">
        <v>2</v>
      </c>
      <c r="C31" s="7">
        <v>1</v>
      </c>
      <c r="D31" s="7">
        <v>9</v>
      </c>
      <c r="E31" s="15">
        <v>347</v>
      </c>
      <c r="F31" s="15">
        <v>8</v>
      </c>
      <c r="G31" s="15">
        <v>379</v>
      </c>
      <c r="K31" s="16"/>
      <c r="L31" s="16"/>
      <c r="M31" s="16"/>
      <c r="N31" s="16"/>
      <c r="O31" s="16"/>
    </row>
    <row r="32" spans="1:23" x14ac:dyDescent="0.3">
      <c r="A32" s="7" t="s">
        <v>22</v>
      </c>
      <c r="B32" s="7">
        <v>2</v>
      </c>
      <c r="C32" s="7">
        <v>1</v>
      </c>
      <c r="D32" s="7">
        <v>9</v>
      </c>
      <c r="E32" s="15">
        <v>346</v>
      </c>
      <c r="F32" s="15">
        <v>8</v>
      </c>
      <c r="G32" s="15">
        <v>366</v>
      </c>
      <c r="K32" s="16"/>
      <c r="L32" s="16"/>
      <c r="M32" s="16"/>
      <c r="N32" s="16"/>
      <c r="O32" s="7"/>
    </row>
    <row r="33" spans="1:15" x14ac:dyDescent="0.3">
      <c r="A33" s="7" t="s">
        <v>22</v>
      </c>
      <c r="B33" s="7">
        <v>2</v>
      </c>
      <c r="C33" s="7">
        <v>1</v>
      </c>
      <c r="D33" s="7">
        <v>9</v>
      </c>
      <c r="E33" s="15">
        <v>344</v>
      </c>
      <c r="F33" s="15">
        <v>8</v>
      </c>
      <c r="G33" s="15">
        <v>364</v>
      </c>
      <c r="K33" s="16"/>
      <c r="L33" s="16"/>
      <c r="M33" s="16"/>
      <c r="N33" s="16"/>
      <c r="O33" s="16"/>
    </row>
    <row r="34" spans="1:15" x14ac:dyDescent="0.3">
      <c r="A34" s="7" t="s">
        <v>22</v>
      </c>
      <c r="B34" s="7">
        <v>2</v>
      </c>
      <c r="C34" s="7">
        <v>1</v>
      </c>
      <c r="D34" s="7">
        <v>9</v>
      </c>
      <c r="E34" s="15">
        <v>344</v>
      </c>
      <c r="F34" s="15">
        <v>8</v>
      </c>
      <c r="G34" s="15">
        <v>345</v>
      </c>
      <c r="K34" s="16"/>
      <c r="L34" s="16"/>
      <c r="M34" s="16"/>
      <c r="N34" s="16"/>
      <c r="O34" s="16"/>
    </row>
    <row r="35" spans="1:15" x14ac:dyDescent="0.3">
      <c r="A35" s="7" t="s">
        <v>22</v>
      </c>
      <c r="B35" s="7">
        <v>2</v>
      </c>
      <c r="C35" s="7">
        <v>1</v>
      </c>
      <c r="D35" s="7">
        <v>9</v>
      </c>
      <c r="E35" s="15">
        <v>342</v>
      </c>
      <c r="F35" s="15">
        <v>8</v>
      </c>
      <c r="G35" s="15">
        <v>344</v>
      </c>
      <c r="K35" s="16"/>
      <c r="L35" s="16"/>
      <c r="M35" s="16"/>
      <c r="N35" s="16"/>
      <c r="O35" s="16"/>
    </row>
    <row r="36" spans="1:15" x14ac:dyDescent="0.3">
      <c r="A36" s="7" t="s">
        <v>22</v>
      </c>
      <c r="B36" s="7">
        <v>2</v>
      </c>
      <c r="C36" s="7">
        <v>1</v>
      </c>
      <c r="D36" s="7">
        <v>9</v>
      </c>
      <c r="E36" s="15">
        <v>319</v>
      </c>
      <c r="F36" s="15">
        <v>8</v>
      </c>
      <c r="G36" s="15">
        <v>336</v>
      </c>
      <c r="K36" s="16"/>
      <c r="L36" s="16"/>
      <c r="M36" s="16"/>
      <c r="N36" s="16"/>
      <c r="O36" s="16"/>
    </row>
    <row r="37" spans="1:15" x14ac:dyDescent="0.3">
      <c r="A37" s="7" t="s">
        <v>22</v>
      </c>
      <c r="B37" s="7">
        <v>2</v>
      </c>
      <c r="C37" s="7">
        <v>1</v>
      </c>
      <c r="D37" s="7">
        <v>9</v>
      </c>
      <c r="E37" s="15">
        <v>278</v>
      </c>
      <c r="F37" s="15">
        <v>8</v>
      </c>
      <c r="G37" s="15">
        <v>302</v>
      </c>
      <c r="H37" s="8"/>
      <c r="K37" s="16"/>
      <c r="L37" s="16"/>
      <c r="M37" s="16"/>
      <c r="N37" s="16"/>
      <c r="O37" s="16"/>
    </row>
    <row r="38" spans="1:15" x14ac:dyDescent="0.3">
      <c r="A38" s="7" t="s">
        <v>22</v>
      </c>
      <c r="B38" s="7">
        <v>2</v>
      </c>
      <c r="C38" s="7">
        <v>1</v>
      </c>
      <c r="D38" s="7">
        <v>9</v>
      </c>
      <c r="E38" s="15">
        <v>277</v>
      </c>
      <c r="F38" s="15">
        <v>8</v>
      </c>
      <c r="H38" s="8"/>
      <c r="K38" s="16"/>
      <c r="L38" s="16"/>
      <c r="M38" s="16"/>
      <c r="N38" s="16"/>
      <c r="O38" s="16"/>
    </row>
    <row r="39" spans="1:15" x14ac:dyDescent="0.3">
      <c r="A39" s="7" t="s">
        <v>22</v>
      </c>
      <c r="B39" s="7">
        <v>2</v>
      </c>
      <c r="C39" s="7">
        <v>2</v>
      </c>
      <c r="D39" s="7">
        <v>9</v>
      </c>
      <c r="E39" s="15">
        <v>351</v>
      </c>
      <c r="F39" s="15">
        <v>8</v>
      </c>
      <c r="G39" s="15">
        <v>364</v>
      </c>
      <c r="K39" s="16"/>
      <c r="L39" s="16"/>
      <c r="M39" s="16"/>
      <c r="N39" s="16"/>
      <c r="O39" s="16"/>
    </row>
    <row r="40" spans="1:15" x14ac:dyDescent="0.3">
      <c r="A40" s="7" t="s">
        <v>22</v>
      </c>
      <c r="B40" s="7">
        <v>2</v>
      </c>
      <c r="C40" s="7">
        <v>2</v>
      </c>
      <c r="D40" s="7">
        <v>9</v>
      </c>
      <c r="E40" s="15">
        <v>350</v>
      </c>
      <c r="F40" s="15">
        <v>8</v>
      </c>
      <c r="G40" s="15">
        <v>356</v>
      </c>
      <c r="K40" s="16"/>
      <c r="L40" s="16"/>
      <c r="M40" s="16"/>
      <c r="N40" s="16"/>
      <c r="O40" s="16"/>
    </row>
    <row r="41" spans="1:15" x14ac:dyDescent="0.3">
      <c r="A41" s="7" t="s">
        <v>22</v>
      </c>
      <c r="B41" s="7">
        <v>2</v>
      </c>
      <c r="C41" s="7">
        <v>2</v>
      </c>
      <c r="D41" s="7">
        <v>9</v>
      </c>
      <c r="E41" s="15">
        <v>325</v>
      </c>
      <c r="F41" s="15">
        <v>8</v>
      </c>
      <c r="G41" s="15">
        <v>345</v>
      </c>
      <c r="K41" s="16"/>
      <c r="L41" s="16"/>
      <c r="M41" s="16"/>
      <c r="N41" s="16"/>
      <c r="O41" s="16"/>
    </row>
    <row r="42" spans="1:15" x14ac:dyDescent="0.3">
      <c r="A42" s="7" t="s">
        <v>22</v>
      </c>
      <c r="B42" s="7">
        <v>2</v>
      </c>
      <c r="C42" s="7">
        <v>2</v>
      </c>
      <c r="D42" s="7">
        <v>9</v>
      </c>
      <c r="E42" s="15">
        <v>320</v>
      </c>
      <c r="F42" s="15">
        <v>8</v>
      </c>
      <c r="G42" s="15">
        <v>344</v>
      </c>
      <c r="K42" s="16"/>
      <c r="L42" s="16"/>
      <c r="M42" s="16"/>
      <c r="N42" s="16"/>
      <c r="O42" s="16"/>
    </row>
    <row r="43" spans="1:15" x14ac:dyDescent="0.3">
      <c r="A43" s="7" t="s">
        <v>22</v>
      </c>
      <c r="B43" s="7">
        <v>2</v>
      </c>
      <c r="C43" s="7">
        <v>2</v>
      </c>
      <c r="D43" s="7">
        <v>9</v>
      </c>
      <c r="E43" s="15">
        <v>305</v>
      </c>
      <c r="F43" s="15">
        <v>8</v>
      </c>
      <c r="G43" s="15">
        <v>343</v>
      </c>
      <c r="K43" s="16"/>
      <c r="L43" s="16"/>
      <c r="M43" s="16"/>
      <c r="N43" s="16"/>
      <c r="O43" s="16"/>
    </row>
    <row r="44" spans="1:15" x14ac:dyDescent="0.3">
      <c r="A44" s="7" t="s">
        <v>22</v>
      </c>
      <c r="B44" s="7">
        <v>2</v>
      </c>
      <c r="C44" s="7">
        <v>2</v>
      </c>
      <c r="D44" s="7">
        <v>9</v>
      </c>
      <c r="E44" s="15">
        <v>282</v>
      </c>
      <c r="F44" s="15">
        <v>8</v>
      </c>
      <c r="G44" s="15">
        <v>334</v>
      </c>
      <c r="J44" s="48"/>
      <c r="K44" s="16"/>
      <c r="L44" s="16"/>
      <c r="M44" s="16"/>
      <c r="N44" s="16"/>
      <c r="O44" s="16"/>
    </row>
    <row r="45" spans="1:15" x14ac:dyDescent="0.3">
      <c r="A45" s="7" t="s">
        <v>22</v>
      </c>
      <c r="B45" s="7">
        <v>2</v>
      </c>
      <c r="C45" s="7">
        <v>2</v>
      </c>
      <c r="D45" s="7">
        <v>9</v>
      </c>
      <c r="E45" s="15">
        <v>265</v>
      </c>
      <c r="F45" s="15">
        <v>8</v>
      </c>
      <c r="G45" s="15">
        <v>325</v>
      </c>
      <c r="K45" s="16"/>
      <c r="L45" s="16"/>
      <c r="M45" s="16"/>
      <c r="N45" s="16"/>
      <c r="O45" s="16"/>
    </row>
    <row r="46" spans="1:15" x14ac:dyDescent="0.3">
      <c r="A46" s="7" t="s">
        <v>22</v>
      </c>
      <c r="B46" s="7">
        <v>2</v>
      </c>
      <c r="C46" s="7">
        <v>2</v>
      </c>
      <c r="D46" s="7">
        <v>9</v>
      </c>
      <c r="E46" s="15">
        <v>263</v>
      </c>
      <c r="F46" s="15">
        <v>8</v>
      </c>
      <c r="G46" s="15">
        <v>278</v>
      </c>
      <c r="K46" s="16"/>
      <c r="L46" s="16"/>
      <c r="M46" s="16"/>
      <c r="N46" s="16"/>
      <c r="O46" s="16"/>
    </row>
    <row r="47" spans="1:15" x14ac:dyDescent="0.3">
      <c r="A47" s="7" t="s">
        <v>22</v>
      </c>
      <c r="B47" s="7">
        <v>2</v>
      </c>
      <c r="C47" s="7">
        <v>2</v>
      </c>
      <c r="D47" s="7">
        <v>9</v>
      </c>
      <c r="E47" s="15">
        <v>230</v>
      </c>
      <c r="F47" s="15">
        <v>8</v>
      </c>
      <c r="K47" s="16"/>
      <c r="L47" s="16"/>
      <c r="M47" s="16"/>
      <c r="N47" s="16"/>
      <c r="O47" s="16"/>
    </row>
    <row r="48" spans="1:15" x14ac:dyDescent="0.3">
      <c r="A48" s="7" t="s">
        <v>22</v>
      </c>
      <c r="B48" s="7">
        <v>2</v>
      </c>
      <c r="C48" s="7">
        <v>3</v>
      </c>
      <c r="D48" s="7">
        <v>9</v>
      </c>
      <c r="E48" s="15">
        <v>396</v>
      </c>
      <c r="F48" s="15">
        <v>8</v>
      </c>
      <c r="G48" s="15">
        <v>413</v>
      </c>
      <c r="K48" s="16"/>
      <c r="L48" s="16"/>
      <c r="M48" s="16"/>
      <c r="N48" s="16"/>
      <c r="O48" s="16"/>
    </row>
    <row r="49" spans="1:15" x14ac:dyDescent="0.3">
      <c r="A49" s="7" t="s">
        <v>22</v>
      </c>
      <c r="B49" s="7">
        <v>2</v>
      </c>
      <c r="C49" s="7">
        <v>3</v>
      </c>
      <c r="D49" s="7">
        <v>9</v>
      </c>
      <c r="E49" s="15">
        <v>391</v>
      </c>
      <c r="F49" s="15">
        <v>8</v>
      </c>
      <c r="G49" s="15">
        <v>402</v>
      </c>
      <c r="K49" s="16"/>
      <c r="L49" s="16"/>
      <c r="M49" s="16"/>
      <c r="N49" s="16"/>
      <c r="O49" s="16"/>
    </row>
    <row r="50" spans="1:15" x14ac:dyDescent="0.3">
      <c r="A50" s="7" t="s">
        <v>22</v>
      </c>
      <c r="B50" s="7">
        <v>2</v>
      </c>
      <c r="C50" s="7">
        <v>3</v>
      </c>
      <c r="D50" s="7">
        <v>9</v>
      </c>
      <c r="E50" s="15">
        <v>374</v>
      </c>
      <c r="F50" s="15">
        <v>8</v>
      </c>
      <c r="G50" s="15">
        <v>395</v>
      </c>
      <c r="K50" s="16"/>
      <c r="L50" s="16"/>
      <c r="M50" s="16"/>
      <c r="N50" s="16"/>
      <c r="O50" s="16"/>
    </row>
    <row r="51" spans="1:15" x14ac:dyDescent="0.3">
      <c r="A51" s="7" t="s">
        <v>22</v>
      </c>
      <c r="B51" s="7">
        <v>2</v>
      </c>
      <c r="C51" s="7">
        <v>3</v>
      </c>
      <c r="D51" s="7">
        <v>9</v>
      </c>
      <c r="E51" s="15">
        <v>372</v>
      </c>
      <c r="F51" s="15">
        <v>8</v>
      </c>
      <c r="G51" s="15">
        <v>382</v>
      </c>
      <c r="K51" s="16"/>
      <c r="L51" s="16"/>
      <c r="M51" s="16"/>
      <c r="N51" s="16"/>
      <c r="O51" s="16"/>
    </row>
    <row r="52" spans="1:15" x14ac:dyDescent="0.3">
      <c r="A52" s="7" t="s">
        <v>22</v>
      </c>
      <c r="B52" s="7">
        <v>2</v>
      </c>
      <c r="C52" s="7">
        <v>3</v>
      </c>
      <c r="D52" s="7">
        <v>9</v>
      </c>
      <c r="E52" s="15">
        <v>370</v>
      </c>
      <c r="F52" s="15">
        <v>8</v>
      </c>
      <c r="G52" s="15">
        <v>380</v>
      </c>
      <c r="K52" s="16"/>
      <c r="L52" s="16"/>
      <c r="M52" s="16"/>
      <c r="N52" s="16"/>
      <c r="O52" s="16"/>
    </row>
    <row r="53" spans="1:15" x14ac:dyDescent="0.3">
      <c r="A53" s="7" t="s">
        <v>22</v>
      </c>
      <c r="B53" s="7">
        <v>2</v>
      </c>
      <c r="C53" s="7">
        <v>3</v>
      </c>
      <c r="D53" s="7">
        <v>9</v>
      </c>
      <c r="E53" s="15">
        <v>358</v>
      </c>
      <c r="F53" s="15">
        <v>8</v>
      </c>
      <c r="G53" s="15">
        <v>356</v>
      </c>
      <c r="K53" s="16"/>
      <c r="L53" s="16"/>
      <c r="M53" s="16"/>
      <c r="N53" s="16"/>
      <c r="O53" s="16"/>
    </row>
    <row r="54" spans="1:15" x14ac:dyDescent="0.3">
      <c r="A54" s="7" t="s">
        <v>22</v>
      </c>
      <c r="B54" s="7">
        <v>2</v>
      </c>
      <c r="C54" s="7">
        <v>3</v>
      </c>
      <c r="D54" s="7">
        <v>9</v>
      </c>
      <c r="E54" s="15">
        <v>328</v>
      </c>
      <c r="F54" s="15">
        <v>8</v>
      </c>
      <c r="G54" s="15">
        <v>356</v>
      </c>
      <c r="K54" s="16"/>
      <c r="L54" s="16"/>
      <c r="M54" s="16"/>
      <c r="N54" s="16"/>
      <c r="O54" s="16"/>
    </row>
    <row r="55" spans="1:15" x14ac:dyDescent="0.3">
      <c r="A55" s="7" t="s">
        <v>22</v>
      </c>
      <c r="B55" s="7">
        <v>2</v>
      </c>
      <c r="C55" s="7">
        <v>3</v>
      </c>
      <c r="D55" s="7">
        <v>9</v>
      </c>
      <c r="E55" s="15">
        <v>319</v>
      </c>
      <c r="F55" s="15">
        <v>8</v>
      </c>
      <c r="G55" s="15">
        <v>332</v>
      </c>
      <c r="K55" s="16"/>
      <c r="L55" s="16"/>
      <c r="M55" s="16"/>
      <c r="N55" s="16"/>
      <c r="O55" s="16"/>
    </row>
    <row r="56" spans="1:15" x14ac:dyDescent="0.3">
      <c r="A56" s="7" t="s">
        <v>23</v>
      </c>
      <c r="B56" s="7">
        <v>2</v>
      </c>
      <c r="C56" s="7">
        <v>3</v>
      </c>
      <c r="D56" s="7">
        <v>9</v>
      </c>
      <c r="E56" s="15">
        <v>313</v>
      </c>
      <c r="F56" s="15">
        <v>8</v>
      </c>
      <c r="K56" s="16"/>
      <c r="L56" s="16"/>
      <c r="M56" s="16"/>
      <c r="N56" s="16"/>
      <c r="O56" s="16"/>
    </row>
    <row r="57" spans="1:15" x14ac:dyDescent="0.3">
      <c r="A57" s="7" t="s">
        <v>23</v>
      </c>
      <c r="B57" s="7">
        <v>3</v>
      </c>
      <c r="C57" s="7">
        <v>1</v>
      </c>
      <c r="D57" s="7">
        <v>9</v>
      </c>
      <c r="E57" s="15">
        <v>348</v>
      </c>
      <c r="F57" s="15">
        <v>8</v>
      </c>
      <c r="G57" s="15">
        <v>346</v>
      </c>
      <c r="K57" s="16"/>
      <c r="L57" s="16"/>
      <c r="M57" s="16"/>
      <c r="N57" s="16"/>
      <c r="O57" s="16"/>
    </row>
    <row r="58" spans="1:15" x14ac:dyDescent="0.3">
      <c r="A58" s="7" t="s">
        <v>23</v>
      </c>
      <c r="B58" s="7">
        <v>3</v>
      </c>
      <c r="C58" s="7">
        <v>1</v>
      </c>
      <c r="D58" s="7">
        <v>9</v>
      </c>
      <c r="E58" s="15">
        <v>343</v>
      </c>
      <c r="F58" s="15">
        <v>8</v>
      </c>
      <c r="G58" s="15">
        <v>344</v>
      </c>
      <c r="K58" s="16"/>
      <c r="L58" s="16"/>
      <c r="M58" s="16"/>
      <c r="N58" s="16"/>
      <c r="O58" s="16"/>
    </row>
    <row r="59" spans="1:15" x14ac:dyDescent="0.3">
      <c r="A59" s="7" t="s">
        <v>23</v>
      </c>
      <c r="B59" s="7">
        <v>3</v>
      </c>
      <c r="C59" s="7">
        <v>1</v>
      </c>
      <c r="D59" s="7">
        <v>9</v>
      </c>
      <c r="E59" s="15">
        <v>321</v>
      </c>
      <c r="F59" s="15">
        <v>8</v>
      </c>
      <c r="G59" s="15">
        <v>340</v>
      </c>
      <c r="K59" s="16"/>
      <c r="L59" s="16"/>
      <c r="M59" s="16"/>
      <c r="N59" s="16"/>
      <c r="O59" s="16"/>
    </row>
    <row r="60" spans="1:15" x14ac:dyDescent="0.3">
      <c r="A60" s="7" t="s">
        <v>23</v>
      </c>
      <c r="B60" s="7">
        <v>3</v>
      </c>
      <c r="C60" s="7">
        <v>1</v>
      </c>
      <c r="D60" s="7">
        <v>9</v>
      </c>
      <c r="E60" s="15">
        <v>319</v>
      </c>
      <c r="F60" s="15">
        <v>8</v>
      </c>
      <c r="G60" s="15">
        <v>323</v>
      </c>
      <c r="K60" s="16"/>
      <c r="L60" s="16"/>
      <c r="M60" s="16"/>
      <c r="N60" s="16"/>
      <c r="O60" s="16"/>
    </row>
    <row r="61" spans="1:15" x14ac:dyDescent="0.3">
      <c r="A61" s="7" t="s">
        <v>23</v>
      </c>
      <c r="B61" s="7">
        <v>3</v>
      </c>
      <c r="C61" s="7">
        <v>1</v>
      </c>
      <c r="D61" s="7">
        <v>9</v>
      </c>
      <c r="E61" s="15">
        <v>306</v>
      </c>
      <c r="F61" s="15">
        <v>8</v>
      </c>
      <c r="G61" s="15">
        <v>320</v>
      </c>
      <c r="K61" s="16"/>
      <c r="L61" s="16"/>
      <c r="M61" s="16"/>
      <c r="N61" s="16"/>
      <c r="O61" s="16"/>
    </row>
    <row r="62" spans="1:15" x14ac:dyDescent="0.3">
      <c r="A62" s="7" t="s">
        <v>23</v>
      </c>
      <c r="B62" s="7">
        <v>3</v>
      </c>
      <c r="C62" s="7">
        <v>1</v>
      </c>
      <c r="D62" s="7">
        <v>9</v>
      </c>
      <c r="E62" s="15">
        <v>305</v>
      </c>
      <c r="F62" s="15">
        <v>8</v>
      </c>
      <c r="G62" s="15">
        <v>316</v>
      </c>
      <c r="K62" s="16"/>
      <c r="L62" s="16"/>
      <c r="M62" s="16"/>
      <c r="N62" s="16"/>
      <c r="O62" s="16"/>
    </row>
    <row r="63" spans="1:15" x14ac:dyDescent="0.3">
      <c r="A63" s="7" t="s">
        <v>23</v>
      </c>
      <c r="B63" s="7">
        <v>3</v>
      </c>
      <c r="C63" s="7">
        <v>1</v>
      </c>
      <c r="D63" s="7">
        <v>9</v>
      </c>
      <c r="E63" s="15">
        <v>305</v>
      </c>
      <c r="F63" s="15">
        <v>8</v>
      </c>
      <c r="G63" s="15">
        <v>260</v>
      </c>
      <c r="K63" s="16"/>
      <c r="L63" s="16"/>
      <c r="M63" s="16"/>
      <c r="N63" s="16"/>
      <c r="O63" s="16"/>
    </row>
    <row r="64" spans="1:15" x14ac:dyDescent="0.3">
      <c r="A64" s="7" t="s">
        <v>23</v>
      </c>
      <c r="B64" s="7">
        <v>3</v>
      </c>
      <c r="C64" s="7">
        <v>1</v>
      </c>
      <c r="D64" s="7">
        <v>9</v>
      </c>
      <c r="E64" s="15">
        <v>260</v>
      </c>
      <c r="F64" s="15">
        <v>8</v>
      </c>
      <c r="G64" s="15">
        <v>199</v>
      </c>
      <c r="K64" s="16"/>
      <c r="L64" s="16"/>
      <c r="M64" s="16"/>
      <c r="N64" s="16"/>
      <c r="O64" s="16"/>
    </row>
    <row r="65" spans="1:15" x14ac:dyDescent="0.3">
      <c r="A65" s="7" t="s">
        <v>23</v>
      </c>
      <c r="B65" s="7">
        <v>3</v>
      </c>
      <c r="C65" s="7">
        <v>1</v>
      </c>
      <c r="D65" s="7">
        <v>9</v>
      </c>
      <c r="E65" s="15">
        <v>233</v>
      </c>
      <c r="F65" s="15">
        <v>8</v>
      </c>
      <c r="J65" s="48"/>
      <c r="K65" s="16"/>
      <c r="L65" s="16"/>
      <c r="M65" s="16"/>
      <c r="N65" s="16"/>
      <c r="O65" s="16"/>
    </row>
    <row r="66" spans="1:15" x14ac:dyDescent="0.3">
      <c r="A66" s="7" t="s">
        <v>23</v>
      </c>
      <c r="B66" s="7">
        <v>3</v>
      </c>
      <c r="C66" s="7">
        <v>2</v>
      </c>
      <c r="D66" s="7">
        <v>9</v>
      </c>
      <c r="E66" s="15">
        <v>380</v>
      </c>
      <c r="F66" s="15">
        <v>8</v>
      </c>
      <c r="G66" s="15">
        <v>383</v>
      </c>
      <c r="K66" s="16"/>
      <c r="L66" s="16"/>
      <c r="M66" s="16"/>
      <c r="N66" s="16"/>
      <c r="O66" s="16"/>
    </row>
    <row r="67" spans="1:15" x14ac:dyDescent="0.3">
      <c r="A67" s="7" t="s">
        <v>23</v>
      </c>
      <c r="B67" s="7">
        <v>3</v>
      </c>
      <c r="C67" s="7">
        <v>2</v>
      </c>
      <c r="D67" s="7">
        <v>9</v>
      </c>
      <c r="E67" s="15">
        <v>354</v>
      </c>
      <c r="F67" s="15">
        <v>8</v>
      </c>
      <c r="G67" s="15">
        <v>364</v>
      </c>
      <c r="K67" s="16"/>
      <c r="L67" s="16"/>
      <c r="M67" s="16"/>
      <c r="N67" s="16"/>
      <c r="O67" s="16"/>
    </row>
    <row r="68" spans="1:15" x14ac:dyDescent="0.3">
      <c r="A68" s="7" t="s">
        <v>23</v>
      </c>
      <c r="B68" s="7">
        <v>3</v>
      </c>
      <c r="C68" s="7">
        <v>2</v>
      </c>
      <c r="D68" s="7">
        <v>9</v>
      </c>
      <c r="E68" s="15">
        <v>352</v>
      </c>
      <c r="F68" s="15">
        <v>8</v>
      </c>
      <c r="G68" s="15">
        <v>354</v>
      </c>
      <c r="K68" s="16"/>
      <c r="L68" s="16"/>
      <c r="M68" s="16"/>
      <c r="N68" s="16"/>
      <c r="O68" s="16"/>
    </row>
    <row r="69" spans="1:15" x14ac:dyDescent="0.3">
      <c r="A69" s="7" t="s">
        <v>23</v>
      </c>
      <c r="B69" s="7">
        <v>3</v>
      </c>
      <c r="C69" s="7">
        <v>2</v>
      </c>
      <c r="D69" s="7">
        <v>9</v>
      </c>
      <c r="E69" s="15">
        <v>338</v>
      </c>
      <c r="F69" s="15">
        <v>8</v>
      </c>
      <c r="G69" s="15">
        <v>349</v>
      </c>
      <c r="J69" s="49"/>
      <c r="K69" s="16"/>
      <c r="L69" s="16"/>
      <c r="M69" s="16"/>
      <c r="N69" s="16"/>
      <c r="O69" s="16"/>
    </row>
    <row r="70" spans="1:15" x14ac:dyDescent="0.3">
      <c r="A70" s="7" t="s">
        <v>23</v>
      </c>
      <c r="B70" s="7">
        <v>3</v>
      </c>
      <c r="C70" s="7">
        <v>2</v>
      </c>
      <c r="D70" s="7">
        <v>9</v>
      </c>
      <c r="E70" s="15">
        <v>332</v>
      </c>
      <c r="F70" s="15">
        <v>8</v>
      </c>
      <c r="G70" s="15">
        <v>336</v>
      </c>
      <c r="J70" s="49"/>
      <c r="K70" s="16"/>
      <c r="L70" s="16"/>
      <c r="M70" s="16"/>
      <c r="N70" s="16"/>
      <c r="O70" s="16"/>
    </row>
    <row r="71" spans="1:15" x14ac:dyDescent="0.3">
      <c r="A71" s="7" t="s">
        <v>23</v>
      </c>
      <c r="B71" s="7">
        <v>3</v>
      </c>
      <c r="C71" s="7">
        <v>2</v>
      </c>
      <c r="D71" s="7">
        <v>9</v>
      </c>
      <c r="E71" s="15">
        <v>329</v>
      </c>
      <c r="F71" s="15">
        <v>8</v>
      </c>
      <c r="G71" s="15">
        <v>333</v>
      </c>
      <c r="K71" s="16"/>
      <c r="L71" s="16"/>
      <c r="M71" s="16"/>
      <c r="N71" s="16"/>
      <c r="O71" s="16"/>
    </row>
    <row r="72" spans="1:15" x14ac:dyDescent="0.3">
      <c r="A72" s="7" t="s">
        <v>23</v>
      </c>
      <c r="B72" s="7">
        <v>3</v>
      </c>
      <c r="C72" s="7">
        <v>2</v>
      </c>
      <c r="D72" s="7">
        <v>9</v>
      </c>
      <c r="E72" s="15">
        <v>321</v>
      </c>
      <c r="F72" s="15">
        <v>8</v>
      </c>
      <c r="G72" s="15">
        <v>325</v>
      </c>
      <c r="K72" s="16"/>
      <c r="L72" s="16"/>
      <c r="M72" s="16"/>
      <c r="N72" s="16"/>
      <c r="O72" s="16"/>
    </row>
    <row r="73" spans="1:15" x14ac:dyDescent="0.3">
      <c r="A73" s="7" t="s">
        <v>23</v>
      </c>
      <c r="B73" s="7">
        <v>3</v>
      </c>
      <c r="C73" s="7">
        <v>2</v>
      </c>
      <c r="D73" s="7">
        <v>9</v>
      </c>
      <c r="E73" s="15">
        <v>290</v>
      </c>
      <c r="F73" s="15">
        <v>8</v>
      </c>
      <c r="G73" s="15">
        <v>250</v>
      </c>
      <c r="J73" s="49"/>
      <c r="K73" s="16"/>
      <c r="L73" s="16"/>
      <c r="M73" s="16"/>
      <c r="N73" s="16"/>
      <c r="O73" s="16"/>
    </row>
    <row r="74" spans="1:15" x14ac:dyDescent="0.3">
      <c r="A74" s="7" t="s">
        <v>23</v>
      </c>
      <c r="B74" s="7">
        <v>3</v>
      </c>
      <c r="C74" s="7">
        <v>2</v>
      </c>
      <c r="D74" s="7">
        <v>9</v>
      </c>
      <c r="E74" s="15">
        <v>265</v>
      </c>
      <c r="F74" s="15">
        <v>8</v>
      </c>
      <c r="K74" s="16"/>
      <c r="L74" s="16"/>
      <c r="M74" s="16"/>
      <c r="N74" s="16"/>
      <c r="O74" s="16"/>
    </row>
    <row r="75" spans="1:15" x14ac:dyDescent="0.3">
      <c r="A75" s="7" t="s">
        <v>23</v>
      </c>
      <c r="B75" s="7">
        <v>3</v>
      </c>
      <c r="C75" s="7">
        <v>3</v>
      </c>
      <c r="D75" s="7">
        <v>9</v>
      </c>
      <c r="E75" s="15">
        <v>387</v>
      </c>
      <c r="F75" s="15">
        <v>8</v>
      </c>
      <c r="G75" s="15">
        <v>382</v>
      </c>
      <c r="K75" s="16"/>
      <c r="L75" s="16"/>
      <c r="M75" s="16"/>
      <c r="N75" s="16"/>
      <c r="O75" s="16"/>
    </row>
    <row r="76" spans="1:15" x14ac:dyDescent="0.3">
      <c r="A76" s="7" t="s">
        <v>23</v>
      </c>
      <c r="B76" s="7">
        <v>3</v>
      </c>
      <c r="C76" s="7">
        <v>3</v>
      </c>
      <c r="D76" s="7">
        <v>9</v>
      </c>
      <c r="E76" s="15">
        <v>383</v>
      </c>
      <c r="F76" s="15">
        <v>8</v>
      </c>
      <c r="G76" s="15">
        <v>370</v>
      </c>
      <c r="K76" s="16"/>
      <c r="L76" s="16"/>
      <c r="M76" s="16"/>
      <c r="N76" s="16"/>
      <c r="O76" s="16"/>
    </row>
    <row r="77" spans="1:15" x14ac:dyDescent="0.3">
      <c r="A77" s="7" t="s">
        <v>23</v>
      </c>
      <c r="B77" s="7">
        <v>3</v>
      </c>
      <c r="C77" s="7">
        <v>3</v>
      </c>
      <c r="D77" s="7">
        <v>9</v>
      </c>
      <c r="E77" s="15">
        <v>363</v>
      </c>
      <c r="F77" s="15">
        <v>8</v>
      </c>
      <c r="G77" s="15">
        <v>360</v>
      </c>
      <c r="K77" s="16"/>
      <c r="L77" s="16"/>
      <c r="M77" s="16"/>
      <c r="N77" s="16"/>
      <c r="O77" s="16"/>
    </row>
    <row r="78" spans="1:15" x14ac:dyDescent="0.3">
      <c r="A78" s="7" t="s">
        <v>23</v>
      </c>
      <c r="B78" s="7">
        <v>3</v>
      </c>
      <c r="C78" s="7">
        <v>3</v>
      </c>
      <c r="D78" s="7">
        <v>9</v>
      </c>
      <c r="E78" s="15">
        <v>358</v>
      </c>
      <c r="F78" s="15">
        <v>8</v>
      </c>
      <c r="G78" s="15">
        <v>339</v>
      </c>
      <c r="K78" s="16"/>
      <c r="L78" s="16"/>
      <c r="M78" s="16"/>
      <c r="N78" s="16"/>
      <c r="O78" s="16"/>
    </row>
    <row r="79" spans="1:15" x14ac:dyDescent="0.3">
      <c r="A79" s="7" t="s">
        <v>23</v>
      </c>
      <c r="B79" s="7">
        <v>3</v>
      </c>
      <c r="C79" s="7">
        <v>3</v>
      </c>
      <c r="D79" s="7">
        <v>9</v>
      </c>
      <c r="E79" s="15">
        <v>335</v>
      </c>
      <c r="F79" s="15">
        <v>8</v>
      </c>
      <c r="G79" s="15">
        <v>317</v>
      </c>
      <c r="K79" s="16"/>
      <c r="L79" s="16"/>
      <c r="M79" s="16"/>
      <c r="N79" s="16"/>
      <c r="O79" s="16"/>
    </row>
    <row r="80" spans="1:15" x14ac:dyDescent="0.3">
      <c r="A80" s="7" t="s">
        <v>23</v>
      </c>
      <c r="B80" s="7">
        <v>3</v>
      </c>
      <c r="C80" s="7">
        <v>3</v>
      </c>
      <c r="D80" s="7">
        <v>9</v>
      </c>
      <c r="E80" s="15">
        <v>316</v>
      </c>
      <c r="F80" s="15">
        <v>8</v>
      </c>
      <c r="G80" s="15">
        <v>312</v>
      </c>
      <c r="K80" s="16"/>
      <c r="L80" s="16"/>
      <c r="M80" s="16"/>
      <c r="N80" s="16"/>
      <c r="O80" s="16"/>
    </row>
    <row r="81" spans="1:15" x14ac:dyDescent="0.3">
      <c r="A81" s="7" t="s">
        <v>23</v>
      </c>
      <c r="B81" s="7">
        <v>3</v>
      </c>
      <c r="C81" s="7">
        <v>3</v>
      </c>
      <c r="D81" s="7">
        <v>9</v>
      </c>
      <c r="E81" s="15">
        <v>303</v>
      </c>
      <c r="F81" s="15">
        <v>8</v>
      </c>
      <c r="G81" s="15">
        <v>307</v>
      </c>
      <c r="K81" s="16"/>
      <c r="L81" s="16"/>
      <c r="M81" s="16"/>
      <c r="N81" s="16"/>
      <c r="O81" s="16"/>
    </row>
    <row r="82" spans="1:15" x14ac:dyDescent="0.3">
      <c r="A82" s="7" t="s">
        <v>23</v>
      </c>
      <c r="B82" s="7">
        <v>3</v>
      </c>
      <c r="C82" s="7">
        <v>3</v>
      </c>
      <c r="D82" s="7">
        <v>9</v>
      </c>
      <c r="E82" s="15">
        <v>297</v>
      </c>
      <c r="F82" s="15">
        <v>8</v>
      </c>
      <c r="G82" s="15">
        <v>298</v>
      </c>
      <c r="K82" s="16"/>
      <c r="L82" s="16"/>
      <c r="M82" s="16"/>
      <c r="N82" s="16"/>
      <c r="O82" s="16"/>
    </row>
    <row r="83" spans="1:15" x14ac:dyDescent="0.3">
      <c r="A83" s="7" t="s">
        <v>23</v>
      </c>
      <c r="B83" s="7">
        <v>3</v>
      </c>
      <c r="C83" s="7">
        <v>3</v>
      </c>
      <c r="D83" s="7">
        <v>9</v>
      </c>
      <c r="E83" s="15">
        <v>276</v>
      </c>
      <c r="F83" s="15">
        <v>8</v>
      </c>
      <c r="K83" s="16"/>
      <c r="L83" s="16"/>
      <c r="M83" s="16"/>
      <c r="N83" s="16"/>
      <c r="O83" s="16"/>
    </row>
    <row r="84" spans="1:15" x14ac:dyDescent="0.3">
      <c r="A84" s="7" t="s">
        <v>24</v>
      </c>
      <c r="B84" s="7">
        <v>4</v>
      </c>
      <c r="C84" s="7">
        <v>1</v>
      </c>
      <c r="D84" s="7">
        <v>9</v>
      </c>
      <c r="E84" s="15">
        <v>414</v>
      </c>
      <c r="F84" s="15">
        <v>8</v>
      </c>
      <c r="G84" s="15">
        <v>455</v>
      </c>
      <c r="K84" s="16"/>
      <c r="L84" s="16"/>
      <c r="M84" s="16"/>
      <c r="N84" s="16"/>
      <c r="O84" s="16"/>
    </row>
    <row r="85" spans="1:15" x14ac:dyDescent="0.3">
      <c r="A85" s="7" t="s">
        <v>24</v>
      </c>
      <c r="B85" s="7">
        <v>4</v>
      </c>
      <c r="C85" s="7">
        <v>1</v>
      </c>
      <c r="D85" s="7">
        <v>9</v>
      </c>
      <c r="E85" s="15">
        <v>359</v>
      </c>
      <c r="F85" s="15">
        <v>8</v>
      </c>
      <c r="G85" s="15">
        <v>360</v>
      </c>
      <c r="K85" s="16"/>
      <c r="L85" s="7"/>
      <c r="M85" s="16"/>
      <c r="N85" s="16"/>
      <c r="O85" s="16"/>
    </row>
    <row r="86" spans="1:15" x14ac:dyDescent="0.3">
      <c r="A86" s="7" t="s">
        <v>24</v>
      </c>
      <c r="B86" s="7">
        <v>4</v>
      </c>
      <c r="C86" s="7">
        <v>1</v>
      </c>
      <c r="D86" s="7">
        <v>9</v>
      </c>
      <c r="E86" s="15">
        <v>354</v>
      </c>
      <c r="F86" s="15">
        <v>8</v>
      </c>
      <c r="G86" s="15">
        <v>356</v>
      </c>
      <c r="J86" s="48"/>
      <c r="K86" s="16"/>
      <c r="L86" s="7"/>
      <c r="M86" s="16"/>
      <c r="N86" s="16"/>
      <c r="O86" s="16"/>
    </row>
    <row r="87" spans="1:15" x14ac:dyDescent="0.3">
      <c r="A87" s="7" t="s">
        <v>24</v>
      </c>
      <c r="B87" s="7">
        <v>4</v>
      </c>
      <c r="C87" s="7">
        <v>1</v>
      </c>
      <c r="D87" s="7">
        <v>9</v>
      </c>
      <c r="E87" s="15">
        <v>351</v>
      </c>
      <c r="F87" s="15">
        <v>8</v>
      </c>
      <c r="G87" s="15">
        <v>356</v>
      </c>
      <c r="K87" s="16"/>
      <c r="L87" s="16"/>
      <c r="M87" s="16"/>
      <c r="N87" s="16"/>
      <c r="O87" s="16"/>
    </row>
    <row r="88" spans="1:15" x14ac:dyDescent="0.3">
      <c r="A88" s="7" t="s">
        <v>24</v>
      </c>
      <c r="B88" s="7">
        <v>4</v>
      </c>
      <c r="C88" s="7">
        <v>1</v>
      </c>
      <c r="D88" s="7">
        <v>9</v>
      </c>
      <c r="E88" s="15">
        <v>351</v>
      </c>
      <c r="F88" s="15">
        <v>8</v>
      </c>
      <c r="G88" s="15">
        <v>352</v>
      </c>
      <c r="K88" s="16"/>
      <c r="L88" s="16"/>
      <c r="M88" s="16"/>
      <c r="N88" s="16"/>
      <c r="O88" s="16"/>
    </row>
    <row r="89" spans="1:15" x14ac:dyDescent="0.3">
      <c r="A89" s="7" t="s">
        <v>24</v>
      </c>
      <c r="B89" s="7">
        <v>4</v>
      </c>
      <c r="C89" s="7">
        <v>1</v>
      </c>
      <c r="D89" s="7">
        <v>9</v>
      </c>
      <c r="E89" s="15">
        <v>339</v>
      </c>
      <c r="F89" s="15">
        <v>8</v>
      </c>
      <c r="G89" s="15">
        <v>345</v>
      </c>
      <c r="K89" s="16"/>
      <c r="L89" s="16"/>
      <c r="M89" s="16"/>
      <c r="N89" s="16"/>
      <c r="O89" s="16"/>
    </row>
    <row r="90" spans="1:15" x14ac:dyDescent="0.3">
      <c r="A90" s="7" t="s">
        <v>24</v>
      </c>
      <c r="B90" s="7">
        <v>4</v>
      </c>
      <c r="C90" s="7">
        <v>1</v>
      </c>
      <c r="D90" s="7">
        <v>9</v>
      </c>
      <c r="E90" s="15">
        <v>292</v>
      </c>
      <c r="F90" s="15">
        <v>8</v>
      </c>
      <c r="G90" s="15">
        <v>336</v>
      </c>
      <c r="K90" s="16"/>
      <c r="L90" s="16"/>
      <c r="M90" s="16"/>
      <c r="N90" s="16"/>
      <c r="O90" s="16"/>
    </row>
    <row r="91" spans="1:15" x14ac:dyDescent="0.3">
      <c r="A91" s="7" t="s">
        <v>24</v>
      </c>
      <c r="B91" s="7">
        <v>4</v>
      </c>
      <c r="C91" s="7">
        <v>1</v>
      </c>
      <c r="D91" s="7">
        <v>9</v>
      </c>
      <c r="E91" s="15">
        <v>286</v>
      </c>
      <c r="F91" s="15">
        <v>8</v>
      </c>
      <c r="G91" s="15">
        <v>303</v>
      </c>
      <c r="J91" s="49"/>
      <c r="K91" s="16"/>
      <c r="L91" s="16"/>
      <c r="M91" s="16"/>
      <c r="N91" s="16"/>
      <c r="O91" s="16"/>
    </row>
    <row r="92" spans="1:15" x14ac:dyDescent="0.3">
      <c r="A92" s="7" t="s">
        <v>24</v>
      </c>
      <c r="B92" s="7">
        <v>4</v>
      </c>
      <c r="C92" s="7">
        <v>1</v>
      </c>
      <c r="D92" s="7">
        <v>9</v>
      </c>
      <c r="E92" s="15">
        <v>274</v>
      </c>
      <c r="F92" s="15">
        <v>8</v>
      </c>
      <c r="K92" s="16"/>
      <c r="L92" s="16"/>
      <c r="M92" s="16"/>
      <c r="N92" s="16"/>
      <c r="O92" s="16"/>
    </row>
    <row r="93" spans="1:15" x14ac:dyDescent="0.3">
      <c r="A93" s="7" t="s">
        <v>24</v>
      </c>
      <c r="B93" s="7">
        <v>4</v>
      </c>
      <c r="C93" s="7">
        <v>2</v>
      </c>
      <c r="D93" s="7">
        <v>9</v>
      </c>
      <c r="E93" s="15">
        <v>367</v>
      </c>
      <c r="F93" s="15">
        <v>8</v>
      </c>
      <c r="G93" s="15">
        <v>395</v>
      </c>
      <c r="K93" s="16"/>
      <c r="L93" s="16"/>
      <c r="M93" s="16"/>
      <c r="N93" s="16"/>
      <c r="O93" s="16"/>
    </row>
    <row r="94" spans="1:15" x14ac:dyDescent="0.3">
      <c r="A94" s="7" t="s">
        <v>24</v>
      </c>
      <c r="B94" s="7">
        <v>4</v>
      </c>
      <c r="C94" s="7">
        <v>2</v>
      </c>
      <c r="D94" s="7">
        <v>9</v>
      </c>
      <c r="E94" s="15">
        <v>356</v>
      </c>
      <c r="F94" s="15">
        <v>8</v>
      </c>
      <c r="G94" s="15">
        <v>371</v>
      </c>
      <c r="K94" s="16"/>
      <c r="L94" s="16"/>
      <c r="M94" s="16"/>
      <c r="N94" s="16"/>
      <c r="O94" s="16"/>
    </row>
    <row r="95" spans="1:15" x14ac:dyDescent="0.3">
      <c r="A95" s="7" t="s">
        <v>24</v>
      </c>
      <c r="B95" s="7">
        <v>4</v>
      </c>
      <c r="C95" s="7">
        <v>2</v>
      </c>
      <c r="D95" s="7">
        <v>9</v>
      </c>
      <c r="E95" s="15">
        <v>351</v>
      </c>
      <c r="F95" s="15">
        <v>8</v>
      </c>
      <c r="G95" s="15">
        <v>361</v>
      </c>
      <c r="K95" s="16"/>
      <c r="L95" s="16"/>
      <c r="M95" s="16"/>
      <c r="N95" s="16"/>
      <c r="O95" s="16"/>
    </row>
    <row r="96" spans="1:15" x14ac:dyDescent="0.3">
      <c r="A96" s="7" t="s">
        <v>24</v>
      </c>
      <c r="B96" s="7">
        <v>4</v>
      </c>
      <c r="C96" s="7">
        <v>2</v>
      </c>
      <c r="D96" s="7">
        <v>9</v>
      </c>
      <c r="E96" s="15">
        <v>342</v>
      </c>
      <c r="F96" s="15">
        <v>8</v>
      </c>
      <c r="G96" s="15">
        <v>352</v>
      </c>
      <c r="K96" s="16"/>
      <c r="L96" s="16"/>
      <c r="M96" s="16"/>
      <c r="N96" s="16"/>
      <c r="O96" s="16"/>
    </row>
    <row r="97" spans="1:15" x14ac:dyDescent="0.3">
      <c r="A97" s="7" t="s">
        <v>24</v>
      </c>
      <c r="B97" s="7">
        <v>4</v>
      </c>
      <c r="C97" s="7">
        <v>2</v>
      </c>
      <c r="D97" s="7">
        <v>9</v>
      </c>
      <c r="E97" s="15">
        <v>329</v>
      </c>
      <c r="F97" s="15">
        <v>8</v>
      </c>
      <c r="G97" s="15">
        <v>349</v>
      </c>
      <c r="K97" s="16"/>
      <c r="L97" s="16"/>
      <c r="M97" s="16"/>
      <c r="N97" s="16"/>
      <c r="O97" s="16"/>
    </row>
    <row r="98" spans="1:15" x14ac:dyDescent="0.3">
      <c r="A98" s="7" t="s">
        <v>24</v>
      </c>
      <c r="B98" s="7">
        <v>4</v>
      </c>
      <c r="C98" s="7">
        <v>2</v>
      </c>
      <c r="D98" s="7">
        <v>9</v>
      </c>
      <c r="E98" s="15">
        <v>313</v>
      </c>
      <c r="F98" s="15">
        <v>8</v>
      </c>
      <c r="G98" s="15">
        <v>348</v>
      </c>
      <c r="K98" s="16"/>
      <c r="L98" s="16"/>
      <c r="M98" s="16"/>
      <c r="N98" s="16"/>
      <c r="O98" s="16"/>
    </row>
    <row r="99" spans="1:15" x14ac:dyDescent="0.3">
      <c r="A99" s="7" t="s">
        <v>24</v>
      </c>
      <c r="B99" s="7">
        <v>4</v>
      </c>
      <c r="C99" s="7">
        <v>2</v>
      </c>
      <c r="D99" s="7">
        <v>9</v>
      </c>
      <c r="E99" s="15">
        <v>304</v>
      </c>
      <c r="F99" s="15">
        <v>8</v>
      </c>
      <c r="G99" s="15">
        <v>312</v>
      </c>
      <c r="K99" s="16"/>
      <c r="L99" s="16"/>
      <c r="M99" s="16"/>
      <c r="N99" s="16"/>
      <c r="O99" s="16"/>
    </row>
    <row r="100" spans="1:15" x14ac:dyDescent="0.3">
      <c r="A100" s="7" t="s">
        <v>24</v>
      </c>
      <c r="B100" s="7">
        <v>4</v>
      </c>
      <c r="C100" s="7">
        <v>2</v>
      </c>
      <c r="D100" s="7">
        <v>9</v>
      </c>
      <c r="E100" s="15">
        <v>283</v>
      </c>
      <c r="F100" s="15">
        <v>8</v>
      </c>
      <c r="G100" s="15">
        <v>305</v>
      </c>
      <c r="K100" s="7"/>
      <c r="L100" s="7"/>
      <c r="M100" s="7"/>
      <c r="N100" s="7"/>
      <c r="O100" s="7"/>
    </row>
    <row r="101" spans="1:15" x14ac:dyDescent="0.3">
      <c r="A101" s="7" t="s">
        <v>24</v>
      </c>
      <c r="B101" s="7">
        <v>4</v>
      </c>
      <c r="C101" s="7">
        <v>2</v>
      </c>
      <c r="D101" s="7">
        <v>9</v>
      </c>
      <c r="E101" s="15">
        <v>273</v>
      </c>
      <c r="F101" s="15">
        <v>8</v>
      </c>
    </row>
    <row r="102" spans="1:15" x14ac:dyDescent="0.3">
      <c r="A102" s="7" t="s">
        <v>24</v>
      </c>
      <c r="B102" s="7">
        <v>4</v>
      </c>
      <c r="C102" s="7">
        <v>3</v>
      </c>
      <c r="D102" s="7">
        <v>9</v>
      </c>
      <c r="E102" s="15">
        <v>353</v>
      </c>
      <c r="F102" s="15">
        <v>8</v>
      </c>
      <c r="G102" s="15">
        <v>375</v>
      </c>
    </row>
    <row r="103" spans="1:15" x14ac:dyDescent="0.3">
      <c r="A103" s="7" t="s">
        <v>24</v>
      </c>
      <c r="B103" s="7">
        <v>4</v>
      </c>
      <c r="C103" s="7">
        <v>3</v>
      </c>
      <c r="D103" s="7">
        <v>9</v>
      </c>
      <c r="E103" s="15">
        <v>348</v>
      </c>
      <c r="F103" s="15">
        <v>8</v>
      </c>
      <c r="G103" s="15">
        <v>365</v>
      </c>
    </row>
    <row r="104" spans="1:15" x14ac:dyDescent="0.3">
      <c r="A104" s="7" t="s">
        <v>24</v>
      </c>
      <c r="B104" s="7">
        <v>4</v>
      </c>
      <c r="C104" s="7">
        <v>3</v>
      </c>
      <c r="D104" s="7">
        <v>9</v>
      </c>
      <c r="E104" s="15">
        <v>348</v>
      </c>
      <c r="F104" s="15">
        <v>8</v>
      </c>
      <c r="G104" s="15">
        <v>365</v>
      </c>
    </row>
    <row r="105" spans="1:15" x14ac:dyDescent="0.3">
      <c r="A105" s="7" t="s">
        <v>24</v>
      </c>
      <c r="B105" s="7">
        <v>4</v>
      </c>
      <c r="C105" s="7">
        <v>3</v>
      </c>
      <c r="D105" s="7">
        <v>9</v>
      </c>
      <c r="E105" s="15">
        <v>347</v>
      </c>
      <c r="F105" s="15">
        <v>8</v>
      </c>
      <c r="G105" s="15">
        <v>348</v>
      </c>
    </row>
    <row r="106" spans="1:15" x14ac:dyDescent="0.3">
      <c r="A106" s="7" t="s">
        <v>24</v>
      </c>
      <c r="B106" s="7">
        <v>4</v>
      </c>
      <c r="C106" s="7">
        <v>3</v>
      </c>
      <c r="D106" s="7">
        <v>9</v>
      </c>
      <c r="E106" s="15">
        <v>344</v>
      </c>
      <c r="F106" s="15">
        <v>8</v>
      </c>
      <c r="G106" s="15">
        <v>333</v>
      </c>
    </row>
    <row r="107" spans="1:15" x14ac:dyDescent="0.3">
      <c r="A107" s="7" t="s">
        <v>24</v>
      </c>
      <c r="B107" s="7">
        <v>4</v>
      </c>
      <c r="C107" s="7">
        <v>3</v>
      </c>
      <c r="D107" s="7">
        <v>9</v>
      </c>
      <c r="E107" s="15">
        <v>342</v>
      </c>
      <c r="F107" s="15">
        <v>8</v>
      </c>
      <c r="G107" s="15">
        <v>333</v>
      </c>
      <c r="J107" s="48"/>
    </row>
    <row r="108" spans="1:15" x14ac:dyDescent="0.3">
      <c r="A108" s="7" t="s">
        <v>24</v>
      </c>
      <c r="B108" s="7">
        <v>4</v>
      </c>
      <c r="C108" s="7">
        <v>3</v>
      </c>
      <c r="D108" s="7">
        <v>9</v>
      </c>
      <c r="E108" s="15">
        <v>330</v>
      </c>
      <c r="F108" s="15">
        <v>8</v>
      </c>
      <c r="G108" s="15">
        <v>328</v>
      </c>
    </row>
    <row r="109" spans="1:15" x14ac:dyDescent="0.3">
      <c r="A109" s="7" t="s">
        <v>24</v>
      </c>
      <c r="B109" s="7">
        <v>4</v>
      </c>
      <c r="C109" s="7">
        <v>3</v>
      </c>
      <c r="D109" s="7">
        <v>9</v>
      </c>
      <c r="E109" s="15">
        <v>318</v>
      </c>
      <c r="F109" s="15">
        <v>8</v>
      </c>
      <c r="G109" s="15">
        <v>312</v>
      </c>
    </row>
    <row r="110" spans="1:15" x14ac:dyDescent="0.3">
      <c r="A110" s="7" t="s">
        <v>24</v>
      </c>
      <c r="B110" s="7">
        <v>4</v>
      </c>
      <c r="C110" s="7">
        <v>3</v>
      </c>
      <c r="D110" s="7">
        <v>9</v>
      </c>
      <c r="E110" s="15">
        <v>317</v>
      </c>
      <c r="F110" s="15">
        <v>8</v>
      </c>
    </row>
    <row r="128" spans="10:10" x14ac:dyDescent="0.3">
      <c r="J128" s="48"/>
    </row>
    <row r="149" spans="10:10" x14ac:dyDescent="0.3">
      <c r="J149" s="48"/>
    </row>
    <row r="170" spans="10:10" x14ac:dyDescent="0.3">
      <c r="J170" s="48"/>
    </row>
    <row r="191" spans="10:10" x14ac:dyDescent="0.3">
      <c r="J191" s="48"/>
    </row>
    <row r="205" spans="10:10" x14ac:dyDescent="0.3">
      <c r="J205" s="49"/>
    </row>
    <row r="212" spans="10:10" x14ac:dyDescent="0.3">
      <c r="J212" s="48"/>
    </row>
    <row r="233" spans="10:10" x14ac:dyDescent="0.3">
      <c r="J233" s="48"/>
    </row>
    <row r="249" spans="10:10" x14ac:dyDescent="0.3">
      <c r="J249" s="49"/>
    </row>
    <row r="254" spans="10:10" x14ac:dyDescent="0.3">
      <c r="J254" s="48"/>
    </row>
    <row r="260" spans="10:10" x14ac:dyDescent="0.3">
      <c r="J260" s="49"/>
    </row>
    <row r="274" spans="10:10" x14ac:dyDescent="0.3">
      <c r="J274" s="49"/>
    </row>
    <row r="287" spans="10:10" x14ac:dyDescent="0.3">
      <c r="J287" s="49"/>
    </row>
    <row r="341" spans="10:10" x14ac:dyDescent="0.3">
      <c r="J341" s="49"/>
    </row>
    <row r="355" spans="10:10" x14ac:dyDescent="0.3">
      <c r="J355" s="49"/>
    </row>
    <row r="368" spans="10:10" x14ac:dyDescent="0.3">
      <c r="J368" s="49"/>
    </row>
    <row r="381" spans="10:10" x14ac:dyDescent="0.3">
      <c r="J381" s="49"/>
    </row>
    <row r="394" spans="10:10" x14ac:dyDescent="0.3">
      <c r="J394" s="49"/>
    </row>
    <row r="407" spans="10:10" x14ac:dyDescent="0.3">
      <c r="J407" s="49"/>
    </row>
    <row r="420" spans="10:10" x14ac:dyDescent="0.3">
      <c r="J420" s="49"/>
    </row>
    <row r="433" spans="10:10" x14ac:dyDescent="0.3">
      <c r="J433" s="49"/>
    </row>
    <row r="446" spans="10:10" x14ac:dyDescent="0.3">
      <c r="J446" s="49"/>
    </row>
    <row r="459" spans="10:10" x14ac:dyDescent="0.3">
      <c r="J459" s="49"/>
    </row>
    <row r="472" spans="10:10" x14ac:dyDescent="0.3">
      <c r="J472" s="49"/>
    </row>
    <row r="485" spans="10:10" x14ac:dyDescent="0.3">
      <c r="J485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workbookViewId="0">
      <selection sqref="A1:XFD1048576"/>
    </sheetView>
  </sheetViews>
  <sheetFormatPr defaultColWidth="9.109375" defaultRowHeight="14.4" x14ac:dyDescent="0.3"/>
  <cols>
    <col min="1" max="2" width="9.109375" style="7"/>
    <col min="3" max="4" width="0" style="8" hidden="1" customWidth="1"/>
    <col min="5" max="5" width="9.109375" style="8"/>
    <col min="6" max="6" width="0" style="8" hidden="1" customWidth="1"/>
    <col min="7" max="7" width="9.109375" style="15"/>
    <col min="8" max="8" width="9.109375" style="8"/>
    <col min="9" max="9" width="9.109375" style="24"/>
    <col min="10" max="16384" width="9.109375" style="8"/>
  </cols>
  <sheetData>
    <row r="1" spans="1:11" x14ac:dyDescent="0.3">
      <c r="A1" s="8" t="s">
        <v>25</v>
      </c>
      <c r="E1" s="8" t="s">
        <v>19</v>
      </c>
      <c r="G1" s="15" t="s">
        <v>20</v>
      </c>
      <c r="I1" s="15"/>
      <c r="J1" s="48"/>
      <c r="K1" s="16"/>
    </row>
    <row r="2" spans="1:11" x14ac:dyDescent="0.3">
      <c r="A2" s="7" t="s">
        <v>0</v>
      </c>
      <c r="B2" s="7" t="s">
        <v>11</v>
      </c>
      <c r="C2" s="7" t="s">
        <v>1</v>
      </c>
      <c r="D2" s="7" t="s">
        <v>21</v>
      </c>
      <c r="E2" s="8" t="s">
        <v>13</v>
      </c>
      <c r="F2" s="7" t="s">
        <v>21</v>
      </c>
      <c r="G2" s="15" t="s">
        <v>17</v>
      </c>
      <c r="I2" s="15"/>
      <c r="J2" s="48"/>
      <c r="K2" s="16"/>
    </row>
    <row r="3" spans="1:11" x14ac:dyDescent="0.3">
      <c r="A3" s="7" t="s">
        <v>7</v>
      </c>
      <c r="B3" s="7">
        <v>1</v>
      </c>
      <c r="C3" s="7">
        <v>1</v>
      </c>
      <c r="D3" s="7">
        <v>9</v>
      </c>
      <c r="E3" s="7">
        <v>358</v>
      </c>
      <c r="F3" s="15">
        <v>8</v>
      </c>
      <c r="G3" s="15">
        <v>376</v>
      </c>
      <c r="I3" s="15"/>
      <c r="J3" s="48"/>
      <c r="K3" s="16"/>
    </row>
    <row r="4" spans="1:11" x14ac:dyDescent="0.3">
      <c r="A4" s="7" t="s">
        <v>7</v>
      </c>
      <c r="B4" s="7">
        <v>1</v>
      </c>
      <c r="C4" s="7">
        <v>1</v>
      </c>
      <c r="D4" s="7">
        <v>9</v>
      </c>
      <c r="E4" s="7">
        <v>344</v>
      </c>
      <c r="F4" s="15">
        <v>8</v>
      </c>
      <c r="G4" s="15">
        <v>366</v>
      </c>
      <c r="I4" s="15"/>
      <c r="J4" s="48"/>
      <c r="K4" s="16"/>
    </row>
    <row r="5" spans="1:11" x14ac:dyDescent="0.3">
      <c r="A5" s="7" t="s">
        <v>7</v>
      </c>
      <c r="B5" s="7">
        <v>1</v>
      </c>
      <c r="C5" s="7">
        <v>1</v>
      </c>
      <c r="D5" s="7">
        <v>9</v>
      </c>
      <c r="E5" s="7">
        <v>339</v>
      </c>
      <c r="F5" s="15">
        <v>8</v>
      </c>
      <c r="G5" s="15">
        <v>351</v>
      </c>
      <c r="I5" s="15"/>
      <c r="J5" s="48"/>
      <c r="K5" s="16"/>
    </row>
    <row r="6" spans="1:11" x14ac:dyDescent="0.3">
      <c r="A6" s="7" t="s">
        <v>7</v>
      </c>
      <c r="B6" s="7">
        <v>1</v>
      </c>
      <c r="C6" s="7">
        <v>1</v>
      </c>
      <c r="D6" s="7">
        <v>9</v>
      </c>
      <c r="E6" s="7">
        <v>335</v>
      </c>
      <c r="F6" s="15">
        <v>8</v>
      </c>
      <c r="G6" s="15">
        <v>351</v>
      </c>
      <c r="I6" s="15"/>
      <c r="J6" s="48"/>
      <c r="K6" s="16"/>
    </row>
    <row r="7" spans="1:11" x14ac:dyDescent="0.3">
      <c r="A7" s="7" t="s">
        <v>7</v>
      </c>
      <c r="B7" s="7">
        <v>1</v>
      </c>
      <c r="C7" s="7">
        <v>1</v>
      </c>
      <c r="D7" s="7">
        <v>9</v>
      </c>
      <c r="E7" s="7">
        <v>321</v>
      </c>
      <c r="F7" s="15">
        <v>8</v>
      </c>
      <c r="G7" s="15">
        <v>342</v>
      </c>
      <c r="I7" s="15"/>
      <c r="J7" s="48"/>
      <c r="K7" s="16"/>
    </row>
    <row r="8" spans="1:11" x14ac:dyDescent="0.3">
      <c r="A8" s="7" t="s">
        <v>7</v>
      </c>
      <c r="B8" s="7">
        <v>1</v>
      </c>
      <c r="C8" s="7">
        <v>1</v>
      </c>
      <c r="D8" s="7">
        <v>9</v>
      </c>
      <c r="E8" s="7">
        <v>314</v>
      </c>
      <c r="F8" s="15">
        <v>8</v>
      </c>
      <c r="G8" s="15">
        <v>337</v>
      </c>
      <c r="I8" s="15"/>
      <c r="J8" s="48"/>
      <c r="K8" s="16"/>
    </row>
    <row r="9" spans="1:11" x14ac:dyDescent="0.3">
      <c r="A9" s="7" t="s">
        <v>7</v>
      </c>
      <c r="B9" s="7">
        <v>1</v>
      </c>
      <c r="C9" s="7">
        <v>1</v>
      </c>
      <c r="D9" s="7">
        <v>9</v>
      </c>
      <c r="E9" s="7">
        <v>301</v>
      </c>
      <c r="F9" s="15">
        <v>8</v>
      </c>
      <c r="G9" s="15">
        <v>312</v>
      </c>
      <c r="I9" s="15"/>
      <c r="J9" s="48"/>
      <c r="K9" s="16"/>
    </row>
    <row r="10" spans="1:11" x14ac:dyDescent="0.3">
      <c r="A10" s="7" t="s">
        <v>7</v>
      </c>
      <c r="B10" s="7">
        <v>1</v>
      </c>
      <c r="C10" s="7">
        <v>1</v>
      </c>
      <c r="D10" s="7">
        <v>9</v>
      </c>
      <c r="E10" s="7">
        <v>263</v>
      </c>
      <c r="F10" s="15">
        <v>8</v>
      </c>
      <c r="G10" s="15">
        <v>238</v>
      </c>
      <c r="I10" s="15"/>
    </row>
    <row r="11" spans="1:11" x14ac:dyDescent="0.3">
      <c r="A11" s="7" t="s">
        <v>7</v>
      </c>
      <c r="B11" s="7">
        <v>1</v>
      </c>
      <c r="C11" s="7">
        <v>1</v>
      </c>
      <c r="D11" s="7">
        <v>9</v>
      </c>
      <c r="E11" s="7">
        <v>229</v>
      </c>
      <c r="F11" s="15">
        <v>8</v>
      </c>
      <c r="I11" s="15"/>
    </row>
    <row r="12" spans="1:11" x14ac:dyDescent="0.3">
      <c r="A12" s="7" t="s">
        <v>7</v>
      </c>
      <c r="B12" s="7">
        <v>1</v>
      </c>
      <c r="C12" s="7">
        <v>2</v>
      </c>
      <c r="D12" s="7">
        <v>9</v>
      </c>
      <c r="E12" s="15">
        <v>368</v>
      </c>
      <c r="F12" s="15">
        <v>8</v>
      </c>
      <c r="G12" s="15">
        <v>401</v>
      </c>
      <c r="I12" s="15"/>
    </row>
    <row r="13" spans="1:11" x14ac:dyDescent="0.3">
      <c r="A13" s="7" t="s">
        <v>7</v>
      </c>
      <c r="B13" s="7">
        <v>1</v>
      </c>
      <c r="C13" s="7">
        <v>2</v>
      </c>
      <c r="D13" s="7">
        <v>9</v>
      </c>
      <c r="E13" s="15">
        <v>353</v>
      </c>
      <c r="F13" s="15">
        <v>8</v>
      </c>
      <c r="G13" s="15">
        <v>382</v>
      </c>
      <c r="I13" s="15"/>
    </row>
    <row r="14" spans="1:11" x14ac:dyDescent="0.3">
      <c r="A14" s="7" t="s">
        <v>7</v>
      </c>
      <c r="B14" s="7">
        <v>1</v>
      </c>
      <c r="C14" s="7">
        <v>2</v>
      </c>
      <c r="D14" s="7">
        <v>9</v>
      </c>
      <c r="E14" s="15">
        <v>343</v>
      </c>
      <c r="F14" s="15">
        <v>8</v>
      </c>
      <c r="G14" s="15">
        <v>374</v>
      </c>
      <c r="I14" s="15"/>
    </row>
    <row r="15" spans="1:11" x14ac:dyDescent="0.3">
      <c r="A15" s="7" t="s">
        <v>7</v>
      </c>
      <c r="B15" s="7">
        <v>1</v>
      </c>
      <c r="C15" s="7">
        <v>2</v>
      </c>
      <c r="D15" s="7">
        <v>9</v>
      </c>
      <c r="E15" s="15">
        <v>340</v>
      </c>
      <c r="F15" s="15">
        <v>8</v>
      </c>
      <c r="G15" s="15">
        <v>356</v>
      </c>
      <c r="I15" s="15"/>
    </row>
    <row r="16" spans="1:11" x14ac:dyDescent="0.3">
      <c r="A16" s="7" t="s">
        <v>7</v>
      </c>
      <c r="B16" s="7">
        <v>1</v>
      </c>
      <c r="C16" s="7">
        <v>2</v>
      </c>
      <c r="D16" s="7">
        <v>9</v>
      </c>
      <c r="E16" s="15">
        <v>326</v>
      </c>
      <c r="F16" s="15">
        <v>8</v>
      </c>
      <c r="G16" s="15">
        <v>355</v>
      </c>
      <c r="I16" s="15"/>
    </row>
    <row r="17" spans="1:9" x14ac:dyDescent="0.3">
      <c r="A17" s="7" t="s">
        <v>7</v>
      </c>
      <c r="B17" s="7">
        <v>1</v>
      </c>
      <c r="C17" s="7">
        <v>2</v>
      </c>
      <c r="D17" s="7">
        <v>9</v>
      </c>
      <c r="E17" s="15">
        <v>323</v>
      </c>
      <c r="F17" s="15">
        <v>8</v>
      </c>
      <c r="G17" s="15">
        <v>350</v>
      </c>
      <c r="I17" s="15"/>
    </row>
    <row r="18" spans="1:9" x14ac:dyDescent="0.3">
      <c r="A18" s="7" t="s">
        <v>7</v>
      </c>
      <c r="B18" s="7">
        <v>1</v>
      </c>
      <c r="C18" s="7">
        <v>2</v>
      </c>
      <c r="D18" s="7">
        <v>9</v>
      </c>
      <c r="E18" s="15">
        <v>312</v>
      </c>
      <c r="F18" s="15">
        <v>8</v>
      </c>
      <c r="G18" s="15">
        <v>256</v>
      </c>
      <c r="I18" s="15"/>
    </row>
    <row r="19" spans="1:9" x14ac:dyDescent="0.3">
      <c r="A19" s="7" t="s">
        <v>7</v>
      </c>
      <c r="B19" s="7">
        <v>1</v>
      </c>
      <c r="C19" s="7">
        <v>2</v>
      </c>
      <c r="D19" s="7">
        <v>9</v>
      </c>
      <c r="E19" s="15">
        <v>278</v>
      </c>
      <c r="F19" s="15">
        <v>8</v>
      </c>
      <c r="G19" s="15">
        <v>226</v>
      </c>
      <c r="I19" s="15"/>
    </row>
    <row r="20" spans="1:9" x14ac:dyDescent="0.3">
      <c r="A20" s="7" t="s">
        <v>7</v>
      </c>
      <c r="B20" s="7">
        <v>1</v>
      </c>
      <c r="C20" s="7">
        <v>2</v>
      </c>
      <c r="D20" s="7">
        <v>9</v>
      </c>
      <c r="E20" s="15">
        <v>260</v>
      </c>
      <c r="F20" s="15">
        <v>8</v>
      </c>
      <c r="I20" s="15"/>
    </row>
    <row r="21" spans="1:9" x14ac:dyDescent="0.3">
      <c r="A21" s="7" t="s">
        <v>7</v>
      </c>
      <c r="B21" s="7">
        <v>1</v>
      </c>
      <c r="C21" s="7">
        <v>3</v>
      </c>
      <c r="D21" s="7">
        <v>9</v>
      </c>
      <c r="E21" s="15">
        <v>358</v>
      </c>
      <c r="F21" s="15">
        <v>8</v>
      </c>
      <c r="G21" s="15">
        <v>377</v>
      </c>
      <c r="I21" s="15"/>
    </row>
    <row r="22" spans="1:9" x14ac:dyDescent="0.3">
      <c r="A22" s="7" t="s">
        <v>7</v>
      </c>
      <c r="B22" s="7">
        <v>1</v>
      </c>
      <c r="C22" s="7">
        <v>3</v>
      </c>
      <c r="D22" s="7">
        <v>9</v>
      </c>
      <c r="E22" s="15">
        <v>348</v>
      </c>
      <c r="F22" s="15">
        <v>8</v>
      </c>
      <c r="G22" s="15">
        <v>351</v>
      </c>
      <c r="I22" s="15"/>
    </row>
    <row r="23" spans="1:9" x14ac:dyDescent="0.3">
      <c r="A23" s="7" t="s">
        <v>7</v>
      </c>
      <c r="B23" s="7">
        <v>1</v>
      </c>
      <c r="C23" s="7">
        <v>3</v>
      </c>
      <c r="D23" s="7">
        <v>9</v>
      </c>
      <c r="E23" s="15">
        <v>334</v>
      </c>
      <c r="F23" s="15">
        <v>8</v>
      </c>
      <c r="G23" s="15">
        <v>350</v>
      </c>
      <c r="I23" s="15"/>
    </row>
    <row r="24" spans="1:9" x14ac:dyDescent="0.3">
      <c r="A24" s="7" t="s">
        <v>7</v>
      </c>
      <c r="B24" s="7">
        <v>1</v>
      </c>
      <c r="C24" s="7">
        <v>3</v>
      </c>
      <c r="D24" s="7">
        <v>9</v>
      </c>
      <c r="E24" s="15">
        <v>319</v>
      </c>
      <c r="F24" s="15">
        <v>8</v>
      </c>
      <c r="G24" s="15">
        <v>342</v>
      </c>
      <c r="I24" s="15"/>
    </row>
    <row r="25" spans="1:9" x14ac:dyDescent="0.3">
      <c r="A25" s="7" t="s">
        <v>7</v>
      </c>
      <c r="B25" s="7">
        <v>1</v>
      </c>
      <c r="C25" s="7">
        <v>3</v>
      </c>
      <c r="D25" s="7">
        <v>9</v>
      </c>
      <c r="E25" s="15">
        <v>311</v>
      </c>
      <c r="F25" s="15">
        <v>8</v>
      </c>
      <c r="G25" s="15">
        <v>333</v>
      </c>
      <c r="I25" s="15"/>
    </row>
    <row r="26" spans="1:9" x14ac:dyDescent="0.3">
      <c r="A26" s="7" t="s">
        <v>7</v>
      </c>
      <c r="B26" s="7">
        <v>1</v>
      </c>
      <c r="C26" s="7">
        <v>3</v>
      </c>
      <c r="D26" s="7">
        <v>9</v>
      </c>
      <c r="E26" s="15">
        <v>296</v>
      </c>
      <c r="F26" s="15">
        <v>8</v>
      </c>
      <c r="G26" s="15">
        <v>312</v>
      </c>
      <c r="I26" s="15"/>
    </row>
    <row r="27" spans="1:9" x14ac:dyDescent="0.3">
      <c r="A27" s="7" t="s">
        <v>7</v>
      </c>
      <c r="B27" s="7">
        <v>1</v>
      </c>
      <c r="C27" s="7">
        <v>3</v>
      </c>
      <c r="D27" s="7">
        <v>9</v>
      </c>
      <c r="E27" s="15">
        <v>285</v>
      </c>
      <c r="F27" s="15">
        <v>8</v>
      </c>
      <c r="G27" s="15">
        <v>296</v>
      </c>
      <c r="I27" s="15"/>
    </row>
    <row r="28" spans="1:9" x14ac:dyDescent="0.3">
      <c r="A28" s="7" t="s">
        <v>7</v>
      </c>
      <c r="B28" s="7">
        <v>1</v>
      </c>
      <c r="C28" s="7">
        <v>3</v>
      </c>
      <c r="D28" s="7">
        <v>9</v>
      </c>
      <c r="E28" s="15">
        <v>281</v>
      </c>
      <c r="F28" s="15">
        <v>8</v>
      </c>
      <c r="G28" s="15">
        <v>280</v>
      </c>
      <c r="I28" s="15"/>
    </row>
    <row r="29" spans="1:9" x14ac:dyDescent="0.3">
      <c r="A29" s="7" t="s">
        <v>7</v>
      </c>
      <c r="B29" s="7">
        <v>1</v>
      </c>
      <c r="C29" s="7">
        <v>3</v>
      </c>
      <c r="D29" s="7">
        <v>9</v>
      </c>
      <c r="E29" s="15">
        <v>272</v>
      </c>
      <c r="F29" s="15">
        <v>8</v>
      </c>
      <c r="I29" s="15"/>
    </row>
    <row r="30" spans="1:9" x14ac:dyDescent="0.3">
      <c r="A30" s="7" t="s">
        <v>22</v>
      </c>
      <c r="B30" s="7">
        <v>2</v>
      </c>
      <c r="C30" s="7">
        <v>1</v>
      </c>
      <c r="D30" s="7">
        <v>9</v>
      </c>
      <c r="E30" s="15">
        <v>371</v>
      </c>
      <c r="F30" s="15">
        <v>8</v>
      </c>
      <c r="G30" s="15">
        <v>414</v>
      </c>
      <c r="I30" s="15"/>
    </row>
    <row r="31" spans="1:9" x14ac:dyDescent="0.3">
      <c r="A31" s="7" t="s">
        <v>22</v>
      </c>
      <c r="B31" s="7">
        <v>2</v>
      </c>
      <c r="C31" s="7">
        <v>1</v>
      </c>
      <c r="D31" s="7">
        <v>9</v>
      </c>
      <c r="E31" s="15">
        <v>347</v>
      </c>
      <c r="F31" s="15">
        <v>8</v>
      </c>
      <c r="G31" s="15">
        <v>379</v>
      </c>
      <c r="I31" s="15"/>
    </row>
    <row r="32" spans="1:9" x14ac:dyDescent="0.3">
      <c r="A32" s="7" t="s">
        <v>22</v>
      </c>
      <c r="B32" s="7">
        <v>2</v>
      </c>
      <c r="C32" s="7">
        <v>1</v>
      </c>
      <c r="D32" s="7">
        <v>9</v>
      </c>
      <c r="E32" s="15">
        <v>346</v>
      </c>
      <c r="F32" s="15">
        <v>8</v>
      </c>
      <c r="G32" s="15">
        <v>366</v>
      </c>
      <c r="I32" s="15"/>
    </row>
    <row r="33" spans="1:9" x14ac:dyDescent="0.3">
      <c r="A33" s="7" t="s">
        <v>22</v>
      </c>
      <c r="B33" s="7">
        <v>2</v>
      </c>
      <c r="C33" s="7">
        <v>1</v>
      </c>
      <c r="D33" s="7">
        <v>9</v>
      </c>
      <c r="E33" s="15">
        <v>344</v>
      </c>
      <c r="F33" s="15">
        <v>8</v>
      </c>
      <c r="G33" s="15">
        <v>364</v>
      </c>
      <c r="I33" s="15"/>
    </row>
    <row r="34" spans="1:9" x14ac:dyDescent="0.3">
      <c r="A34" s="7" t="s">
        <v>22</v>
      </c>
      <c r="B34" s="7">
        <v>2</v>
      </c>
      <c r="C34" s="7">
        <v>1</v>
      </c>
      <c r="D34" s="7">
        <v>9</v>
      </c>
      <c r="E34" s="15">
        <v>344</v>
      </c>
      <c r="F34" s="15">
        <v>8</v>
      </c>
      <c r="G34" s="15">
        <v>345</v>
      </c>
      <c r="I34" s="15"/>
    </row>
    <row r="35" spans="1:9" x14ac:dyDescent="0.3">
      <c r="A35" s="7" t="s">
        <v>22</v>
      </c>
      <c r="B35" s="7">
        <v>2</v>
      </c>
      <c r="C35" s="7">
        <v>1</v>
      </c>
      <c r="D35" s="7">
        <v>9</v>
      </c>
      <c r="E35" s="15">
        <v>342</v>
      </c>
      <c r="F35" s="15">
        <v>8</v>
      </c>
      <c r="G35" s="15">
        <v>344</v>
      </c>
      <c r="I35" s="15"/>
    </row>
    <row r="36" spans="1:9" x14ac:dyDescent="0.3">
      <c r="A36" s="7" t="s">
        <v>22</v>
      </c>
      <c r="B36" s="7">
        <v>2</v>
      </c>
      <c r="C36" s="7">
        <v>1</v>
      </c>
      <c r="D36" s="7">
        <v>9</v>
      </c>
      <c r="E36" s="15">
        <v>319</v>
      </c>
      <c r="F36" s="15">
        <v>8</v>
      </c>
      <c r="G36" s="15">
        <v>336</v>
      </c>
      <c r="I36" s="15"/>
    </row>
    <row r="37" spans="1:9" x14ac:dyDescent="0.3">
      <c r="A37" s="7" t="s">
        <v>22</v>
      </c>
      <c r="B37" s="7">
        <v>2</v>
      </c>
      <c r="C37" s="7">
        <v>1</v>
      </c>
      <c r="D37" s="7">
        <v>9</v>
      </c>
      <c r="E37" s="15">
        <v>278</v>
      </c>
      <c r="F37" s="15">
        <v>8</v>
      </c>
      <c r="G37" s="15">
        <v>302</v>
      </c>
      <c r="I37" s="15"/>
    </row>
    <row r="38" spans="1:9" x14ac:dyDescent="0.3">
      <c r="A38" s="7" t="s">
        <v>22</v>
      </c>
      <c r="B38" s="7">
        <v>2</v>
      </c>
      <c r="C38" s="7">
        <v>1</v>
      </c>
      <c r="D38" s="7">
        <v>9</v>
      </c>
      <c r="E38" s="15">
        <v>277</v>
      </c>
      <c r="F38" s="15">
        <v>8</v>
      </c>
      <c r="I38" s="15"/>
    </row>
    <row r="39" spans="1:9" x14ac:dyDescent="0.3">
      <c r="A39" s="7" t="s">
        <v>22</v>
      </c>
      <c r="B39" s="7">
        <v>2</v>
      </c>
      <c r="C39" s="7">
        <v>2</v>
      </c>
      <c r="D39" s="7">
        <v>9</v>
      </c>
      <c r="E39" s="15">
        <v>351</v>
      </c>
      <c r="F39" s="15">
        <v>8</v>
      </c>
      <c r="G39" s="15">
        <v>364</v>
      </c>
      <c r="I39" s="15"/>
    </row>
    <row r="40" spans="1:9" x14ac:dyDescent="0.3">
      <c r="A40" s="7" t="s">
        <v>22</v>
      </c>
      <c r="B40" s="7">
        <v>2</v>
      </c>
      <c r="C40" s="7">
        <v>2</v>
      </c>
      <c r="D40" s="7">
        <v>9</v>
      </c>
      <c r="E40" s="15">
        <v>350</v>
      </c>
      <c r="F40" s="15">
        <v>8</v>
      </c>
      <c r="G40" s="15">
        <v>356</v>
      </c>
      <c r="I40" s="15"/>
    </row>
    <row r="41" spans="1:9" x14ac:dyDescent="0.3">
      <c r="A41" s="7" t="s">
        <v>22</v>
      </c>
      <c r="B41" s="7">
        <v>2</v>
      </c>
      <c r="C41" s="7">
        <v>2</v>
      </c>
      <c r="D41" s="7">
        <v>9</v>
      </c>
      <c r="E41" s="15">
        <v>325</v>
      </c>
      <c r="F41" s="15">
        <v>8</v>
      </c>
      <c r="G41" s="15">
        <v>345</v>
      </c>
      <c r="I41" s="15"/>
    </row>
    <row r="42" spans="1:9" x14ac:dyDescent="0.3">
      <c r="A42" s="7" t="s">
        <v>22</v>
      </c>
      <c r="B42" s="7">
        <v>2</v>
      </c>
      <c r="C42" s="7">
        <v>2</v>
      </c>
      <c r="D42" s="7">
        <v>9</v>
      </c>
      <c r="E42" s="15">
        <v>320</v>
      </c>
      <c r="F42" s="15">
        <v>8</v>
      </c>
      <c r="G42" s="15">
        <v>344</v>
      </c>
      <c r="I42" s="15"/>
    </row>
    <row r="43" spans="1:9" x14ac:dyDescent="0.3">
      <c r="A43" s="7" t="s">
        <v>22</v>
      </c>
      <c r="B43" s="7">
        <v>2</v>
      </c>
      <c r="C43" s="7">
        <v>2</v>
      </c>
      <c r="D43" s="7">
        <v>9</v>
      </c>
      <c r="E43" s="15">
        <v>305</v>
      </c>
      <c r="F43" s="15">
        <v>8</v>
      </c>
      <c r="G43" s="15">
        <v>343</v>
      </c>
      <c r="I43" s="15"/>
    </row>
    <row r="44" spans="1:9" x14ac:dyDescent="0.3">
      <c r="A44" s="7" t="s">
        <v>22</v>
      </c>
      <c r="B44" s="7">
        <v>2</v>
      </c>
      <c r="C44" s="7">
        <v>2</v>
      </c>
      <c r="D44" s="7">
        <v>9</v>
      </c>
      <c r="E44" s="15">
        <v>282</v>
      </c>
      <c r="F44" s="15">
        <v>8</v>
      </c>
      <c r="G44" s="15">
        <v>334</v>
      </c>
      <c r="I44" s="15"/>
    </row>
    <row r="45" spans="1:9" x14ac:dyDescent="0.3">
      <c r="A45" s="7" t="s">
        <v>22</v>
      </c>
      <c r="B45" s="7">
        <v>2</v>
      </c>
      <c r="C45" s="7">
        <v>2</v>
      </c>
      <c r="D45" s="7">
        <v>9</v>
      </c>
      <c r="E45" s="15">
        <v>265</v>
      </c>
      <c r="F45" s="15">
        <v>8</v>
      </c>
      <c r="G45" s="15">
        <v>325</v>
      </c>
      <c r="I45" s="15"/>
    </row>
    <row r="46" spans="1:9" x14ac:dyDescent="0.3">
      <c r="A46" s="7" t="s">
        <v>22</v>
      </c>
      <c r="B46" s="7">
        <v>2</v>
      </c>
      <c r="C46" s="7">
        <v>2</v>
      </c>
      <c r="D46" s="7">
        <v>9</v>
      </c>
      <c r="E46" s="15">
        <v>263</v>
      </c>
      <c r="F46" s="15">
        <v>8</v>
      </c>
      <c r="G46" s="15">
        <v>278</v>
      </c>
      <c r="I46" s="15"/>
    </row>
    <row r="47" spans="1:9" x14ac:dyDescent="0.3">
      <c r="A47" s="7" t="s">
        <v>22</v>
      </c>
      <c r="B47" s="7">
        <v>2</v>
      </c>
      <c r="C47" s="7">
        <v>2</v>
      </c>
      <c r="D47" s="7">
        <v>9</v>
      </c>
      <c r="E47" s="15">
        <v>230</v>
      </c>
      <c r="F47" s="15">
        <v>8</v>
      </c>
      <c r="I47" s="15"/>
    </row>
    <row r="48" spans="1:9" x14ac:dyDescent="0.3">
      <c r="A48" s="7" t="s">
        <v>22</v>
      </c>
      <c r="B48" s="7">
        <v>2</v>
      </c>
      <c r="C48" s="7">
        <v>3</v>
      </c>
      <c r="D48" s="7">
        <v>9</v>
      </c>
      <c r="E48" s="15">
        <v>396</v>
      </c>
      <c r="F48" s="15">
        <v>8</v>
      </c>
      <c r="G48" s="15">
        <v>413</v>
      </c>
      <c r="I48" s="15"/>
    </row>
    <row r="49" spans="1:9" x14ac:dyDescent="0.3">
      <c r="A49" s="7" t="s">
        <v>22</v>
      </c>
      <c r="B49" s="7">
        <v>2</v>
      </c>
      <c r="C49" s="7">
        <v>3</v>
      </c>
      <c r="D49" s="7">
        <v>9</v>
      </c>
      <c r="E49" s="15">
        <v>391</v>
      </c>
      <c r="F49" s="15">
        <v>8</v>
      </c>
      <c r="G49" s="15">
        <v>402</v>
      </c>
      <c r="I49" s="15"/>
    </row>
    <row r="50" spans="1:9" x14ac:dyDescent="0.3">
      <c r="A50" s="7" t="s">
        <v>22</v>
      </c>
      <c r="B50" s="7">
        <v>2</v>
      </c>
      <c r="C50" s="7">
        <v>3</v>
      </c>
      <c r="D50" s="7">
        <v>9</v>
      </c>
      <c r="E50" s="15">
        <v>374</v>
      </c>
      <c r="F50" s="15">
        <v>8</v>
      </c>
      <c r="G50" s="15">
        <v>395</v>
      </c>
      <c r="I50" s="15"/>
    </row>
    <row r="51" spans="1:9" x14ac:dyDescent="0.3">
      <c r="A51" s="7" t="s">
        <v>22</v>
      </c>
      <c r="B51" s="7">
        <v>2</v>
      </c>
      <c r="C51" s="7">
        <v>3</v>
      </c>
      <c r="D51" s="7">
        <v>9</v>
      </c>
      <c r="E51" s="15">
        <v>372</v>
      </c>
      <c r="F51" s="15">
        <v>8</v>
      </c>
      <c r="G51" s="15">
        <v>382</v>
      </c>
      <c r="I51" s="15"/>
    </row>
    <row r="52" spans="1:9" x14ac:dyDescent="0.3">
      <c r="A52" s="7" t="s">
        <v>22</v>
      </c>
      <c r="B52" s="7">
        <v>2</v>
      </c>
      <c r="C52" s="7">
        <v>3</v>
      </c>
      <c r="D52" s="7">
        <v>9</v>
      </c>
      <c r="E52" s="15">
        <v>370</v>
      </c>
      <c r="F52" s="15">
        <v>8</v>
      </c>
      <c r="G52" s="15">
        <v>380</v>
      </c>
      <c r="I52" s="15"/>
    </row>
    <row r="53" spans="1:9" x14ac:dyDescent="0.3">
      <c r="A53" s="7" t="s">
        <v>22</v>
      </c>
      <c r="B53" s="7">
        <v>2</v>
      </c>
      <c r="C53" s="7">
        <v>3</v>
      </c>
      <c r="D53" s="7">
        <v>9</v>
      </c>
      <c r="E53" s="15">
        <v>358</v>
      </c>
      <c r="F53" s="15">
        <v>8</v>
      </c>
      <c r="G53" s="15">
        <v>356</v>
      </c>
      <c r="I53" s="15"/>
    </row>
    <row r="54" spans="1:9" x14ac:dyDescent="0.3">
      <c r="A54" s="7" t="s">
        <v>22</v>
      </c>
      <c r="B54" s="7">
        <v>2</v>
      </c>
      <c r="C54" s="7">
        <v>3</v>
      </c>
      <c r="D54" s="7">
        <v>9</v>
      </c>
      <c r="E54" s="15">
        <v>328</v>
      </c>
      <c r="F54" s="15">
        <v>8</v>
      </c>
      <c r="G54" s="15">
        <v>356</v>
      </c>
      <c r="I54" s="15"/>
    </row>
    <row r="55" spans="1:9" x14ac:dyDescent="0.3">
      <c r="A55" s="7" t="s">
        <v>22</v>
      </c>
      <c r="B55" s="7">
        <v>2</v>
      </c>
      <c r="C55" s="7">
        <v>3</v>
      </c>
      <c r="D55" s="7">
        <v>9</v>
      </c>
      <c r="E55" s="15">
        <v>319</v>
      </c>
      <c r="F55" s="15">
        <v>8</v>
      </c>
      <c r="G55" s="15">
        <v>332</v>
      </c>
      <c r="I55" s="15"/>
    </row>
    <row r="56" spans="1:9" x14ac:dyDescent="0.3">
      <c r="A56" s="7" t="s">
        <v>23</v>
      </c>
      <c r="B56" s="7">
        <v>2</v>
      </c>
      <c r="C56" s="7">
        <v>3</v>
      </c>
      <c r="D56" s="7">
        <v>9</v>
      </c>
      <c r="E56" s="15">
        <v>313</v>
      </c>
      <c r="F56" s="15">
        <v>8</v>
      </c>
      <c r="I56" s="15"/>
    </row>
    <row r="57" spans="1:9" x14ac:dyDescent="0.3">
      <c r="A57" s="7" t="s">
        <v>23</v>
      </c>
      <c r="B57" s="7">
        <v>3</v>
      </c>
      <c r="C57" s="7">
        <v>1</v>
      </c>
      <c r="D57" s="7">
        <v>9</v>
      </c>
      <c r="E57" s="15">
        <v>348</v>
      </c>
      <c r="F57" s="15">
        <v>8</v>
      </c>
      <c r="G57" s="15">
        <v>346</v>
      </c>
      <c r="I57" s="15"/>
    </row>
    <row r="58" spans="1:9" x14ac:dyDescent="0.3">
      <c r="A58" s="7" t="s">
        <v>23</v>
      </c>
      <c r="B58" s="7">
        <v>3</v>
      </c>
      <c r="C58" s="7">
        <v>1</v>
      </c>
      <c r="D58" s="7">
        <v>9</v>
      </c>
      <c r="E58" s="15">
        <v>343</v>
      </c>
      <c r="F58" s="15">
        <v>8</v>
      </c>
      <c r="G58" s="15">
        <v>344</v>
      </c>
      <c r="I58" s="15"/>
    </row>
    <row r="59" spans="1:9" x14ac:dyDescent="0.3">
      <c r="A59" s="7" t="s">
        <v>23</v>
      </c>
      <c r="B59" s="7">
        <v>3</v>
      </c>
      <c r="C59" s="7">
        <v>1</v>
      </c>
      <c r="D59" s="7">
        <v>9</v>
      </c>
      <c r="E59" s="15">
        <v>321</v>
      </c>
      <c r="F59" s="15">
        <v>8</v>
      </c>
      <c r="G59" s="15">
        <v>340</v>
      </c>
      <c r="I59" s="15"/>
    </row>
    <row r="60" spans="1:9" x14ac:dyDescent="0.3">
      <c r="A60" s="7" t="s">
        <v>23</v>
      </c>
      <c r="B60" s="7">
        <v>3</v>
      </c>
      <c r="C60" s="7">
        <v>1</v>
      </c>
      <c r="D60" s="7">
        <v>9</v>
      </c>
      <c r="E60" s="15">
        <v>319</v>
      </c>
      <c r="F60" s="15">
        <v>8</v>
      </c>
      <c r="G60" s="15">
        <v>323</v>
      </c>
      <c r="I60" s="15"/>
    </row>
    <row r="61" spans="1:9" x14ac:dyDescent="0.3">
      <c r="A61" s="7" t="s">
        <v>23</v>
      </c>
      <c r="B61" s="7">
        <v>3</v>
      </c>
      <c r="C61" s="7">
        <v>1</v>
      </c>
      <c r="D61" s="7">
        <v>9</v>
      </c>
      <c r="E61" s="15">
        <v>306</v>
      </c>
      <c r="F61" s="15">
        <v>8</v>
      </c>
      <c r="G61" s="15">
        <v>320</v>
      </c>
      <c r="I61" s="15"/>
    </row>
    <row r="62" spans="1:9" x14ac:dyDescent="0.3">
      <c r="A62" s="7" t="s">
        <v>23</v>
      </c>
      <c r="B62" s="7">
        <v>3</v>
      </c>
      <c r="C62" s="7">
        <v>1</v>
      </c>
      <c r="D62" s="7">
        <v>9</v>
      </c>
      <c r="E62" s="15">
        <v>305</v>
      </c>
      <c r="F62" s="15">
        <v>8</v>
      </c>
      <c r="G62" s="15">
        <v>316</v>
      </c>
      <c r="I62" s="15"/>
    </row>
    <row r="63" spans="1:9" x14ac:dyDescent="0.3">
      <c r="A63" s="7" t="s">
        <v>23</v>
      </c>
      <c r="B63" s="7">
        <v>3</v>
      </c>
      <c r="C63" s="7">
        <v>1</v>
      </c>
      <c r="D63" s="7">
        <v>9</v>
      </c>
      <c r="E63" s="15">
        <v>305</v>
      </c>
      <c r="F63" s="15">
        <v>8</v>
      </c>
      <c r="G63" s="15">
        <v>260</v>
      </c>
      <c r="I63" s="15"/>
    </row>
    <row r="64" spans="1:9" x14ac:dyDescent="0.3">
      <c r="A64" s="7" t="s">
        <v>23</v>
      </c>
      <c r="B64" s="7">
        <v>3</v>
      </c>
      <c r="C64" s="7">
        <v>1</v>
      </c>
      <c r="D64" s="7">
        <v>9</v>
      </c>
      <c r="E64" s="15">
        <v>260</v>
      </c>
      <c r="F64" s="15">
        <v>8</v>
      </c>
      <c r="G64" s="15">
        <v>199</v>
      </c>
      <c r="I64" s="15"/>
    </row>
    <row r="65" spans="1:9" x14ac:dyDescent="0.3">
      <c r="A65" s="7" t="s">
        <v>23</v>
      </c>
      <c r="B65" s="7">
        <v>3</v>
      </c>
      <c r="C65" s="7">
        <v>1</v>
      </c>
      <c r="D65" s="7">
        <v>9</v>
      </c>
      <c r="E65" s="15">
        <v>233</v>
      </c>
      <c r="F65" s="15">
        <v>8</v>
      </c>
      <c r="I65" s="15"/>
    </row>
    <row r="66" spans="1:9" x14ac:dyDescent="0.3">
      <c r="A66" s="7" t="s">
        <v>23</v>
      </c>
      <c r="B66" s="7">
        <v>3</v>
      </c>
      <c r="C66" s="7">
        <v>2</v>
      </c>
      <c r="D66" s="7">
        <v>9</v>
      </c>
      <c r="E66" s="15">
        <v>380</v>
      </c>
      <c r="F66" s="15">
        <v>8</v>
      </c>
      <c r="G66" s="15">
        <v>383</v>
      </c>
      <c r="I66" s="15"/>
    </row>
    <row r="67" spans="1:9" x14ac:dyDescent="0.3">
      <c r="A67" s="7" t="s">
        <v>23</v>
      </c>
      <c r="B67" s="7">
        <v>3</v>
      </c>
      <c r="C67" s="7">
        <v>2</v>
      </c>
      <c r="D67" s="7">
        <v>9</v>
      </c>
      <c r="E67" s="15">
        <v>354</v>
      </c>
      <c r="F67" s="15">
        <v>8</v>
      </c>
      <c r="G67" s="15">
        <v>364</v>
      </c>
      <c r="I67" s="15"/>
    </row>
    <row r="68" spans="1:9" x14ac:dyDescent="0.3">
      <c r="A68" s="7" t="s">
        <v>23</v>
      </c>
      <c r="B68" s="7">
        <v>3</v>
      </c>
      <c r="C68" s="7">
        <v>2</v>
      </c>
      <c r="D68" s="7">
        <v>9</v>
      </c>
      <c r="E68" s="15">
        <v>352</v>
      </c>
      <c r="F68" s="15">
        <v>8</v>
      </c>
      <c r="G68" s="15">
        <v>354</v>
      </c>
      <c r="I68" s="15"/>
    </row>
    <row r="69" spans="1:9" x14ac:dyDescent="0.3">
      <c r="A69" s="7" t="s">
        <v>23</v>
      </c>
      <c r="B69" s="7">
        <v>3</v>
      </c>
      <c r="C69" s="7">
        <v>2</v>
      </c>
      <c r="D69" s="7">
        <v>9</v>
      </c>
      <c r="E69" s="15">
        <v>338</v>
      </c>
      <c r="F69" s="15">
        <v>8</v>
      </c>
      <c r="G69" s="15">
        <v>349</v>
      </c>
      <c r="I69" s="15"/>
    </row>
    <row r="70" spans="1:9" x14ac:dyDescent="0.3">
      <c r="A70" s="7" t="s">
        <v>23</v>
      </c>
      <c r="B70" s="7">
        <v>3</v>
      </c>
      <c r="C70" s="7">
        <v>2</v>
      </c>
      <c r="D70" s="7">
        <v>9</v>
      </c>
      <c r="E70" s="15">
        <v>332</v>
      </c>
      <c r="F70" s="15">
        <v>8</v>
      </c>
      <c r="G70" s="15">
        <v>336</v>
      </c>
      <c r="I70" s="15"/>
    </row>
    <row r="71" spans="1:9" x14ac:dyDescent="0.3">
      <c r="A71" s="7" t="s">
        <v>23</v>
      </c>
      <c r="B71" s="7">
        <v>3</v>
      </c>
      <c r="C71" s="7">
        <v>2</v>
      </c>
      <c r="D71" s="7">
        <v>9</v>
      </c>
      <c r="E71" s="15">
        <v>329</v>
      </c>
      <c r="F71" s="15">
        <v>8</v>
      </c>
      <c r="G71" s="15">
        <v>333</v>
      </c>
      <c r="I71" s="15"/>
    </row>
    <row r="72" spans="1:9" x14ac:dyDescent="0.3">
      <c r="A72" s="7" t="s">
        <v>23</v>
      </c>
      <c r="B72" s="7">
        <v>3</v>
      </c>
      <c r="C72" s="7">
        <v>2</v>
      </c>
      <c r="D72" s="7">
        <v>9</v>
      </c>
      <c r="E72" s="15">
        <v>321</v>
      </c>
      <c r="F72" s="15">
        <v>8</v>
      </c>
      <c r="G72" s="15">
        <v>325</v>
      </c>
      <c r="I72" s="15"/>
    </row>
    <row r="73" spans="1:9" x14ac:dyDescent="0.3">
      <c r="A73" s="7" t="s">
        <v>23</v>
      </c>
      <c r="B73" s="7">
        <v>3</v>
      </c>
      <c r="C73" s="7">
        <v>2</v>
      </c>
      <c r="D73" s="7">
        <v>9</v>
      </c>
      <c r="E73" s="15">
        <v>290</v>
      </c>
      <c r="F73" s="15">
        <v>8</v>
      </c>
      <c r="G73" s="15">
        <v>250</v>
      </c>
      <c r="I73" s="15"/>
    </row>
    <row r="74" spans="1:9" x14ac:dyDescent="0.3">
      <c r="A74" s="7" t="s">
        <v>23</v>
      </c>
      <c r="B74" s="7">
        <v>3</v>
      </c>
      <c r="C74" s="7">
        <v>2</v>
      </c>
      <c r="D74" s="7">
        <v>9</v>
      </c>
      <c r="E74" s="15">
        <v>265</v>
      </c>
      <c r="F74" s="15">
        <v>8</v>
      </c>
      <c r="I74" s="15"/>
    </row>
    <row r="75" spans="1:9" x14ac:dyDescent="0.3">
      <c r="A75" s="7" t="s">
        <v>23</v>
      </c>
      <c r="B75" s="7">
        <v>3</v>
      </c>
      <c r="C75" s="7">
        <v>3</v>
      </c>
      <c r="D75" s="7">
        <v>9</v>
      </c>
      <c r="E75" s="15">
        <v>387</v>
      </c>
      <c r="F75" s="15">
        <v>8</v>
      </c>
      <c r="G75" s="15">
        <v>382</v>
      </c>
      <c r="I75" s="15"/>
    </row>
    <row r="76" spans="1:9" x14ac:dyDescent="0.3">
      <c r="A76" s="7" t="s">
        <v>23</v>
      </c>
      <c r="B76" s="7">
        <v>3</v>
      </c>
      <c r="C76" s="7">
        <v>3</v>
      </c>
      <c r="D76" s="7">
        <v>9</v>
      </c>
      <c r="E76" s="15">
        <v>383</v>
      </c>
      <c r="F76" s="15">
        <v>8</v>
      </c>
      <c r="G76" s="15">
        <v>370</v>
      </c>
      <c r="I76" s="15"/>
    </row>
    <row r="77" spans="1:9" x14ac:dyDescent="0.3">
      <c r="A77" s="7" t="s">
        <v>23</v>
      </c>
      <c r="B77" s="7">
        <v>3</v>
      </c>
      <c r="C77" s="7">
        <v>3</v>
      </c>
      <c r="D77" s="7">
        <v>9</v>
      </c>
      <c r="E77" s="15">
        <v>363</v>
      </c>
      <c r="F77" s="15">
        <v>8</v>
      </c>
      <c r="G77" s="15">
        <v>360</v>
      </c>
      <c r="I77" s="15"/>
    </row>
    <row r="78" spans="1:9" x14ac:dyDescent="0.3">
      <c r="A78" s="7" t="s">
        <v>23</v>
      </c>
      <c r="B78" s="7">
        <v>3</v>
      </c>
      <c r="C78" s="7">
        <v>3</v>
      </c>
      <c r="D78" s="7">
        <v>9</v>
      </c>
      <c r="E78" s="15">
        <v>358</v>
      </c>
      <c r="F78" s="15">
        <v>8</v>
      </c>
      <c r="G78" s="15">
        <v>339</v>
      </c>
      <c r="I78" s="15"/>
    </row>
    <row r="79" spans="1:9" x14ac:dyDescent="0.3">
      <c r="A79" s="7" t="s">
        <v>23</v>
      </c>
      <c r="B79" s="7">
        <v>3</v>
      </c>
      <c r="C79" s="7">
        <v>3</v>
      </c>
      <c r="D79" s="7">
        <v>9</v>
      </c>
      <c r="E79" s="15">
        <v>335</v>
      </c>
      <c r="F79" s="15">
        <v>8</v>
      </c>
      <c r="G79" s="15">
        <v>317</v>
      </c>
      <c r="I79" s="15"/>
    </row>
    <row r="80" spans="1:9" x14ac:dyDescent="0.3">
      <c r="A80" s="7" t="s">
        <v>23</v>
      </c>
      <c r="B80" s="7">
        <v>3</v>
      </c>
      <c r="C80" s="7">
        <v>3</v>
      </c>
      <c r="D80" s="7">
        <v>9</v>
      </c>
      <c r="E80" s="15">
        <v>316</v>
      </c>
      <c r="F80" s="15">
        <v>8</v>
      </c>
      <c r="G80" s="15">
        <v>312</v>
      </c>
      <c r="I80" s="15"/>
    </row>
    <row r="81" spans="1:9" x14ac:dyDescent="0.3">
      <c r="A81" s="7" t="s">
        <v>23</v>
      </c>
      <c r="B81" s="7">
        <v>3</v>
      </c>
      <c r="C81" s="7">
        <v>3</v>
      </c>
      <c r="D81" s="7">
        <v>9</v>
      </c>
      <c r="E81" s="15">
        <v>303</v>
      </c>
      <c r="F81" s="15">
        <v>8</v>
      </c>
      <c r="G81" s="15">
        <v>307</v>
      </c>
      <c r="I81" s="15"/>
    </row>
    <row r="82" spans="1:9" x14ac:dyDescent="0.3">
      <c r="A82" s="7" t="s">
        <v>23</v>
      </c>
      <c r="B82" s="7">
        <v>3</v>
      </c>
      <c r="C82" s="7">
        <v>3</v>
      </c>
      <c r="D82" s="7">
        <v>9</v>
      </c>
      <c r="E82" s="15">
        <v>297</v>
      </c>
      <c r="F82" s="15">
        <v>8</v>
      </c>
      <c r="G82" s="15">
        <v>298</v>
      </c>
      <c r="I82" s="15"/>
    </row>
    <row r="83" spans="1:9" x14ac:dyDescent="0.3">
      <c r="A83" s="7" t="s">
        <v>23</v>
      </c>
      <c r="B83" s="7">
        <v>3</v>
      </c>
      <c r="C83" s="7">
        <v>3</v>
      </c>
      <c r="D83" s="7">
        <v>9</v>
      </c>
      <c r="E83" s="15">
        <v>276</v>
      </c>
      <c r="F83" s="15">
        <v>8</v>
      </c>
      <c r="I83" s="15"/>
    </row>
    <row r="84" spans="1:9" x14ac:dyDescent="0.3">
      <c r="A84" s="7" t="s">
        <v>24</v>
      </c>
      <c r="B84" s="7">
        <v>4</v>
      </c>
      <c r="C84" s="7">
        <v>1</v>
      </c>
      <c r="D84" s="7">
        <v>9</v>
      </c>
      <c r="E84" s="15">
        <v>414</v>
      </c>
      <c r="F84" s="15">
        <v>8</v>
      </c>
      <c r="G84" s="15">
        <v>455</v>
      </c>
      <c r="I84" s="15"/>
    </row>
    <row r="85" spans="1:9" x14ac:dyDescent="0.3">
      <c r="A85" s="7" t="s">
        <v>24</v>
      </c>
      <c r="B85" s="7">
        <v>4</v>
      </c>
      <c r="C85" s="7">
        <v>1</v>
      </c>
      <c r="D85" s="7">
        <v>9</v>
      </c>
      <c r="E85" s="15">
        <v>359</v>
      </c>
      <c r="F85" s="15">
        <v>8</v>
      </c>
      <c r="G85" s="15">
        <v>360</v>
      </c>
      <c r="I85" s="15"/>
    </row>
    <row r="86" spans="1:9" x14ac:dyDescent="0.3">
      <c r="A86" s="7" t="s">
        <v>24</v>
      </c>
      <c r="B86" s="7">
        <v>4</v>
      </c>
      <c r="C86" s="7">
        <v>1</v>
      </c>
      <c r="D86" s="7">
        <v>9</v>
      </c>
      <c r="E86" s="15">
        <v>354</v>
      </c>
      <c r="F86" s="15">
        <v>8</v>
      </c>
      <c r="G86" s="15">
        <v>356</v>
      </c>
      <c r="I86" s="15"/>
    </row>
    <row r="87" spans="1:9" x14ac:dyDescent="0.3">
      <c r="A87" s="7" t="s">
        <v>24</v>
      </c>
      <c r="B87" s="7">
        <v>4</v>
      </c>
      <c r="C87" s="7">
        <v>1</v>
      </c>
      <c r="D87" s="7">
        <v>9</v>
      </c>
      <c r="E87" s="15">
        <v>351</v>
      </c>
      <c r="F87" s="15">
        <v>8</v>
      </c>
      <c r="G87" s="15">
        <v>356</v>
      </c>
      <c r="I87" s="15"/>
    </row>
    <row r="88" spans="1:9" x14ac:dyDescent="0.3">
      <c r="A88" s="7" t="s">
        <v>24</v>
      </c>
      <c r="B88" s="7">
        <v>4</v>
      </c>
      <c r="C88" s="7">
        <v>1</v>
      </c>
      <c r="D88" s="7">
        <v>9</v>
      </c>
      <c r="E88" s="15">
        <v>351</v>
      </c>
      <c r="F88" s="15">
        <v>8</v>
      </c>
      <c r="G88" s="15">
        <v>352</v>
      </c>
      <c r="I88" s="15"/>
    </row>
    <row r="89" spans="1:9" x14ac:dyDescent="0.3">
      <c r="A89" s="7" t="s">
        <v>24</v>
      </c>
      <c r="B89" s="7">
        <v>4</v>
      </c>
      <c r="C89" s="7">
        <v>1</v>
      </c>
      <c r="D89" s="7">
        <v>9</v>
      </c>
      <c r="E89" s="15">
        <v>339</v>
      </c>
      <c r="F89" s="15">
        <v>8</v>
      </c>
      <c r="G89" s="15">
        <v>345</v>
      </c>
      <c r="I89" s="15"/>
    </row>
    <row r="90" spans="1:9" x14ac:dyDescent="0.3">
      <c r="A90" s="7" t="s">
        <v>24</v>
      </c>
      <c r="B90" s="7">
        <v>4</v>
      </c>
      <c r="C90" s="7">
        <v>1</v>
      </c>
      <c r="D90" s="7">
        <v>9</v>
      </c>
      <c r="E90" s="15">
        <v>292</v>
      </c>
      <c r="F90" s="15">
        <v>8</v>
      </c>
      <c r="G90" s="15">
        <v>336</v>
      </c>
      <c r="I90" s="15"/>
    </row>
    <row r="91" spans="1:9" x14ac:dyDescent="0.3">
      <c r="A91" s="7" t="s">
        <v>24</v>
      </c>
      <c r="B91" s="7">
        <v>4</v>
      </c>
      <c r="C91" s="7">
        <v>1</v>
      </c>
      <c r="D91" s="7">
        <v>9</v>
      </c>
      <c r="E91" s="15">
        <v>286</v>
      </c>
      <c r="F91" s="15">
        <v>8</v>
      </c>
      <c r="G91" s="15">
        <v>303</v>
      </c>
      <c r="I91" s="15"/>
    </row>
    <row r="92" spans="1:9" x14ac:dyDescent="0.3">
      <c r="A92" s="7" t="s">
        <v>24</v>
      </c>
      <c r="B92" s="7">
        <v>4</v>
      </c>
      <c r="C92" s="7">
        <v>1</v>
      </c>
      <c r="D92" s="7">
        <v>9</v>
      </c>
      <c r="E92" s="15">
        <v>274</v>
      </c>
      <c r="F92" s="15">
        <v>8</v>
      </c>
      <c r="I92" s="15"/>
    </row>
    <row r="93" spans="1:9" x14ac:dyDescent="0.3">
      <c r="A93" s="7" t="s">
        <v>24</v>
      </c>
      <c r="B93" s="7">
        <v>4</v>
      </c>
      <c r="C93" s="7">
        <v>2</v>
      </c>
      <c r="D93" s="7">
        <v>9</v>
      </c>
      <c r="E93" s="15">
        <v>367</v>
      </c>
      <c r="F93" s="15">
        <v>8</v>
      </c>
      <c r="G93" s="15">
        <v>395</v>
      </c>
      <c r="I93" s="15"/>
    </row>
    <row r="94" spans="1:9" x14ac:dyDescent="0.3">
      <c r="A94" s="7" t="s">
        <v>24</v>
      </c>
      <c r="B94" s="7">
        <v>4</v>
      </c>
      <c r="C94" s="7">
        <v>2</v>
      </c>
      <c r="D94" s="7">
        <v>9</v>
      </c>
      <c r="E94" s="15">
        <v>356</v>
      </c>
      <c r="F94" s="15">
        <v>8</v>
      </c>
      <c r="G94" s="15">
        <v>371</v>
      </c>
      <c r="I94" s="15"/>
    </row>
    <row r="95" spans="1:9" x14ac:dyDescent="0.3">
      <c r="A95" s="7" t="s">
        <v>24</v>
      </c>
      <c r="B95" s="7">
        <v>4</v>
      </c>
      <c r="C95" s="7">
        <v>2</v>
      </c>
      <c r="D95" s="7">
        <v>9</v>
      </c>
      <c r="E95" s="15">
        <v>351</v>
      </c>
      <c r="F95" s="15">
        <v>8</v>
      </c>
      <c r="G95" s="15">
        <v>361</v>
      </c>
      <c r="I95" s="15"/>
    </row>
    <row r="96" spans="1:9" x14ac:dyDescent="0.3">
      <c r="A96" s="7" t="s">
        <v>24</v>
      </c>
      <c r="B96" s="7">
        <v>4</v>
      </c>
      <c r="C96" s="7">
        <v>2</v>
      </c>
      <c r="D96" s="7">
        <v>9</v>
      </c>
      <c r="E96" s="15">
        <v>342</v>
      </c>
      <c r="F96" s="15">
        <v>8</v>
      </c>
      <c r="G96" s="15">
        <v>352</v>
      </c>
      <c r="I96" s="15"/>
    </row>
    <row r="97" spans="1:9" x14ac:dyDescent="0.3">
      <c r="A97" s="7" t="s">
        <v>24</v>
      </c>
      <c r="B97" s="7">
        <v>4</v>
      </c>
      <c r="C97" s="7">
        <v>2</v>
      </c>
      <c r="D97" s="7">
        <v>9</v>
      </c>
      <c r="E97" s="15">
        <v>329</v>
      </c>
      <c r="F97" s="15">
        <v>8</v>
      </c>
      <c r="G97" s="15">
        <v>349</v>
      </c>
      <c r="I97" s="15"/>
    </row>
    <row r="98" spans="1:9" x14ac:dyDescent="0.3">
      <c r="A98" s="7" t="s">
        <v>24</v>
      </c>
      <c r="B98" s="7">
        <v>4</v>
      </c>
      <c r="C98" s="7">
        <v>2</v>
      </c>
      <c r="D98" s="7">
        <v>9</v>
      </c>
      <c r="E98" s="15">
        <v>313</v>
      </c>
      <c r="F98" s="15">
        <v>8</v>
      </c>
      <c r="G98" s="15">
        <v>348</v>
      </c>
      <c r="I98" s="15"/>
    </row>
    <row r="99" spans="1:9" x14ac:dyDescent="0.3">
      <c r="A99" s="7" t="s">
        <v>24</v>
      </c>
      <c r="B99" s="7">
        <v>4</v>
      </c>
      <c r="C99" s="7">
        <v>2</v>
      </c>
      <c r="D99" s="7">
        <v>9</v>
      </c>
      <c r="E99" s="15">
        <v>304</v>
      </c>
      <c r="F99" s="15">
        <v>8</v>
      </c>
      <c r="G99" s="15">
        <v>312</v>
      </c>
    </row>
    <row r="100" spans="1:9" x14ac:dyDescent="0.3">
      <c r="A100" s="7" t="s">
        <v>24</v>
      </c>
      <c r="B100" s="7">
        <v>4</v>
      </c>
      <c r="C100" s="7">
        <v>2</v>
      </c>
      <c r="D100" s="7">
        <v>9</v>
      </c>
      <c r="E100" s="15">
        <v>283</v>
      </c>
      <c r="F100" s="15">
        <v>8</v>
      </c>
      <c r="G100" s="15">
        <v>305</v>
      </c>
    </row>
    <row r="101" spans="1:9" x14ac:dyDescent="0.3">
      <c r="A101" s="7" t="s">
        <v>24</v>
      </c>
      <c r="B101" s="7">
        <v>4</v>
      </c>
      <c r="C101" s="7">
        <v>2</v>
      </c>
      <c r="D101" s="7">
        <v>9</v>
      </c>
      <c r="E101" s="15">
        <v>273</v>
      </c>
      <c r="F101" s="15">
        <v>8</v>
      </c>
    </row>
    <row r="102" spans="1:9" x14ac:dyDescent="0.3">
      <c r="A102" s="7" t="s">
        <v>24</v>
      </c>
      <c r="B102" s="7">
        <v>4</v>
      </c>
      <c r="C102" s="7">
        <v>3</v>
      </c>
      <c r="D102" s="7">
        <v>9</v>
      </c>
      <c r="E102" s="15">
        <v>353</v>
      </c>
      <c r="F102" s="15">
        <v>8</v>
      </c>
      <c r="G102" s="15">
        <v>375</v>
      </c>
    </row>
    <row r="103" spans="1:9" x14ac:dyDescent="0.3">
      <c r="A103" s="7" t="s">
        <v>24</v>
      </c>
      <c r="B103" s="7">
        <v>4</v>
      </c>
      <c r="C103" s="7">
        <v>3</v>
      </c>
      <c r="D103" s="7">
        <v>9</v>
      </c>
      <c r="E103" s="15">
        <v>348</v>
      </c>
      <c r="F103" s="15">
        <v>8</v>
      </c>
      <c r="G103" s="15">
        <v>365</v>
      </c>
    </row>
    <row r="104" spans="1:9" x14ac:dyDescent="0.3">
      <c r="A104" s="7" t="s">
        <v>24</v>
      </c>
      <c r="B104" s="7">
        <v>4</v>
      </c>
      <c r="C104" s="7">
        <v>3</v>
      </c>
      <c r="D104" s="7">
        <v>9</v>
      </c>
      <c r="E104" s="15">
        <v>348</v>
      </c>
      <c r="F104" s="15">
        <v>8</v>
      </c>
      <c r="G104" s="15">
        <v>365</v>
      </c>
    </row>
    <row r="105" spans="1:9" x14ac:dyDescent="0.3">
      <c r="A105" s="7" t="s">
        <v>24</v>
      </c>
      <c r="B105" s="7">
        <v>4</v>
      </c>
      <c r="C105" s="7">
        <v>3</v>
      </c>
      <c r="D105" s="7">
        <v>9</v>
      </c>
      <c r="E105" s="15">
        <v>347</v>
      </c>
      <c r="F105" s="15">
        <v>8</v>
      </c>
      <c r="G105" s="15">
        <v>348</v>
      </c>
    </row>
    <row r="106" spans="1:9" x14ac:dyDescent="0.3">
      <c r="A106" s="7" t="s">
        <v>24</v>
      </c>
      <c r="B106" s="7">
        <v>4</v>
      </c>
      <c r="C106" s="7">
        <v>3</v>
      </c>
      <c r="D106" s="7">
        <v>9</v>
      </c>
      <c r="E106" s="15">
        <v>344</v>
      </c>
      <c r="F106" s="15">
        <v>8</v>
      </c>
      <c r="G106" s="15">
        <v>333</v>
      </c>
    </row>
    <row r="107" spans="1:9" x14ac:dyDescent="0.3">
      <c r="A107" s="7" t="s">
        <v>24</v>
      </c>
      <c r="B107" s="7">
        <v>4</v>
      </c>
      <c r="C107" s="7">
        <v>3</v>
      </c>
      <c r="D107" s="7">
        <v>9</v>
      </c>
      <c r="E107" s="15">
        <v>342</v>
      </c>
      <c r="F107" s="15">
        <v>8</v>
      </c>
      <c r="G107" s="15">
        <v>333</v>
      </c>
    </row>
    <row r="108" spans="1:9" x14ac:dyDescent="0.3">
      <c r="A108" s="7" t="s">
        <v>24</v>
      </c>
      <c r="B108" s="7">
        <v>4</v>
      </c>
      <c r="C108" s="7">
        <v>3</v>
      </c>
      <c r="D108" s="7">
        <v>9</v>
      </c>
      <c r="E108" s="15">
        <v>330</v>
      </c>
      <c r="F108" s="15">
        <v>8</v>
      </c>
      <c r="G108" s="15">
        <v>328</v>
      </c>
    </row>
    <row r="109" spans="1:9" x14ac:dyDescent="0.3">
      <c r="A109" s="7" t="s">
        <v>24</v>
      </c>
      <c r="B109" s="7">
        <v>4</v>
      </c>
      <c r="C109" s="7">
        <v>3</v>
      </c>
      <c r="D109" s="7">
        <v>9</v>
      </c>
      <c r="E109" s="15">
        <v>318</v>
      </c>
      <c r="F109" s="15">
        <v>8</v>
      </c>
      <c r="G109" s="15">
        <v>312</v>
      </c>
    </row>
    <row r="110" spans="1:9" x14ac:dyDescent="0.3">
      <c r="A110" s="7" t="s">
        <v>24</v>
      </c>
      <c r="B110" s="7">
        <v>4</v>
      </c>
      <c r="C110" s="7">
        <v>3</v>
      </c>
      <c r="D110" s="7">
        <v>9</v>
      </c>
      <c r="E110" s="15">
        <v>317</v>
      </c>
      <c r="F110" s="15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356"/>
  <sheetViews>
    <sheetView zoomScale="90" zoomScaleNormal="90" workbookViewId="0">
      <selection sqref="A1:XFD1048576"/>
    </sheetView>
  </sheetViews>
  <sheetFormatPr defaultColWidth="9.109375" defaultRowHeight="14.4" x14ac:dyDescent="0.3"/>
  <cols>
    <col min="1" max="2" width="9.109375" style="7"/>
    <col min="3" max="3" width="9.109375" style="8"/>
    <col min="4" max="4" width="9.109375" style="15"/>
    <col min="5" max="5" width="11.6640625" style="9" customWidth="1"/>
    <col min="6" max="6" width="11" style="9" customWidth="1"/>
    <col min="7" max="7" width="11.33203125" style="9" customWidth="1"/>
    <col min="8" max="8" width="16.33203125" style="9" customWidth="1"/>
    <col min="9" max="9" width="12" style="9" customWidth="1"/>
    <col min="10" max="10" width="15.109375" style="9" customWidth="1"/>
    <col min="11" max="11" width="13.44140625" style="9" customWidth="1"/>
    <col min="12" max="12" width="15.88671875" style="19" customWidth="1"/>
    <col min="13" max="13" width="13.5546875" style="19" customWidth="1"/>
    <col min="14" max="14" width="12.88671875" style="9" customWidth="1"/>
    <col min="15" max="15" width="11.6640625" style="19" customWidth="1"/>
    <col min="16" max="17" width="9.109375" style="19"/>
    <col min="18" max="18" width="9.109375" style="8"/>
    <col min="19" max="19" width="14" style="19" customWidth="1"/>
    <col min="20" max="20" width="9.109375" style="9"/>
    <col min="21" max="31" width="9.109375" style="8"/>
    <col min="32" max="32" width="9.109375" style="56"/>
    <col min="33" max="34" width="9.109375" style="58"/>
    <col min="35" max="35" width="9.109375" style="8"/>
    <col min="36" max="36" width="11" style="9" customWidth="1"/>
    <col min="37" max="37" width="11.33203125" style="9" customWidth="1"/>
    <col min="38" max="38" width="11.5546875" style="9" customWidth="1"/>
    <col min="39" max="47" width="9.109375" style="9"/>
    <col min="48" max="48" width="0" style="7" hidden="1" customWidth="1"/>
    <col min="49" max="50" width="0" style="8" hidden="1" customWidth="1"/>
    <col min="51" max="16384" width="9.109375" style="8"/>
  </cols>
  <sheetData>
    <row r="1" spans="1:51" x14ac:dyDescent="0.3">
      <c r="A1" s="8" t="s">
        <v>41</v>
      </c>
      <c r="E1" s="9" t="s">
        <v>28</v>
      </c>
      <c r="P1" s="37" t="s">
        <v>50</v>
      </c>
      <c r="Q1" s="37"/>
      <c r="R1" s="50"/>
      <c r="U1" s="9" t="s">
        <v>29</v>
      </c>
      <c r="V1" s="9"/>
      <c r="W1" s="9"/>
      <c r="X1" s="9"/>
      <c r="Y1" s="9"/>
      <c r="Z1" s="9"/>
      <c r="AA1" s="9"/>
      <c r="AB1" s="19"/>
      <c r="AC1" s="19"/>
      <c r="AD1" s="9"/>
      <c r="AE1" s="19"/>
      <c r="AF1" s="51"/>
      <c r="AG1" s="52" t="s">
        <v>51</v>
      </c>
      <c r="AH1" s="52"/>
      <c r="AI1" s="19"/>
      <c r="AK1" s="53"/>
    </row>
    <row r="2" spans="1:51" x14ac:dyDescent="0.3">
      <c r="A2" s="50" t="s">
        <v>11</v>
      </c>
      <c r="B2" s="50" t="s">
        <v>11</v>
      </c>
      <c r="C2" s="50" t="s">
        <v>168</v>
      </c>
      <c r="D2" s="25" t="s">
        <v>45</v>
      </c>
      <c r="E2" s="37" t="s">
        <v>46</v>
      </c>
      <c r="F2" s="37" t="s">
        <v>47</v>
      </c>
      <c r="G2" s="37" t="s">
        <v>48</v>
      </c>
      <c r="H2" s="37" t="s">
        <v>49</v>
      </c>
      <c r="I2" s="37" t="s">
        <v>177</v>
      </c>
      <c r="J2" s="54" t="s">
        <v>178</v>
      </c>
      <c r="K2" s="37" t="s">
        <v>52</v>
      </c>
      <c r="L2" s="37" t="s">
        <v>179</v>
      </c>
      <c r="M2" s="37" t="s">
        <v>53</v>
      </c>
      <c r="N2" s="37" t="s">
        <v>54</v>
      </c>
      <c r="O2" s="37" t="s">
        <v>176</v>
      </c>
      <c r="P2" s="37" t="s">
        <v>55</v>
      </c>
      <c r="Q2" s="37" t="s">
        <v>56</v>
      </c>
      <c r="R2" s="55" t="s">
        <v>57</v>
      </c>
      <c r="S2" s="37" t="s">
        <v>51</v>
      </c>
      <c r="T2" s="37"/>
      <c r="U2" s="37" t="s">
        <v>46</v>
      </c>
      <c r="V2" s="37" t="s">
        <v>47</v>
      </c>
      <c r="W2" s="37" t="s">
        <v>48</v>
      </c>
      <c r="X2" s="37" t="s">
        <v>49</v>
      </c>
      <c r="Y2" s="37" t="s">
        <v>177</v>
      </c>
      <c r="Z2" s="54" t="s">
        <v>178</v>
      </c>
      <c r="AA2" s="37" t="s">
        <v>52</v>
      </c>
      <c r="AB2" s="37" t="s">
        <v>179</v>
      </c>
      <c r="AC2" s="37" t="s">
        <v>53</v>
      </c>
      <c r="AD2" s="37" t="s">
        <v>54</v>
      </c>
      <c r="AE2" s="37" t="s">
        <v>176</v>
      </c>
      <c r="AF2" s="37" t="s">
        <v>55</v>
      </c>
      <c r="AG2" s="37" t="s">
        <v>56</v>
      </c>
      <c r="AH2" s="55" t="s">
        <v>57</v>
      </c>
      <c r="AI2" s="37" t="s">
        <v>51</v>
      </c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56"/>
      <c r="AW2" s="56"/>
      <c r="AX2" s="57"/>
      <c r="AY2" s="19"/>
    </row>
    <row r="3" spans="1:51" x14ac:dyDescent="0.3">
      <c r="A3" s="7" t="s">
        <v>7</v>
      </c>
      <c r="B3" s="7">
        <v>1</v>
      </c>
      <c r="C3" s="7">
        <v>1</v>
      </c>
      <c r="D3" s="15">
        <v>1</v>
      </c>
      <c r="E3" s="5">
        <v>12.04</v>
      </c>
      <c r="F3" s="9">
        <v>26.39</v>
      </c>
      <c r="G3" s="9">
        <v>32.36</v>
      </c>
      <c r="H3" s="9">
        <v>22.51</v>
      </c>
      <c r="I3" s="9">
        <v>12.08</v>
      </c>
      <c r="J3" s="9">
        <v>33.08</v>
      </c>
      <c r="K3" s="9">
        <v>42.42</v>
      </c>
      <c r="L3" s="9">
        <v>6.45</v>
      </c>
      <c r="M3" s="9">
        <v>3.19</v>
      </c>
      <c r="N3" s="9">
        <v>11</v>
      </c>
      <c r="O3" s="9">
        <v>1.21</v>
      </c>
      <c r="P3" s="9">
        <v>0.192</v>
      </c>
      <c r="Q3" s="5">
        <v>0.22</v>
      </c>
      <c r="R3" s="5">
        <v>0.21099999999999999</v>
      </c>
      <c r="S3" s="9">
        <f>(P3+Q3+R3)/3</f>
        <v>0.20766666666666667</v>
      </c>
      <c r="U3" s="9">
        <v>12.87</v>
      </c>
      <c r="V3" s="9">
        <v>26.21</v>
      </c>
      <c r="W3" s="9">
        <v>33.25</v>
      </c>
      <c r="X3" s="9">
        <v>26.65</v>
      </c>
      <c r="Y3" s="9">
        <v>12.78</v>
      </c>
      <c r="Z3" s="9">
        <v>35.700000000000003</v>
      </c>
      <c r="AA3" s="9">
        <v>50.4</v>
      </c>
      <c r="AB3" s="9">
        <v>6.45</v>
      </c>
      <c r="AC3" s="9">
        <v>3.93</v>
      </c>
      <c r="AD3" s="9">
        <v>8</v>
      </c>
      <c r="AE3" s="9">
        <v>1.27</v>
      </c>
      <c r="AF3" s="58">
        <v>0.215</v>
      </c>
      <c r="AG3" s="59">
        <v>0.28899999999999998</v>
      </c>
      <c r="AH3" s="59">
        <v>0.21</v>
      </c>
      <c r="AI3" s="9">
        <f>(AF3+AG3+AH3)/3</f>
        <v>0.23799999999999999</v>
      </c>
      <c r="AV3" s="9"/>
      <c r="AW3" s="9"/>
      <c r="AX3" s="9"/>
      <c r="AY3" s="9"/>
    </row>
    <row r="4" spans="1:51" x14ac:dyDescent="0.3">
      <c r="A4" s="7" t="s">
        <v>7</v>
      </c>
      <c r="B4" s="7">
        <v>1</v>
      </c>
      <c r="C4" s="7">
        <v>1</v>
      </c>
      <c r="D4" s="15">
        <v>2</v>
      </c>
      <c r="E4" s="5">
        <v>12.66</v>
      </c>
      <c r="F4" s="9">
        <v>25.96</v>
      </c>
      <c r="G4" s="9">
        <v>33.17</v>
      </c>
      <c r="H4" s="9">
        <v>22.8</v>
      </c>
      <c r="I4" s="9">
        <v>12.1</v>
      </c>
      <c r="J4" s="9">
        <v>34.770000000000003</v>
      </c>
      <c r="K4" s="9">
        <v>41.5</v>
      </c>
      <c r="L4" s="9">
        <v>8.18</v>
      </c>
      <c r="M4" s="9">
        <v>3.85</v>
      </c>
      <c r="N4" s="9">
        <v>10</v>
      </c>
      <c r="O4" s="9">
        <v>1.23</v>
      </c>
      <c r="P4" s="9">
        <v>0.24199999999999999</v>
      </c>
      <c r="Q4" s="5">
        <v>0.19700000000000001</v>
      </c>
      <c r="R4" s="5">
        <v>0.22800000000000001</v>
      </c>
      <c r="S4" s="9">
        <f t="shared" ref="S4:S55" si="0">(P4+Q4+R4)/3</f>
        <v>0.22233333333333336</v>
      </c>
      <c r="U4" s="9">
        <v>13.14</v>
      </c>
      <c r="V4" s="9">
        <v>26.46</v>
      </c>
      <c r="W4" s="9">
        <v>34.43</v>
      </c>
      <c r="X4" s="9">
        <v>25.3</v>
      </c>
      <c r="Y4" s="9">
        <v>11.7</v>
      </c>
      <c r="Z4" s="9">
        <v>39.1</v>
      </c>
      <c r="AA4" s="9">
        <v>46.8</v>
      </c>
      <c r="AB4" s="9">
        <v>5.48</v>
      </c>
      <c r="AC4" s="9">
        <v>4.75</v>
      </c>
      <c r="AD4" s="9">
        <v>8</v>
      </c>
      <c r="AE4" s="9">
        <v>0.96</v>
      </c>
      <c r="AF4" s="58">
        <v>0.22800000000000001</v>
      </c>
      <c r="AG4" s="59">
        <v>0.30399999999999999</v>
      </c>
      <c r="AH4" s="59">
        <v>0.217</v>
      </c>
      <c r="AI4" s="9">
        <f t="shared" ref="AI4:AI67" si="1">(AF4+AG4+AH4)/3</f>
        <v>0.24966666666666668</v>
      </c>
    </row>
    <row r="5" spans="1:51" x14ac:dyDescent="0.3">
      <c r="A5" s="7" t="s">
        <v>7</v>
      </c>
      <c r="B5" s="7">
        <v>1</v>
      </c>
      <c r="C5" s="7">
        <v>1</v>
      </c>
      <c r="D5" s="15">
        <v>3</v>
      </c>
      <c r="E5" s="5">
        <v>11.82</v>
      </c>
      <c r="F5" s="9">
        <v>26.18</v>
      </c>
      <c r="G5" s="9">
        <v>30.88</v>
      </c>
      <c r="H5" s="9">
        <v>22.61</v>
      </c>
      <c r="I5" s="9">
        <v>13.32</v>
      </c>
      <c r="J5" s="9">
        <v>33.880000000000003</v>
      </c>
      <c r="K5" s="9">
        <v>40.35</v>
      </c>
      <c r="L5" s="9">
        <v>6.15</v>
      </c>
      <c r="M5" s="9">
        <v>3.16</v>
      </c>
      <c r="N5" s="9">
        <v>9</v>
      </c>
      <c r="O5" s="9">
        <v>1.1599999999999999</v>
      </c>
      <c r="P5" s="9">
        <v>0.38600000000000001</v>
      </c>
      <c r="Q5" s="5">
        <v>0.39500000000000002</v>
      </c>
      <c r="R5" s="5">
        <v>0.38600000000000001</v>
      </c>
      <c r="S5" s="9">
        <f t="shared" si="0"/>
        <v>0.38900000000000001</v>
      </c>
      <c r="U5" s="9">
        <v>14.93</v>
      </c>
      <c r="V5" s="9">
        <v>27.73</v>
      </c>
      <c r="W5" s="9">
        <v>34.75</v>
      </c>
      <c r="X5" s="9">
        <v>26.7</v>
      </c>
      <c r="Y5" s="9">
        <v>12.75</v>
      </c>
      <c r="Z5" s="9">
        <v>44.76</v>
      </c>
      <c r="AA5" s="9">
        <v>57.91</v>
      </c>
      <c r="AB5" s="9">
        <v>6.45</v>
      </c>
      <c r="AC5" s="9">
        <v>4.58</v>
      </c>
      <c r="AD5" s="9">
        <v>8</v>
      </c>
      <c r="AE5" s="9">
        <v>1.24</v>
      </c>
      <c r="AF5" s="58">
        <v>0.22</v>
      </c>
      <c r="AG5" s="59">
        <v>0.315</v>
      </c>
      <c r="AH5" s="59">
        <v>0.21099999999999999</v>
      </c>
      <c r="AI5" s="9">
        <f t="shared" si="1"/>
        <v>0.24866666666666667</v>
      </c>
    </row>
    <row r="6" spans="1:51" x14ac:dyDescent="0.3">
      <c r="A6" s="7" t="s">
        <v>7</v>
      </c>
      <c r="B6" s="7">
        <v>1</v>
      </c>
      <c r="C6" s="7">
        <v>1</v>
      </c>
      <c r="D6" s="15">
        <v>4</v>
      </c>
      <c r="E6" s="5">
        <v>10.130000000000001</v>
      </c>
      <c r="F6" s="9">
        <v>24.32</v>
      </c>
      <c r="G6" s="9">
        <v>30.57</v>
      </c>
      <c r="H6" s="9">
        <v>21.2</v>
      </c>
      <c r="I6" s="9">
        <v>12.4</v>
      </c>
      <c r="J6" s="9">
        <v>36.65</v>
      </c>
      <c r="K6" s="9">
        <v>48.2</v>
      </c>
      <c r="L6" s="9">
        <v>5.4</v>
      </c>
      <c r="M6" s="9">
        <v>3.1</v>
      </c>
      <c r="N6" s="9">
        <v>11</v>
      </c>
      <c r="O6" s="9">
        <v>0.96</v>
      </c>
      <c r="P6" s="9">
        <v>0.33700000000000002</v>
      </c>
      <c r="Q6" s="5">
        <v>0.28499999999999998</v>
      </c>
      <c r="R6" s="5">
        <v>0.27100000000000002</v>
      </c>
      <c r="S6" s="9">
        <f t="shared" si="0"/>
        <v>0.29766666666666669</v>
      </c>
      <c r="U6" s="9">
        <v>13.87</v>
      </c>
      <c r="V6" s="9">
        <v>27.55</v>
      </c>
      <c r="W6" s="9">
        <v>33.72</v>
      </c>
      <c r="X6" s="9">
        <v>25.55</v>
      </c>
      <c r="Y6" s="9">
        <v>12.28</v>
      </c>
      <c r="Z6" s="9">
        <v>38.24</v>
      </c>
      <c r="AA6" s="9">
        <v>45.3</v>
      </c>
      <c r="AB6" s="9">
        <v>7.35</v>
      </c>
      <c r="AC6" s="9">
        <v>4.1399999999999997</v>
      </c>
      <c r="AD6" s="9">
        <v>9</v>
      </c>
      <c r="AE6" s="9">
        <v>1.48</v>
      </c>
      <c r="AF6" s="58">
        <v>0.245</v>
      </c>
      <c r="AG6" s="59">
        <v>0.30499999999999999</v>
      </c>
      <c r="AH6" s="59">
        <v>0.26</v>
      </c>
      <c r="AI6" s="9">
        <f t="shared" si="1"/>
        <v>0.27</v>
      </c>
    </row>
    <row r="7" spans="1:51" x14ac:dyDescent="0.3">
      <c r="A7" s="7" t="s">
        <v>7</v>
      </c>
      <c r="B7" s="7">
        <v>1</v>
      </c>
      <c r="C7" s="7">
        <v>1</v>
      </c>
      <c r="D7" s="15">
        <v>5</v>
      </c>
      <c r="E7" s="5">
        <v>10.91</v>
      </c>
      <c r="F7" s="9">
        <v>24.93</v>
      </c>
      <c r="G7" s="9">
        <v>31.75</v>
      </c>
      <c r="H7" s="9">
        <v>21.86</v>
      </c>
      <c r="I7" s="9">
        <v>12.07</v>
      </c>
      <c r="J7" s="9">
        <v>32.64</v>
      </c>
      <c r="K7" s="9">
        <v>47.1</v>
      </c>
      <c r="L7" s="9">
        <v>7.15</v>
      </c>
      <c r="M7" s="9">
        <v>2.9</v>
      </c>
      <c r="N7" s="9">
        <v>11</v>
      </c>
      <c r="O7" s="9">
        <v>1.03</v>
      </c>
      <c r="P7" s="9">
        <v>0.33100000000000002</v>
      </c>
      <c r="Q7" s="5">
        <v>0.36799999999999999</v>
      </c>
      <c r="R7" s="5">
        <v>0.25700000000000001</v>
      </c>
      <c r="S7" s="9">
        <f t="shared" si="0"/>
        <v>0.31866666666666671</v>
      </c>
      <c r="U7" s="9">
        <v>13.54</v>
      </c>
      <c r="V7" s="9">
        <v>26.53</v>
      </c>
      <c r="W7" s="9">
        <v>34.950000000000003</v>
      </c>
      <c r="X7" s="9">
        <v>24.5</v>
      </c>
      <c r="Y7" s="9">
        <v>12.3</v>
      </c>
      <c r="Z7" s="9">
        <v>31.92</v>
      </c>
      <c r="AA7" s="9">
        <v>42.75</v>
      </c>
      <c r="AB7" s="9">
        <v>6.8</v>
      </c>
      <c r="AC7" s="9">
        <v>3.99</v>
      </c>
      <c r="AD7" s="9">
        <v>8</v>
      </c>
      <c r="AE7" s="9">
        <v>1.23</v>
      </c>
      <c r="AF7" s="58">
        <v>0.24</v>
      </c>
      <c r="AG7" s="59">
        <v>0.37</v>
      </c>
      <c r="AH7" s="59">
        <v>0.22</v>
      </c>
      <c r="AI7" s="9">
        <f t="shared" si="1"/>
        <v>0.27666666666666667</v>
      </c>
    </row>
    <row r="8" spans="1:51" x14ac:dyDescent="0.3">
      <c r="A8" s="7" t="s">
        <v>7</v>
      </c>
      <c r="B8" s="7">
        <v>1</v>
      </c>
      <c r="C8" s="7">
        <v>1</v>
      </c>
      <c r="D8" s="15">
        <v>6</v>
      </c>
      <c r="E8" s="5">
        <v>9.34</v>
      </c>
      <c r="F8" s="9">
        <v>23.66</v>
      </c>
      <c r="G8" s="9">
        <v>30.11</v>
      </c>
      <c r="H8" s="9">
        <v>21.69</v>
      </c>
      <c r="I8" s="9">
        <v>11.23</v>
      </c>
      <c r="J8" s="9">
        <v>34.86</v>
      </c>
      <c r="K8" s="9">
        <v>43.61</v>
      </c>
      <c r="L8" s="9">
        <v>5.35</v>
      </c>
      <c r="M8" s="9">
        <v>2.9</v>
      </c>
      <c r="N8" s="9">
        <v>9</v>
      </c>
      <c r="O8" s="9">
        <v>0.99</v>
      </c>
      <c r="P8" s="9">
        <v>0.26800000000000002</v>
      </c>
      <c r="Q8" s="5">
        <v>0.31</v>
      </c>
      <c r="R8" s="5">
        <v>0.24199999999999999</v>
      </c>
      <c r="S8" s="9">
        <f t="shared" si="0"/>
        <v>0.27333333333333337</v>
      </c>
      <c r="U8" s="9">
        <v>12.8</v>
      </c>
      <c r="V8" s="9">
        <v>26.17</v>
      </c>
      <c r="W8" s="9">
        <v>34.700000000000003</v>
      </c>
      <c r="X8" s="9">
        <v>24.35</v>
      </c>
      <c r="Y8" s="9">
        <v>12.55</v>
      </c>
      <c r="Z8" s="9">
        <v>34.799999999999997</v>
      </c>
      <c r="AA8" s="9">
        <v>49.4</v>
      </c>
      <c r="AB8" s="9">
        <v>7.15</v>
      </c>
      <c r="AC8" s="9">
        <v>3.5</v>
      </c>
      <c r="AD8" s="9">
        <v>8</v>
      </c>
      <c r="AE8" s="9">
        <v>1.18</v>
      </c>
      <c r="AF8" s="58">
        <v>0.22</v>
      </c>
      <c r="AG8" s="59">
        <v>0.28000000000000003</v>
      </c>
      <c r="AH8" s="59">
        <v>0.23</v>
      </c>
      <c r="AI8" s="9">
        <f t="shared" si="1"/>
        <v>0.24333333333333332</v>
      </c>
    </row>
    <row r="9" spans="1:51" x14ac:dyDescent="0.3">
      <c r="A9" s="7" t="s">
        <v>7</v>
      </c>
      <c r="B9" s="7">
        <v>1</v>
      </c>
      <c r="C9" s="7">
        <v>1</v>
      </c>
      <c r="D9" s="15">
        <v>7</v>
      </c>
      <c r="E9" s="5">
        <v>12.55</v>
      </c>
      <c r="F9" s="9">
        <v>26.55</v>
      </c>
      <c r="G9" s="9">
        <v>33.450000000000003</v>
      </c>
      <c r="H9" s="9">
        <v>23.5</v>
      </c>
      <c r="I9" s="9">
        <v>12.76</v>
      </c>
      <c r="J9" s="9">
        <v>35.619999999999997</v>
      </c>
      <c r="K9" s="9">
        <v>43.81</v>
      </c>
      <c r="L9" s="9">
        <v>6.77</v>
      </c>
      <c r="M9" s="9">
        <v>3.81</v>
      </c>
      <c r="N9" s="9">
        <v>10</v>
      </c>
      <c r="O9" s="9">
        <v>1.1100000000000001</v>
      </c>
      <c r="P9" s="9">
        <v>0.26500000000000001</v>
      </c>
      <c r="Q9" s="5">
        <v>0.24399999999999999</v>
      </c>
      <c r="R9" s="5">
        <v>0.246</v>
      </c>
      <c r="S9" s="9">
        <f t="shared" si="0"/>
        <v>0.25166666666666665</v>
      </c>
      <c r="U9" s="9">
        <v>12.72</v>
      </c>
      <c r="V9" s="9">
        <v>26.94</v>
      </c>
      <c r="W9" s="9">
        <v>32.9</v>
      </c>
      <c r="X9" s="9">
        <v>24.58</v>
      </c>
      <c r="Y9" s="9">
        <v>11.74</v>
      </c>
      <c r="Z9" s="9">
        <v>34.79</v>
      </c>
      <c r="AA9" s="9">
        <v>41.45</v>
      </c>
      <c r="AB9" s="9">
        <v>7.1</v>
      </c>
      <c r="AC9" s="9">
        <v>3.71</v>
      </c>
      <c r="AD9" s="9">
        <v>8</v>
      </c>
      <c r="AE9" s="9">
        <v>1.23</v>
      </c>
      <c r="AF9" s="58">
        <v>0.214</v>
      </c>
      <c r="AG9" s="59">
        <v>0.26500000000000001</v>
      </c>
      <c r="AH9" s="59">
        <v>0.215</v>
      </c>
      <c r="AI9" s="9">
        <f t="shared" si="1"/>
        <v>0.23133333333333331</v>
      </c>
    </row>
    <row r="10" spans="1:51" x14ac:dyDescent="0.3">
      <c r="A10" s="7" t="s">
        <v>7</v>
      </c>
      <c r="B10" s="7">
        <v>1</v>
      </c>
      <c r="C10" s="7">
        <v>1</v>
      </c>
      <c r="D10" s="15">
        <v>8</v>
      </c>
      <c r="E10" s="5">
        <v>11.5</v>
      </c>
      <c r="F10" s="9">
        <v>25.58</v>
      </c>
      <c r="G10" s="9">
        <v>31.46</v>
      </c>
      <c r="H10" s="9">
        <v>24.46</v>
      </c>
      <c r="I10" s="9">
        <v>12.43</v>
      </c>
      <c r="J10" s="9">
        <v>31.39</v>
      </c>
      <c r="K10" s="9">
        <v>39.770000000000003</v>
      </c>
      <c r="L10" s="9">
        <v>6.4</v>
      </c>
      <c r="M10" s="9">
        <v>3.39</v>
      </c>
      <c r="N10" s="9">
        <v>10</v>
      </c>
      <c r="O10" s="9">
        <v>1.1399999999999999</v>
      </c>
      <c r="P10" s="9">
        <v>0.249</v>
      </c>
      <c r="Q10" s="5">
        <v>0.26800000000000002</v>
      </c>
      <c r="R10" s="5">
        <v>0.27200000000000002</v>
      </c>
      <c r="S10" s="9">
        <f t="shared" si="0"/>
        <v>0.26300000000000001</v>
      </c>
      <c r="U10" s="9">
        <v>14.72</v>
      </c>
      <c r="V10" s="9">
        <v>27.1</v>
      </c>
      <c r="W10" s="9">
        <v>36.9</v>
      </c>
      <c r="X10" s="9">
        <v>26.81</v>
      </c>
      <c r="Y10" s="9">
        <v>12.73</v>
      </c>
      <c r="Z10" s="9">
        <v>40.950000000000003</v>
      </c>
      <c r="AA10" s="9">
        <v>41.91</v>
      </c>
      <c r="AB10" s="9">
        <v>7.45</v>
      </c>
      <c r="AC10" s="9">
        <v>4.7</v>
      </c>
      <c r="AD10" s="9">
        <v>8</v>
      </c>
      <c r="AE10" s="9">
        <v>1.35</v>
      </c>
      <c r="AF10" s="58">
        <v>0.23</v>
      </c>
      <c r="AG10" s="59">
        <v>0.28100000000000003</v>
      </c>
      <c r="AH10" s="59">
        <v>0.22900000000000001</v>
      </c>
      <c r="AI10" s="9">
        <f t="shared" si="1"/>
        <v>0.24666666666666667</v>
      </c>
    </row>
    <row r="11" spans="1:51" x14ac:dyDescent="0.3">
      <c r="A11" s="7" t="s">
        <v>7</v>
      </c>
      <c r="B11" s="7">
        <v>1</v>
      </c>
      <c r="C11" s="7">
        <v>1</v>
      </c>
      <c r="D11" s="15">
        <v>9</v>
      </c>
      <c r="E11" s="5">
        <v>11.3</v>
      </c>
      <c r="F11" s="9">
        <v>24.67</v>
      </c>
      <c r="G11" s="9">
        <v>33.97</v>
      </c>
      <c r="H11" s="9">
        <v>22.78</v>
      </c>
      <c r="I11" s="9">
        <v>10.92</v>
      </c>
      <c r="J11" s="9">
        <v>33.4</v>
      </c>
      <c r="K11" s="9">
        <v>48.65</v>
      </c>
      <c r="L11" s="9">
        <v>6.08</v>
      </c>
      <c r="M11" s="9">
        <v>3.12</v>
      </c>
      <c r="N11" s="9">
        <v>11</v>
      </c>
      <c r="O11" s="9">
        <v>0.96</v>
      </c>
      <c r="P11" s="9">
        <v>0.26500000000000001</v>
      </c>
      <c r="Q11" s="5">
        <v>0.36099999999999999</v>
      </c>
      <c r="R11" s="5">
        <v>0.218</v>
      </c>
      <c r="S11" s="9">
        <f t="shared" si="0"/>
        <v>0.28133333333333332</v>
      </c>
      <c r="U11" s="9">
        <v>13.21</v>
      </c>
      <c r="V11" s="9">
        <v>26.88</v>
      </c>
      <c r="W11" s="9">
        <v>34.25</v>
      </c>
      <c r="X11" s="9">
        <v>25.73</v>
      </c>
      <c r="Y11" s="9">
        <v>13.1</v>
      </c>
      <c r="Z11" s="9">
        <v>39.17</v>
      </c>
      <c r="AA11" s="9">
        <v>50.37</v>
      </c>
      <c r="AB11" s="9">
        <v>5.68</v>
      </c>
      <c r="AC11" s="9">
        <v>4.45</v>
      </c>
      <c r="AD11" s="9">
        <v>8</v>
      </c>
      <c r="AE11" s="9">
        <v>1.43</v>
      </c>
      <c r="AF11" s="58">
        <v>0.23599999999999999</v>
      </c>
      <c r="AG11" s="59">
        <v>0.33</v>
      </c>
      <c r="AH11" s="59">
        <v>0.25</v>
      </c>
      <c r="AI11" s="9">
        <f t="shared" si="1"/>
        <v>0.27200000000000002</v>
      </c>
    </row>
    <row r="12" spans="1:51" x14ac:dyDescent="0.3">
      <c r="A12" s="7" t="s">
        <v>7</v>
      </c>
      <c r="B12" s="7">
        <v>1</v>
      </c>
      <c r="C12" s="7">
        <v>1</v>
      </c>
      <c r="D12" s="15">
        <v>10</v>
      </c>
      <c r="E12" s="9">
        <v>11.04</v>
      </c>
      <c r="F12" s="9">
        <v>25.72</v>
      </c>
      <c r="G12" s="9">
        <v>31.91</v>
      </c>
      <c r="H12" s="9">
        <v>20.399999999999999</v>
      </c>
      <c r="I12" s="9">
        <v>11.8</v>
      </c>
      <c r="J12" s="9">
        <v>32.06</v>
      </c>
      <c r="K12" s="9">
        <v>40.86</v>
      </c>
      <c r="L12" s="9">
        <v>6.54</v>
      </c>
      <c r="M12" s="9">
        <v>2.96</v>
      </c>
      <c r="N12" s="9">
        <v>9</v>
      </c>
      <c r="O12" s="9">
        <v>0.83</v>
      </c>
      <c r="P12" s="9">
        <v>0.32400000000000001</v>
      </c>
      <c r="Q12" s="9">
        <v>0.20499999999999999</v>
      </c>
      <c r="R12" s="9">
        <v>0.27200000000000002</v>
      </c>
      <c r="S12" s="9">
        <f t="shared" si="0"/>
        <v>0.26700000000000002</v>
      </c>
      <c r="U12" s="9">
        <v>10.89</v>
      </c>
      <c r="V12" s="9">
        <v>25.43</v>
      </c>
      <c r="W12" s="9">
        <v>31.04</v>
      </c>
      <c r="X12" s="9">
        <v>24.52</v>
      </c>
      <c r="Y12" s="9">
        <v>12.5</v>
      </c>
      <c r="Z12" s="9">
        <v>32.31</v>
      </c>
      <c r="AA12" s="9">
        <v>39.58</v>
      </c>
      <c r="AB12" s="9">
        <v>6.75</v>
      </c>
      <c r="AC12" s="9">
        <v>3.55</v>
      </c>
      <c r="AD12" s="9">
        <v>8</v>
      </c>
      <c r="AE12" s="9">
        <v>1.17</v>
      </c>
      <c r="AF12" s="58">
        <v>0.22600000000000001</v>
      </c>
      <c r="AG12" s="58">
        <v>0.26500000000000001</v>
      </c>
      <c r="AH12" s="58">
        <v>0.22500000000000001</v>
      </c>
      <c r="AI12" s="9">
        <f t="shared" si="1"/>
        <v>0.23866666666666667</v>
      </c>
    </row>
    <row r="13" spans="1:51" x14ac:dyDescent="0.3">
      <c r="A13" s="7" t="s">
        <v>7</v>
      </c>
      <c r="B13" s="7">
        <v>1</v>
      </c>
      <c r="C13" s="7">
        <v>2</v>
      </c>
      <c r="D13" s="15">
        <v>11</v>
      </c>
      <c r="E13" s="5">
        <v>11.52</v>
      </c>
      <c r="F13" s="9">
        <v>25.31</v>
      </c>
      <c r="G13" s="9">
        <v>33.119999999999997</v>
      </c>
      <c r="H13" s="9">
        <v>21.9</v>
      </c>
      <c r="I13" s="9">
        <v>12.1</v>
      </c>
      <c r="J13" s="9">
        <v>33.82</v>
      </c>
      <c r="K13" s="9">
        <v>48.8</v>
      </c>
      <c r="L13" s="9">
        <v>6.8</v>
      </c>
      <c r="M13" s="9">
        <v>3.1</v>
      </c>
      <c r="N13" s="9">
        <v>10</v>
      </c>
      <c r="O13" s="9">
        <v>0.99</v>
      </c>
      <c r="P13" s="9">
        <v>0.29299999999999998</v>
      </c>
      <c r="Q13" s="9">
        <v>0.224</v>
      </c>
      <c r="R13" s="9">
        <v>0.29199999999999998</v>
      </c>
      <c r="S13" s="9">
        <f t="shared" si="0"/>
        <v>0.26966666666666667</v>
      </c>
      <c r="U13" s="9">
        <v>13.27</v>
      </c>
      <c r="V13" s="9">
        <v>27.14</v>
      </c>
      <c r="W13" s="9">
        <v>33.78</v>
      </c>
      <c r="X13" s="9">
        <v>25.98</v>
      </c>
      <c r="Y13" s="9">
        <v>11.99</v>
      </c>
      <c r="Z13" s="9">
        <v>38.799999999999997</v>
      </c>
      <c r="AA13" s="9">
        <v>47.65</v>
      </c>
      <c r="AB13" s="9">
        <v>6.35</v>
      </c>
      <c r="AC13" s="9">
        <v>4.0599999999999996</v>
      </c>
      <c r="AD13" s="9">
        <v>8</v>
      </c>
      <c r="AE13" s="9">
        <v>1.1599999999999999</v>
      </c>
      <c r="AF13" s="58">
        <v>0.22700000000000001</v>
      </c>
      <c r="AG13" s="58">
        <v>0.28799999999999998</v>
      </c>
      <c r="AH13" s="58">
        <v>0.22</v>
      </c>
      <c r="AI13" s="9">
        <f t="shared" si="1"/>
        <v>0.245</v>
      </c>
    </row>
    <row r="14" spans="1:51" x14ac:dyDescent="0.3">
      <c r="A14" s="7" t="s">
        <v>7</v>
      </c>
      <c r="B14" s="7">
        <v>1</v>
      </c>
      <c r="C14" s="7">
        <v>2</v>
      </c>
      <c r="D14" s="15">
        <v>12</v>
      </c>
      <c r="E14" s="9">
        <v>12.2</v>
      </c>
      <c r="F14" s="9">
        <v>26.32</v>
      </c>
      <c r="G14" s="9">
        <v>32.35</v>
      </c>
      <c r="H14" s="9">
        <v>22.88</v>
      </c>
      <c r="I14" s="9">
        <v>12.96</v>
      </c>
      <c r="J14" s="9">
        <v>35.200000000000003</v>
      </c>
      <c r="K14" s="9">
        <v>44.47</v>
      </c>
      <c r="L14" s="9">
        <v>6.44</v>
      </c>
      <c r="M14" s="9">
        <v>3.65</v>
      </c>
      <c r="N14" s="9">
        <v>10</v>
      </c>
      <c r="O14" s="9">
        <v>0.98</v>
      </c>
      <c r="P14" s="9">
        <v>0.224</v>
      </c>
      <c r="Q14" s="9">
        <v>0.32900000000000001</v>
      </c>
      <c r="R14" s="9">
        <v>0.20799999999999999</v>
      </c>
      <c r="S14" s="9">
        <f t="shared" si="0"/>
        <v>0.25366666666666665</v>
      </c>
      <c r="U14" s="9">
        <v>13.18</v>
      </c>
      <c r="V14" s="9">
        <v>26.42</v>
      </c>
      <c r="W14" s="9">
        <v>33.92</v>
      </c>
      <c r="X14" s="9">
        <v>24.86</v>
      </c>
      <c r="Y14" s="9">
        <v>11.4</v>
      </c>
      <c r="Z14" s="9">
        <v>40.4</v>
      </c>
      <c r="AA14" s="9">
        <v>47.87</v>
      </c>
      <c r="AB14" s="9">
        <v>6.42</v>
      </c>
      <c r="AC14" s="9">
        <v>4.5</v>
      </c>
      <c r="AD14" s="9">
        <v>8</v>
      </c>
      <c r="AE14" s="9">
        <v>1.35</v>
      </c>
      <c r="AF14" s="58">
        <v>0.22500000000000001</v>
      </c>
      <c r="AG14" s="58">
        <v>0.32300000000000001</v>
      </c>
      <c r="AH14" s="58">
        <v>0.221</v>
      </c>
      <c r="AI14" s="9">
        <f t="shared" si="1"/>
        <v>0.25633333333333336</v>
      </c>
    </row>
    <row r="15" spans="1:51" x14ac:dyDescent="0.3">
      <c r="A15" s="7" t="s">
        <v>7</v>
      </c>
      <c r="B15" s="7">
        <v>1</v>
      </c>
      <c r="C15" s="7">
        <v>2</v>
      </c>
      <c r="D15" s="15">
        <v>13</v>
      </c>
      <c r="E15" s="5">
        <v>10.43</v>
      </c>
      <c r="F15" s="9">
        <v>25.08</v>
      </c>
      <c r="G15" s="9">
        <v>30.21</v>
      </c>
      <c r="H15" s="9">
        <v>21.26</v>
      </c>
      <c r="I15" s="9">
        <v>11.64</v>
      </c>
      <c r="J15" s="9">
        <v>31.9</v>
      </c>
      <c r="K15" s="9">
        <v>39.159999999999997</v>
      </c>
      <c r="L15" s="9">
        <v>6.2</v>
      </c>
      <c r="M15" s="9">
        <v>3.11</v>
      </c>
      <c r="N15" s="9">
        <v>11</v>
      </c>
      <c r="O15" s="9">
        <v>1.1100000000000001</v>
      </c>
      <c r="P15" s="9">
        <v>0.313</v>
      </c>
      <c r="Q15" s="9">
        <v>0.3</v>
      </c>
      <c r="R15" s="9">
        <v>0.26900000000000002</v>
      </c>
      <c r="S15" s="9">
        <f t="shared" si="0"/>
        <v>0.29399999999999998</v>
      </c>
      <c r="U15" s="9">
        <v>13.15</v>
      </c>
      <c r="V15" s="9">
        <v>26.53</v>
      </c>
      <c r="W15" s="9">
        <v>34.14</v>
      </c>
      <c r="X15" s="9">
        <v>25.82</v>
      </c>
      <c r="Y15" s="9">
        <v>11.94</v>
      </c>
      <c r="Z15" s="9">
        <v>40.700000000000003</v>
      </c>
      <c r="AA15" s="9">
        <v>57.8</v>
      </c>
      <c r="AB15" s="9">
        <v>5.95</v>
      </c>
      <c r="AC15" s="9">
        <v>4.0999999999999996</v>
      </c>
      <c r="AD15" s="9">
        <v>8</v>
      </c>
      <c r="AE15" s="9">
        <v>1.1299999999999999</v>
      </c>
      <c r="AF15" s="58">
        <v>0.21</v>
      </c>
      <c r="AG15" s="58">
        <v>0.245</v>
      </c>
      <c r="AH15" s="58">
        <v>0.19800000000000001</v>
      </c>
      <c r="AI15" s="9">
        <f t="shared" si="1"/>
        <v>0.21766666666666667</v>
      </c>
    </row>
    <row r="16" spans="1:51" x14ac:dyDescent="0.3">
      <c r="A16" s="7" t="s">
        <v>7</v>
      </c>
      <c r="B16" s="7">
        <v>1</v>
      </c>
      <c r="C16" s="7">
        <v>2</v>
      </c>
      <c r="D16" s="15">
        <v>14</v>
      </c>
      <c r="E16" s="5">
        <v>11.15</v>
      </c>
      <c r="F16" s="9">
        <v>25.52</v>
      </c>
      <c r="G16" s="9">
        <v>31.1</v>
      </c>
      <c r="H16" s="9">
        <v>23.86</v>
      </c>
      <c r="I16" s="9">
        <v>12.1</v>
      </c>
      <c r="J16" s="9">
        <v>32.99</v>
      </c>
      <c r="K16" s="9">
        <v>45.71</v>
      </c>
      <c r="L16" s="9">
        <v>6.1</v>
      </c>
      <c r="M16" s="9">
        <v>3.14</v>
      </c>
      <c r="N16" s="9">
        <v>11</v>
      </c>
      <c r="O16" s="9">
        <v>0.95</v>
      </c>
      <c r="P16" s="9">
        <v>0.32600000000000001</v>
      </c>
      <c r="Q16" s="9">
        <v>0.25700000000000001</v>
      </c>
      <c r="R16" s="9">
        <v>0.23499999999999999</v>
      </c>
      <c r="S16" s="9">
        <f t="shared" si="0"/>
        <v>0.27266666666666667</v>
      </c>
      <c r="U16" s="9">
        <v>13.14</v>
      </c>
      <c r="V16" s="9">
        <v>26.28</v>
      </c>
      <c r="W16" s="9">
        <v>34.630000000000003</v>
      </c>
      <c r="X16" s="9">
        <v>26.66</v>
      </c>
      <c r="Y16" s="9">
        <v>12.2</v>
      </c>
      <c r="Z16" s="9">
        <v>39.25</v>
      </c>
      <c r="AA16" s="9">
        <v>55.8</v>
      </c>
      <c r="AB16" s="9">
        <v>5.7</v>
      </c>
      <c r="AC16" s="9">
        <v>4.0999999999999996</v>
      </c>
      <c r="AD16" s="9">
        <v>8</v>
      </c>
      <c r="AE16" s="9">
        <v>1.0900000000000001</v>
      </c>
      <c r="AF16" s="58">
        <v>0.219</v>
      </c>
      <c r="AG16" s="58">
        <v>0.23400000000000001</v>
      </c>
      <c r="AH16" s="58">
        <v>0.19800000000000001</v>
      </c>
      <c r="AI16" s="9">
        <f t="shared" si="1"/>
        <v>0.217</v>
      </c>
    </row>
    <row r="17" spans="1:35" x14ac:dyDescent="0.3">
      <c r="A17" s="7" t="s">
        <v>7</v>
      </c>
      <c r="B17" s="7">
        <v>1</v>
      </c>
      <c r="C17" s="7">
        <v>2</v>
      </c>
      <c r="D17" s="15">
        <v>15</v>
      </c>
      <c r="E17" s="5">
        <v>9</v>
      </c>
      <c r="F17" s="9">
        <v>23.88</v>
      </c>
      <c r="G17" s="9">
        <v>25.6</v>
      </c>
      <c r="H17" s="9">
        <v>20.46</v>
      </c>
      <c r="I17" s="9">
        <v>10.46</v>
      </c>
      <c r="J17" s="9">
        <v>28.42</v>
      </c>
      <c r="K17" s="9">
        <v>35.58</v>
      </c>
      <c r="L17" s="9">
        <v>5.86</v>
      </c>
      <c r="M17" s="9">
        <v>2.2999999999999998</v>
      </c>
      <c r="N17" s="9">
        <v>11</v>
      </c>
      <c r="O17" s="9">
        <v>0.91</v>
      </c>
      <c r="P17" s="9">
        <v>0.26300000000000001</v>
      </c>
      <c r="Q17" s="9">
        <v>0.28100000000000003</v>
      </c>
      <c r="R17" s="9">
        <v>0.21</v>
      </c>
      <c r="S17" s="9">
        <f t="shared" si="0"/>
        <v>0.25133333333333335</v>
      </c>
      <c r="U17" s="9">
        <v>12.89</v>
      </c>
      <c r="V17" s="9">
        <v>26.6</v>
      </c>
      <c r="W17" s="9">
        <v>33.700000000000003</v>
      </c>
      <c r="X17" s="9">
        <v>25.85</v>
      </c>
      <c r="Y17" s="9">
        <v>12.55</v>
      </c>
      <c r="Z17" s="9">
        <v>39.21</v>
      </c>
      <c r="AA17" s="9">
        <v>48.55</v>
      </c>
      <c r="AB17" s="9">
        <v>5.7</v>
      </c>
      <c r="AC17" s="9">
        <v>4.45</v>
      </c>
      <c r="AD17" s="9">
        <v>8</v>
      </c>
      <c r="AE17" s="9">
        <v>1.1399999999999999</v>
      </c>
      <c r="AF17" s="58">
        <v>0.19500000000000001</v>
      </c>
      <c r="AG17" s="58">
        <v>0.28999999999999998</v>
      </c>
      <c r="AH17" s="58">
        <v>0.19400000000000001</v>
      </c>
      <c r="AI17" s="9">
        <f t="shared" si="1"/>
        <v>0.22633333333333336</v>
      </c>
    </row>
    <row r="18" spans="1:35" x14ac:dyDescent="0.3">
      <c r="A18" s="7" t="s">
        <v>7</v>
      </c>
      <c r="B18" s="7">
        <v>1</v>
      </c>
      <c r="C18" s="7">
        <v>2</v>
      </c>
      <c r="D18" s="15">
        <v>16</v>
      </c>
      <c r="E18" s="5">
        <v>12.1</v>
      </c>
      <c r="F18" s="9">
        <v>25.55</v>
      </c>
      <c r="G18" s="9">
        <v>33.51</v>
      </c>
      <c r="H18" s="9">
        <v>23.11</v>
      </c>
      <c r="I18" s="9">
        <v>10.33</v>
      </c>
      <c r="J18" s="9">
        <v>33.79</v>
      </c>
      <c r="K18" s="9">
        <v>43.27</v>
      </c>
      <c r="L18" s="9">
        <v>6.55</v>
      </c>
      <c r="M18" s="9">
        <v>3.33</v>
      </c>
      <c r="N18" s="9">
        <v>13</v>
      </c>
      <c r="O18" s="9">
        <v>0.77</v>
      </c>
      <c r="P18" s="9">
        <v>0.18099999999999999</v>
      </c>
      <c r="Q18" s="9">
        <v>0.27700000000000002</v>
      </c>
      <c r="R18" s="9">
        <v>0.20899999999999999</v>
      </c>
      <c r="S18" s="9">
        <f t="shared" si="0"/>
        <v>0.22233333333333336</v>
      </c>
      <c r="U18" s="9">
        <v>16.11</v>
      </c>
      <c r="V18" s="9">
        <v>28.27</v>
      </c>
      <c r="W18" s="9">
        <v>37.299999999999997</v>
      </c>
      <c r="X18" s="9">
        <v>26.93</v>
      </c>
      <c r="Y18" s="9">
        <v>12.94</v>
      </c>
      <c r="Z18" s="9">
        <v>40.9</v>
      </c>
      <c r="AA18" s="9">
        <v>51.1</v>
      </c>
      <c r="AB18" s="9">
        <v>6.78</v>
      </c>
      <c r="AC18" s="9">
        <v>4.68</v>
      </c>
      <c r="AD18" s="9">
        <v>8</v>
      </c>
      <c r="AE18" s="9">
        <v>1.36</v>
      </c>
      <c r="AF18" s="58">
        <v>0.19</v>
      </c>
      <c r="AG18" s="58">
        <v>0.33</v>
      </c>
      <c r="AH18" s="58">
        <v>0.22</v>
      </c>
      <c r="AI18" s="9">
        <f t="shared" si="1"/>
        <v>0.24666666666666667</v>
      </c>
    </row>
    <row r="19" spans="1:35" x14ac:dyDescent="0.3">
      <c r="A19" s="7" t="s">
        <v>7</v>
      </c>
      <c r="B19" s="7">
        <v>1</v>
      </c>
      <c r="C19" s="7">
        <v>2</v>
      </c>
      <c r="D19" s="15">
        <v>17</v>
      </c>
      <c r="E19" s="5">
        <v>10.55</v>
      </c>
      <c r="F19" s="9">
        <v>27.73</v>
      </c>
      <c r="G19" s="9">
        <v>31.27</v>
      </c>
      <c r="H19" s="9">
        <v>21.27</v>
      </c>
      <c r="I19" s="9">
        <v>11.27</v>
      </c>
      <c r="J19" s="9">
        <v>38.32</v>
      </c>
      <c r="K19" s="9">
        <v>43.8</v>
      </c>
      <c r="L19" s="9">
        <v>6.1</v>
      </c>
      <c r="M19" s="9">
        <v>2.84</v>
      </c>
      <c r="N19" s="9">
        <v>10</v>
      </c>
      <c r="O19" s="9">
        <v>1.01</v>
      </c>
      <c r="P19" s="9">
        <v>0.313</v>
      </c>
      <c r="Q19" s="9">
        <v>0.28599999999999998</v>
      </c>
      <c r="R19" s="9">
        <v>0.28899999999999998</v>
      </c>
      <c r="S19" s="9">
        <f t="shared" si="0"/>
        <v>0.29599999999999999</v>
      </c>
      <c r="U19" s="9">
        <v>13.17</v>
      </c>
      <c r="V19" s="9">
        <v>26.9</v>
      </c>
      <c r="W19" s="9">
        <v>33.75</v>
      </c>
      <c r="X19" s="9">
        <v>25.1</v>
      </c>
      <c r="Y19" s="9">
        <v>12.3</v>
      </c>
      <c r="Z19" s="9">
        <v>34.5</v>
      </c>
      <c r="AA19" s="9">
        <v>45.58</v>
      </c>
      <c r="AB19" s="9">
        <v>6.12</v>
      </c>
      <c r="AC19" s="9">
        <v>4.18</v>
      </c>
      <c r="AD19" s="9">
        <v>9</v>
      </c>
      <c r="AE19" s="9">
        <v>1.21</v>
      </c>
      <c r="AF19" s="58">
        <v>0.22800000000000001</v>
      </c>
      <c r="AG19" s="58">
        <v>0.318</v>
      </c>
      <c r="AH19" s="58">
        <v>0.224</v>
      </c>
      <c r="AI19" s="9">
        <f t="shared" si="1"/>
        <v>0.25666666666666665</v>
      </c>
    </row>
    <row r="20" spans="1:35" x14ac:dyDescent="0.3">
      <c r="A20" s="7" t="s">
        <v>7</v>
      </c>
      <c r="B20" s="7">
        <v>1</v>
      </c>
      <c r="C20" s="7">
        <v>2</v>
      </c>
      <c r="D20" s="15">
        <v>18</v>
      </c>
      <c r="E20" s="5">
        <v>11.22</v>
      </c>
      <c r="F20" s="9">
        <v>25.13</v>
      </c>
      <c r="G20" s="9">
        <v>32.770000000000003</v>
      </c>
      <c r="H20" s="9">
        <v>25.47</v>
      </c>
      <c r="I20" s="9">
        <v>10.95</v>
      </c>
      <c r="J20" s="9">
        <v>34.28</v>
      </c>
      <c r="K20" s="9">
        <v>43.38</v>
      </c>
      <c r="L20" s="9">
        <v>6.37</v>
      </c>
      <c r="M20" s="9">
        <v>3.55</v>
      </c>
      <c r="N20" s="9">
        <v>11</v>
      </c>
      <c r="O20" s="9">
        <v>1.08</v>
      </c>
      <c r="P20" s="9">
        <v>0.26700000000000002</v>
      </c>
      <c r="Q20" s="9">
        <v>0.33600000000000002</v>
      </c>
      <c r="R20" s="9">
        <v>0.24199999999999999</v>
      </c>
      <c r="S20" s="9">
        <f t="shared" si="0"/>
        <v>0.28166666666666668</v>
      </c>
      <c r="U20" s="9">
        <v>13.31</v>
      </c>
      <c r="V20" s="9">
        <v>26.98</v>
      </c>
      <c r="W20" s="9">
        <v>34.119999999999997</v>
      </c>
      <c r="X20" s="9">
        <v>27.65</v>
      </c>
      <c r="Y20" s="9">
        <v>12.3</v>
      </c>
      <c r="Z20" s="9">
        <v>37.979999999999997</v>
      </c>
      <c r="AA20" s="9">
        <v>50.4</v>
      </c>
      <c r="AB20" s="9">
        <v>7.95</v>
      </c>
      <c r="AC20" s="9">
        <v>4.1900000000000004</v>
      </c>
      <c r="AD20" s="9">
        <v>9</v>
      </c>
      <c r="AE20" s="9">
        <v>1.1399999999999999</v>
      </c>
      <c r="AF20" s="58">
        <v>0.19800000000000001</v>
      </c>
      <c r="AG20" s="58">
        <v>0.30499999999999999</v>
      </c>
      <c r="AH20" s="58">
        <v>0.20499999999999999</v>
      </c>
      <c r="AI20" s="9">
        <f t="shared" si="1"/>
        <v>0.23599999999999999</v>
      </c>
    </row>
    <row r="21" spans="1:35" x14ac:dyDescent="0.3">
      <c r="A21" s="7" t="s">
        <v>7</v>
      </c>
      <c r="B21" s="7">
        <v>1</v>
      </c>
      <c r="C21" s="7">
        <v>2</v>
      </c>
      <c r="D21" s="15">
        <v>19</v>
      </c>
      <c r="E21" s="5">
        <v>12</v>
      </c>
      <c r="F21" s="9">
        <v>26.03</v>
      </c>
      <c r="G21" s="9">
        <v>32.47</v>
      </c>
      <c r="H21" s="9">
        <v>22.62</v>
      </c>
      <c r="I21" s="9">
        <v>11.56</v>
      </c>
      <c r="J21" s="9">
        <v>38.19</v>
      </c>
      <c r="K21" s="9">
        <v>45.1</v>
      </c>
      <c r="L21" s="9">
        <v>6.94</v>
      </c>
      <c r="M21" s="9">
        <v>3.22</v>
      </c>
      <c r="N21" s="9">
        <v>12</v>
      </c>
      <c r="O21" s="9">
        <v>1.1399999999999999</v>
      </c>
      <c r="P21" s="9">
        <v>0.317</v>
      </c>
      <c r="Q21" s="9">
        <v>0.32500000000000001</v>
      </c>
      <c r="R21" s="9">
        <v>0.23400000000000001</v>
      </c>
      <c r="S21" s="9">
        <f t="shared" si="0"/>
        <v>0.29199999999999998</v>
      </c>
      <c r="U21" s="9">
        <v>16.399999999999999</v>
      </c>
      <c r="V21" s="9">
        <v>28.25</v>
      </c>
      <c r="W21" s="9">
        <v>37.450000000000003</v>
      </c>
      <c r="X21" s="9">
        <v>27.1</v>
      </c>
      <c r="Y21" s="9">
        <v>13.1</v>
      </c>
      <c r="Z21" s="9">
        <v>48.45</v>
      </c>
      <c r="AA21" s="9">
        <v>54.56</v>
      </c>
      <c r="AB21" s="9">
        <v>8.1999999999999993</v>
      </c>
      <c r="AC21" s="9">
        <v>4.58</v>
      </c>
      <c r="AD21" s="9">
        <v>8</v>
      </c>
      <c r="AE21" s="9">
        <v>1.25</v>
      </c>
      <c r="AF21" s="58">
        <v>0.19</v>
      </c>
      <c r="AG21" s="58">
        <v>0.32</v>
      </c>
      <c r="AH21" s="58">
        <v>0.20699999999999999</v>
      </c>
      <c r="AI21" s="9">
        <f t="shared" si="1"/>
        <v>0.23899999999999999</v>
      </c>
    </row>
    <row r="22" spans="1:35" x14ac:dyDescent="0.3">
      <c r="A22" s="7" t="s">
        <v>7</v>
      </c>
      <c r="B22" s="7">
        <v>1</v>
      </c>
      <c r="C22" s="7">
        <v>2</v>
      </c>
      <c r="D22" s="15">
        <v>20</v>
      </c>
      <c r="E22" s="5">
        <v>11.6</v>
      </c>
      <c r="F22" s="9">
        <v>25.63</v>
      </c>
      <c r="G22" s="9">
        <v>32.270000000000003</v>
      </c>
      <c r="H22" s="9">
        <v>24.83</v>
      </c>
      <c r="I22" s="9">
        <v>11.28</v>
      </c>
      <c r="J22" s="9">
        <v>34.72</v>
      </c>
      <c r="K22" s="9">
        <v>43.07</v>
      </c>
      <c r="L22" s="9">
        <v>5.88</v>
      </c>
      <c r="M22" s="9">
        <v>3.36</v>
      </c>
      <c r="N22" s="9">
        <v>12</v>
      </c>
      <c r="O22" s="9">
        <v>1.07</v>
      </c>
      <c r="P22" s="9">
        <v>0.28899999999999998</v>
      </c>
      <c r="Q22" s="9">
        <v>0.33500000000000002</v>
      </c>
      <c r="R22" s="9">
        <v>0.249</v>
      </c>
      <c r="S22" s="9">
        <f t="shared" si="0"/>
        <v>0.29099999999999998</v>
      </c>
      <c r="U22" s="9">
        <v>10.49</v>
      </c>
      <c r="V22" s="9">
        <v>24.7</v>
      </c>
      <c r="W22" s="9">
        <v>34.72</v>
      </c>
      <c r="X22" s="9">
        <v>23.81</v>
      </c>
      <c r="Y22" s="9">
        <v>10.5</v>
      </c>
      <c r="Z22" s="9">
        <v>38.270000000000003</v>
      </c>
      <c r="AA22" s="9">
        <v>50.4</v>
      </c>
      <c r="AB22" s="9">
        <v>4.5199999999999996</v>
      </c>
      <c r="AC22" s="9">
        <v>3.3</v>
      </c>
      <c r="AD22" s="9">
        <v>8</v>
      </c>
      <c r="AE22" s="9">
        <v>1.0900000000000001</v>
      </c>
      <c r="AF22" s="58">
        <v>0.245</v>
      </c>
      <c r="AG22" s="58">
        <v>0.28399999999999997</v>
      </c>
      <c r="AH22" s="58">
        <v>0.22900000000000001</v>
      </c>
      <c r="AI22" s="9">
        <f t="shared" si="1"/>
        <v>0.25266666666666665</v>
      </c>
    </row>
    <row r="23" spans="1:35" x14ac:dyDescent="0.3">
      <c r="A23" s="7" t="s">
        <v>7</v>
      </c>
      <c r="B23" s="7">
        <v>1</v>
      </c>
      <c r="C23" s="7">
        <v>3</v>
      </c>
      <c r="D23" s="15">
        <v>21</v>
      </c>
      <c r="E23" s="5">
        <v>11.3</v>
      </c>
      <c r="F23" s="9">
        <v>25.49</v>
      </c>
      <c r="G23" s="9">
        <v>31.75</v>
      </c>
      <c r="H23" s="9">
        <v>21.58</v>
      </c>
      <c r="I23" s="9">
        <v>12.56</v>
      </c>
      <c r="J23" s="9">
        <v>34.380000000000003</v>
      </c>
      <c r="K23" s="9">
        <v>45.05</v>
      </c>
      <c r="L23" s="9">
        <v>6.91</v>
      </c>
      <c r="M23" s="9">
        <v>3.15</v>
      </c>
      <c r="N23" s="9">
        <v>13</v>
      </c>
      <c r="O23" s="9">
        <v>1.1100000000000001</v>
      </c>
      <c r="P23" s="9">
        <v>0.22500000000000001</v>
      </c>
      <c r="Q23" s="9">
        <v>0.23300000000000001</v>
      </c>
      <c r="R23" s="9">
        <v>0.23400000000000001</v>
      </c>
      <c r="S23" s="9">
        <f t="shared" si="0"/>
        <v>0.23066666666666669</v>
      </c>
      <c r="U23" s="9">
        <v>14.9</v>
      </c>
      <c r="V23" s="9">
        <v>27.77</v>
      </c>
      <c r="W23" s="9">
        <v>35.340000000000003</v>
      </c>
      <c r="X23" s="9">
        <v>25.94</v>
      </c>
      <c r="Y23" s="9">
        <v>12.87</v>
      </c>
      <c r="Z23" s="9">
        <v>40.14</v>
      </c>
      <c r="AA23" s="9">
        <v>51.95</v>
      </c>
      <c r="AB23" s="9">
        <v>6.21</v>
      </c>
      <c r="AC23" s="9">
        <v>4.51</v>
      </c>
      <c r="AD23" s="9">
        <v>8</v>
      </c>
      <c r="AE23" s="9">
        <v>1.26</v>
      </c>
      <c r="AF23" s="58">
        <v>0.20499999999999999</v>
      </c>
      <c r="AG23" s="58">
        <v>0.22</v>
      </c>
      <c r="AH23" s="58">
        <v>0.218</v>
      </c>
      <c r="AI23" s="9">
        <f t="shared" si="1"/>
        <v>0.21433333333333335</v>
      </c>
    </row>
    <row r="24" spans="1:35" x14ac:dyDescent="0.3">
      <c r="A24" s="7" t="s">
        <v>7</v>
      </c>
      <c r="B24" s="7">
        <v>1</v>
      </c>
      <c r="C24" s="7">
        <v>3</v>
      </c>
      <c r="D24" s="15">
        <v>22</v>
      </c>
      <c r="E24" s="5">
        <v>11.85</v>
      </c>
      <c r="F24" s="9">
        <v>25.37</v>
      </c>
      <c r="G24" s="9">
        <v>33.799999999999997</v>
      </c>
      <c r="H24" s="9">
        <v>22.12</v>
      </c>
      <c r="I24" s="9">
        <v>12.38</v>
      </c>
      <c r="J24" s="9">
        <v>33.69</v>
      </c>
      <c r="K24" s="9">
        <v>44.55</v>
      </c>
      <c r="L24" s="9">
        <v>5.85</v>
      </c>
      <c r="M24" s="9">
        <v>3.12</v>
      </c>
      <c r="N24" s="9">
        <v>12</v>
      </c>
      <c r="O24" s="9">
        <v>1.01</v>
      </c>
      <c r="P24" s="9">
        <v>0.224</v>
      </c>
      <c r="Q24" s="9">
        <v>0.20799999999999999</v>
      </c>
      <c r="R24" s="9">
        <v>0.21099999999999999</v>
      </c>
      <c r="S24" s="9">
        <f t="shared" si="0"/>
        <v>0.21433333333333335</v>
      </c>
      <c r="U24" s="9">
        <v>14.8</v>
      </c>
      <c r="V24" s="9">
        <v>27.58</v>
      </c>
      <c r="W24" s="9">
        <v>36.25</v>
      </c>
      <c r="X24" s="9">
        <v>26.56</v>
      </c>
      <c r="Y24" s="9">
        <v>13.7</v>
      </c>
      <c r="Z24" s="9">
        <v>42.9</v>
      </c>
      <c r="AA24" s="9">
        <v>58.1</v>
      </c>
      <c r="AB24" s="9">
        <v>7.27</v>
      </c>
      <c r="AC24" s="9">
        <v>4.4000000000000004</v>
      </c>
      <c r="AD24" s="9">
        <v>8</v>
      </c>
      <c r="AE24" s="9">
        <v>1.24</v>
      </c>
      <c r="AF24" s="58">
        <v>0.186</v>
      </c>
      <c r="AG24" s="58">
        <v>0.21</v>
      </c>
      <c r="AH24" s="58">
        <v>0.20499999999999999</v>
      </c>
      <c r="AI24" s="9">
        <f t="shared" si="1"/>
        <v>0.20033333333333334</v>
      </c>
    </row>
    <row r="25" spans="1:35" x14ac:dyDescent="0.3">
      <c r="A25" s="7" t="s">
        <v>7</v>
      </c>
      <c r="B25" s="7">
        <v>1</v>
      </c>
      <c r="C25" s="7">
        <v>3</v>
      </c>
      <c r="D25" s="15">
        <v>23</v>
      </c>
      <c r="E25" s="5">
        <v>11.8</v>
      </c>
      <c r="F25" s="9">
        <v>24.93</v>
      </c>
      <c r="G25" s="9">
        <v>32.24</v>
      </c>
      <c r="H25" s="9">
        <v>22.14</v>
      </c>
      <c r="I25" s="9">
        <v>10.67</v>
      </c>
      <c r="J25" s="9">
        <v>30.98</v>
      </c>
      <c r="K25" s="9">
        <v>42.35</v>
      </c>
      <c r="L25" s="9">
        <v>6.62</v>
      </c>
      <c r="M25" s="9">
        <v>3.4</v>
      </c>
      <c r="N25" s="9">
        <v>11</v>
      </c>
      <c r="O25" s="9">
        <v>1.03</v>
      </c>
      <c r="P25" s="9">
        <v>0.23100000000000001</v>
      </c>
      <c r="Q25" s="9">
        <v>0.249</v>
      </c>
      <c r="R25" s="9">
        <v>0.216</v>
      </c>
      <c r="S25" s="9">
        <f t="shared" si="0"/>
        <v>0.23199999999999998</v>
      </c>
      <c r="U25" s="9">
        <v>12.3</v>
      </c>
      <c r="V25" s="9">
        <v>26.44</v>
      </c>
      <c r="W25" s="9">
        <v>32.6</v>
      </c>
      <c r="X25" s="9">
        <v>26.27</v>
      </c>
      <c r="Y25" s="9">
        <v>10.9</v>
      </c>
      <c r="Z25" s="9">
        <v>37.83</v>
      </c>
      <c r="AA25" s="9">
        <v>52.55</v>
      </c>
      <c r="AB25" s="9">
        <v>5.9</v>
      </c>
      <c r="AC25" s="9">
        <v>3.98</v>
      </c>
      <c r="AD25" s="9">
        <v>9</v>
      </c>
      <c r="AE25" s="9">
        <v>0.96</v>
      </c>
      <c r="AF25" s="58">
        <v>0.215</v>
      </c>
      <c r="AG25" s="58">
        <v>0.31</v>
      </c>
      <c r="AH25" s="58">
        <v>0.18</v>
      </c>
      <c r="AI25" s="9">
        <f t="shared" si="1"/>
        <v>0.23500000000000001</v>
      </c>
    </row>
    <row r="26" spans="1:35" x14ac:dyDescent="0.3">
      <c r="A26" s="7" t="s">
        <v>7</v>
      </c>
      <c r="B26" s="7">
        <v>1</v>
      </c>
      <c r="C26" s="7">
        <v>3</v>
      </c>
      <c r="D26" s="15">
        <v>24</v>
      </c>
      <c r="E26" s="5">
        <v>11.67</v>
      </c>
      <c r="F26" s="9">
        <v>24.88</v>
      </c>
      <c r="G26" s="9">
        <v>32.22</v>
      </c>
      <c r="H26" s="9">
        <v>24.54</v>
      </c>
      <c r="I26" s="9">
        <v>11.24</v>
      </c>
      <c r="J26" s="9">
        <v>31.18</v>
      </c>
      <c r="K26" s="9">
        <v>40.25</v>
      </c>
      <c r="L26" s="9">
        <v>6.3</v>
      </c>
      <c r="M26" s="9">
        <v>3.36</v>
      </c>
      <c r="N26" s="9">
        <v>13</v>
      </c>
      <c r="O26" s="9">
        <v>1.04</v>
      </c>
      <c r="P26" s="9">
        <v>0.22600000000000001</v>
      </c>
      <c r="Q26" s="9">
        <v>0.29499999999999998</v>
      </c>
      <c r="R26" s="9">
        <v>0.23699999999999999</v>
      </c>
      <c r="S26" s="9">
        <f t="shared" si="0"/>
        <v>0.25266666666666665</v>
      </c>
      <c r="U26" s="9">
        <v>14.4</v>
      </c>
      <c r="V26" s="9">
        <v>27.27</v>
      </c>
      <c r="W26" s="9">
        <v>34.71</v>
      </c>
      <c r="X26" s="9">
        <v>27.12</v>
      </c>
      <c r="Y26" s="9">
        <v>14.1</v>
      </c>
      <c r="Z26" s="9">
        <v>37.53</v>
      </c>
      <c r="AA26" s="9">
        <v>47.6</v>
      </c>
      <c r="AB26" s="9">
        <v>6.35</v>
      </c>
      <c r="AC26" s="9">
        <v>4.45</v>
      </c>
      <c r="AD26" s="9">
        <v>8</v>
      </c>
      <c r="AE26" s="9">
        <v>1.35</v>
      </c>
      <c r="AF26" s="58">
        <v>0.245</v>
      </c>
      <c r="AG26" s="58">
        <v>0.34</v>
      </c>
      <c r="AH26" s="58">
        <v>0.24</v>
      </c>
      <c r="AI26" s="9">
        <f t="shared" si="1"/>
        <v>0.27499999999999997</v>
      </c>
    </row>
    <row r="27" spans="1:35" x14ac:dyDescent="0.3">
      <c r="A27" s="7" t="s">
        <v>7</v>
      </c>
      <c r="B27" s="7">
        <v>1</v>
      </c>
      <c r="C27" s="7">
        <v>3</v>
      </c>
      <c r="D27" s="15">
        <v>25</v>
      </c>
      <c r="E27" s="5">
        <v>9.69</v>
      </c>
      <c r="F27" s="9">
        <v>23.88</v>
      </c>
      <c r="G27" s="9">
        <v>29.35</v>
      </c>
      <c r="H27" s="9">
        <v>21.68</v>
      </c>
      <c r="I27" s="9">
        <v>11.05</v>
      </c>
      <c r="J27" s="9">
        <v>30.57</v>
      </c>
      <c r="K27" s="9">
        <v>37.49</v>
      </c>
      <c r="L27" s="9">
        <v>5.98</v>
      </c>
      <c r="M27" s="9">
        <v>3.1</v>
      </c>
      <c r="N27" s="9">
        <v>10</v>
      </c>
      <c r="O27" s="9">
        <v>1.04</v>
      </c>
      <c r="P27" s="9">
        <v>0.20300000000000001</v>
      </c>
      <c r="Q27" s="9">
        <v>0.28199999999999997</v>
      </c>
      <c r="R27" s="9">
        <v>0.22500000000000001</v>
      </c>
      <c r="S27" s="9">
        <f t="shared" si="0"/>
        <v>0.23666666666666666</v>
      </c>
      <c r="U27" s="9">
        <v>14.13</v>
      </c>
      <c r="V27" s="9">
        <v>26.97</v>
      </c>
      <c r="W27" s="9">
        <v>35.35</v>
      </c>
      <c r="X27" s="9">
        <v>27.53</v>
      </c>
      <c r="Y27" s="9">
        <v>12.33</v>
      </c>
      <c r="Z27" s="9">
        <v>34.1</v>
      </c>
      <c r="AA27" s="9">
        <v>47.85</v>
      </c>
      <c r="AB27" s="9">
        <v>7.8</v>
      </c>
      <c r="AC27" s="9">
        <v>4.6100000000000003</v>
      </c>
      <c r="AD27" s="9">
        <v>8</v>
      </c>
      <c r="AE27" s="9">
        <v>1.28</v>
      </c>
      <c r="AF27" s="58">
        <v>0.23</v>
      </c>
      <c r="AG27" s="58">
        <v>0.36</v>
      </c>
      <c r="AH27" s="58">
        <v>0.255</v>
      </c>
      <c r="AI27" s="9">
        <f t="shared" si="1"/>
        <v>0.28166666666666668</v>
      </c>
    </row>
    <row r="28" spans="1:35" x14ac:dyDescent="0.3">
      <c r="A28" s="7" t="s">
        <v>7</v>
      </c>
      <c r="B28" s="7">
        <v>1</v>
      </c>
      <c r="C28" s="7">
        <v>3</v>
      </c>
      <c r="D28" s="15">
        <v>26</v>
      </c>
      <c r="E28" s="5">
        <v>11.32</v>
      </c>
      <c r="F28" s="9">
        <v>25.24</v>
      </c>
      <c r="G28" s="9">
        <v>32.659999999999997</v>
      </c>
      <c r="H28" s="9">
        <v>24.92</v>
      </c>
      <c r="I28" s="9">
        <v>10.31</v>
      </c>
      <c r="J28" s="9">
        <v>33.65</v>
      </c>
      <c r="K28" s="9">
        <v>45.71</v>
      </c>
      <c r="L28" s="9">
        <v>6.45</v>
      </c>
      <c r="M28" s="9">
        <v>3.67</v>
      </c>
      <c r="N28" s="9">
        <v>12</v>
      </c>
      <c r="O28" s="9">
        <v>0.92</v>
      </c>
      <c r="P28" s="9">
        <v>0.222</v>
      </c>
      <c r="Q28" s="9">
        <v>0.23499999999999999</v>
      </c>
      <c r="R28" s="9">
        <v>0.20599999999999999</v>
      </c>
      <c r="S28" s="9">
        <f t="shared" si="0"/>
        <v>0.22099999999999997</v>
      </c>
      <c r="U28" s="9">
        <v>14.71</v>
      </c>
      <c r="V28" s="9">
        <v>27.7</v>
      </c>
      <c r="W28" s="9">
        <v>34.909999999999997</v>
      </c>
      <c r="X28" s="9">
        <v>25.7</v>
      </c>
      <c r="Y28" s="9">
        <v>13.14</v>
      </c>
      <c r="Z28" s="9">
        <v>41.83</v>
      </c>
      <c r="AA28" s="9">
        <v>51.85</v>
      </c>
      <c r="AB28" s="9">
        <v>6.98</v>
      </c>
      <c r="AC28" s="9">
        <v>4.37</v>
      </c>
      <c r="AD28" s="9">
        <v>9</v>
      </c>
      <c r="AE28" s="9">
        <v>1.22</v>
      </c>
      <c r="AF28" s="58">
        <v>0.23100000000000001</v>
      </c>
      <c r="AG28" s="58">
        <v>0.24399999999999999</v>
      </c>
      <c r="AH28" s="58">
        <v>0.23</v>
      </c>
      <c r="AI28" s="9">
        <f t="shared" si="1"/>
        <v>0.23499999999999999</v>
      </c>
    </row>
    <row r="29" spans="1:35" x14ac:dyDescent="0.3">
      <c r="A29" s="7" t="s">
        <v>7</v>
      </c>
      <c r="B29" s="7">
        <v>1</v>
      </c>
      <c r="C29" s="7">
        <v>3</v>
      </c>
      <c r="D29" s="15">
        <v>27</v>
      </c>
      <c r="E29" s="5">
        <v>11.48</v>
      </c>
      <c r="F29" s="9">
        <v>25.51</v>
      </c>
      <c r="G29" s="9">
        <v>32.43</v>
      </c>
      <c r="H29" s="9">
        <v>25.32</v>
      </c>
      <c r="I29" s="9">
        <v>10.47</v>
      </c>
      <c r="J29" s="9">
        <v>34.75</v>
      </c>
      <c r="K29" s="9">
        <v>44.92</v>
      </c>
      <c r="L29" s="9">
        <v>6.45</v>
      </c>
      <c r="M29" s="9">
        <v>3.66</v>
      </c>
      <c r="N29" s="9">
        <v>13</v>
      </c>
      <c r="O29" s="9">
        <v>1.1200000000000001</v>
      </c>
      <c r="P29" s="9">
        <v>0.20799999999999999</v>
      </c>
      <c r="Q29" s="9">
        <v>0.22900000000000001</v>
      </c>
      <c r="R29" s="9">
        <v>0.21299999999999999</v>
      </c>
      <c r="S29" s="9">
        <f t="shared" si="0"/>
        <v>0.21666666666666667</v>
      </c>
      <c r="U29" s="9">
        <v>13.45</v>
      </c>
      <c r="V29" s="9">
        <v>26.6</v>
      </c>
      <c r="W29" s="9">
        <v>34.520000000000003</v>
      </c>
      <c r="X29" s="9">
        <v>25.1</v>
      </c>
      <c r="Y29" s="9">
        <v>12.1</v>
      </c>
      <c r="Z29" s="9">
        <v>35.200000000000003</v>
      </c>
      <c r="AA29" s="9">
        <v>46.75</v>
      </c>
      <c r="AB29" s="9">
        <v>7.34</v>
      </c>
      <c r="AC29" s="9">
        <v>4.2</v>
      </c>
      <c r="AD29" s="9">
        <v>9</v>
      </c>
      <c r="AE29" s="9">
        <v>1.21</v>
      </c>
      <c r="AF29" s="58">
        <v>0.245</v>
      </c>
      <c r="AG29" s="58">
        <v>0.36599999999999999</v>
      </c>
      <c r="AH29" s="58">
        <v>0.24399999999999999</v>
      </c>
      <c r="AI29" s="9">
        <f t="shared" si="1"/>
        <v>0.28499999999999998</v>
      </c>
    </row>
    <row r="30" spans="1:35" x14ac:dyDescent="0.3">
      <c r="A30" s="7" t="s">
        <v>7</v>
      </c>
      <c r="B30" s="7">
        <v>1</v>
      </c>
      <c r="C30" s="7">
        <v>3</v>
      </c>
      <c r="D30" s="15">
        <v>28</v>
      </c>
      <c r="E30" s="5">
        <v>12.24</v>
      </c>
      <c r="F30" s="9">
        <v>25.53</v>
      </c>
      <c r="G30" s="9">
        <v>32.93</v>
      </c>
      <c r="H30" s="9">
        <v>25.55</v>
      </c>
      <c r="I30" s="9">
        <v>11.2</v>
      </c>
      <c r="J30" s="9">
        <v>34.270000000000003</v>
      </c>
      <c r="K30" s="9">
        <v>43.06</v>
      </c>
      <c r="L30" s="9">
        <v>5.75</v>
      </c>
      <c r="M30" s="9">
        <v>3.64</v>
      </c>
      <c r="N30" s="9">
        <v>12</v>
      </c>
      <c r="O30" s="9">
        <v>1.18</v>
      </c>
      <c r="P30" s="9">
        <v>0.23400000000000001</v>
      </c>
      <c r="Q30" s="9">
        <v>0.27500000000000002</v>
      </c>
      <c r="R30" s="9">
        <v>0.23300000000000001</v>
      </c>
      <c r="S30" s="9">
        <f t="shared" si="0"/>
        <v>0.24733333333333332</v>
      </c>
      <c r="U30" s="9">
        <v>14.23</v>
      </c>
      <c r="V30" s="9">
        <v>27.5</v>
      </c>
      <c r="W30" s="9">
        <v>34.1</v>
      </c>
      <c r="X30" s="9">
        <v>26.16</v>
      </c>
      <c r="Y30" s="9">
        <v>13.55</v>
      </c>
      <c r="Z30" s="9">
        <v>38.5</v>
      </c>
      <c r="AA30" s="9">
        <v>46.16</v>
      </c>
      <c r="AB30" s="9">
        <v>6.1</v>
      </c>
      <c r="AC30" s="9">
        <v>3.98</v>
      </c>
      <c r="AD30" s="9">
        <v>8</v>
      </c>
      <c r="AE30" s="9">
        <v>1.1499999999999999</v>
      </c>
      <c r="AF30" s="58">
        <v>0.33</v>
      </c>
      <c r="AG30" s="58">
        <v>0.28000000000000003</v>
      </c>
      <c r="AH30" s="58">
        <v>0.22500000000000001</v>
      </c>
      <c r="AI30" s="9">
        <f t="shared" si="1"/>
        <v>0.27833333333333338</v>
      </c>
    </row>
    <row r="31" spans="1:35" x14ac:dyDescent="0.3">
      <c r="A31" s="7" t="s">
        <v>7</v>
      </c>
      <c r="B31" s="7">
        <v>1</v>
      </c>
      <c r="C31" s="7">
        <v>3</v>
      </c>
      <c r="D31" s="15">
        <v>29</v>
      </c>
      <c r="E31" s="5">
        <v>11.75</v>
      </c>
      <c r="F31" s="9">
        <v>25.21</v>
      </c>
      <c r="G31" s="9">
        <v>31.75</v>
      </c>
      <c r="H31" s="9">
        <v>22.88</v>
      </c>
      <c r="I31" s="9">
        <v>12.02</v>
      </c>
      <c r="J31" s="9">
        <v>33.15</v>
      </c>
      <c r="K31" s="9">
        <v>44.67</v>
      </c>
      <c r="L31" s="9">
        <v>6.26</v>
      </c>
      <c r="M31" s="9">
        <v>3.4</v>
      </c>
      <c r="N31" s="9">
        <v>12</v>
      </c>
      <c r="O31" s="9">
        <v>1.1200000000000001</v>
      </c>
      <c r="P31" s="9">
        <v>0.23799999999999999</v>
      </c>
      <c r="Q31" s="9">
        <v>0.29199999999999998</v>
      </c>
      <c r="R31" s="9">
        <v>0.214</v>
      </c>
      <c r="S31" s="9">
        <f t="shared" si="0"/>
        <v>0.248</v>
      </c>
      <c r="U31" s="9">
        <v>13.5</v>
      </c>
      <c r="V31" s="9">
        <v>26.82</v>
      </c>
      <c r="W31" s="9">
        <v>34.299999999999997</v>
      </c>
      <c r="X31" s="9">
        <v>26.51</v>
      </c>
      <c r="Y31" s="9">
        <v>12.3</v>
      </c>
      <c r="Z31" s="9">
        <v>40.82</v>
      </c>
      <c r="AA31" s="9">
        <v>46.65</v>
      </c>
      <c r="AB31" s="9">
        <v>5.98</v>
      </c>
      <c r="AC31" s="9">
        <v>3.98</v>
      </c>
      <c r="AD31" s="9">
        <v>9</v>
      </c>
      <c r="AE31" s="9">
        <v>1.28</v>
      </c>
      <c r="AF31" s="58">
        <v>0.24</v>
      </c>
      <c r="AG31" s="58">
        <v>0.31900000000000001</v>
      </c>
      <c r="AH31" s="58">
        <v>0.25</v>
      </c>
      <c r="AI31" s="9">
        <f t="shared" si="1"/>
        <v>0.26966666666666667</v>
      </c>
    </row>
    <row r="32" spans="1:35" x14ac:dyDescent="0.3">
      <c r="A32" s="7" t="s">
        <v>7</v>
      </c>
      <c r="B32" s="7">
        <v>1</v>
      </c>
      <c r="C32" s="7">
        <v>3</v>
      </c>
      <c r="D32" s="15">
        <v>30</v>
      </c>
      <c r="E32" s="5">
        <v>10.050000000000001</v>
      </c>
      <c r="F32" s="9">
        <v>23.69</v>
      </c>
      <c r="G32" s="9">
        <v>30.79</v>
      </c>
      <c r="H32" s="9">
        <v>20.239999999999998</v>
      </c>
      <c r="I32" s="9">
        <v>12.45</v>
      </c>
      <c r="J32" s="9">
        <v>28.65</v>
      </c>
      <c r="K32" s="9">
        <v>39.06</v>
      </c>
      <c r="L32" s="9">
        <v>6.72</v>
      </c>
      <c r="M32" s="9">
        <v>2.5</v>
      </c>
      <c r="N32" s="9">
        <v>11</v>
      </c>
      <c r="O32" s="9">
        <v>1.1000000000000001</v>
      </c>
      <c r="P32" s="9">
        <v>0.25600000000000001</v>
      </c>
      <c r="Q32" s="9">
        <v>0.254</v>
      </c>
      <c r="R32" s="9">
        <v>0.21099999999999999</v>
      </c>
      <c r="S32" s="9">
        <f t="shared" si="0"/>
        <v>0.24033333333333332</v>
      </c>
      <c r="U32" s="9">
        <v>14.6</v>
      </c>
      <c r="V32" s="9">
        <v>27.16</v>
      </c>
      <c r="W32" s="9">
        <v>36.26</v>
      </c>
      <c r="X32" s="9">
        <v>25.2</v>
      </c>
      <c r="Y32" s="9">
        <v>10.1</v>
      </c>
      <c r="Z32" s="9">
        <v>38.99</v>
      </c>
      <c r="AA32" s="9">
        <v>57.75</v>
      </c>
      <c r="AB32" s="9">
        <v>6.75</v>
      </c>
      <c r="AC32" s="9">
        <v>5.3</v>
      </c>
      <c r="AD32" s="9">
        <v>8</v>
      </c>
      <c r="AE32" s="9">
        <v>1.3</v>
      </c>
      <c r="AF32" s="58">
        <v>0.249</v>
      </c>
      <c r="AG32" s="58">
        <v>0.28199999999999997</v>
      </c>
      <c r="AH32" s="58">
        <v>0.23799999999999999</v>
      </c>
      <c r="AI32" s="9">
        <f t="shared" si="1"/>
        <v>0.2563333333333333</v>
      </c>
    </row>
    <row r="33" spans="1:35" x14ac:dyDescent="0.3">
      <c r="A33" s="7" t="s">
        <v>22</v>
      </c>
      <c r="B33" s="7">
        <v>2</v>
      </c>
      <c r="C33" s="7">
        <v>1</v>
      </c>
      <c r="D33" s="15">
        <v>31</v>
      </c>
      <c r="E33" s="5">
        <v>12.55</v>
      </c>
      <c r="F33" s="9">
        <v>26.12</v>
      </c>
      <c r="G33" s="9">
        <v>33.81</v>
      </c>
      <c r="H33" s="9">
        <v>23.87</v>
      </c>
      <c r="I33" s="9">
        <v>12.71</v>
      </c>
      <c r="J33" s="9">
        <v>37.54</v>
      </c>
      <c r="K33" s="9">
        <v>42.53</v>
      </c>
      <c r="L33" s="9">
        <v>6.85</v>
      </c>
      <c r="M33" s="9">
        <v>3.33</v>
      </c>
      <c r="N33" s="9">
        <v>12</v>
      </c>
      <c r="O33" s="9">
        <v>0.84</v>
      </c>
      <c r="P33" s="9">
        <v>0.19800000000000001</v>
      </c>
      <c r="Q33" s="9">
        <v>0.24199999999999999</v>
      </c>
      <c r="R33" s="9">
        <v>0.223</v>
      </c>
      <c r="S33" s="9">
        <f t="shared" si="0"/>
        <v>0.221</v>
      </c>
      <c r="U33" s="9">
        <v>13.41</v>
      </c>
      <c r="V33" s="9">
        <v>26.11</v>
      </c>
      <c r="W33" s="9">
        <v>32.9</v>
      </c>
      <c r="X33" s="9">
        <v>25.54</v>
      </c>
      <c r="Y33" s="9">
        <v>11.7</v>
      </c>
      <c r="Z33" s="9">
        <v>31.11</v>
      </c>
      <c r="AA33" s="9">
        <v>43.7</v>
      </c>
      <c r="AB33" s="9">
        <v>8.11</v>
      </c>
      <c r="AC33" s="9">
        <v>5</v>
      </c>
      <c r="AD33" s="9">
        <v>9</v>
      </c>
      <c r="AE33" s="9">
        <v>1.24</v>
      </c>
      <c r="AF33" s="58">
        <v>0.28000000000000003</v>
      </c>
      <c r="AG33" s="58">
        <v>0.28499999999999998</v>
      </c>
      <c r="AH33" s="58">
        <v>0.24</v>
      </c>
      <c r="AI33" s="9">
        <f t="shared" si="1"/>
        <v>0.26833333333333331</v>
      </c>
    </row>
    <row r="34" spans="1:35" x14ac:dyDescent="0.3">
      <c r="A34" s="7" t="s">
        <v>22</v>
      </c>
      <c r="B34" s="7">
        <v>2</v>
      </c>
      <c r="C34" s="7">
        <v>1</v>
      </c>
      <c r="D34" s="15">
        <v>32</v>
      </c>
      <c r="E34" s="5">
        <v>12.67</v>
      </c>
      <c r="F34" s="9">
        <v>26.06</v>
      </c>
      <c r="G34" s="9">
        <v>33.590000000000003</v>
      </c>
      <c r="H34" s="9">
        <v>23.64</v>
      </c>
      <c r="I34" s="9">
        <v>12.2</v>
      </c>
      <c r="J34" s="9">
        <v>31.72</v>
      </c>
      <c r="K34" s="9">
        <v>42.58</v>
      </c>
      <c r="L34" s="9">
        <v>7.55</v>
      </c>
      <c r="M34" s="9">
        <v>3.29</v>
      </c>
      <c r="N34" s="9">
        <v>11</v>
      </c>
      <c r="O34" s="9">
        <v>1.08</v>
      </c>
      <c r="P34" s="9">
        <v>0.23200000000000001</v>
      </c>
      <c r="Q34" s="9">
        <v>0.28199999999999997</v>
      </c>
      <c r="R34" s="9">
        <v>0.222</v>
      </c>
      <c r="S34" s="9">
        <f t="shared" si="0"/>
        <v>0.24533333333333332</v>
      </c>
      <c r="U34" s="9">
        <v>15.15</v>
      </c>
      <c r="V34" s="9">
        <v>26.45</v>
      </c>
      <c r="W34" s="9">
        <v>38.549999999999997</v>
      </c>
      <c r="X34" s="9">
        <v>26.86</v>
      </c>
      <c r="Y34" s="9">
        <v>12.55</v>
      </c>
      <c r="Z34" s="9">
        <v>40.409999999999997</v>
      </c>
      <c r="AA34" s="9">
        <v>50.96</v>
      </c>
      <c r="AB34" s="9">
        <v>5.75</v>
      </c>
      <c r="AC34" s="9">
        <v>4.6500000000000004</v>
      </c>
      <c r="AD34" s="9">
        <v>9</v>
      </c>
      <c r="AE34" s="9">
        <v>1.29</v>
      </c>
      <c r="AF34" s="58">
        <v>0.28999999999999998</v>
      </c>
      <c r="AG34" s="58">
        <v>0.34</v>
      </c>
      <c r="AH34" s="58">
        <v>0.248</v>
      </c>
      <c r="AI34" s="9">
        <f t="shared" si="1"/>
        <v>0.29266666666666669</v>
      </c>
    </row>
    <row r="35" spans="1:35" x14ac:dyDescent="0.3">
      <c r="A35" s="7" t="s">
        <v>22</v>
      </c>
      <c r="B35" s="7">
        <v>2</v>
      </c>
      <c r="C35" s="7">
        <v>1</v>
      </c>
      <c r="D35" s="15">
        <v>33</v>
      </c>
      <c r="E35" s="5">
        <v>12.12</v>
      </c>
      <c r="F35" s="9">
        <v>25.98</v>
      </c>
      <c r="G35" s="9">
        <v>32.44</v>
      </c>
      <c r="H35" s="9">
        <v>23.16</v>
      </c>
      <c r="I35" s="9">
        <v>11.56</v>
      </c>
      <c r="J35" s="9">
        <v>34.53</v>
      </c>
      <c r="K35" s="9">
        <v>41.97</v>
      </c>
      <c r="L35" s="9">
        <v>7.05</v>
      </c>
      <c r="M35" s="9">
        <v>3.23</v>
      </c>
      <c r="N35" s="9">
        <v>11</v>
      </c>
      <c r="O35" s="9">
        <v>1.06</v>
      </c>
      <c r="P35" s="9">
        <v>0.245</v>
      </c>
      <c r="Q35" s="9">
        <v>0.31900000000000001</v>
      </c>
      <c r="R35" s="9">
        <v>0.24199999999999999</v>
      </c>
      <c r="S35" s="9">
        <f t="shared" si="0"/>
        <v>0.26866666666666666</v>
      </c>
      <c r="U35" s="9">
        <v>13.9</v>
      </c>
      <c r="V35" s="9">
        <v>27.61</v>
      </c>
      <c r="W35" s="9">
        <v>33.9</v>
      </c>
      <c r="X35" s="9">
        <v>25.98</v>
      </c>
      <c r="Y35" s="9">
        <v>13.37</v>
      </c>
      <c r="Z35" s="9">
        <v>38.479999999999997</v>
      </c>
      <c r="AA35" s="9">
        <v>52.17</v>
      </c>
      <c r="AB35" s="9">
        <v>5.95</v>
      </c>
      <c r="AC35" s="9">
        <v>5.0199999999999996</v>
      </c>
      <c r="AD35" s="9">
        <v>9</v>
      </c>
      <c r="AE35" s="9">
        <v>1.1200000000000001</v>
      </c>
      <c r="AF35" s="58">
        <v>0.22500000000000001</v>
      </c>
      <c r="AG35" s="58">
        <v>0.26400000000000001</v>
      </c>
      <c r="AH35" s="58">
        <v>0.23</v>
      </c>
      <c r="AI35" s="9">
        <f t="shared" si="1"/>
        <v>0.23966666666666667</v>
      </c>
    </row>
    <row r="36" spans="1:35" x14ac:dyDescent="0.3">
      <c r="A36" s="7" t="s">
        <v>22</v>
      </c>
      <c r="B36" s="7">
        <v>2</v>
      </c>
      <c r="C36" s="7">
        <v>1</v>
      </c>
      <c r="D36" s="15">
        <v>34</v>
      </c>
      <c r="E36" s="5">
        <v>12.75</v>
      </c>
      <c r="F36" s="60">
        <v>26.22</v>
      </c>
      <c r="G36" s="9">
        <v>33.6</v>
      </c>
      <c r="H36" s="9">
        <v>23.34</v>
      </c>
      <c r="I36" s="9">
        <v>12.38</v>
      </c>
      <c r="J36" s="9">
        <v>37.56</v>
      </c>
      <c r="K36" s="9">
        <v>46.1</v>
      </c>
      <c r="L36" s="9">
        <v>7.05</v>
      </c>
      <c r="M36" s="9">
        <v>3.7</v>
      </c>
      <c r="N36" s="9">
        <v>13</v>
      </c>
      <c r="O36" s="9">
        <v>1</v>
      </c>
      <c r="P36" s="9">
        <v>0.22</v>
      </c>
      <c r="Q36" s="9">
        <v>0.29199999999999998</v>
      </c>
      <c r="R36" s="9">
        <v>0.22900000000000001</v>
      </c>
      <c r="S36" s="9">
        <f t="shared" si="0"/>
        <v>0.247</v>
      </c>
      <c r="U36" s="9">
        <v>14.94</v>
      </c>
      <c r="V36" s="9">
        <v>27.8</v>
      </c>
      <c r="W36" s="9">
        <v>35.51</v>
      </c>
      <c r="X36" s="9">
        <v>27.7</v>
      </c>
      <c r="Y36" s="9">
        <v>12.15</v>
      </c>
      <c r="Z36" s="9">
        <v>37.1</v>
      </c>
      <c r="AA36" s="9">
        <v>48.18</v>
      </c>
      <c r="AB36" s="9">
        <v>6.5</v>
      </c>
      <c r="AC36" s="9">
        <v>4.33</v>
      </c>
      <c r="AD36" s="9">
        <v>8</v>
      </c>
      <c r="AE36" s="9">
        <v>1.18</v>
      </c>
      <c r="AF36" s="58">
        <v>0.22600000000000001</v>
      </c>
      <c r="AG36" s="58">
        <v>0.28000000000000003</v>
      </c>
      <c r="AH36" s="58">
        <v>0.22</v>
      </c>
      <c r="AI36" s="9">
        <f t="shared" si="1"/>
        <v>0.24199999999999999</v>
      </c>
    </row>
    <row r="37" spans="1:35" x14ac:dyDescent="0.3">
      <c r="A37" s="7" t="s">
        <v>22</v>
      </c>
      <c r="B37" s="7">
        <v>2</v>
      </c>
      <c r="C37" s="7">
        <v>1</v>
      </c>
      <c r="D37" s="15">
        <v>35</v>
      </c>
      <c r="E37" s="5">
        <v>11.95</v>
      </c>
      <c r="F37" s="9">
        <v>25.52</v>
      </c>
      <c r="G37" s="9">
        <v>32.659999999999997</v>
      </c>
      <c r="H37" s="9">
        <v>23.36</v>
      </c>
      <c r="I37" s="9">
        <v>11.59</v>
      </c>
      <c r="J37" s="9">
        <v>34.549999999999997</v>
      </c>
      <c r="K37" s="9">
        <v>41.45</v>
      </c>
      <c r="L37" s="9">
        <v>6.66</v>
      </c>
      <c r="M37" s="9">
        <v>3.14</v>
      </c>
      <c r="N37" s="9">
        <v>13</v>
      </c>
      <c r="O37" s="9">
        <v>0.89</v>
      </c>
      <c r="P37" s="9">
        <v>0.20300000000000001</v>
      </c>
      <c r="Q37" s="9">
        <v>0.246</v>
      </c>
      <c r="R37" s="9">
        <v>0.188</v>
      </c>
      <c r="S37" s="9">
        <f t="shared" si="0"/>
        <v>0.21233333333333335</v>
      </c>
      <c r="U37" s="9">
        <v>15.33</v>
      </c>
      <c r="V37" s="9">
        <v>28.12</v>
      </c>
      <c r="W37" s="9">
        <v>35.72</v>
      </c>
      <c r="X37" s="9">
        <v>28.48</v>
      </c>
      <c r="Y37" s="9">
        <v>12.3</v>
      </c>
      <c r="Z37" s="9">
        <v>37.1</v>
      </c>
      <c r="AA37" s="9">
        <v>50.5</v>
      </c>
      <c r="AB37" s="9">
        <v>7.8</v>
      </c>
      <c r="AC37" s="9">
        <v>5.15</v>
      </c>
      <c r="AD37" s="9">
        <v>9</v>
      </c>
      <c r="AE37" s="9">
        <v>1.38</v>
      </c>
      <c r="AF37" s="58">
        <v>0.21</v>
      </c>
      <c r="AG37" s="58">
        <v>0.26100000000000001</v>
      </c>
      <c r="AH37" s="58">
        <v>0.23</v>
      </c>
      <c r="AI37" s="9">
        <f t="shared" si="1"/>
        <v>0.23366666666666666</v>
      </c>
    </row>
    <row r="38" spans="1:35" x14ac:dyDescent="0.3">
      <c r="A38" s="7" t="s">
        <v>22</v>
      </c>
      <c r="B38" s="7">
        <v>2</v>
      </c>
      <c r="C38" s="7">
        <v>1</v>
      </c>
      <c r="D38" s="15">
        <v>36</v>
      </c>
      <c r="E38" s="5">
        <v>11.94</v>
      </c>
      <c r="F38" s="9">
        <v>25.5</v>
      </c>
      <c r="G38" s="9">
        <v>32.619999999999997</v>
      </c>
      <c r="H38" s="9">
        <v>24.28</v>
      </c>
      <c r="I38" s="9">
        <v>11.17</v>
      </c>
      <c r="J38" s="9">
        <v>36.67</v>
      </c>
      <c r="K38" s="9">
        <v>42.43</v>
      </c>
      <c r="L38" s="9">
        <v>7.05</v>
      </c>
      <c r="M38" s="9">
        <v>3.03</v>
      </c>
      <c r="N38" s="9">
        <v>10</v>
      </c>
      <c r="O38" s="9">
        <v>1.03</v>
      </c>
      <c r="P38" s="9">
        <v>0.23200000000000001</v>
      </c>
      <c r="Q38" s="9">
        <v>0.27500000000000002</v>
      </c>
      <c r="R38" s="9">
        <v>0.19600000000000001</v>
      </c>
      <c r="S38" s="9">
        <f t="shared" si="0"/>
        <v>0.23433333333333337</v>
      </c>
      <c r="U38" s="9">
        <v>12.05</v>
      </c>
      <c r="V38" s="9">
        <v>26.7</v>
      </c>
      <c r="W38" s="9">
        <v>33.75</v>
      </c>
      <c r="X38" s="9">
        <v>24.87</v>
      </c>
      <c r="Y38" s="9">
        <v>12.42</v>
      </c>
      <c r="Z38" s="9">
        <v>37.26</v>
      </c>
      <c r="AA38" s="9">
        <v>52.23</v>
      </c>
      <c r="AB38" s="9">
        <v>6.5</v>
      </c>
      <c r="AC38" s="9">
        <v>3.5</v>
      </c>
      <c r="AD38" s="9">
        <v>10</v>
      </c>
      <c r="AE38" s="9">
        <v>1.24</v>
      </c>
      <c r="AF38" s="58">
        <v>0.21</v>
      </c>
      <c r="AG38" s="58">
        <v>0.22</v>
      </c>
      <c r="AH38" s="58">
        <v>0.26400000000000001</v>
      </c>
      <c r="AI38" s="9">
        <f t="shared" si="1"/>
        <v>0.23133333333333331</v>
      </c>
    </row>
    <row r="39" spans="1:35" x14ac:dyDescent="0.3">
      <c r="A39" s="7" t="s">
        <v>22</v>
      </c>
      <c r="B39" s="7">
        <v>2</v>
      </c>
      <c r="C39" s="7">
        <v>1</v>
      </c>
      <c r="D39" s="15">
        <v>37</v>
      </c>
      <c r="E39" s="5">
        <v>12.22</v>
      </c>
      <c r="F39" s="9">
        <v>25.95</v>
      </c>
      <c r="G39" s="9">
        <v>32.86</v>
      </c>
      <c r="H39" s="9">
        <v>23.09</v>
      </c>
      <c r="I39" s="9">
        <v>12.32</v>
      </c>
      <c r="J39" s="9">
        <v>37.32</v>
      </c>
      <c r="K39" s="9">
        <v>45.68</v>
      </c>
      <c r="L39" s="9">
        <v>6.68</v>
      </c>
      <c r="M39" s="9">
        <v>2.97</v>
      </c>
      <c r="N39" s="9">
        <v>11</v>
      </c>
      <c r="O39" s="9">
        <v>1.1399999999999999</v>
      </c>
      <c r="P39" s="9">
        <v>0.248</v>
      </c>
      <c r="Q39" s="9">
        <v>0.27400000000000002</v>
      </c>
      <c r="R39" s="9">
        <v>0.25600000000000001</v>
      </c>
      <c r="S39" s="9">
        <f t="shared" si="0"/>
        <v>0.25933333333333336</v>
      </c>
      <c r="U39" s="9">
        <v>14.8</v>
      </c>
      <c r="V39" s="9">
        <v>27.61</v>
      </c>
      <c r="W39" s="9">
        <v>35.67</v>
      </c>
      <c r="X39" s="9">
        <v>28.06</v>
      </c>
      <c r="Y39" s="9">
        <v>12.15</v>
      </c>
      <c r="Z39" s="9">
        <v>38.1</v>
      </c>
      <c r="AA39" s="9">
        <v>48.1</v>
      </c>
      <c r="AB39" s="9">
        <v>6.6</v>
      </c>
      <c r="AC39" s="9">
        <v>4.8</v>
      </c>
      <c r="AD39" s="9">
        <v>10</v>
      </c>
      <c r="AE39" s="9">
        <v>1.1399999999999999</v>
      </c>
      <c r="AF39" s="58">
        <v>0.214</v>
      </c>
      <c r="AG39" s="58">
        <v>0.27100000000000002</v>
      </c>
      <c r="AH39" s="58">
        <v>0.214</v>
      </c>
      <c r="AI39" s="9">
        <f t="shared" si="1"/>
        <v>0.23299999999999998</v>
      </c>
    </row>
    <row r="40" spans="1:35" x14ac:dyDescent="0.3">
      <c r="A40" s="7" t="s">
        <v>22</v>
      </c>
      <c r="B40" s="7">
        <v>2</v>
      </c>
      <c r="C40" s="7">
        <v>1</v>
      </c>
      <c r="D40" s="15">
        <v>38</v>
      </c>
      <c r="E40" s="5">
        <v>11.25</v>
      </c>
      <c r="F40" s="9">
        <v>25.84</v>
      </c>
      <c r="G40" s="9">
        <v>31.17</v>
      </c>
      <c r="H40" s="9">
        <v>23.8</v>
      </c>
      <c r="I40" s="9">
        <v>11.73</v>
      </c>
      <c r="J40" s="9">
        <v>34.15</v>
      </c>
      <c r="K40" s="9">
        <v>45.85</v>
      </c>
      <c r="L40" s="9">
        <v>6.3</v>
      </c>
      <c r="M40" s="9">
        <v>3</v>
      </c>
      <c r="N40" s="9">
        <v>12</v>
      </c>
      <c r="O40" s="9">
        <v>1.06</v>
      </c>
      <c r="P40" s="9">
        <v>0.20499999999999999</v>
      </c>
      <c r="Q40" s="9">
        <v>0.28100000000000003</v>
      </c>
      <c r="R40" s="9">
        <v>0.21199999999999999</v>
      </c>
      <c r="S40" s="9">
        <f t="shared" si="0"/>
        <v>0.23266666666666666</v>
      </c>
      <c r="U40" s="9">
        <v>12.99</v>
      </c>
      <c r="V40" s="9">
        <v>26.44</v>
      </c>
      <c r="W40" s="9">
        <v>33.56</v>
      </c>
      <c r="X40" s="9">
        <v>23.55</v>
      </c>
      <c r="Y40" s="9">
        <v>12.1</v>
      </c>
      <c r="Z40" s="9">
        <v>35.049999999999997</v>
      </c>
      <c r="AA40" s="9">
        <v>52.66</v>
      </c>
      <c r="AB40" s="9">
        <v>6.7</v>
      </c>
      <c r="AC40" s="9">
        <v>3.71</v>
      </c>
      <c r="AD40" s="9">
        <v>9</v>
      </c>
      <c r="AE40" s="9">
        <v>1.0900000000000001</v>
      </c>
      <c r="AF40" s="58">
        <v>0.19500000000000001</v>
      </c>
      <c r="AG40" s="58">
        <v>0.23</v>
      </c>
      <c r="AH40" s="58">
        <v>0.21</v>
      </c>
      <c r="AI40" s="9">
        <f t="shared" si="1"/>
        <v>0.21166666666666667</v>
      </c>
    </row>
    <row r="41" spans="1:35" x14ac:dyDescent="0.3">
      <c r="A41" s="7" t="s">
        <v>22</v>
      </c>
      <c r="B41" s="7">
        <v>2</v>
      </c>
      <c r="C41" s="7">
        <v>1</v>
      </c>
      <c r="D41" s="15">
        <v>39</v>
      </c>
      <c r="E41" s="5">
        <v>12.42</v>
      </c>
      <c r="F41" s="9">
        <v>25.25</v>
      </c>
      <c r="G41" s="9">
        <v>32.07</v>
      </c>
      <c r="H41" s="9">
        <v>23.58</v>
      </c>
      <c r="I41" s="9">
        <v>12.13</v>
      </c>
      <c r="J41" s="9">
        <v>31.92</v>
      </c>
      <c r="K41" s="9">
        <v>39.01</v>
      </c>
      <c r="L41" s="9">
        <v>6.92</v>
      </c>
      <c r="M41" s="9">
        <v>3.39</v>
      </c>
      <c r="N41" s="9">
        <v>12</v>
      </c>
      <c r="O41" s="9">
        <v>1.1499999999999999</v>
      </c>
      <c r="P41" s="9">
        <v>0.224</v>
      </c>
      <c r="Q41" s="9">
        <v>0.245</v>
      </c>
      <c r="R41" s="9">
        <v>0.23799999999999999</v>
      </c>
      <c r="S41" s="9">
        <f t="shared" si="0"/>
        <v>0.23566666666666666</v>
      </c>
      <c r="U41" s="9">
        <v>13.7</v>
      </c>
      <c r="V41" s="9">
        <v>26.98</v>
      </c>
      <c r="W41" s="9">
        <v>34.119999999999997</v>
      </c>
      <c r="X41" s="9">
        <v>25.4</v>
      </c>
      <c r="Y41" s="9">
        <v>12.88</v>
      </c>
      <c r="Z41" s="9">
        <v>36.35</v>
      </c>
      <c r="AA41" s="9">
        <v>46.45</v>
      </c>
      <c r="AB41" s="9">
        <v>6.6</v>
      </c>
      <c r="AC41" s="9">
        <v>4.05</v>
      </c>
      <c r="AD41" s="9">
        <v>10</v>
      </c>
      <c r="AE41" s="9">
        <v>1.25</v>
      </c>
      <c r="AF41" s="58">
        <v>0.19600000000000001</v>
      </c>
      <c r="AG41" s="58">
        <v>0.27</v>
      </c>
      <c r="AH41" s="58">
        <v>0.20899999999999999</v>
      </c>
      <c r="AI41" s="9">
        <f t="shared" si="1"/>
        <v>0.22500000000000001</v>
      </c>
    </row>
    <row r="42" spans="1:35" x14ac:dyDescent="0.3">
      <c r="A42" s="7" t="s">
        <v>22</v>
      </c>
      <c r="B42" s="7">
        <v>2</v>
      </c>
      <c r="C42" s="7">
        <v>1</v>
      </c>
      <c r="D42" s="15">
        <v>40</v>
      </c>
      <c r="E42" s="5">
        <v>9.86</v>
      </c>
      <c r="F42" s="9">
        <v>23.58</v>
      </c>
      <c r="G42" s="9">
        <v>30.19</v>
      </c>
      <c r="H42" s="9">
        <v>24.06</v>
      </c>
      <c r="I42" s="9">
        <v>9.16</v>
      </c>
      <c r="J42" s="9">
        <v>32.26</v>
      </c>
      <c r="K42" s="9">
        <v>44.57</v>
      </c>
      <c r="L42" s="9">
        <v>5.6</v>
      </c>
      <c r="M42" s="9">
        <v>3.05</v>
      </c>
      <c r="N42" s="9">
        <v>11</v>
      </c>
      <c r="O42" s="9">
        <v>1.1299999999999999</v>
      </c>
      <c r="P42" s="9">
        <v>0.221</v>
      </c>
      <c r="Q42" s="9">
        <v>0.26700000000000002</v>
      </c>
      <c r="R42" s="9">
        <v>0.23</v>
      </c>
      <c r="S42" s="9">
        <f t="shared" si="0"/>
        <v>0.23933333333333331</v>
      </c>
      <c r="U42" s="9">
        <v>13.7</v>
      </c>
      <c r="V42" s="9">
        <v>27.36</v>
      </c>
      <c r="W42" s="9">
        <v>33.630000000000003</v>
      </c>
      <c r="X42" s="9">
        <v>24.97</v>
      </c>
      <c r="Y42" s="9">
        <v>12.8</v>
      </c>
      <c r="Z42" s="9">
        <v>35.799999999999997</v>
      </c>
      <c r="AA42" s="9">
        <v>48.65</v>
      </c>
      <c r="AB42" s="9">
        <v>7.3</v>
      </c>
      <c r="AC42" s="9">
        <v>3.94</v>
      </c>
      <c r="AD42" s="9">
        <v>10</v>
      </c>
      <c r="AE42" s="9">
        <v>1.22</v>
      </c>
      <c r="AF42" s="58">
        <v>0.2</v>
      </c>
      <c r="AG42" s="58">
        <v>0.26200000000000001</v>
      </c>
      <c r="AH42" s="58">
        <v>0.192</v>
      </c>
      <c r="AI42" s="9">
        <f t="shared" si="1"/>
        <v>0.218</v>
      </c>
    </row>
    <row r="43" spans="1:35" x14ac:dyDescent="0.3">
      <c r="A43" s="7" t="s">
        <v>22</v>
      </c>
      <c r="B43" s="7">
        <v>2</v>
      </c>
      <c r="C43" s="7">
        <v>2</v>
      </c>
      <c r="D43" s="15">
        <v>41</v>
      </c>
      <c r="E43" s="5">
        <v>12.79</v>
      </c>
      <c r="F43" s="9">
        <v>26.26</v>
      </c>
      <c r="G43" s="9">
        <v>32.549999999999997</v>
      </c>
      <c r="H43" s="9">
        <v>23.66</v>
      </c>
      <c r="I43" s="9">
        <v>12.62</v>
      </c>
      <c r="J43" s="9">
        <v>33.36</v>
      </c>
      <c r="K43" s="9">
        <v>42.95</v>
      </c>
      <c r="L43" s="9">
        <v>7.06</v>
      </c>
      <c r="M43" s="9">
        <v>4.0199999999999996</v>
      </c>
      <c r="N43" s="9">
        <v>14</v>
      </c>
      <c r="O43" s="9">
        <v>1.1180000000000001</v>
      </c>
      <c r="P43" s="9">
        <v>0.23300000000000001</v>
      </c>
      <c r="Q43" s="9">
        <v>0.29499999999999998</v>
      </c>
      <c r="R43" s="9">
        <v>0.24399999999999999</v>
      </c>
      <c r="S43" s="9">
        <f t="shared" si="0"/>
        <v>0.25733333333333336</v>
      </c>
      <c r="U43" s="9">
        <v>14.64</v>
      </c>
      <c r="V43" s="9">
        <v>28.15</v>
      </c>
      <c r="W43" s="9">
        <v>33.979999999999997</v>
      </c>
      <c r="X43" s="9">
        <v>27.4</v>
      </c>
      <c r="Y43" s="9">
        <v>11.95</v>
      </c>
      <c r="Z43" s="9">
        <v>39.700000000000003</v>
      </c>
      <c r="AA43" s="9">
        <v>50.35</v>
      </c>
      <c r="AB43" s="9">
        <v>6.98</v>
      </c>
      <c r="AC43" s="9">
        <v>4.9000000000000004</v>
      </c>
      <c r="AD43" s="9">
        <v>10</v>
      </c>
      <c r="AE43" s="9">
        <v>1.3</v>
      </c>
      <c r="AF43" s="58">
        <v>0.22</v>
      </c>
      <c r="AG43" s="58">
        <v>0.26</v>
      </c>
      <c r="AH43" s="58">
        <v>0.22800000000000001</v>
      </c>
      <c r="AI43" s="9">
        <f t="shared" si="1"/>
        <v>0.23599999999999999</v>
      </c>
    </row>
    <row r="44" spans="1:35" x14ac:dyDescent="0.3">
      <c r="A44" s="7" t="s">
        <v>22</v>
      </c>
      <c r="B44" s="7">
        <v>2</v>
      </c>
      <c r="C44" s="7">
        <v>2</v>
      </c>
      <c r="D44" s="15">
        <v>42</v>
      </c>
      <c r="E44" s="5">
        <v>11.25</v>
      </c>
      <c r="F44" s="9">
        <v>25.52</v>
      </c>
      <c r="G44" s="9">
        <v>31.15</v>
      </c>
      <c r="H44" s="9">
        <v>23.63</v>
      </c>
      <c r="I44" s="9">
        <v>12.3</v>
      </c>
      <c r="J44" s="9">
        <v>31.3</v>
      </c>
      <c r="K44" s="9">
        <v>39.15</v>
      </c>
      <c r="L44" s="9">
        <v>8.42</v>
      </c>
      <c r="M44" s="9">
        <v>2.99</v>
      </c>
      <c r="N44" s="9">
        <v>14</v>
      </c>
      <c r="O44" s="9">
        <v>1.22</v>
      </c>
      <c r="P44" s="9">
        <v>0.23699999999999999</v>
      </c>
      <c r="Q44" s="9">
        <v>0.316</v>
      </c>
      <c r="R44" s="9">
        <v>0.23799999999999999</v>
      </c>
      <c r="S44" s="9">
        <f t="shared" si="0"/>
        <v>0.26366666666666666</v>
      </c>
      <c r="U44" s="9">
        <v>14.74</v>
      </c>
      <c r="V44" s="9">
        <v>27.9</v>
      </c>
      <c r="W44" s="9">
        <v>35.33</v>
      </c>
      <c r="X44" s="9">
        <v>25.85</v>
      </c>
      <c r="Y44" s="9">
        <v>12.7</v>
      </c>
      <c r="Z44" s="9">
        <v>36.659999999999997</v>
      </c>
      <c r="AA44" s="9">
        <v>55.65</v>
      </c>
      <c r="AB44" s="9">
        <v>6.58</v>
      </c>
      <c r="AC44" s="9">
        <v>4.45</v>
      </c>
      <c r="AD44" s="9">
        <v>10</v>
      </c>
      <c r="AE44" s="9">
        <v>1.21</v>
      </c>
      <c r="AF44" s="58">
        <v>0.22</v>
      </c>
      <c r="AG44" s="58">
        <v>0.33900000000000002</v>
      </c>
      <c r="AH44" s="58">
        <v>0.24399999999999999</v>
      </c>
      <c r="AI44" s="9">
        <f t="shared" si="1"/>
        <v>0.26766666666666666</v>
      </c>
    </row>
    <row r="45" spans="1:35" x14ac:dyDescent="0.3">
      <c r="A45" s="7" t="s">
        <v>22</v>
      </c>
      <c r="B45" s="7">
        <v>2</v>
      </c>
      <c r="C45" s="7">
        <v>2</v>
      </c>
      <c r="D45" s="15">
        <v>43</v>
      </c>
      <c r="E45" s="5">
        <v>8.23</v>
      </c>
      <c r="F45" s="9">
        <v>23.67</v>
      </c>
      <c r="G45" s="9">
        <v>28.91</v>
      </c>
      <c r="H45" s="9">
        <v>20.43</v>
      </c>
      <c r="I45" s="9">
        <v>10.5</v>
      </c>
      <c r="J45" s="9">
        <v>26.69</v>
      </c>
      <c r="K45" s="9">
        <v>38.25</v>
      </c>
      <c r="L45" s="9">
        <v>6.25</v>
      </c>
      <c r="M45" s="9">
        <v>2</v>
      </c>
      <c r="N45" s="9">
        <v>11</v>
      </c>
      <c r="O45" s="9">
        <v>1.1200000000000001</v>
      </c>
      <c r="P45" s="9">
        <v>0.27500000000000002</v>
      </c>
      <c r="Q45" s="9">
        <v>0.313</v>
      </c>
      <c r="R45" s="9">
        <v>0.2</v>
      </c>
      <c r="S45" s="9">
        <f t="shared" si="0"/>
        <v>0.26266666666666666</v>
      </c>
      <c r="U45" s="9">
        <v>14.52</v>
      </c>
      <c r="V45" s="9">
        <v>27.65</v>
      </c>
      <c r="W45" s="9">
        <v>34.18</v>
      </c>
      <c r="X45" s="9">
        <v>27.12</v>
      </c>
      <c r="Y45" s="9">
        <v>13.3</v>
      </c>
      <c r="Z45" s="9">
        <v>40.799999999999997</v>
      </c>
      <c r="AA45" s="9">
        <v>53.3</v>
      </c>
      <c r="AB45" s="9">
        <v>5.95</v>
      </c>
      <c r="AC45" s="9">
        <v>4.5</v>
      </c>
      <c r="AD45" s="9">
        <v>10</v>
      </c>
      <c r="AE45" s="9">
        <v>1.22</v>
      </c>
      <c r="AF45" s="58">
        <v>0.22500000000000001</v>
      </c>
      <c r="AG45" s="58">
        <v>0.26200000000000001</v>
      </c>
      <c r="AH45" s="58">
        <v>0.23</v>
      </c>
      <c r="AI45" s="9">
        <f t="shared" si="1"/>
        <v>0.23899999999999999</v>
      </c>
    </row>
    <row r="46" spans="1:35" x14ac:dyDescent="0.3">
      <c r="A46" s="7" t="s">
        <v>22</v>
      </c>
      <c r="B46" s="7">
        <v>2</v>
      </c>
      <c r="C46" s="7">
        <v>2</v>
      </c>
      <c r="D46" s="15">
        <v>44</v>
      </c>
      <c r="E46" s="5">
        <v>10.08</v>
      </c>
      <c r="F46" s="9">
        <v>24.2</v>
      </c>
      <c r="G46" s="9">
        <v>30.85</v>
      </c>
      <c r="H46" s="9">
        <v>23.1</v>
      </c>
      <c r="I46" s="9">
        <v>10.130000000000001</v>
      </c>
      <c r="J46" s="9">
        <v>24.92</v>
      </c>
      <c r="K46" s="9">
        <v>41.1</v>
      </c>
      <c r="L46" s="9">
        <v>5.35</v>
      </c>
      <c r="M46" s="9">
        <v>2.97</v>
      </c>
      <c r="N46" s="9">
        <v>11</v>
      </c>
      <c r="O46" s="9">
        <v>1.18</v>
      </c>
      <c r="P46" s="9">
        <v>0.26600000000000001</v>
      </c>
      <c r="Q46" s="9">
        <v>0.35799999999999998</v>
      </c>
      <c r="R46" s="9">
        <v>0.24399999999999999</v>
      </c>
      <c r="S46" s="9">
        <f t="shared" si="0"/>
        <v>0.28933333333333333</v>
      </c>
      <c r="U46" s="9">
        <v>13.22</v>
      </c>
      <c r="V46" s="9">
        <v>26.98</v>
      </c>
      <c r="W46" s="9">
        <v>34.049999999999997</v>
      </c>
      <c r="X46" s="9">
        <v>26.73</v>
      </c>
      <c r="Y46" s="9">
        <v>12.1</v>
      </c>
      <c r="Z46" s="9">
        <v>35.72</v>
      </c>
      <c r="AA46" s="9">
        <v>55.47</v>
      </c>
      <c r="AB46" s="9">
        <v>6.4</v>
      </c>
      <c r="AC46" s="9">
        <v>4.0999999999999996</v>
      </c>
      <c r="AD46" s="9">
        <v>10</v>
      </c>
      <c r="AE46" s="9">
        <v>1.26</v>
      </c>
      <c r="AF46" s="58">
        <v>0.255</v>
      </c>
      <c r="AG46" s="58">
        <v>0.35099999999999998</v>
      </c>
      <c r="AH46" s="58">
        <v>0.24399999999999999</v>
      </c>
      <c r="AI46" s="9">
        <f t="shared" si="1"/>
        <v>0.28333333333333333</v>
      </c>
    </row>
    <row r="47" spans="1:35" x14ac:dyDescent="0.3">
      <c r="A47" s="7" t="s">
        <v>22</v>
      </c>
      <c r="B47" s="7">
        <v>2</v>
      </c>
      <c r="C47" s="7">
        <v>2</v>
      </c>
      <c r="D47" s="15">
        <v>45</v>
      </c>
      <c r="E47" s="5">
        <v>10.199999999999999</v>
      </c>
      <c r="F47" s="9">
        <v>25.45</v>
      </c>
      <c r="G47" s="9">
        <v>31.61</v>
      </c>
      <c r="H47" s="9">
        <v>24.1</v>
      </c>
      <c r="I47" s="9">
        <v>10.4</v>
      </c>
      <c r="J47" s="9">
        <v>27.8</v>
      </c>
      <c r="K47" s="9">
        <v>41.25</v>
      </c>
      <c r="L47" s="9">
        <v>5.16</v>
      </c>
      <c r="M47" s="9">
        <v>3.4</v>
      </c>
      <c r="N47" s="9">
        <v>12</v>
      </c>
      <c r="O47" s="9">
        <v>0.92</v>
      </c>
      <c r="P47" s="9">
        <v>0.23599999999999999</v>
      </c>
      <c r="Q47" s="9">
        <v>0.374</v>
      </c>
      <c r="R47" s="9">
        <v>0.20300000000000001</v>
      </c>
      <c r="S47" s="9">
        <f t="shared" si="0"/>
        <v>0.27099999999999996</v>
      </c>
      <c r="U47" s="9">
        <v>13.3</v>
      </c>
      <c r="V47" s="9">
        <v>26.6</v>
      </c>
      <c r="W47" s="9">
        <v>34.1</v>
      </c>
      <c r="X47" s="9">
        <v>24.32</v>
      </c>
      <c r="Y47" s="9">
        <v>13.03</v>
      </c>
      <c r="Z47" s="9">
        <v>34.200000000000003</v>
      </c>
      <c r="AA47" s="9">
        <v>46.26</v>
      </c>
      <c r="AB47" s="9">
        <v>6.9</v>
      </c>
      <c r="AC47" s="9">
        <v>3.9</v>
      </c>
      <c r="AD47" s="9">
        <v>10</v>
      </c>
      <c r="AE47" s="9">
        <v>1.1399999999999999</v>
      </c>
      <c r="AF47" s="58">
        <v>0.23200000000000001</v>
      </c>
      <c r="AG47" s="58">
        <v>0.34200000000000003</v>
      </c>
      <c r="AH47" s="58">
        <v>0.23300000000000001</v>
      </c>
      <c r="AI47" s="9">
        <f t="shared" si="1"/>
        <v>0.26900000000000002</v>
      </c>
    </row>
    <row r="48" spans="1:35" x14ac:dyDescent="0.3">
      <c r="A48" s="7" t="s">
        <v>22</v>
      </c>
      <c r="B48" s="7">
        <v>2</v>
      </c>
      <c r="C48" s="7">
        <v>2</v>
      </c>
      <c r="D48" s="15">
        <v>46</v>
      </c>
      <c r="E48" s="5">
        <v>10.78</v>
      </c>
      <c r="F48" s="9">
        <v>25.26</v>
      </c>
      <c r="G48" s="9">
        <v>30.86</v>
      </c>
      <c r="H48" s="9">
        <v>21.2</v>
      </c>
      <c r="I48" s="9">
        <v>12.7</v>
      </c>
      <c r="J48" s="9">
        <v>31.51</v>
      </c>
      <c r="K48" s="9">
        <v>39.44</v>
      </c>
      <c r="L48" s="9">
        <v>7.55</v>
      </c>
      <c r="M48" s="9">
        <v>2.64</v>
      </c>
      <c r="N48" s="9">
        <v>13</v>
      </c>
      <c r="O48" s="9">
        <v>0.87</v>
      </c>
      <c r="P48" s="9">
        <v>0.20200000000000001</v>
      </c>
      <c r="Q48" s="9">
        <v>0.28599999999999998</v>
      </c>
      <c r="R48" s="9">
        <v>0.22</v>
      </c>
      <c r="S48" s="9">
        <f t="shared" si="0"/>
        <v>0.23599999999999999</v>
      </c>
      <c r="U48" s="9">
        <v>13.03</v>
      </c>
      <c r="V48" s="9">
        <v>27.48</v>
      </c>
      <c r="W48" s="9">
        <v>31.67</v>
      </c>
      <c r="X48" s="9">
        <v>24.7</v>
      </c>
      <c r="Y48" s="9">
        <v>13.08</v>
      </c>
      <c r="Z48" s="9">
        <v>34.049999999999997</v>
      </c>
      <c r="AA48" s="9">
        <v>45.7</v>
      </c>
      <c r="AB48" s="9">
        <v>6.85</v>
      </c>
      <c r="AC48" s="9">
        <v>3.94</v>
      </c>
      <c r="AD48" s="9">
        <v>9</v>
      </c>
      <c r="AE48" s="9">
        <v>1.08</v>
      </c>
      <c r="AF48" s="58">
        <v>0.23899999999999999</v>
      </c>
      <c r="AG48" s="58">
        <v>0.33300000000000002</v>
      </c>
      <c r="AH48" s="58">
        <v>0.223</v>
      </c>
      <c r="AI48" s="9">
        <f t="shared" si="1"/>
        <v>0.26500000000000001</v>
      </c>
    </row>
    <row r="49" spans="1:35" x14ac:dyDescent="0.3">
      <c r="A49" s="7" t="s">
        <v>22</v>
      </c>
      <c r="B49" s="7">
        <v>2</v>
      </c>
      <c r="C49" s="7">
        <v>2</v>
      </c>
      <c r="D49" s="15">
        <v>47</v>
      </c>
      <c r="E49" s="5"/>
      <c r="L49" s="9"/>
      <c r="M49" s="9"/>
      <c r="O49" s="9"/>
      <c r="P49" s="9"/>
      <c r="Q49" s="9"/>
      <c r="R49" s="9"/>
      <c r="S49" s="9"/>
      <c r="U49" s="9">
        <v>15</v>
      </c>
      <c r="V49" s="9">
        <v>27.96</v>
      </c>
      <c r="W49" s="9">
        <v>35.58</v>
      </c>
      <c r="X49" s="9">
        <v>26.28</v>
      </c>
      <c r="Y49" s="9">
        <v>13.4</v>
      </c>
      <c r="Z49" s="9">
        <v>38.1</v>
      </c>
      <c r="AA49" s="9">
        <v>49.98</v>
      </c>
      <c r="AB49" s="9">
        <v>6.51</v>
      </c>
      <c r="AC49" s="9">
        <v>4.5999999999999996</v>
      </c>
      <c r="AD49" s="9">
        <v>10</v>
      </c>
      <c r="AE49" s="9">
        <v>0.24</v>
      </c>
      <c r="AF49" s="58">
        <v>0.26800000000000002</v>
      </c>
      <c r="AG49" s="58">
        <v>0.29799999999999999</v>
      </c>
      <c r="AH49" s="58">
        <v>0.245</v>
      </c>
      <c r="AI49" s="9">
        <f t="shared" si="1"/>
        <v>0.27033333333333337</v>
      </c>
    </row>
    <row r="50" spans="1:35" x14ac:dyDescent="0.3">
      <c r="A50" s="7" t="s">
        <v>22</v>
      </c>
      <c r="B50" s="7">
        <v>2</v>
      </c>
      <c r="C50" s="7">
        <v>2</v>
      </c>
      <c r="D50" s="15">
        <v>48</v>
      </c>
      <c r="E50" s="5"/>
      <c r="L50" s="9"/>
      <c r="M50" s="9"/>
      <c r="O50" s="9"/>
      <c r="P50" s="9"/>
      <c r="Q50" s="9"/>
      <c r="R50" s="9"/>
      <c r="S50" s="9"/>
      <c r="U50" s="9">
        <v>13.55</v>
      </c>
      <c r="V50" s="9">
        <v>26.73</v>
      </c>
      <c r="W50" s="9">
        <v>35.619999999999997</v>
      </c>
      <c r="X50" s="9">
        <v>26.58</v>
      </c>
      <c r="Y50" s="9">
        <v>12.17</v>
      </c>
      <c r="Z50" s="9">
        <v>35.33</v>
      </c>
      <c r="AA50" s="9">
        <v>56.45</v>
      </c>
      <c r="AB50" s="9">
        <v>6.15</v>
      </c>
      <c r="AC50" s="9">
        <v>4.6500000000000004</v>
      </c>
      <c r="AD50" s="9">
        <v>10</v>
      </c>
      <c r="AE50" s="9">
        <v>1.1299999999999999</v>
      </c>
      <c r="AF50" s="58">
        <v>0.22500000000000001</v>
      </c>
      <c r="AG50" s="58">
        <v>0.31</v>
      </c>
      <c r="AH50" s="58">
        <v>0.21</v>
      </c>
      <c r="AI50" s="9">
        <f t="shared" si="1"/>
        <v>0.24833333333333332</v>
      </c>
    </row>
    <row r="51" spans="1:35" x14ac:dyDescent="0.3">
      <c r="A51" s="7" t="s">
        <v>22</v>
      </c>
      <c r="B51" s="7">
        <v>2</v>
      </c>
      <c r="C51" s="7">
        <v>2</v>
      </c>
      <c r="D51" s="15">
        <v>49</v>
      </c>
      <c r="E51" s="5"/>
      <c r="L51" s="9"/>
      <c r="M51" s="9"/>
      <c r="O51" s="9"/>
      <c r="P51" s="9"/>
      <c r="Q51" s="9"/>
      <c r="R51" s="9"/>
      <c r="S51" s="9"/>
      <c r="U51" s="9">
        <v>13.56</v>
      </c>
      <c r="V51" s="9">
        <v>26.88</v>
      </c>
      <c r="W51" s="9">
        <v>34.56</v>
      </c>
      <c r="X51" s="9">
        <v>25.7</v>
      </c>
      <c r="Y51" s="9">
        <v>12.2</v>
      </c>
      <c r="Z51" s="9">
        <v>34.97</v>
      </c>
      <c r="AA51" s="9">
        <v>50.25</v>
      </c>
      <c r="AB51" s="9">
        <v>7.26</v>
      </c>
      <c r="AC51" s="9">
        <v>4.2</v>
      </c>
      <c r="AD51" s="9">
        <v>10</v>
      </c>
      <c r="AE51" s="9">
        <v>1.1200000000000001</v>
      </c>
      <c r="AF51" s="58">
        <v>0.214</v>
      </c>
      <c r="AG51" s="58">
        <v>0.27800000000000002</v>
      </c>
      <c r="AH51" s="58">
        <v>0.22</v>
      </c>
      <c r="AI51" s="9">
        <f t="shared" si="1"/>
        <v>0.23733333333333331</v>
      </c>
    </row>
    <row r="52" spans="1:35" x14ac:dyDescent="0.3">
      <c r="A52" s="7" t="s">
        <v>22</v>
      </c>
      <c r="B52" s="7">
        <v>2</v>
      </c>
      <c r="C52" s="7">
        <v>2</v>
      </c>
      <c r="D52" s="15">
        <v>50</v>
      </c>
      <c r="E52" s="5"/>
      <c r="L52" s="9"/>
      <c r="M52" s="9"/>
      <c r="O52" s="9"/>
      <c r="P52" s="9"/>
      <c r="Q52" s="9"/>
      <c r="R52" s="9"/>
      <c r="S52" s="9"/>
      <c r="U52" s="9">
        <v>13.6</v>
      </c>
      <c r="V52" s="9">
        <v>27.15</v>
      </c>
      <c r="W52" s="9">
        <v>33.549999999999997</v>
      </c>
      <c r="X52" s="9">
        <v>27.4</v>
      </c>
      <c r="Y52" s="9">
        <v>11.4</v>
      </c>
      <c r="Z52" s="9">
        <v>36.700000000000003</v>
      </c>
      <c r="AA52" s="9">
        <v>49.1</v>
      </c>
      <c r="AB52" s="9">
        <v>5.99</v>
      </c>
      <c r="AC52" s="9">
        <v>4.4800000000000004</v>
      </c>
      <c r="AD52" s="9">
        <v>10</v>
      </c>
      <c r="AE52" s="9">
        <v>1.1200000000000001</v>
      </c>
      <c r="AF52" s="58">
        <v>0.21</v>
      </c>
      <c r="AG52" s="58">
        <v>0.31</v>
      </c>
      <c r="AH52" s="58">
        <v>0.19800000000000001</v>
      </c>
      <c r="AI52" s="9">
        <f t="shared" si="1"/>
        <v>0.23933333333333331</v>
      </c>
    </row>
    <row r="53" spans="1:35" x14ac:dyDescent="0.3">
      <c r="A53" s="7" t="s">
        <v>22</v>
      </c>
      <c r="B53" s="7">
        <v>2</v>
      </c>
      <c r="C53" s="7">
        <v>3</v>
      </c>
      <c r="D53" s="15">
        <v>51</v>
      </c>
      <c r="E53" s="5">
        <v>11.05</v>
      </c>
      <c r="F53" s="9">
        <v>24.93</v>
      </c>
      <c r="G53" s="9">
        <v>32.380000000000003</v>
      </c>
      <c r="H53" s="9">
        <v>23.02</v>
      </c>
      <c r="I53" s="9">
        <v>11.32</v>
      </c>
      <c r="J53" s="9">
        <v>33.299999999999997</v>
      </c>
      <c r="K53" s="9">
        <v>40.33</v>
      </c>
      <c r="L53" s="9">
        <v>6.5</v>
      </c>
      <c r="M53" s="9">
        <v>2.88</v>
      </c>
      <c r="N53" s="9">
        <v>12</v>
      </c>
      <c r="O53" s="9">
        <v>1.1100000000000001</v>
      </c>
      <c r="P53" s="9">
        <v>0.26400000000000001</v>
      </c>
      <c r="Q53" s="9">
        <v>0.313</v>
      </c>
      <c r="R53" s="9">
        <v>0.20200000000000001</v>
      </c>
      <c r="S53" s="9">
        <f t="shared" si="0"/>
        <v>0.25966666666666666</v>
      </c>
      <c r="U53" s="9">
        <v>13.6</v>
      </c>
      <c r="V53" s="9">
        <v>27.06</v>
      </c>
      <c r="W53" s="9">
        <v>33.35</v>
      </c>
      <c r="X53" s="9">
        <v>24.15</v>
      </c>
      <c r="Y53" s="9">
        <v>12.37</v>
      </c>
      <c r="Z53" s="9">
        <v>38.6</v>
      </c>
      <c r="AA53" s="9">
        <v>51.52</v>
      </c>
      <c r="AB53" s="9">
        <v>5.78</v>
      </c>
      <c r="AC53" s="9">
        <v>4</v>
      </c>
      <c r="AD53" s="9">
        <v>9</v>
      </c>
      <c r="AE53" s="9">
        <v>1.22</v>
      </c>
      <c r="AF53" s="58">
        <v>0.22</v>
      </c>
      <c r="AG53" s="58">
        <v>0.34799999999999998</v>
      </c>
      <c r="AH53" s="58">
        <v>0.23799999999999999</v>
      </c>
      <c r="AI53" s="9">
        <f t="shared" si="1"/>
        <v>0.26866666666666666</v>
      </c>
    </row>
    <row r="54" spans="1:35" x14ac:dyDescent="0.3">
      <c r="A54" s="7" t="s">
        <v>22</v>
      </c>
      <c r="B54" s="7">
        <v>2</v>
      </c>
      <c r="C54" s="7">
        <v>3</v>
      </c>
      <c r="D54" s="15">
        <v>52</v>
      </c>
      <c r="E54" s="5">
        <v>9.5500000000000007</v>
      </c>
      <c r="F54" s="9">
        <v>23.8</v>
      </c>
      <c r="G54" s="9">
        <v>30.23</v>
      </c>
      <c r="H54" s="9">
        <v>23.1</v>
      </c>
      <c r="I54" s="9">
        <v>11.6</v>
      </c>
      <c r="J54" s="9">
        <v>34.47</v>
      </c>
      <c r="K54" s="9">
        <v>44.22</v>
      </c>
      <c r="L54" s="9">
        <v>5.04</v>
      </c>
      <c r="M54" s="9">
        <v>2.74</v>
      </c>
      <c r="N54" s="9">
        <v>13</v>
      </c>
      <c r="O54" s="9">
        <v>1.1399999999999999</v>
      </c>
      <c r="P54" s="9">
        <v>0.23400000000000001</v>
      </c>
      <c r="Q54" s="9">
        <v>0.28299999999999997</v>
      </c>
      <c r="R54" s="9">
        <v>0.251</v>
      </c>
      <c r="S54" s="9">
        <f t="shared" si="0"/>
        <v>0.25600000000000001</v>
      </c>
      <c r="U54" s="9">
        <v>15.7</v>
      </c>
      <c r="V54" s="9">
        <v>28.29</v>
      </c>
      <c r="W54" s="9">
        <v>36.619999999999997</v>
      </c>
      <c r="X54" s="9">
        <v>26.51</v>
      </c>
      <c r="Y54" s="9">
        <v>13.16</v>
      </c>
      <c r="Z54" s="9">
        <v>37.01</v>
      </c>
      <c r="AA54" s="9">
        <v>47.2</v>
      </c>
      <c r="AB54" s="9">
        <v>7.1</v>
      </c>
      <c r="AC54" s="9">
        <v>4.5</v>
      </c>
      <c r="AD54" s="9">
        <v>10</v>
      </c>
      <c r="AE54" s="9">
        <v>1.24</v>
      </c>
      <c r="AF54" s="58">
        <v>0.24099999999999999</v>
      </c>
      <c r="AG54" s="58">
        <v>0.31900000000000001</v>
      </c>
      <c r="AH54" s="58">
        <v>0.20100000000000001</v>
      </c>
      <c r="AI54" s="9">
        <f t="shared" si="1"/>
        <v>0.25366666666666671</v>
      </c>
    </row>
    <row r="55" spans="1:35" x14ac:dyDescent="0.3">
      <c r="A55" s="7" t="s">
        <v>22</v>
      </c>
      <c r="B55" s="7">
        <v>2</v>
      </c>
      <c r="C55" s="7">
        <v>3</v>
      </c>
      <c r="D55" s="15">
        <v>53</v>
      </c>
      <c r="E55" s="5">
        <v>9.8800000000000008</v>
      </c>
      <c r="F55" s="9">
        <v>24.6</v>
      </c>
      <c r="G55" s="9">
        <v>29.75</v>
      </c>
      <c r="H55" s="9">
        <v>24</v>
      </c>
      <c r="I55" s="9">
        <v>11.55</v>
      </c>
      <c r="J55" s="9">
        <v>30.85</v>
      </c>
      <c r="K55" s="9">
        <v>39.5</v>
      </c>
      <c r="L55" s="9">
        <v>6.28</v>
      </c>
      <c r="M55" s="9">
        <v>2.9</v>
      </c>
      <c r="N55" s="9">
        <v>14</v>
      </c>
      <c r="O55" s="9">
        <v>0.72</v>
      </c>
      <c r="P55" s="9">
        <v>0.214</v>
      </c>
      <c r="Q55" s="9">
        <v>0.24299999999999999</v>
      </c>
      <c r="R55" s="9">
        <v>0.21199999999999999</v>
      </c>
      <c r="S55" s="9">
        <f t="shared" si="0"/>
        <v>0.22299999999999998</v>
      </c>
      <c r="U55" s="9">
        <v>17.89</v>
      </c>
      <c r="V55" s="9">
        <v>28.9</v>
      </c>
      <c r="W55" s="9">
        <v>39.47</v>
      </c>
      <c r="X55" s="9">
        <v>27.73</v>
      </c>
      <c r="Y55" s="9">
        <v>12.2</v>
      </c>
      <c r="Z55" s="9">
        <v>47.5</v>
      </c>
      <c r="AA55" s="9">
        <v>62.1</v>
      </c>
      <c r="AB55" s="9">
        <v>5.75</v>
      </c>
      <c r="AC55" s="9">
        <v>5</v>
      </c>
      <c r="AD55" s="9">
        <v>9</v>
      </c>
      <c r="AE55" s="9">
        <v>1.48</v>
      </c>
      <c r="AF55" s="58">
        <v>0.22600000000000001</v>
      </c>
      <c r="AG55" s="58">
        <v>0.26</v>
      </c>
      <c r="AH55" s="58">
        <v>0.215</v>
      </c>
      <c r="AI55" s="9">
        <f t="shared" si="1"/>
        <v>0.23366666666666666</v>
      </c>
    </row>
    <row r="56" spans="1:35" x14ac:dyDescent="0.3">
      <c r="A56" s="7" t="s">
        <v>22</v>
      </c>
      <c r="B56" s="7">
        <v>2</v>
      </c>
      <c r="C56" s="7">
        <v>3</v>
      </c>
      <c r="D56" s="15">
        <v>54</v>
      </c>
      <c r="E56" s="5"/>
      <c r="L56" s="9"/>
      <c r="M56" s="9"/>
      <c r="O56" s="9"/>
      <c r="P56" s="9"/>
      <c r="Q56" s="9"/>
      <c r="R56" s="9"/>
      <c r="U56" s="9">
        <v>13.9</v>
      </c>
      <c r="V56" s="9">
        <v>27.49</v>
      </c>
      <c r="W56" s="9">
        <v>33.97</v>
      </c>
      <c r="X56" s="9">
        <v>26.06</v>
      </c>
      <c r="Y56" s="9">
        <v>12.95</v>
      </c>
      <c r="Z56" s="9">
        <v>36.96</v>
      </c>
      <c r="AA56" s="9">
        <v>52.05</v>
      </c>
      <c r="AB56" s="9">
        <v>6.35</v>
      </c>
      <c r="AC56" s="9">
        <v>4.2</v>
      </c>
      <c r="AD56" s="9">
        <v>10</v>
      </c>
      <c r="AE56" s="9">
        <v>1.25</v>
      </c>
      <c r="AF56" s="58">
        <v>0.22600000000000001</v>
      </c>
      <c r="AG56" s="58">
        <v>0.23</v>
      </c>
      <c r="AH56" s="58">
        <v>0.224</v>
      </c>
      <c r="AI56" s="9">
        <f t="shared" si="1"/>
        <v>0.22666666666666668</v>
      </c>
    </row>
    <row r="57" spans="1:35" x14ac:dyDescent="0.3">
      <c r="A57" s="7" t="s">
        <v>22</v>
      </c>
      <c r="B57" s="7">
        <v>2</v>
      </c>
      <c r="C57" s="7">
        <v>3</v>
      </c>
      <c r="D57" s="15">
        <v>55</v>
      </c>
      <c r="E57" s="5"/>
      <c r="L57" s="9"/>
      <c r="M57" s="9"/>
      <c r="O57" s="9"/>
      <c r="P57" s="9"/>
      <c r="Q57" s="9"/>
      <c r="R57" s="9"/>
      <c r="U57" s="9">
        <v>15.78</v>
      </c>
      <c r="V57" s="9">
        <v>28.45</v>
      </c>
      <c r="W57" s="9">
        <v>36.46</v>
      </c>
      <c r="X57" s="9">
        <v>27.1</v>
      </c>
      <c r="Y57" s="9">
        <v>12.56</v>
      </c>
      <c r="Z57" s="9">
        <v>38.950000000000003</v>
      </c>
      <c r="AA57" s="9">
        <v>51.62</v>
      </c>
      <c r="AB57" s="9">
        <v>6.05</v>
      </c>
      <c r="AC57" s="9">
        <v>4</v>
      </c>
      <c r="AD57" s="9">
        <v>10</v>
      </c>
      <c r="AE57" s="9">
        <v>1.21</v>
      </c>
      <c r="AF57" s="58">
        <v>0.2</v>
      </c>
      <c r="AG57" s="58">
        <v>0.36</v>
      </c>
      <c r="AH57" s="58">
        <v>0.224</v>
      </c>
      <c r="AI57" s="9">
        <f t="shared" si="1"/>
        <v>0.26133333333333336</v>
      </c>
    </row>
    <row r="58" spans="1:35" x14ac:dyDescent="0.3">
      <c r="A58" s="7" t="s">
        <v>22</v>
      </c>
      <c r="B58" s="7">
        <v>2</v>
      </c>
      <c r="C58" s="7">
        <v>3</v>
      </c>
      <c r="D58" s="15">
        <v>56</v>
      </c>
      <c r="E58" s="5"/>
      <c r="L58" s="9"/>
      <c r="M58" s="9"/>
      <c r="O58" s="9"/>
      <c r="P58" s="9"/>
      <c r="Q58" s="9"/>
      <c r="R58" s="9"/>
      <c r="U58" s="9">
        <v>13.8</v>
      </c>
      <c r="V58" s="9">
        <v>27.15</v>
      </c>
      <c r="W58" s="9">
        <v>34.630000000000003</v>
      </c>
      <c r="X58" s="9">
        <v>26.75</v>
      </c>
      <c r="Y58" s="9">
        <v>12.6</v>
      </c>
      <c r="Z58" s="9">
        <v>43.4</v>
      </c>
      <c r="AA58" s="9">
        <v>49.35</v>
      </c>
      <c r="AB58" s="9">
        <v>5.95</v>
      </c>
      <c r="AC58" s="9">
        <v>4.4000000000000004</v>
      </c>
      <c r="AD58" s="9">
        <v>10</v>
      </c>
      <c r="AE58" s="9">
        <v>1.32</v>
      </c>
      <c r="AF58" s="58">
        <v>0.215</v>
      </c>
      <c r="AG58" s="58">
        <v>0.307</v>
      </c>
      <c r="AH58" s="58">
        <v>0.22800000000000001</v>
      </c>
      <c r="AI58" s="9">
        <f t="shared" si="1"/>
        <v>0.25</v>
      </c>
    </row>
    <row r="59" spans="1:35" x14ac:dyDescent="0.3">
      <c r="A59" s="7" t="s">
        <v>22</v>
      </c>
      <c r="B59" s="7">
        <v>2</v>
      </c>
      <c r="C59" s="7">
        <v>3</v>
      </c>
      <c r="D59" s="15">
        <v>57</v>
      </c>
      <c r="E59" s="5"/>
      <c r="L59" s="9"/>
      <c r="M59" s="9"/>
      <c r="O59" s="9"/>
      <c r="P59" s="9"/>
      <c r="Q59" s="9"/>
      <c r="R59" s="9"/>
      <c r="U59" s="9">
        <v>13.69</v>
      </c>
      <c r="V59" s="9">
        <v>27.05</v>
      </c>
      <c r="W59" s="9">
        <v>34.32</v>
      </c>
      <c r="X59" s="9">
        <v>25.1</v>
      </c>
      <c r="Y59" s="9">
        <v>12.98</v>
      </c>
      <c r="Z59" s="9">
        <v>38.450000000000003</v>
      </c>
      <c r="AA59" s="9">
        <v>46.4</v>
      </c>
      <c r="AB59" s="9">
        <v>6.15</v>
      </c>
      <c r="AC59" s="9">
        <v>5.29</v>
      </c>
      <c r="AD59" s="9">
        <v>10</v>
      </c>
      <c r="AE59" s="9">
        <v>1.23</v>
      </c>
      <c r="AF59" s="58">
        <v>0.23799999999999999</v>
      </c>
      <c r="AG59" s="58">
        <v>0.28199999999999997</v>
      </c>
      <c r="AH59" s="58">
        <v>0.21</v>
      </c>
      <c r="AI59" s="9">
        <f t="shared" si="1"/>
        <v>0.24333333333333332</v>
      </c>
    </row>
    <row r="60" spans="1:35" x14ac:dyDescent="0.3">
      <c r="A60" s="7" t="s">
        <v>22</v>
      </c>
      <c r="B60" s="7">
        <v>2</v>
      </c>
      <c r="C60" s="7">
        <v>3</v>
      </c>
      <c r="D60" s="15">
        <v>58</v>
      </c>
      <c r="E60" s="5"/>
      <c r="L60" s="9"/>
      <c r="M60" s="9"/>
      <c r="O60" s="9"/>
      <c r="P60" s="9"/>
      <c r="Q60" s="9"/>
      <c r="R60" s="9"/>
      <c r="U60" s="9">
        <v>14.15</v>
      </c>
      <c r="V60" s="9">
        <v>27.51</v>
      </c>
      <c r="W60" s="9">
        <v>37.520000000000003</v>
      </c>
      <c r="X60" s="9">
        <v>26.05</v>
      </c>
      <c r="Y60" s="9">
        <v>12.43</v>
      </c>
      <c r="Z60" s="9">
        <v>37.61</v>
      </c>
      <c r="AA60" s="9">
        <v>46.35</v>
      </c>
      <c r="AB60" s="9">
        <v>4.88</v>
      </c>
      <c r="AC60" s="9">
        <v>4.5999999999999996</v>
      </c>
      <c r="AD60" s="9">
        <v>9</v>
      </c>
      <c r="AE60" s="9">
        <v>1.1399999999999999</v>
      </c>
      <c r="AF60" s="58">
        <v>0.249</v>
      </c>
      <c r="AG60" s="58">
        <v>0.32</v>
      </c>
      <c r="AH60" s="58">
        <v>0.21</v>
      </c>
      <c r="AI60" s="9">
        <f t="shared" si="1"/>
        <v>0.25966666666666666</v>
      </c>
    </row>
    <row r="61" spans="1:35" x14ac:dyDescent="0.3">
      <c r="A61" s="7" t="s">
        <v>22</v>
      </c>
      <c r="B61" s="7">
        <v>2</v>
      </c>
      <c r="C61" s="7">
        <v>3</v>
      </c>
      <c r="D61" s="15">
        <v>59</v>
      </c>
      <c r="E61" s="5"/>
      <c r="L61" s="9"/>
      <c r="M61" s="9"/>
      <c r="O61" s="9"/>
      <c r="P61" s="9"/>
      <c r="Q61" s="9"/>
      <c r="R61" s="9"/>
      <c r="U61" s="9">
        <v>15.43</v>
      </c>
      <c r="V61" s="9">
        <v>28.22</v>
      </c>
      <c r="W61" s="9">
        <v>35.85</v>
      </c>
      <c r="X61" s="9">
        <v>26.1</v>
      </c>
      <c r="Y61" s="9">
        <v>12.8</v>
      </c>
      <c r="Z61" s="9">
        <v>39.85</v>
      </c>
      <c r="AA61" s="9">
        <v>48.58</v>
      </c>
      <c r="AB61" s="9">
        <v>6.7</v>
      </c>
      <c r="AC61" s="9">
        <v>4</v>
      </c>
      <c r="AD61" s="9">
        <v>9</v>
      </c>
      <c r="AE61" s="9">
        <v>1.18</v>
      </c>
      <c r="AF61" s="58">
        <v>0.20499999999999999</v>
      </c>
      <c r="AG61" s="58">
        <v>0.36499999999999999</v>
      </c>
      <c r="AH61" s="58">
        <v>0.19800000000000001</v>
      </c>
      <c r="AI61" s="9">
        <f t="shared" si="1"/>
        <v>0.25600000000000001</v>
      </c>
    </row>
    <row r="62" spans="1:35" x14ac:dyDescent="0.3">
      <c r="A62" s="7" t="s">
        <v>22</v>
      </c>
      <c r="B62" s="7">
        <v>2</v>
      </c>
      <c r="C62" s="7">
        <v>3</v>
      </c>
      <c r="D62" s="15">
        <v>60</v>
      </c>
      <c r="E62" s="5"/>
      <c r="L62" s="9"/>
      <c r="M62" s="9"/>
      <c r="O62" s="9"/>
      <c r="P62" s="9"/>
      <c r="Q62" s="9"/>
      <c r="R62" s="9"/>
      <c r="U62" s="9">
        <v>13.55</v>
      </c>
      <c r="V62" s="9">
        <v>26.91</v>
      </c>
      <c r="W62" s="9">
        <v>34.93</v>
      </c>
      <c r="X62" s="9">
        <v>29.53</v>
      </c>
      <c r="Y62" s="9">
        <v>13.13</v>
      </c>
      <c r="Z62" s="9">
        <v>38.700000000000003</v>
      </c>
      <c r="AA62" s="9">
        <v>53.95</v>
      </c>
      <c r="AB62" s="9">
        <v>5.9</v>
      </c>
      <c r="AC62" s="9">
        <v>6.1</v>
      </c>
      <c r="AD62" s="9">
        <v>14</v>
      </c>
      <c r="AE62" s="9">
        <v>0.98</v>
      </c>
      <c r="AF62" s="58">
        <v>0.19500000000000001</v>
      </c>
      <c r="AG62" s="58">
        <v>0.188</v>
      </c>
      <c r="AH62" s="58">
        <v>0.155</v>
      </c>
      <c r="AI62" s="9">
        <f t="shared" si="1"/>
        <v>0.17933333333333334</v>
      </c>
    </row>
    <row r="63" spans="1:35" x14ac:dyDescent="0.3">
      <c r="A63" s="7" t="s">
        <v>23</v>
      </c>
      <c r="B63" s="7">
        <v>3</v>
      </c>
      <c r="C63" s="7">
        <v>1</v>
      </c>
      <c r="D63" s="15">
        <v>61</v>
      </c>
      <c r="E63" s="5">
        <v>9.16</v>
      </c>
      <c r="F63" s="9">
        <v>24.02</v>
      </c>
      <c r="G63" s="9">
        <v>27.27</v>
      </c>
      <c r="H63" s="9">
        <v>20.079999999999998</v>
      </c>
      <c r="I63" s="9">
        <v>11.15</v>
      </c>
      <c r="J63" s="9">
        <v>29.55</v>
      </c>
      <c r="K63" s="9">
        <v>36.799999999999997</v>
      </c>
      <c r="L63" s="9">
        <v>6.02</v>
      </c>
      <c r="M63" s="9">
        <v>2.19</v>
      </c>
      <c r="N63" s="9">
        <v>12</v>
      </c>
      <c r="O63" s="9">
        <v>0.9</v>
      </c>
      <c r="P63" s="9">
        <v>0.23200000000000001</v>
      </c>
      <c r="Q63" s="9">
        <v>0.25800000000000001</v>
      </c>
      <c r="R63" s="9">
        <v>0.20300000000000001</v>
      </c>
      <c r="S63" s="9">
        <f t="shared" ref="S63:S121" si="2">(P63+Q63+R63)/3</f>
        <v>0.23100000000000001</v>
      </c>
      <c r="U63" s="9">
        <v>14.88</v>
      </c>
      <c r="V63" s="9">
        <v>28.38</v>
      </c>
      <c r="W63" s="9">
        <v>34.56</v>
      </c>
      <c r="X63" s="9">
        <v>25.88</v>
      </c>
      <c r="Y63" s="9">
        <v>13.97</v>
      </c>
      <c r="Z63" s="9">
        <v>35.18</v>
      </c>
      <c r="AA63" s="9">
        <v>48.08</v>
      </c>
      <c r="AB63" s="9">
        <v>7.7</v>
      </c>
      <c r="AC63" s="9">
        <v>4.2</v>
      </c>
      <c r="AD63" s="9">
        <v>10</v>
      </c>
      <c r="AE63" s="9">
        <v>1.22</v>
      </c>
      <c r="AF63" s="58">
        <v>0.20799999999999999</v>
      </c>
      <c r="AG63" s="58">
        <v>0.29499999999999998</v>
      </c>
      <c r="AH63" s="58">
        <v>0.21099999999999999</v>
      </c>
      <c r="AI63" s="9">
        <f t="shared" si="1"/>
        <v>0.23799999999999999</v>
      </c>
    </row>
    <row r="64" spans="1:35" x14ac:dyDescent="0.3">
      <c r="A64" s="7" t="s">
        <v>23</v>
      </c>
      <c r="B64" s="7">
        <v>3</v>
      </c>
      <c r="C64" s="7">
        <v>1</v>
      </c>
      <c r="D64" s="15">
        <v>62</v>
      </c>
      <c r="E64" s="5">
        <v>11.32</v>
      </c>
      <c r="F64" s="9">
        <v>25.47</v>
      </c>
      <c r="G64" s="9">
        <v>32.590000000000003</v>
      </c>
      <c r="H64" s="9">
        <v>24.34</v>
      </c>
      <c r="I64" s="9">
        <v>12.65</v>
      </c>
      <c r="J64" s="9">
        <v>32.25</v>
      </c>
      <c r="K64" s="9">
        <v>39.85</v>
      </c>
      <c r="L64" s="9">
        <v>6.85</v>
      </c>
      <c r="M64" s="9">
        <v>3.25</v>
      </c>
      <c r="N64" s="9">
        <v>14</v>
      </c>
      <c r="O64" s="9">
        <v>0.94</v>
      </c>
      <c r="P64" s="9">
        <v>0.20499999999999999</v>
      </c>
      <c r="Q64" s="9">
        <v>0.20499999999999999</v>
      </c>
      <c r="R64" s="9">
        <v>0.187</v>
      </c>
      <c r="S64" s="9">
        <f t="shared" si="2"/>
        <v>0.19899999999999998</v>
      </c>
      <c r="U64" s="9">
        <v>14.85</v>
      </c>
      <c r="V64" s="9">
        <v>28.22</v>
      </c>
      <c r="W64" s="9">
        <v>34.42</v>
      </c>
      <c r="X64" s="9">
        <v>26.22</v>
      </c>
      <c r="Y64" s="9">
        <v>13.8</v>
      </c>
      <c r="Z64" s="9">
        <v>37.53</v>
      </c>
      <c r="AA64" s="9">
        <v>46.5</v>
      </c>
      <c r="AB64" s="9">
        <v>7.25</v>
      </c>
      <c r="AC64" s="9">
        <v>4</v>
      </c>
      <c r="AD64" s="9">
        <v>10</v>
      </c>
      <c r="AE64" s="9">
        <v>1.18</v>
      </c>
      <c r="AF64" s="58">
        <v>0.215</v>
      </c>
      <c r="AG64" s="58">
        <v>0.26600000000000001</v>
      </c>
      <c r="AH64" s="58">
        <v>0.19800000000000001</v>
      </c>
      <c r="AI64" s="9">
        <f t="shared" si="1"/>
        <v>0.22633333333333336</v>
      </c>
    </row>
    <row r="65" spans="1:35" x14ac:dyDescent="0.3">
      <c r="A65" s="7" t="s">
        <v>23</v>
      </c>
      <c r="B65" s="7">
        <v>3</v>
      </c>
      <c r="C65" s="7">
        <v>1</v>
      </c>
      <c r="D65" s="15">
        <v>63</v>
      </c>
      <c r="E65" s="5">
        <v>11.5</v>
      </c>
      <c r="F65" s="9">
        <v>25.98</v>
      </c>
      <c r="G65" s="9">
        <v>32.020000000000003</v>
      </c>
      <c r="H65" s="9">
        <v>26.25</v>
      </c>
      <c r="I65" s="9">
        <v>11.55</v>
      </c>
      <c r="J65" s="9">
        <v>43.05</v>
      </c>
      <c r="K65" s="9">
        <v>56.54</v>
      </c>
      <c r="L65" s="9">
        <v>5.65</v>
      </c>
      <c r="M65" s="9">
        <v>3.25</v>
      </c>
      <c r="N65" s="9">
        <v>11</v>
      </c>
      <c r="O65" s="9">
        <v>1.04</v>
      </c>
      <c r="P65" s="9">
        <v>0.186</v>
      </c>
      <c r="Q65" s="9">
        <v>0.183</v>
      </c>
      <c r="R65" s="9">
        <v>0.2</v>
      </c>
      <c r="S65" s="9">
        <f t="shared" si="2"/>
        <v>0.18966666666666665</v>
      </c>
      <c r="U65" s="9">
        <v>12.75</v>
      </c>
      <c r="V65" s="9">
        <v>26.62</v>
      </c>
      <c r="W65" s="9">
        <v>34.65</v>
      </c>
      <c r="X65" s="9">
        <v>25.47</v>
      </c>
      <c r="Y65" s="9">
        <v>12.25</v>
      </c>
      <c r="Z65" s="9">
        <v>34.67</v>
      </c>
      <c r="AA65" s="9">
        <v>43.5</v>
      </c>
      <c r="AB65" s="9">
        <v>6.7</v>
      </c>
      <c r="AC65" s="9">
        <v>3.5</v>
      </c>
      <c r="AD65" s="9">
        <v>10</v>
      </c>
      <c r="AE65" s="9">
        <v>1.18</v>
      </c>
      <c r="AF65" s="58">
        <v>0.19500000000000001</v>
      </c>
      <c r="AG65" s="58">
        <v>0.23</v>
      </c>
      <c r="AH65" s="58">
        <v>0.192</v>
      </c>
      <c r="AI65" s="9">
        <f t="shared" si="1"/>
        <v>0.20566666666666666</v>
      </c>
    </row>
    <row r="66" spans="1:35" x14ac:dyDescent="0.3">
      <c r="A66" s="7" t="s">
        <v>23</v>
      </c>
      <c r="B66" s="7">
        <v>3</v>
      </c>
      <c r="C66" s="7">
        <v>1</v>
      </c>
      <c r="D66" s="15">
        <v>64</v>
      </c>
      <c r="E66" s="5">
        <v>9.85</v>
      </c>
      <c r="F66" s="9">
        <v>23.96</v>
      </c>
      <c r="G66" s="9">
        <v>31.15</v>
      </c>
      <c r="H66" s="9">
        <v>20.63</v>
      </c>
      <c r="I66" s="9">
        <v>11.96</v>
      </c>
      <c r="J66" s="9">
        <v>35.799999999999997</v>
      </c>
      <c r="K66" s="9">
        <v>44.55</v>
      </c>
      <c r="L66" s="9">
        <v>6.56</v>
      </c>
      <c r="M66" s="9">
        <v>2.06</v>
      </c>
      <c r="N66" s="9">
        <v>13</v>
      </c>
      <c r="O66" s="9">
        <v>1.1399999999999999</v>
      </c>
      <c r="P66" s="9">
        <v>0.28499999999999998</v>
      </c>
      <c r="Q66" s="9">
        <v>0.32500000000000001</v>
      </c>
      <c r="R66" s="9">
        <v>0.27700000000000002</v>
      </c>
      <c r="S66" s="9">
        <f t="shared" si="2"/>
        <v>0.29566666666666669</v>
      </c>
      <c r="U66" s="9">
        <v>12.3</v>
      </c>
      <c r="V66" s="9">
        <v>25.89</v>
      </c>
      <c r="W66" s="9">
        <v>32.36</v>
      </c>
      <c r="X66" s="9">
        <v>24.51</v>
      </c>
      <c r="Y66" s="9">
        <v>11.8</v>
      </c>
      <c r="Z66" s="9">
        <v>32.5</v>
      </c>
      <c r="AA66" s="9">
        <v>44.45</v>
      </c>
      <c r="AB66" s="9">
        <v>6.8</v>
      </c>
      <c r="AC66" s="9">
        <v>3.4</v>
      </c>
      <c r="AD66" s="9">
        <v>9</v>
      </c>
      <c r="AE66" s="9">
        <v>1.25</v>
      </c>
      <c r="AF66" s="58">
        <v>0.22</v>
      </c>
      <c r="AG66" s="58">
        <v>0.38</v>
      </c>
      <c r="AH66" s="58">
        <v>0.23</v>
      </c>
      <c r="AI66" s="9">
        <f t="shared" si="1"/>
        <v>0.27666666666666667</v>
      </c>
    </row>
    <row r="67" spans="1:35" x14ac:dyDescent="0.3">
      <c r="A67" s="7" t="s">
        <v>23</v>
      </c>
      <c r="B67" s="7">
        <v>3</v>
      </c>
      <c r="C67" s="7">
        <v>1</v>
      </c>
      <c r="D67" s="15">
        <v>65</v>
      </c>
      <c r="E67" s="5">
        <v>11.5</v>
      </c>
      <c r="F67" s="9">
        <v>26.51</v>
      </c>
      <c r="G67" s="9">
        <v>31.51</v>
      </c>
      <c r="H67" s="9">
        <v>23.96</v>
      </c>
      <c r="I67" s="9">
        <v>12.5</v>
      </c>
      <c r="J67" s="9">
        <v>33.729999999999997</v>
      </c>
      <c r="K67" s="9">
        <v>41.1</v>
      </c>
      <c r="L67" s="9">
        <v>6.03</v>
      </c>
      <c r="M67" s="9">
        <v>2.88</v>
      </c>
      <c r="N67" s="9">
        <v>12</v>
      </c>
      <c r="O67" s="9">
        <v>0.98</v>
      </c>
      <c r="P67" s="9">
        <v>0.317</v>
      </c>
      <c r="Q67" s="9">
        <v>0.34200000000000003</v>
      </c>
      <c r="R67" s="9">
        <v>0.30399999999999999</v>
      </c>
      <c r="S67" s="9">
        <f t="shared" si="2"/>
        <v>0.32100000000000001</v>
      </c>
      <c r="U67" s="9">
        <v>12.7</v>
      </c>
      <c r="V67" s="9">
        <v>26.45</v>
      </c>
      <c r="W67" s="9">
        <v>33.590000000000003</v>
      </c>
      <c r="X67" s="9">
        <v>23.15</v>
      </c>
      <c r="Y67" s="9">
        <v>11.8</v>
      </c>
      <c r="Z67" s="9">
        <v>31.87</v>
      </c>
      <c r="AA67" s="9">
        <v>40.99</v>
      </c>
      <c r="AB67" s="9">
        <v>6.2</v>
      </c>
      <c r="AC67" s="9">
        <v>3.35</v>
      </c>
      <c r="AD67" s="9">
        <v>12</v>
      </c>
      <c r="AE67" s="9">
        <v>1.02</v>
      </c>
      <c r="AF67" s="58">
        <v>0.19800000000000001</v>
      </c>
      <c r="AG67" s="58">
        <v>0.31</v>
      </c>
      <c r="AH67" s="58">
        <v>0.20300000000000001</v>
      </c>
      <c r="AI67" s="9">
        <f t="shared" si="1"/>
        <v>0.23700000000000002</v>
      </c>
    </row>
    <row r="68" spans="1:35" x14ac:dyDescent="0.3">
      <c r="A68" s="7" t="s">
        <v>23</v>
      </c>
      <c r="B68" s="7">
        <v>3</v>
      </c>
      <c r="C68" s="7">
        <v>1</v>
      </c>
      <c r="D68" s="15">
        <v>66</v>
      </c>
      <c r="E68" s="5">
        <v>13.08</v>
      </c>
      <c r="F68" s="9">
        <v>27.08</v>
      </c>
      <c r="G68" s="9">
        <v>33.130000000000003</v>
      </c>
      <c r="H68" s="9">
        <v>22.02</v>
      </c>
      <c r="I68" s="9">
        <v>12.45</v>
      </c>
      <c r="J68" s="9">
        <v>29.98</v>
      </c>
      <c r="K68" s="9">
        <v>40.9</v>
      </c>
      <c r="L68" s="9">
        <v>6.77</v>
      </c>
      <c r="M68" s="9">
        <v>3.05</v>
      </c>
      <c r="N68" s="9">
        <v>12</v>
      </c>
      <c r="O68" s="9">
        <v>0.89</v>
      </c>
      <c r="P68" s="9">
        <v>0.28299999999999997</v>
      </c>
      <c r="Q68" s="9">
        <v>0.33400000000000002</v>
      </c>
      <c r="R68" s="9">
        <v>0.253</v>
      </c>
      <c r="S68" s="9">
        <f t="shared" si="2"/>
        <v>0.28999999999999998</v>
      </c>
      <c r="U68" s="9">
        <v>14.8</v>
      </c>
      <c r="V68" s="9">
        <v>28.3</v>
      </c>
      <c r="W68" s="9">
        <v>34.15</v>
      </c>
      <c r="X68" s="9">
        <v>27.99</v>
      </c>
      <c r="Y68" s="9">
        <v>12.35</v>
      </c>
      <c r="Z68" s="9">
        <v>36.6</v>
      </c>
      <c r="AA68" s="9">
        <v>44.2</v>
      </c>
      <c r="AB68" s="9">
        <v>6.5</v>
      </c>
      <c r="AC68" s="9">
        <v>4.8499999999999996</v>
      </c>
      <c r="AD68" s="9">
        <v>10</v>
      </c>
      <c r="AE68" s="9">
        <v>1.1599999999999999</v>
      </c>
      <c r="AF68" s="58">
        <v>0.22900000000000001</v>
      </c>
      <c r="AG68" s="58">
        <v>0.32200000000000001</v>
      </c>
      <c r="AH68" s="58">
        <v>0.22800000000000001</v>
      </c>
      <c r="AI68" s="9">
        <f t="shared" ref="AI68:AI122" si="3">(AF68+AG68+AH68)/3</f>
        <v>0.25966666666666666</v>
      </c>
    </row>
    <row r="69" spans="1:35" x14ac:dyDescent="0.3">
      <c r="A69" s="7" t="s">
        <v>23</v>
      </c>
      <c r="B69" s="7">
        <v>3</v>
      </c>
      <c r="C69" s="7">
        <v>1</v>
      </c>
      <c r="D69" s="15">
        <v>67</v>
      </c>
      <c r="E69" s="5">
        <v>13.1</v>
      </c>
      <c r="F69" s="9">
        <v>27</v>
      </c>
      <c r="G69" s="9">
        <v>33.06</v>
      </c>
      <c r="H69" s="9">
        <v>25.02</v>
      </c>
      <c r="I69" s="9">
        <v>12.25</v>
      </c>
      <c r="J69" s="9">
        <v>35.200000000000003</v>
      </c>
      <c r="K69" s="9">
        <v>46.48</v>
      </c>
      <c r="L69" s="9">
        <v>6.98</v>
      </c>
      <c r="M69" s="9">
        <v>3.26</v>
      </c>
      <c r="N69" s="9">
        <v>12</v>
      </c>
      <c r="O69" s="9">
        <v>0.97</v>
      </c>
      <c r="P69" s="9">
        <v>0.27800000000000002</v>
      </c>
      <c r="Q69" s="9">
        <v>0.34899999999999998</v>
      </c>
      <c r="R69" s="9">
        <v>0.27800000000000002</v>
      </c>
      <c r="S69" s="9">
        <f t="shared" si="2"/>
        <v>0.30166666666666669</v>
      </c>
      <c r="U69" s="9">
        <v>13</v>
      </c>
      <c r="V69" s="9">
        <v>26.96</v>
      </c>
      <c r="W69" s="9">
        <v>32.549999999999997</v>
      </c>
      <c r="X69" s="9">
        <v>23.75</v>
      </c>
      <c r="Y69" s="9">
        <v>12.55</v>
      </c>
      <c r="Z69" s="9">
        <v>35.85</v>
      </c>
      <c r="AA69" s="9">
        <v>45.35</v>
      </c>
      <c r="AB69" s="9">
        <v>8.15</v>
      </c>
      <c r="AC69" s="9">
        <v>3.4</v>
      </c>
      <c r="AD69" s="9">
        <v>11</v>
      </c>
      <c r="AE69" s="9">
        <v>1.1499999999999999</v>
      </c>
      <c r="AF69" s="58">
        <v>0.20499999999999999</v>
      </c>
      <c r="AG69" s="58">
        <v>0.25800000000000001</v>
      </c>
      <c r="AH69" s="58">
        <v>0.19900000000000001</v>
      </c>
      <c r="AI69" s="9">
        <f t="shared" si="3"/>
        <v>0.22066666666666665</v>
      </c>
    </row>
    <row r="70" spans="1:35" x14ac:dyDescent="0.3">
      <c r="A70" s="7" t="s">
        <v>23</v>
      </c>
      <c r="B70" s="7">
        <v>3</v>
      </c>
      <c r="C70" s="7">
        <v>1</v>
      </c>
      <c r="D70" s="15">
        <v>68</v>
      </c>
      <c r="E70" s="5">
        <v>10.9</v>
      </c>
      <c r="F70" s="9">
        <v>25.16</v>
      </c>
      <c r="G70" s="9">
        <v>31.1</v>
      </c>
      <c r="H70" s="9">
        <v>22.07</v>
      </c>
      <c r="I70" s="9">
        <v>11.86</v>
      </c>
      <c r="J70" s="9">
        <v>30.55</v>
      </c>
      <c r="K70" s="9">
        <v>44.18</v>
      </c>
      <c r="L70" s="9">
        <v>5.78</v>
      </c>
      <c r="M70" s="9">
        <v>3</v>
      </c>
      <c r="N70" s="9">
        <v>13</v>
      </c>
      <c r="O70" s="9">
        <v>1.03</v>
      </c>
      <c r="P70" s="9">
        <v>0.29299999999999998</v>
      </c>
      <c r="Q70" s="9">
        <v>0.318</v>
      </c>
      <c r="R70" s="9">
        <v>0.23699999999999999</v>
      </c>
      <c r="S70" s="9">
        <f t="shared" si="2"/>
        <v>0.28266666666666668</v>
      </c>
      <c r="U70" s="9">
        <v>14.5</v>
      </c>
      <c r="V70" s="9">
        <v>28.1</v>
      </c>
      <c r="W70" s="9">
        <v>33.700000000000003</v>
      </c>
      <c r="X70" s="9">
        <v>25.63</v>
      </c>
      <c r="Y70" s="9">
        <v>13.53</v>
      </c>
      <c r="Z70" s="9">
        <v>35.17</v>
      </c>
      <c r="AA70" s="9">
        <v>49.5</v>
      </c>
      <c r="AB70" s="9">
        <v>6.45</v>
      </c>
      <c r="AC70" s="9">
        <v>4.7</v>
      </c>
      <c r="AD70" s="9">
        <v>11</v>
      </c>
      <c r="AE70" s="9">
        <v>1.08</v>
      </c>
      <c r="AF70" s="58">
        <v>0.21</v>
      </c>
      <c r="AG70" s="58">
        <v>0.317</v>
      </c>
      <c r="AH70" s="58">
        <v>0.215</v>
      </c>
      <c r="AI70" s="9">
        <f t="shared" si="3"/>
        <v>0.24733333333333332</v>
      </c>
    </row>
    <row r="71" spans="1:35" x14ac:dyDescent="0.3">
      <c r="A71" s="7" t="s">
        <v>23</v>
      </c>
      <c r="B71" s="7">
        <v>3</v>
      </c>
      <c r="C71" s="7">
        <v>1</v>
      </c>
      <c r="D71" s="15">
        <v>69</v>
      </c>
      <c r="E71" s="5">
        <v>11.1</v>
      </c>
      <c r="F71" s="9">
        <v>25.39</v>
      </c>
      <c r="G71" s="9">
        <v>30.98</v>
      </c>
      <c r="H71" s="9">
        <v>22.51</v>
      </c>
      <c r="I71" s="9">
        <v>12.2</v>
      </c>
      <c r="J71" s="9">
        <v>34.1</v>
      </c>
      <c r="K71" s="9">
        <v>40.799999999999997</v>
      </c>
      <c r="L71" s="9">
        <v>7.13</v>
      </c>
      <c r="M71" s="9">
        <v>2.85</v>
      </c>
      <c r="N71" s="9">
        <v>14</v>
      </c>
      <c r="O71" s="9">
        <v>0.92</v>
      </c>
      <c r="P71" s="9">
        <v>0.249</v>
      </c>
      <c r="Q71" s="9">
        <v>0.28100000000000003</v>
      </c>
      <c r="R71" s="9">
        <v>0.24</v>
      </c>
      <c r="S71" s="9">
        <f t="shared" si="2"/>
        <v>0.25666666666666665</v>
      </c>
      <c r="U71" s="9">
        <v>13.25</v>
      </c>
      <c r="V71" s="9">
        <v>27.37</v>
      </c>
      <c r="W71" s="9">
        <v>33.31</v>
      </c>
      <c r="X71" s="9">
        <v>24.74</v>
      </c>
      <c r="Y71" s="9">
        <v>11.9</v>
      </c>
      <c r="Z71" s="9">
        <v>37.799999999999997</v>
      </c>
      <c r="AA71" s="9">
        <v>45.65</v>
      </c>
      <c r="AB71" s="9">
        <v>7.7</v>
      </c>
      <c r="AC71" s="9">
        <v>3.63</v>
      </c>
      <c r="AD71" s="9">
        <v>10</v>
      </c>
      <c r="AE71" s="9">
        <v>1.1499999999999999</v>
      </c>
      <c r="AF71" s="58">
        <v>0.17499999999999999</v>
      </c>
      <c r="AG71" s="58">
        <v>0.27700000000000002</v>
      </c>
      <c r="AH71" s="58">
        <v>0.214</v>
      </c>
      <c r="AI71" s="9">
        <f t="shared" si="3"/>
        <v>0.222</v>
      </c>
    </row>
    <row r="72" spans="1:35" x14ac:dyDescent="0.3">
      <c r="A72" s="7" t="s">
        <v>23</v>
      </c>
      <c r="B72" s="7">
        <v>3</v>
      </c>
      <c r="C72" s="7">
        <v>1</v>
      </c>
      <c r="D72" s="15">
        <v>70</v>
      </c>
      <c r="E72" s="5">
        <v>11.5</v>
      </c>
      <c r="F72" s="9">
        <v>25.25</v>
      </c>
      <c r="G72" s="9">
        <v>32.32</v>
      </c>
      <c r="H72" s="9">
        <v>24.15</v>
      </c>
      <c r="I72" s="9">
        <v>11.8</v>
      </c>
      <c r="J72" s="9">
        <v>34.9</v>
      </c>
      <c r="K72" s="9">
        <v>40.799999999999997</v>
      </c>
      <c r="L72" s="9">
        <v>5.75</v>
      </c>
      <c r="M72" s="9">
        <v>2.9</v>
      </c>
      <c r="N72" s="9">
        <v>11</v>
      </c>
      <c r="O72" s="9">
        <v>1.03</v>
      </c>
      <c r="P72" s="9">
        <v>0.33500000000000002</v>
      </c>
      <c r="Q72" s="9">
        <v>0.34599999999999997</v>
      </c>
      <c r="R72" s="9">
        <v>0.27700000000000002</v>
      </c>
      <c r="S72" s="9">
        <f t="shared" si="2"/>
        <v>0.31933333333333336</v>
      </c>
      <c r="U72" s="9">
        <v>11.7</v>
      </c>
      <c r="V72" s="9">
        <v>25.65</v>
      </c>
      <c r="W72" s="9">
        <v>32.53</v>
      </c>
      <c r="X72" s="9">
        <v>23.32</v>
      </c>
      <c r="Y72" s="9">
        <v>11.7</v>
      </c>
      <c r="Z72" s="9">
        <v>35.700000000000003</v>
      </c>
      <c r="AA72" s="9">
        <v>47.1</v>
      </c>
      <c r="AB72" s="9">
        <v>7.1</v>
      </c>
      <c r="AC72" s="9">
        <v>3.3</v>
      </c>
      <c r="AD72" s="9">
        <v>9</v>
      </c>
      <c r="AE72" s="9">
        <v>0.92</v>
      </c>
      <c r="AF72" s="58">
        <v>0.215</v>
      </c>
      <c r="AG72" s="58">
        <v>0.32700000000000001</v>
      </c>
      <c r="AH72" s="58">
        <v>0.21099999999999999</v>
      </c>
      <c r="AI72" s="9">
        <f t="shared" si="3"/>
        <v>0.251</v>
      </c>
    </row>
    <row r="73" spans="1:35" x14ac:dyDescent="0.3">
      <c r="A73" s="7" t="s">
        <v>23</v>
      </c>
      <c r="B73" s="7">
        <v>3</v>
      </c>
      <c r="C73" s="7">
        <v>2</v>
      </c>
      <c r="D73" s="15">
        <v>71</v>
      </c>
      <c r="E73" s="5">
        <v>12.75</v>
      </c>
      <c r="F73" s="9">
        <v>26.4</v>
      </c>
      <c r="G73" s="9">
        <v>33.5</v>
      </c>
      <c r="H73" s="9">
        <v>23.7</v>
      </c>
      <c r="I73" s="9">
        <v>12.22</v>
      </c>
      <c r="J73" s="9">
        <v>35.85</v>
      </c>
      <c r="K73" s="9">
        <v>42.4</v>
      </c>
      <c r="L73" s="9">
        <v>7.38</v>
      </c>
      <c r="M73" s="9">
        <v>3</v>
      </c>
      <c r="N73" s="9">
        <v>12</v>
      </c>
      <c r="O73" s="9">
        <v>1.07</v>
      </c>
      <c r="P73" s="9">
        <v>0.27</v>
      </c>
      <c r="Q73" s="9">
        <v>0.26800000000000002</v>
      </c>
      <c r="R73" s="9">
        <v>0.255</v>
      </c>
      <c r="S73" s="9">
        <f t="shared" si="2"/>
        <v>0.26433333333333336</v>
      </c>
      <c r="U73" s="9">
        <v>14.77</v>
      </c>
      <c r="V73" s="9">
        <v>28.63</v>
      </c>
      <c r="W73" s="9">
        <v>33.880000000000003</v>
      </c>
      <c r="X73" s="9">
        <v>27.5</v>
      </c>
      <c r="Y73" s="9">
        <v>12.25</v>
      </c>
      <c r="Z73" s="9">
        <v>40.22</v>
      </c>
      <c r="AA73" s="9">
        <v>50.17</v>
      </c>
      <c r="AB73" s="9">
        <v>6.4</v>
      </c>
      <c r="AC73" s="9">
        <v>4.8</v>
      </c>
      <c r="AD73" s="9">
        <v>11</v>
      </c>
      <c r="AE73" s="9">
        <v>1.2</v>
      </c>
      <c r="AF73" s="58">
        <v>0.22900000000000001</v>
      </c>
      <c r="AG73" s="58">
        <v>0.30499999999999999</v>
      </c>
      <c r="AH73" s="58">
        <v>0.20499999999999999</v>
      </c>
      <c r="AI73" s="9">
        <f t="shared" si="3"/>
        <v>0.24633333333333332</v>
      </c>
    </row>
    <row r="74" spans="1:35" x14ac:dyDescent="0.3">
      <c r="A74" s="7" t="s">
        <v>23</v>
      </c>
      <c r="B74" s="7">
        <v>3</v>
      </c>
      <c r="C74" s="7">
        <v>2</v>
      </c>
      <c r="D74" s="15">
        <v>72</v>
      </c>
      <c r="E74" s="5">
        <v>10.87</v>
      </c>
      <c r="F74" s="9">
        <v>24.8</v>
      </c>
      <c r="G74" s="9">
        <v>31.8</v>
      </c>
      <c r="H74" s="9">
        <v>20.63</v>
      </c>
      <c r="I74" s="9">
        <v>11.52</v>
      </c>
      <c r="J74" s="9">
        <v>32.71</v>
      </c>
      <c r="K74" s="9">
        <v>44.72</v>
      </c>
      <c r="L74" s="9">
        <v>5.95</v>
      </c>
      <c r="M74" s="9">
        <v>2.88</v>
      </c>
      <c r="N74" s="9">
        <v>13</v>
      </c>
      <c r="O74" s="9">
        <v>1.06</v>
      </c>
      <c r="P74" s="9">
        <v>0.25800000000000001</v>
      </c>
      <c r="Q74" s="9">
        <v>0.36</v>
      </c>
      <c r="R74" s="9">
        <v>0.23699999999999999</v>
      </c>
      <c r="S74" s="9">
        <f t="shared" si="2"/>
        <v>0.28499999999999998</v>
      </c>
      <c r="U74" s="9">
        <v>14.2</v>
      </c>
      <c r="V74" s="9">
        <v>27.77</v>
      </c>
      <c r="W74" s="9">
        <v>34.04</v>
      </c>
      <c r="X74" s="9">
        <v>27.85</v>
      </c>
      <c r="Y74" s="9">
        <v>12.75</v>
      </c>
      <c r="Z74" s="9">
        <v>38.1</v>
      </c>
      <c r="AA74" s="9">
        <v>45.95</v>
      </c>
      <c r="AB74" s="9">
        <v>6.77</v>
      </c>
      <c r="AC74" s="9">
        <v>5.3</v>
      </c>
      <c r="AD74" s="9">
        <v>9</v>
      </c>
      <c r="AE74" s="9">
        <v>1.26</v>
      </c>
      <c r="AF74" s="58">
        <v>0.219</v>
      </c>
      <c r="AG74" s="58">
        <v>0.246</v>
      </c>
      <c r="AH74" s="58">
        <v>0.22800000000000001</v>
      </c>
      <c r="AI74" s="9">
        <f t="shared" si="3"/>
        <v>0.23099999999999998</v>
      </c>
    </row>
    <row r="75" spans="1:35" x14ac:dyDescent="0.3">
      <c r="A75" s="7" t="s">
        <v>23</v>
      </c>
      <c r="B75" s="7">
        <v>3</v>
      </c>
      <c r="C75" s="7">
        <v>2</v>
      </c>
      <c r="D75" s="15">
        <v>73</v>
      </c>
      <c r="E75" s="5">
        <v>12.4</v>
      </c>
      <c r="F75" s="9">
        <v>26.4</v>
      </c>
      <c r="G75" s="9">
        <v>33.270000000000003</v>
      </c>
      <c r="H75" s="9">
        <v>24.2</v>
      </c>
      <c r="I75" s="9">
        <v>12.65</v>
      </c>
      <c r="J75" s="9">
        <v>34.950000000000003</v>
      </c>
      <c r="K75" s="9">
        <v>47.06</v>
      </c>
      <c r="L75" s="9">
        <v>5.36</v>
      </c>
      <c r="M75" s="9">
        <v>3.5</v>
      </c>
      <c r="N75" s="9">
        <v>13</v>
      </c>
      <c r="O75" s="9">
        <v>1.03</v>
      </c>
      <c r="P75" s="9">
        <v>0.29699999999999999</v>
      </c>
      <c r="Q75" s="9">
        <v>0.27400000000000002</v>
      </c>
      <c r="R75" s="9">
        <v>0.252</v>
      </c>
      <c r="S75" s="9">
        <f t="shared" si="2"/>
        <v>0.27433333333333332</v>
      </c>
      <c r="U75" s="9">
        <v>13.25</v>
      </c>
      <c r="V75" s="9">
        <v>26.72</v>
      </c>
      <c r="W75" s="9">
        <v>34.049999999999997</v>
      </c>
      <c r="X75" s="9">
        <v>23.86</v>
      </c>
      <c r="Y75" s="9">
        <v>10.1</v>
      </c>
      <c r="Z75" s="9">
        <v>55.52</v>
      </c>
      <c r="AA75" s="9">
        <v>46.2</v>
      </c>
      <c r="AB75" s="9">
        <v>5.8</v>
      </c>
      <c r="AC75" s="9">
        <v>3.78</v>
      </c>
      <c r="AD75" s="9">
        <v>8</v>
      </c>
      <c r="AE75" s="9">
        <v>1.19</v>
      </c>
      <c r="AF75" s="58">
        <v>0.22600000000000001</v>
      </c>
      <c r="AG75" s="58">
        <v>0.26200000000000001</v>
      </c>
      <c r="AH75" s="58">
        <v>0.21</v>
      </c>
      <c r="AI75" s="9">
        <f t="shared" si="3"/>
        <v>0.23266666666666666</v>
      </c>
    </row>
    <row r="76" spans="1:35" x14ac:dyDescent="0.3">
      <c r="A76" s="7" t="s">
        <v>23</v>
      </c>
      <c r="B76" s="7">
        <v>3</v>
      </c>
      <c r="C76" s="7">
        <v>2</v>
      </c>
      <c r="D76" s="15">
        <v>74</v>
      </c>
      <c r="E76" s="5">
        <v>10.9</v>
      </c>
      <c r="F76" s="9">
        <v>25.03</v>
      </c>
      <c r="G76" s="9">
        <v>31.75</v>
      </c>
      <c r="H76" s="9">
        <v>23.39</v>
      </c>
      <c r="I76" s="9">
        <v>11.85</v>
      </c>
      <c r="J76" s="9">
        <v>32.020000000000003</v>
      </c>
      <c r="K76" s="9">
        <v>38.25</v>
      </c>
      <c r="L76" s="9">
        <v>6.42</v>
      </c>
      <c r="M76" s="9">
        <v>3.98</v>
      </c>
      <c r="N76" s="9">
        <v>10</v>
      </c>
      <c r="O76" s="9">
        <v>1.0900000000000001</v>
      </c>
      <c r="P76" s="9">
        <v>0.36099999999999999</v>
      </c>
      <c r="Q76" s="9">
        <v>0.31</v>
      </c>
      <c r="R76" s="9">
        <v>0.28599999999999998</v>
      </c>
      <c r="S76" s="9">
        <f t="shared" si="2"/>
        <v>0.31900000000000001</v>
      </c>
      <c r="U76" s="9">
        <v>12</v>
      </c>
      <c r="V76" s="9">
        <v>26.13</v>
      </c>
      <c r="W76" s="9">
        <v>32.9</v>
      </c>
      <c r="X76" s="9">
        <v>24.85</v>
      </c>
      <c r="Y76" s="9">
        <v>11.6</v>
      </c>
      <c r="Z76" s="9">
        <v>40.65</v>
      </c>
      <c r="AA76" s="9">
        <v>54.95</v>
      </c>
      <c r="AB76" s="9">
        <v>4.8</v>
      </c>
      <c r="AC76" s="9">
        <v>4.05</v>
      </c>
      <c r="AD76" s="9">
        <v>12</v>
      </c>
      <c r="AE76" s="9">
        <v>1.0900000000000001</v>
      </c>
      <c r="AF76" s="58">
        <v>0.255</v>
      </c>
      <c r="AG76" s="58">
        <v>0.38</v>
      </c>
      <c r="AH76" s="58">
        <v>0.24</v>
      </c>
      <c r="AI76" s="9">
        <f t="shared" si="3"/>
        <v>0.29166666666666669</v>
      </c>
    </row>
    <row r="77" spans="1:35" x14ac:dyDescent="0.3">
      <c r="A77" s="7" t="s">
        <v>23</v>
      </c>
      <c r="B77" s="7">
        <v>3</v>
      </c>
      <c r="C77" s="7">
        <v>2</v>
      </c>
      <c r="D77" s="15">
        <v>75</v>
      </c>
      <c r="E77" s="5">
        <v>12.04</v>
      </c>
      <c r="F77" s="9">
        <v>26.51</v>
      </c>
      <c r="G77" s="9">
        <v>32.64</v>
      </c>
      <c r="H77" s="9">
        <v>24.46</v>
      </c>
      <c r="I77" s="9">
        <v>11.57</v>
      </c>
      <c r="J77" s="9">
        <v>29.96</v>
      </c>
      <c r="K77" s="9">
        <v>40.6</v>
      </c>
      <c r="L77" s="9">
        <v>5.75</v>
      </c>
      <c r="M77" s="9">
        <v>3.2</v>
      </c>
      <c r="N77" s="9">
        <v>11</v>
      </c>
      <c r="O77" s="9">
        <v>1.1299999999999999</v>
      </c>
      <c r="P77" s="9">
        <v>0.30499999999999999</v>
      </c>
      <c r="Q77" s="9">
        <v>0.307</v>
      </c>
      <c r="R77" s="9">
        <v>0.26700000000000002</v>
      </c>
      <c r="S77" s="9">
        <f t="shared" si="2"/>
        <v>0.29299999999999998</v>
      </c>
      <c r="U77" s="9">
        <v>16.11</v>
      </c>
      <c r="V77" s="9">
        <v>28.65</v>
      </c>
      <c r="W77" s="9">
        <v>34.729999999999997</v>
      </c>
      <c r="X77" s="9">
        <v>29.6</v>
      </c>
      <c r="Y77" s="9">
        <v>11.98</v>
      </c>
      <c r="Z77" s="9">
        <v>42.99</v>
      </c>
      <c r="AA77" s="9">
        <v>52.25</v>
      </c>
      <c r="AB77" s="9">
        <v>5.95</v>
      </c>
      <c r="AC77" s="9">
        <v>4</v>
      </c>
      <c r="AD77" s="9">
        <v>10</v>
      </c>
      <c r="AE77" s="9">
        <v>1.18</v>
      </c>
      <c r="AF77" s="58">
        <v>0.24</v>
      </c>
      <c r="AG77" s="58">
        <v>0.29899999999999999</v>
      </c>
      <c r="AH77" s="58">
        <v>0.23200000000000001</v>
      </c>
      <c r="AI77" s="9">
        <f t="shared" si="3"/>
        <v>0.25699999999999995</v>
      </c>
    </row>
    <row r="78" spans="1:35" x14ac:dyDescent="0.3">
      <c r="A78" s="7" t="s">
        <v>23</v>
      </c>
      <c r="B78" s="7">
        <v>3</v>
      </c>
      <c r="C78" s="7">
        <v>2</v>
      </c>
      <c r="D78" s="15">
        <v>76</v>
      </c>
      <c r="E78" s="5">
        <v>10.36</v>
      </c>
      <c r="F78" s="9">
        <v>24.46</v>
      </c>
      <c r="G78" s="9">
        <v>31.02</v>
      </c>
      <c r="H78" s="9">
        <v>22.84</v>
      </c>
      <c r="I78" s="9">
        <v>11.88</v>
      </c>
      <c r="J78" s="9">
        <v>29.6</v>
      </c>
      <c r="K78" s="9">
        <v>39.049999999999997</v>
      </c>
      <c r="L78" s="9">
        <v>5.85</v>
      </c>
      <c r="M78" s="9">
        <v>2.71</v>
      </c>
      <c r="N78" s="9">
        <v>13</v>
      </c>
      <c r="O78" s="9">
        <v>1.1399999999999999</v>
      </c>
      <c r="P78" s="9">
        <v>0.28899999999999998</v>
      </c>
      <c r="Q78" s="9">
        <v>0.33500000000000002</v>
      </c>
      <c r="R78" s="9">
        <v>0.28799999999999998</v>
      </c>
      <c r="S78" s="9">
        <f t="shared" si="2"/>
        <v>0.30399999999999999</v>
      </c>
      <c r="U78" s="9">
        <v>14.2</v>
      </c>
      <c r="V78" s="9">
        <v>27.71</v>
      </c>
      <c r="W78" s="9">
        <v>35.25</v>
      </c>
      <c r="X78" s="9">
        <v>26.25</v>
      </c>
      <c r="Y78" s="9">
        <v>12.7</v>
      </c>
      <c r="Z78" s="9">
        <v>34.5</v>
      </c>
      <c r="AA78" s="9">
        <v>46.8</v>
      </c>
      <c r="AB78" s="9">
        <v>7.1</v>
      </c>
      <c r="AC78" s="9">
        <v>4</v>
      </c>
      <c r="AD78" s="9">
        <v>9</v>
      </c>
      <c r="AE78" s="9">
        <v>1.25</v>
      </c>
      <c r="AF78" s="58">
        <v>0.23599999999999999</v>
      </c>
      <c r="AG78" s="58">
        <v>0.23200000000000001</v>
      </c>
      <c r="AH78" s="58">
        <v>0.23</v>
      </c>
      <c r="AI78" s="9">
        <f t="shared" si="3"/>
        <v>0.23266666666666666</v>
      </c>
    </row>
    <row r="79" spans="1:35" x14ac:dyDescent="0.3">
      <c r="A79" s="7" t="s">
        <v>23</v>
      </c>
      <c r="B79" s="7">
        <v>3</v>
      </c>
      <c r="C79" s="7">
        <v>2</v>
      </c>
      <c r="D79" s="15">
        <v>77</v>
      </c>
      <c r="E79" s="5">
        <v>12.05</v>
      </c>
      <c r="F79" s="9">
        <v>25.84</v>
      </c>
      <c r="G79" s="9">
        <v>33.1</v>
      </c>
      <c r="H79" s="9">
        <v>22.34</v>
      </c>
      <c r="I79" s="9">
        <v>12.2</v>
      </c>
      <c r="J79" s="9">
        <v>31.6</v>
      </c>
      <c r="K79" s="9">
        <v>38.97</v>
      </c>
      <c r="L79" s="9">
        <v>6.67</v>
      </c>
      <c r="M79" s="9">
        <v>3.3</v>
      </c>
      <c r="N79" s="9">
        <v>13</v>
      </c>
      <c r="O79" s="9">
        <v>1.22</v>
      </c>
      <c r="P79" s="9">
        <v>0.31</v>
      </c>
      <c r="Q79" s="9">
        <v>0.32700000000000001</v>
      </c>
      <c r="R79" s="9">
        <v>0.27500000000000002</v>
      </c>
      <c r="S79" s="9">
        <f t="shared" si="2"/>
        <v>0.30399999999999999</v>
      </c>
      <c r="U79" s="9">
        <v>15.92</v>
      </c>
      <c r="V79" s="9">
        <v>27.2</v>
      </c>
      <c r="W79" s="9">
        <v>34.76</v>
      </c>
      <c r="X79" s="9">
        <v>26.93</v>
      </c>
      <c r="Y79" s="9">
        <v>12.7</v>
      </c>
      <c r="Z79" s="9">
        <v>37.32</v>
      </c>
      <c r="AA79" s="9">
        <v>48.4</v>
      </c>
      <c r="AB79" s="9">
        <v>6.85</v>
      </c>
      <c r="AC79" s="9">
        <v>4.1500000000000004</v>
      </c>
      <c r="AD79" s="9">
        <v>10</v>
      </c>
      <c r="AE79" s="9">
        <v>1.26</v>
      </c>
      <c r="AF79" s="58">
        <v>0.23</v>
      </c>
      <c r="AG79" s="58">
        <v>0.309</v>
      </c>
      <c r="AH79" s="58">
        <v>0.22900000000000001</v>
      </c>
      <c r="AI79" s="9">
        <f t="shared" si="3"/>
        <v>0.25600000000000001</v>
      </c>
    </row>
    <row r="80" spans="1:35" x14ac:dyDescent="0.3">
      <c r="A80" s="7" t="s">
        <v>23</v>
      </c>
      <c r="B80" s="7">
        <v>3</v>
      </c>
      <c r="C80" s="7">
        <v>2</v>
      </c>
      <c r="D80" s="15">
        <v>78</v>
      </c>
      <c r="E80" s="5">
        <v>12.6</v>
      </c>
      <c r="F80" s="9">
        <v>26.1</v>
      </c>
      <c r="G80" s="9">
        <v>32.54</v>
      </c>
      <c r="H80" s="9">
        <v>24.96</v>
      </c>
      <c r="I80" s="9">
        <v>11.48</v>
      </c>
      <c r="J80" s="9">
        <v>36.049999999999997</v>
      </c>
      <c r="K80" s="9">
        <v>53.72</v>
      </c>
      <c r="L80" s="9">
        <v>6.48</v>
      </c>
      <c r="M80" s="9">
        <v>3.5</v>
      </c>
      <c r="N80" s="9">
        <v>13</v>
      </c>
      <c r="O80" s="9">
        <v>1.08</v>
      </c>
      <c r="P80" s="9">
        <v>0.27100000000000002</v>
      </c>
      <c r="Q80" s="9">
        <v>0.36</v>
      </c>
      <c r="R80" s="9">
        <v>0.26500000000000001</v>
      </c>
      <c r="S80" s="9">
        <f t="shared" si="2"/>
        <v>0.29866666666666669</v>
      </c>
      <c r="U80" s="9">
        <v>12.73</v>
      </c>
      <c r="V80" s="9">
        <v>26.02</v>
      </c>
      <c r="W80" s="9">
        <v>33.99</v>
      </c>
      <c r="X80" s="9">
        <v>24.27</v>
      </c>
      <c r="Y80" s="9">
        <v>9.3000000000000007</v>
      </c>
      <c r="Z80" s="9">
        <v>39.1</v>
      </c>
      <c r="AA80" s="9">
        <v>50.75</v>
      </c>
      <c r="AB80" s="9">
        <v>5.75</v>
      </c>
      <c r="AC80" s="9">
        <v>4.25</v>
      </c>
      <c r="AD80" s="9">
        <v>10</v>
      </c>
      <c r="AE80" s="9">
        <v>1.1000000000000001</v>
      </c>
      <c r="AF80" s="58">
        <v>0.245</v>
      </c>
      <c r="AG80" s="58">
        <v>0.26500000000000001</v>
      </c>
      <c r="AH80" s="58">
        <v>0.216</v>
      </c>
      <c r="AI80" s="9">
        <f t="shared" si="3"/>
        <v>0.24199999999999999</v>
      </c>
    </row>
    <row r="81" spans="1:35" x14ac:dyDescent="0.3">
      <c r="A81" s="7" t="s">
        <v>23</v>
      </c>
      <c r="B81" s="7">
        <v>3</v>
      </c>
      <c r="C81" s="7">
        <v>2</v>
      </c>
      <c r="D81" s="15">
        <v>79</v>
      </c>
      <c r="E81" s="5">
        <v>11.6</v>
      </c>
      <c r="F81" s="9">
        <v>25.58</v>
      </c>
      <c r="G81" s="9">
        <v>32.979999999999997</v>
      </c>
      <c r="H81" s="9">
        <v>24.08</v>
      </c>
      <c r="I81" s="9">
        <v>12.5</v>
      </c>
      <c r="J81" s="9">
        <v>27.28</v>
      </c>
      <c r="K81" s="9">
        <v>28.6</v>
      </c>
      <c r="L81" s="9">
        <v>6.3</v>
      </c>
      <c r="M81" s="9">
        <v>3.1</v>
      </c>
      <c r="N81" s="9">
        <v>13</v>
      </c>
      <c r="O81" s="9">
        <v>1.07</v>
      </c>
      <c r="P81" s="9">
        <v>0.27</v>
      </c>
      <c r="Q81" s="9">
        <v>0.26200000000000001</v>
      </c>
      <c r="R81" s="9">
        <v>0.245</v>
      </c>
      <c r="S81" s="9">
        <f t="shared" si="2"/>
        <v>0.25900000000000001</v>
      </c>
      <c r="U81" s="9">
        <v>13.9</v>
      </c>
      <c r="V81" s="9">
        <v>27.65</v>
      </c>
      <c r="W81" s="9">
        <v>33.99</v>
      </c>
      <c r="X81" s="9">
        <v>26.2</v>
      </c>
      <c r="Y81" s="9">
        <v>13.86</v>
      </c>
      <c r="Z81" s="9">
        <v>32.99</v>
      </c>
      <c r="AA81" s="9">
        <v>52.38</v>
      </c>
      <c r="AB81" s="9">
        <v>7.02</v>
      </c>
      <c r="AC81" s="9">
        <v>4.5999999999999996</v>
      </c>
      <c r="AD81" s="9">
        <v>10</v>
      </c>
      <c r="AE81" s="9">
        <v>1.02</v>
      </c>
      <c r="AF81" s="58">
        <v>0.23300000000000001</v>
      </c>
      <c r="AG81" s="58">
        <v>0.31</v>
      </c>
      <c r="AH81" s="58">
        <v>0.23</v>
      </c>
      <c r="AI81" s="9">
        <f t="shared" si="3"/>
        <v>0.25766666666666665</v>
      </c>
    </row>
    <row r="82" spans="1:35" x14ac:dyDescent="0.3">
      <c r="A82" s="7" t="s">
        <v>23</v>
      </c>
      <c r="B82" s="7">
        <v>3</v>
      </c>
      <c r="C82" s="7">
        <v>2</v>
      </c>
      <c r="D82" s="15">
        <v>80</v>
      </c>
      <c r="E82" s="5">
        <v>12.5</v>
      </c>
      <c r="F82" s="9">
        <v>26.43</v>
      </c>
      <c r="G82" s="9">
        <v>32.78</v>
      </c>
      <c r="H82" s="9">
        <v>24.06</v>
      </c>
      <c r="I82" s="9">
        <v>12.75</v>
      </c>
      <c r="J82" s="9">
        <v>34.409999999999997</v>
      </c>
      <c r="K82" s="9">
        <v>39.729999999999997</v>
      </c>
      <c r="L82" s="9">
        <v>7.45</v>
      </c>
      <c r="M82" s="9">
        <v>3.02</v>
      </c>
      <c r="N82" s="9">
        <v>12</v>
      </c>
      <c r="O82" s="9">
        <v>0.94</v>
      </c>
      <c r="P82" s="9">
        <v>0.3</v>
      </c>
      <c r="Q82" s="9">
        <v>0.34300000000000003</v>
      </c>
      <c r="R82" s="9">
        <v>0.24</v>
      </c>
      <c r="S82" s="9">
        <f t="shared" si="2"/>
        <v>0.29433333333333334</v>
      </c>
      <c r="U82" s="9">
        <v>12.22</v>
      </c>
      <c r="V82" s="9">
        <v>26.47</v>
      </c>
      <c r="W82" s="9">
        <v>33.26</v>
      </c>
      <c r="X82" s="9">
        <v>24.99</v>
      </c>
      <c r="Y82" s="9">
        <v>11.9</v>
      </c>
      <c r="Z82" s="9">
        <v>43.19</v>
      </c>
      <c r="AA82" s="9">
        <v>52.21</v>
      </c>
      <c r="AB82" s="9">
        <v>6.9</v>
      </c>
      <c r="AC82" s="9">
        <v>4.1100000000000003</v>
      </c>
      <c r="AD82" s="9">
        <v>12</v>
      </c>
      <c r="AE82" s="9">
        <v>1.0900000000000001</v>
      </c>
      <c r="AF82" s="58">
        <v>0.23</v>
      </c>
      <c r="AG82" s="58">
        <v>0.32100000000000001</v>
      </c>
      <c r="AH82" s="58">
        <v>0.23100000000000001</v>
      </c>
      <c r="AI82" s="9">
        <f t="shared" si="3"/>
        <v>0.26066666666666666</v>
      </c>
    </row>
    <row r="83" spans="1:35" x14ac:dyDescent="0.3">
      <c r="A83" s="7" t="s">
        <v>23</v>
      </c>
      <c r="B83" s="7">
        <v>3</v>
      </c>
      <c r="C83" s="7">
        <v>3</v>
      </c>
      <c r="D83" s="15">
        <v>81</v>
      </c>
      <c r="E83" s="5">
        <v>12.3</v>
      </c>
      <c r="F83" s="9">
        <v>22.98</v>
      </c>
      <c r="G83" s="9">
        <v>29.88</v>
      </c>
      <c r="H83" s="9">
        <v>24.3</v>
      </c>
      <c r="I83" s="9">
        <v>12.5</v>
      </c>
      <c r="J83" s="9">
        <v>30.03</v>
      </c>
      <c r="K83" s="9">
        <v>42.53</v>
      </c>
      <c r="L83" s="9">
        <v>8.1199999999999992</v>
      </c>
      <c r="M83" s="9">
        <v>3.15</v>
      </c>
      <c r="N83" s="9">
        <v>13</v>
      </c>
      <c r="O83" s="9">
        <v>0.87</v>
      </c>
      <c r="P83" s="9">
        <v>0.252</v>
      </c>
      <c r="Q83" s="9">
        <v>0.29199999999999998</v>
      </c>
      <c r="R83" s="9">
        <v>0.22900000000000001</v>
      </c>
      <c r="S83" s="9">
        <f t="shared" si="2"/>
        <v>0.25766666666666665</v>
      </c>
      <c r="U83" s="9">
        <v>15.16</v>
      </c>
      <c r="V83" s="9">
        <v>28.24</v>
      </c>
      <c r="W83" s="9">
        <v>35.01</v>
      </c>
      <c r="X83" s="9">
        <v>26.04</v>
      </c>
      <c r="Y83" s="9">
        <v>13.5</v>
      </c>
      <c r="Z83" s="9">
        <v>37.549999999999997</v>
      </c>
      <c r="AA83" s="9">
        <v>52.15</v>
      </c>
      <c r="AB83" s="9">
        <v>6.88</v>
      </c>
      <c r="AC83" s="9">
        <v>4.8</v>
      </c>
      <c r="AD83" s="9">
        <v>10</v>
      </c>
      <c r="AE83" s="9">
        <v>1.4</v>
      </c>
      <c r="AF83" s="58">
        <v>0.23599999999999999</v>
      </c>
      <c r="AG83" s="58">
        <v>0.27600000000000002</v>
      </c>
      <c r="AH83" s="58">
        <v>0.23400000000000001</v>
      </c>
      <c r="AI83" s="9">
        <f t="shared" si="3"/>
        <v>0.24866666666666667</v>
      </c>
    </row>
    <row r="84" spans="1:35" x14ac:dyDescent="0.3">
      <c r="A84" s="7" t="s">
        <v>23</v>
      </c>
      <c r="B84" s="7">
        <v>3</v>
      </c>
      <c r="C84" s="7">
        <v>3</v>
      </c>
      <c r="D84" s="15">
        <v>82</v>
      </c>
      <c r="E84" s="5">
        <v>12.1</v>
      </c>
      <c r="F84" s="9">
        <v>25.98</v>
      </c>
      <c r="G84" s="9">
        <v>32.97</v>
      </c>
      <c r="H84" s="9">
        <v>22.77</v>
      </c>
      <c r="I84" s="9">
        <v>11.3</v>
      </c>
      <c r="J84" s="9">
        <v>39.6</v>
      </c>
      <c r="K84" s="9">
        <v>46.83</v>
      </c>
      <c r="L84" s="9">
        <v>6.35</v>
      </c>
      <c r="M84" s="9">
        <v>3.1</v>
      </c>
      <c r="N84" s="9">
        <v>14</v>
      </c>
      <c r="O84" s="9">
        <v>1.1299999999999999</v>
      </c>
      <c r="P84" s="9">
        <v>0.28199999999999997</v>
      </c>
      <c r="Q84" s="9">
        <v>0.29799999999999999</v>
      </c>
      <c r="R84" s="9">
        <v>0.216</v>
      </c>
      <c r="S84" s="9">
        <f t="shared" si="2"/>
        <v>0.26533333333333331</v>
      </c>
      <c r="U84" s="9">
        <v>15.7</v>
      </c>
      <c r="V84" s="9">
        <v>28.18</v>
      </c>
      <c r="W84" s="9">
        <v>36.270000000000003</v>
      </c>
      <c r="X84" s="9">
        <v>27.42</v>
      </c>
      <c r="Y84" s="9">
        <v>12.5</v>
      </c>
      <c r="Z84" s="9">
        <v>38.74</v>
      </c>
      <c r="AA84" s="9">
        <v>48.65</v>
      </c>
      <c r="AB84" s="9">
        <v>6.5</v>
      </c>
      <c r="AC84" s="9">
        <v>4.4000000000000004</v>
      </c>
      <c r="AD84" s="9">
        <v>10</v>
      </c>
      <c r="AE84" s="9">
        <v>1.29</v>
      </c>
      <c r="AF84" s="58">
        <v>0.254</v>
      </c>
      <c r="AG84" s="58">
        <v>0.378</v>
      </c>
      <c r="AH84" s="58">
        <v>0.25600000000000001</v>
      </c>
      <c r="AI84" s="9">
        <f t="shared" si="3"/>
        <v>0.29599999999999999</v>
      </c>
    </row>
    <row r="85" spans="1:35" x14ac:dyDescent="0.3">
      <c r="A85" s="7" t="s">
        <v>23</v>
      </c>
      <c r="B85" s="7">
        <v>3</v>
      </c>
      <c r="C85" s="7">
        <v>3</v>
      </c>
      <c r="D85" s="15">
        <v>83</v>
      </c>
      <c r="E85" s="5">
        <v>10.7</v>
      </c>
      <c r="F85" s="9">
        <v>24.88</v>
      </c>
      <c r="G85" s="9">
        <v>31.01</v>
      </c>
      <c r="H85" s="9">
        <v>24.69</v>
      </c>
      <c r="I85" s="9">
        <v>13.6</v>
      </c>
      <c r="J85" s="9">
        <v>25.7</v>
      </c>
      <c r="K85" s="9">
        <v>37.06</v>
      </c>
      <c r="L85" s="9">
        <v>7.45</v>
      </c>
      <c r="M85" s="9">
        <v>2.62</v>
      </c>
      <c r="N85" s="9">
        <v>13</v>
      </c>
      <c r="O85" s="9">
        <v>1.24</v>
      </c>
      <c r="P85" s="9">
        <v>0.26</v>
      </c>
      <c r="Q85" s="9">
        <v>0.26300000000000001</v>
      </c>
      <c r="R85" s="9">
        <v>0.253</v>
      </c>
      <c r="S85" s="9">
        <f t="shared" si="2"/>
        <v>0.25866666666666666</v>
      </c>
      <c r="U85" s="9">
        <v>12.1</v>
      </c>
      <c r="V85" s="9">
        <v>26.03</v>
      </c>
      <c r="W85" s="9">
        <v>32.06</v>
      </c>
      <c r="X85" s="9">
        <v>26.15</v>
      </c>
      <c r="Y85" s="9">
        <v>11.98</v>
      </c>
      <c r="Z85" s="9">
        <v>36.799999999999997</v>
      </c>
      <c r="AA85" s="9">
        <v>46.7</v>
      </c>
      <c r="AB85" s="9">
        <v>6.78</v>
      </c>
      <c r="AC85" s="9">
        <v>4.0999999999999996</v>
      </c>
      <c r="AD85" s="9">
        <v>10</v>
      </c>
      <c r="AE85" s="9">
        <v>1.02</v>
      </c>
      <c r="AF85" s="58">
        <v>0.22800000000000001</v>
      </c>
      <c r="AG85" s="58">
        <v>0.374</v>
      </c>
      <c r="AH85" s="58">
        <v>0.23699999999999999</v>
      </c>
      <c r="AI85" s="9">
        <f t="shared" si="3"/>
        <v>0.27966666666666667</v>
      </c>
    </row>
    <row r="86" spans="1:35" x14ac:dyDescent="0.3">
      <c r="A86" s="7" t="s">
        <v>23</v>
      </c>
      <c r="B86" s="7">
        <v>3</v>
      </c>
      <c r="C86" s="7">
        <v>3</v>
      </c>
      <c r="D86" s="15">
        <v>84</v>
      </c>
      <c r="E86" s="5">
        <v>10.99</v>
      </c>
      <c r="F86" s="9">
        <v>24.39</v>
      </c>
      <c r="G86" s="9">
        <v>31.02</v>
      </c>
      <c r="H86" s="9">
        <v>19.899999999999999</v>
      </c>
      <c r="I86" s="9">
        <v>11.91</v>
      </c>
      <c r="J86" s="9">
        <v>39.75</v>
      </c>
      <c r="K86" s="9">
        <v>46.41</v>
      </c>
      <c r="L86" s="9">
        <v>5.72</v>
      </c>
      <c r="M86" s="9">
        <v>3.02</v>
      </c>
      <c r="N86" s="9">
        <v>13</v>
      </c>
      <c r="O86" s="9">
        <v>1.1000000000000001</v>
      </c>
      <c r="P86" s="9">
        <v>0.25900000000000001</v>
      </c>
      <c r="Q86" s="9">
        <v>0.28999999999999998</v>
      </c>
      <c r="R86" s="9">
        <v>0.22800000000000001</v>
      </c>
      <c r="S86" s="9">
        <f t="shared" si="2"/>
        <v>0.25899999999999995</v>
      </c>
      <c r="U86" s="9">
        <v>16.399999999999999</v>
      </c>
      <c r="V86" s="9">
        <v>29.09</v>
      </c>
      <c r="W86" s="9">
        <v>36.549999999999997</v>
      </c>
      <c r="X86" s="9">
        <v>28.68</v>
      </c>
      <c r="Y86" s="9">
        <v>13.5</v>
      </c>
      <c r="Z86" s="9">
        <v>38.590000000000003</v>
      </c>
      <c r="AA86" s="9">
        <v>48.58</v>
      </c>
      <c r="AB86" s="9">
        <v>6.7</v>
      </c>
      <c r="AC86" s="9">
        <v>5.2</v>
      </c>
      <c r="AD86" s="9">
        <v>11</v>
      </c>
      <c r="AE86" s="9">
        <v>1.17</v>
      </c>
      <c r="AF86" s="58">
        <v>0.23799999999999999</v>
      </c>
      <c r="AG86" s="58">
        <v>0.28199999999999997</v>
      </c>
      <c r="AH86" s="58">
        <v>0.22800000000000001</v>
      </c>
      <c r="AI86" s="9">
        <f t="shared" si="3"/>
        <v>0.24933333333333332</v>
      </c>
    </row>
    <row r="87" spans="1:35" x14ac:dyDescent="0.3">
      <c r="A87" s="7" t="s">
        <v>23</v>
      </c>
      <c r="B87" s="7">
        <v>3</v>
      </c>
      <c r="C87" s="7">
        <v>3</v>
      </c>
      <c r="D87" s="15">
        <v>85</v>
      </c>
      <c r="E87" s="5">
        <v>11.79</v>
      </c>
      <c r="F87" s="9">
        <v>26.06</v>
      </c>
      <c r="G87" s="9">
        <v>32.33</v>
      </c>
      <c r="H87" s="9">
        <v>24.36</v>
      </c>
      <c r="I87" s="9">
        <v>10.92</v>
      </c>
      <c r="J87" s="9">
        <v>40.409999999999997</v>
      </c>
      <c r="K87" s="9">
        <v>48.8</v>
      </c>
      <c r="L87" s="9">
        <v>5.45</v>
      </c>
      <c r="M87" s="9">
        <v>3.5</v>
      </c>
      <c r="N87" s="9">
        <v>11</v>
      </c>
      <c r="O87" s="9">
        <v>1.04</v>
      </c>
      <c r="P87" s="9">
        <v>0.38100000000000001</v>
      </c>
      <c r="Q87" s="9">
        <v>0.29799999999999999</v>
      </c>
      <c r="R87" s="9">
        <v>0.30199999999999999</v>
      </c>
      <c r="S87" s="9">
        <f t="shared" si="2"/>
        <v>0.32700000000000001</v>
      </c>
      <c r="U87" s="9">
        <v>13.3</v>
      </c>
      <c r="V87" s="9">
        <v>26.86</v>
      </c>
      <c r="W87" s="9">
        <v>33.82</v>
      </c>
      <c r="X87" s="9">
        <v>23.89</v>
      </c>
      <c r="Y87" s="9">
        <v>12.47</v>
      </c>
      <c r="Z87" s="9">
        <v>36.18</v>
      </c>
      <c r="AA87" s="9">
        <v>52.6</v>
      </c>
      <c r="AB87" s="9">
        <v>6.5</v>
      </c>
      <c r="AC87" s="9">
        <v>4</v>
      </c>
      <c r="AD87" s="9">
        <v>10</v>
      </c>
      <c r="AE87" s="9">
        <v>1.1100000000000001</v>
      </c>
      <c r="AF87" s="58">
        <v>0.28000000000000003</v>
      </c>
      <c r="AG87" s="58">
        <v>0.26500000000000001</v>
      </c>
      <c r="AH87" s="58">
        <v>0.215</v>
      </c>
      <c r="AI87" s="9">
        <f t="shared" si="3"/>
        <v>0.25333333333333335</v>
      </c>
    </row>
    <row r="88" spans="1:35" x14ac:dyDescent="0.3">
      <c r="A88" s="7" t="s">
        <v>23</v>
      </c>
      <c r="B88" s="7">
        <v>3</v>
      </c>
      <c r="C88" s="7">
        <v>3</v>
      </c>
      <c r="D88" s="15">
        <v>86</v>
      </c>
      <c r="E88" s="5">
        <v>12.28</v>
      </c>
      <c r="F88" s="9">
        <v>26.93</v>
      </c>
      <c r="G88" s="9">
        <v>31.9</v>
      </c>
      <c r="H88" s="9">
        <v>22.12</v>
      </c>
      <c r="I88" s="9">
        <v>11.55</v>
      </c>
      <c r="J88" s="9">
        <v>32.43</v>
      </c>
      <c r="K88" s="9">
        <v>48.2</v>
      </c>
      <c r="L88" s="9">
        <v>4.5999999999999996</v>
      </c>
      <c r="M88" s="9">
        <v>3.45</v>
      </c>
      <c r="N88" s="9">
        <v>12</v>
      </c>
      <c r="O88" s="9">
        <v>1.1599999999999999</v>
      </c>
      <c r="P88" s="9">
        <v>0.28799999999999998</v>
      </c>
      <c r="Q88" s="9">
        <v>0.317</v>
      </c>
      <c r="R88" s="9">
        <v>0.26</v>
      </c>
      <c r="S88" s="9">
        <f t="shared" si="2"/>
        <v>0.28833333333333333</v>
      </c>
      <c r="U88" s="9">
        <v>14.5</v>
      </c>
      <c r="V88" s="9">
        <v>28.02</v>
      </c>
      <c r="W88" s="9">
        <v>35.14</v>
      </c>
      <c r="X88" s="9">
        <v>26.8</v>
      </c>
      <c r="Y88" s="9">
        <v>12.25</v>
      </c>
      <c r="Z88" s="9">
        <v>39.92</v>
      </c>
      <c r="AA88" s="9">
        <v>50.85</v>
      </c>
      <c r="AB88" s="9">
        <v>6.57</v>
      </c>
      <c r="AC88" s="9">
        <v>4.5999999999999996</v>
      </c>
      <c r="AD88" s="9">
        <v>10</v>
      </c>
      <c r="AE88" s="9">
        <v>1.1000000000000001</v>
      </c>
      <c r="AF88" s="58">
        <v>0.19800000000000001</v>
      </c>
      <c r="AG88" s="58">
        <v>0.28899999999999998</v>
      </c>
      <c r="AH88" s="58">
        <v>0.20699999999999999</v>
      </c>
      <c r="AI88" s="9">
        <f t="shared" si="3"/>
        <v>0.23133333333333331</v>
      </c>
    </row>
    <row r="89" spans="1:35" x14ac:dyDescent="0.3">
      <c r="A89" s="7" t="s">
        <v>23</v>
      </c>
      <c r="B89" s="7">
        <v>3</v>
      </c>
      <c r="C89" s="7">
        <v>3</v>
      </c>
      <c r="D89" s="15">
        <v>87</v>
      </c>
      <c r="E89" s="5">
        <v>11.11</v>
      </c>
      <c r="F89" s="9">
        <v>25.34</v>
      </c>
      <c r="G89" s="9">
        <v>31.88</v>
      </c>
      <c r="H89" s="9">
        <v>22.42</v>
      </c>
      <c r="I89" s="9">
        <v>12.01</v>
      </c>
      <c r="J89" s="9">
        <v>39.299999999999997</v>
      </c>
      <c r="K89" s="9">
        <v>51.55</v>
      </c>
      <c r="L89" s="9">
        <v>5.56</v>
      </c>
      <c r="M89" s="9">
        <v>3.3</v>
      </c>
      <c r="N89" s="9">
        <v>12</v>
      </c>
      <c r="O89" s="9">
        <v>1.46</v>
      </c>
      <c r="P89" s="9">
        <v>0.27</v>
      </c>
      <c r="Q89" s="9">
        <v>0.308</v>
      </c>
      <c r="R89" s="9">
        <v>0.28899999999999998</v>
      </c>
      <c r="S89" s="9">
        <f t="shared" si="2"/>
        <v>0.28899999999999998</v>
      </c>
      <c r="U89" s="9">
        <v>14.8</v>
      </c>
      <c r="V89" s="9">
        <v>27.77</v>
      </c>
      <c r="W89" s="9">
        <v>34.24</v>
      </c>
      <c r="X89" s="9">
        <v>24.45</v>
      </c>
      <c r="Y89" s="9">
        <v>13.5</v>
      </c>
      <c r="Z89" s="9">
        <v>37.1</v>
      </c>
      <c r="AA89" s="9">
        <v>49.98</v>
      </c>
      <c r="AB89" s="9">
        <v>7.2</v>
      </c>
      <c r="AC89" s="9">
        <v>4.01</v>
      </c>
      <c r="AD89" s="9">
        <v>11</v>
      </c>
      <c r="AE89" s="9">
        <v>1.33</v>
      </c>
      <c r="AF89" s="58">
        <v>0.24399999999999999</v>
      </c>
      <c r="AG89" s="58">
        <v>0.32700000000000001</v>
      </c>
      <c r="AH89" s="58">
        <v>0.245</v>
      </c>
      <c r="AI89" s="9">
        <f t="shared" si="3"/>
        <v>0.27199999999999996</v>
      </c>
    </row>
    <row r="90" spans="1:35" x14ac:dyDescent="0.3">
      <c r="A90" s="7" t="s">
        <v>23</v>
      </c>
      <c r="B90" s="7">
        <v>3</v>
      </c>
      <c r="C90" s="7">
        <v>3</v>
      </c>
      <c r="D90" s="15">
        <v>88</v>
      </c>
      <c r="E90" s="5">
        <v>10.14</v>
      </c>
      <c r="F90" s="9">
        <v>25.36</v>
      </c>
      <c r="G90" s="9">
        <v>30.56</v>
      </c>
      <c r="H90" s="9">
        <v>22.04</v>
      </c>
      <c r="I90" s="9">
        <v>12.1</v>
      </c>
      <c r="J90" s="9">
        <v>38.6</v>
      </c>
      <c r="K90" s="9">
        <v>40.020000000000003</v>
      </c>
      <c r="L90" s="9">
        <v>5.45</v>
      </c>
      <c r="M90" s="9">
        <v>2.6</v>
      </c>
      <c r="N90" s="9">
        <v>11</v>
      </c>
      <c r="O90" s="9">
        <v>1.17</v>
      </c>
      <c r="P90" s="9">
        <v>0.25700000000000001</v>
      </c>
      <c r="Q90" s="9">
        <v>0.33600000000000002</v>
      </c>
      <c r="R90" s="9">
        <v>0.23599999999999999</v>
      </c>
      <c r="S90" s="9">
        <f t="shared" si="2"/>
        <v>0.27633333333333332</v>
      </c>
      <c r="U90" s="9">
        <v>15.6</v>
      </c>
      <c r="V90" s="9">
        <v>28.18</v>
      </c>
      <c r="W90" s="9">
        <v>35.35</v>
      </c>
      <c r="X90" s="9">
        <v>26.41</v>
      </c>
      <c r="Y90" s="9">
        <v>13.6</v>
      </c>
      <c r="Z90" s="9">
        <v>37.25</v>
      </c>
      <c r="AA90" s="9">
        <v>50</v>
      </c>
      <c r="AB90" s="9">
        <v>7.45</v>
      </c>
      <c r="AC90" s="9">
        <v>4.8</v>
      </c>
      <c r="AD90" s="9">
        <v>10</v>
      </c>
      <c r="AE90" s="9">
        <v>1.24</v>
      </c>
      <c r="AF90" s="58">
        <v>0.214</v>
      </c>
      <c r="AG90" s="58">
        <v>0.29699999999999999</v>
      </c>
      <c r="AH90" s="58">
        <v>0.22600000000000001</v>
      </c>
      <c r="AI90" s="9">
        <f t="shared" si="3"/>
        <v>0.24566666666666667</v>
      </c>
    </row>
    <row r="91" spans="1:35" x14ac:dyDescent="0.3">
      <c r="A91" s="7" t="s">
        <v>23</v>
      </c>
      <c r="B91" s="7">
        <v>3</v>
      </c>
      <c r="C91" s="7">
        <v>3</v>
      </c>
      <c r="D91" s="15">
        <v>89</v>
      </c>
      <c r="E91" s="5">
        <v>12.73</v>
      </c>
      <c r="F91" s="9">
        <v>26.9</v>
      </c>
      <c r="G91" s="9">
        <v>32.64</v>
      </c>
      <c r="H91" s="9">
        <v>23.62</v>
      </c>
      <c r="I91" s="9">
        <v>12.05</v>
      </c>
      <c r="J91" s="9">
        <v>30.5</v>
      </c>
      <c r="K91" s="9">
        <v>41.47</v>
      </c>
      <c r="L91" s="9">
        <v>5.15</v>
      </c>
      <c r="M91" s="9">
        <v>3.3</v>
      </c>
      <c r="N91" s="9">
        <v>13</v>
      </c>
      <c r="O91" s="9">
        <v>1.25</v>
      </c>
      <c r="P91" s="9">
        <v>0.249</v>
      </c>
      <c r="Q91" s="9">
        <v>0.29299999999999998</v>
      </c>
      <c r="R91" s="9">
        <v>0.23300000000000001</v>
      </c>
      <c r="S91" s="9">
        <f t="shared" si="2"/>
        <v>0.25833333333333336</v>
      </c>
      <c r="U91" s="9">
        <v>13.8</v>
      </c>
      <c r="V91" s="9">
        <v>27.43</v>
      </c>
      <c r="W91" s="9">
        <v>33.6</v>
      </c>
      <c r="X91" s="9">
        <v>26.23</v>
      </c>
      <c r="Y91" s="9">
        <v>12.46</v>
      </c>
      <c r="Z91" s="9">
        <v>35.299999999999997</v>
      </c>
      <c r="AA91" s="9">
        <v>49.45</v>
      </c>
      <c r="AB91" s="9">
        <v>6.26</v>
      </c>
      <c r="AC91" s="9">
        <v>4.3</v>
      </c>
      <c r="AD91" s="9">
        <v>10</v>
      </c>
      <c r="AE91" s="9">
        <v>1.01</v>
      </c>
      <c r="AF91" s="58">
        <v>0.222</v>
      </c>
      <c r="AG91" s="58">
        <v>0.307</v>
      </c>
      <c r="AH91" s="58">
        <v>0.22500000000000001</v>
      </c>
      <c r="AI91" s="9">
        <f t="shared" si="3"/>
        <v>0.25133333333333335</v>
      </c>
    </row>
    <row r="92" spans="1:35" x14ac:dyDescent="0.3">
      <c r="A92" s="7" t="s">
        <v>23</v>
      </c>
      <c r="B92" s="7">
        <v>3</v>
      </c>
      <c r="C92" s="7">
        <v>3</v>
      </c>
      <c r="D92" s="15">
        <v>90</v>
      </c>
      <c r="E92" s="5">
        <v>10.35</v>
      </c>
      <c r="F92" s="9">
        <v>26.08</v>
      </c>
      <c r="G92" s="9">
        <v>29.27</v>
      </c>
      <c r="H92" s="9">
        <v>21.51</v>
      </c>
      <c r="I92" s="9">
        <v>12.15</v>
      </c>
      <c r="J92" s="9">
        <v>34.15</v>
      </c>
      <c r="K92" s="9">
        <v>42.75</v>
      </c>
      <c r="L92" s="9">
        <v>5.85</v>
      </c>
      <c r="M92" s="9">
        <v>2.75</v>
      </c>
      <c r="N92" s="9">
        <v>11</v>
      </c>
      <c r="O92" s="9">
        <v>0.98</v>
      </c>
      <c r="P92" s="9">
        <v>0.20200000000000001</v>
      </c>
      <c r="Q92" s="9">
        <v>0.16900000000000001</v>
      </c>
      <c r="R92" s="9">
        <v>0.248</v>
      </c>
      <c r="S92" s="9">
        <f t="shared" si="2"/>
        <v>0.20633333333333334</v>
      </c>
      <c r="U92" s="9">
        <v>12.05</v>
      </c>
      <c r="V92" s="9">
        <v>26.1</v>
      </c>
      <c r="W92" s="9">
        <v>31.9</v>
      </c>
      <c r="X92" s="9">
        <v>23.55</v>
      </c>
      <c r="Y92" s="9">
        <v>12.1</v>
      </c>
      <c r="Z92" s="9">
        <v>31.37</v>
      </c>
      <c r="AA92" s="9">
        <v>40.4</v>
      </c>
      <c r="AB92" s="9">
        <v>6.58</v>
      </c>
      <c r="AC92" s="9">
        <v>3.3</v>
      </c>
      <c r="AD92" s="9">
        <v>11</v>
      </c>
      <c r="AE92" s="9">
        <v>1.1399999999999999</v>
      </c>
      <c r="AF92" s="58">
        <v>0.22600000000000001</v>
      </c>
      <c r="AG92" s="58">
        <v>0.28799999999999998</v>
      </c>
      <c r="AH92" s="58">
        <v>0.22700000000000001</v>
      </c>
      <c r="AI92" s="9">
        <f t="shared" si="3"/>
        <v>0.247</v>
      </c>
    </row>
    <row r="93" spans="1:35" x14ac:dyDescent="0.3">
      <c r="A93" s="7" t="s">
        <v>24</v>
      </c>
      <c r="B93" s="7">
        <v>4</v>
      </c>
      <c r="C93" s="7">
        <v>1</v>
      </c>
      <c r="D93" s="15">
        <v>91</v>
      </c>
      <c r="E93" s="5">
        <v>11.5</v>
      </c>
      <c r="F93" s="9">
        <v>25.83</v>
      </c>
      <c r="G93" s="9">
        <v>31.01</v>
      </c>
      <c r="H93" s="9">
        <v>22.97</v>
      </c>
      <c r="I93" s="9">
        <v>11.4</v>
      </c>
      <c r="J93" s="9">
        <v>35.880000000000003</v>
      </c>
      <c r="K93" s="9">
        <v>44.88</v>
      </c>
      <c r="L93" s="9">
        <v>5.56</v>
      </c>
      <c r="M93" s="9">
        <v>2.76</v>
      </c>
      <c r="N93" s="9">
        <v>13</v>
      </c>
      <c r="O93" s="9">
        <v>0.99</v>
      </c>
      <c r="P93" s="9">
        <v>0.217</v>
      </c>
      <c r="Q93" s="9">
        <v>0.313</v>
      </c>
      <c r="R93" s="9">
        <v>0.20499999999999999</v>
      </c>
      <c r="S93" s="9">
        <f t="shared" si="2"/>
        <v>0.245</v>
      </c>
      <c r="U93" s="9">
        <v>14.1</v>
      </c>
      <c r="V93" s="9">
        <v>26.84</v>
      </c>
      <c r="W93" s="9">
        <v>35.869999999999997</v>
      </c>
      <c r="X93" s="9">
        <v>25.91</v>
      </c>
      <c r="Y93" s="9">
        <v>12.86</v>
      </c>
      <c r="Z93" s="9">
        <v>36.950000000000003</v>
      </c>
      <c r="AA93" s="9">
        <v>46.73</v>
      </c>
      <c r="AB93" s="9">
        <v>7.1</v>
      </c>
      <c r="AC93" s="9">
        <v>3.8</v>
      </c>
      <c r="AD93" s="9">
        <v>11</v>
      </c>
      <c r="AE93" s="9">
        <v>1.33</v>
      </c>
      <c r="AF93" s="58">
        <v>0.245</v>
      </c>
      <c r="AG93" s="58">
        <v>0.30499999999999999</v>
      </c>
      <c r="AH93" s="58">
        <v>0.24299999999999999</v>
      </c>
      <c r="AI93" s="9">
        <f t="shared" si="3"/>
        <v>0.26433333333333336</v>
      </c>
    </row>
    <row r="94" spans="1:35" x14ac:dyDescent="0.3">
      <c r="A94" s="7" t="s">
        <v>24</v>
      </c>
      <c r="B94" s="7">
        <v>4</v>
      </c>
      <c r="C94" s="7">
        <v>1</v>
      </c>
      <c r="D94" s="15">
        <v>92</v>
      </c>
      <c r="E94" s="5">
        <v>10.92</v>
      </c>
      <c r="F94" s="9">
        <v>25.07</v>
      </c>
      <c r="G94" s="9">
        <v>30.99</v>
      </c>
      <c r="H94" s="9">
        <v>21.77</v>
      </c>
      <c r="I94" s="9">
        <v>11.29</v>
      </c>
      <c r="J94" s="9">
        <v>30.83</v>
      </c>
      <c r="K94" s="9">
        <v>37.99</v>
      </c>
      <c r="L94" s="9">
        <v>5.84</v>
      </c>
      <c r="M94" s="9">
        <v>2.4300000000000002</v>
      </c>
      <c r="N94" s="9">
        <v>13</v>
      </c>
      <c r="O94" s="9">
        <v>1.05</v>
      </c>
      <c r="P94" s="9">
        <v>0.28799999999999998</v>
      </c>
      <c r="Q94" s="9">
        <v>0.23499999999999999</v>
      </c>
      <c r="R94" s="9">
        <v>0.251</v>
      </c>
      <c r="S94" s="9">
        <f t="shared" si="2"/>
        <v>0.25799999999999995</v>
      </c>
      <c r="U94" s="9">
        <v>12.82</v>
      </c>
      <c r="V94" s="9">
        <v>26.62</v>
      </c>
      <c r="W94" s="9">
        <v>33.4</v>
      </c>
      <c r="X94" s="9">
        <v>24.2</v>
      </c>
      <c r="Y94" s="9">
        <v>10.199999999999999</v>
      </c>
      <c r="Z94" s="9">
        <v>34.93</v>
      </c>
      <c r="AA94" s="9">
        <v>44.12</v>
      </c>
      <c r="AB94" s="9">
        <v>5.85</v>
      </c>
      <c r="AC94" s="9">
        <v>3.35</v>
      </c>
      <c r="AD94" s="9">
        <v>10</v>
      </c>
      <c r="AE94" s="9">
        <v>1.36</v>
      </c>
      <c r="AF94" s="58">
        <v>0.24099999999999999</v>
      </c>
      <c r="AG94" s="58">
        <v>0.28000000000000003</v>
      </c>
      <c r="AH94" s="58">
        <v>0.24399999999999999</v>
      </c>
      <c r="AI94" s="9">
        <f t="shared" si="3"/>
        <v>0.255</v>
      </c>
    </row>
    <row r="95" spans="1:35" x14ac:dyDescent="0.3">
      <c r="A95" s="7" t="s">
        <v>24</v>
      </c>
      <c r="B95" s="7">
        <v>4</v>
      </c>
      <c r="C95" s="7">
        <v>1</v>
      </c>
      <c r="D95" s="15">
        <v>93</v>
      </c>
      <c r="E95" s="5">
        <v>9.8800000000000008</v>
      </c>
      <c r="F95" s="9">
        <v>24.47</v>
      </c>
      <c r="G95" s="9">
        <v>29.97</v>
      </c>
      <c r="H95" s="9">
        <v>20.74</v>
      </c>
      <c r="I95" s="9">
        <v>11.55</v>
      </c>
      <c r="J95" s="9">
        <v>32.04</v>
      </c>
      <c r="K95" s="9">
        <v>37.450000000000003</v>
      </c>
      <c r="L95" s="9">
        <v>4.8499999999999996</v>
      </c>
      <c r="M95" s="9">
        <v>2.57</v>
      </c>
      <c r="N95" s="9">
        <v>10</v>
      </c>
      <c r="O95" s="9">
        <v>1.28</v>
      </c>
      <c r="P95" s="9">
        <v>0.28199999999999997</v>
      </c>
      <c r="Q95" s="9">
        <v>0.28599999999999998</v>
      </c>
      <c r="R95" s="9">
        <v>0.23100000000000001</v>
      </c>
      <c r="S95" s="9">
        <f t="shared" si="2"/>
        <v>0.26633333333333331</v>
      </c>
      <c r="U95" s="9">
        <v>13.6</v>
      </c>
      <c r="V95" s="9">
        <v>27.18</v>
      </c>
      <c r="W95" s="9">
        <v>34.619999999999997</v>
      </c>
      <c r="X95" s="9">
        <v>24.95</v>
      </c>
      <c r="Y95" s="9">
        <v>13.25</v>
      </c>
      <c r="Z95" s="9">
        <v>39.5</v>
      </c>
      <c r="AA95" s="9">
        <v>52.38</v>
      </c>
      <c r="AB95" s="9">
        <v>6.4</v>
      </c>
      <c r="AC95" s="9">
        <v>3.65</v>
      </c>
      <c r="AD95" s="9">
        <v>11</v>
      </c>
      <c r="AE95" s="9">
        <v>1.1599999999999999</v>
      </c>
      <c r="AF95" s="58">
        <v>0.22700000000000001</v>
      </c>
      <c r="AG95" s="58">
        <v>0.29799999999999999</v>
      </c>
      <c r="AH95" s="58">
        <v>0.216</v>
      </c>
      <c r="AI95" s="9">
        <f t="shared" si="3"/>
        <v>0.247</v>
      </c>
    </row>
    <row r="96" spans="1:35" x14ac:dyDescent="0.3">
      <c r="A96" s="7" t="s">
        <v>24</v>
      </c>
      <c r="B96" s="7">
        <v>4</v>
      </c>
      <c r="C96" s="7">
        <v>1</v>
      </c>
      <c r="D96" s="15">
        <v>94</v>
      </c>
      <c r="E96" s="5">
        <v>11.02</v>
      </c>
      <c r="F96" s="9">
        <v>25.01</v>
      </c>
      <c r="G96" s="9">
        <v>31.86</v>
      </c>
      <c r="H96" s="9">
        <v>21.36</v>
      </c>
      <c r="I96" s="9">
        <v>11.8</v>
      </c>
      <c r="J96" s="9">
        <v>31.65</v>
      </c>
      <c r="K96" s="9">
        <v>41.4</v>
      </c>
      <c r="L96" s="9">
        <v>6.5</v>
      </c>
      <c r="M96" s="9">
        <v>2.5</v>
      </c>
      <c r="N96" s="9">
        <v>13</v>
      </c>
      <c r="O96" s="9">
        <v>1.18</v>
      </c>
      <c r="P96" s="9">
        <v>0.23899999999999999</v>
      </c>
      <c r="Q96" s="9">
        <v>0.30499999999999999</v>
      </c>
      <c r="R96" s="9">
        <v>0.246</v>
      </c>
      <c r="S96" s="9">
        <f t="shared" si="2"/>
        <v>0.26333333333333336</v>
      </c>
      <c r="U96" s="9">
        <v>15.1</v>
      </c>
      <c r="V96" s="9">
        <v>27.97</v>
      </c>
      <c r="W96" s="9">
        <v>35.4</v>
      </c>
      <c r="X96" s="9">
        <v>28.48</v>
      </c>
      <c r="Y96" s="9">
        <v>13.3</v>
      </c>
      <c r="Z96" s="9">
        <v>32.159999999999997</v>
      </c>
      <c r="AA96" s="9">
        <v>47.35</v>
      </c>
      <c r="AB96" s="9">
        <v>7.74</v>
      </c>
      <c r="AC96" s="9">
        <v>4.5999999999999996</v>
      </c>
      <c r="AD96" s="9">
        <v>11</v>
      </c>
      <c r="AE96" s="9">
        <v>1.38</v>
      </c>
      <c r="AF96" s="58">
        <v>0.217</v>
      </c>
      <c r="AG96" s="58">
        <v>0.27200000000000002</v>
      </c>
      <c r="AH96" s="58">
        <v>0.215</v>
      </c>
      <c r="AI96" s="9">
        <f t="shared" si="3"/>
        <v>0.23466666666666666</v>
      </c>
    </row>
    <row r="97" spans="1:35" x14ac:dyDescent="0.3">
      <c r="A97" s="7" t="s">
        <v>24</v>
      </c>
      <c r="B97" s="7">
        <v>4</v>
      </c>
      <c r="C97" s="7">
        <v>1</v>
      </c>
      <c r="D97" s="15">
        <v>95</v>
      </c>
      <c r="E97" s="5">
        <v>12.1</v>
      </c>
      <c r="F97" s="9">
        <v>26.6</v>
      </c>
      <c r="G97" s="9">
        <v>31.26</v>
      </c>
      <c r="H97" s="9">
        <v>23.97</v>
      </c>
      <c r="I97" s="9">
        <v>11.3</v>
      </c>
      <c r="J97" s="9">
        <v>37.950000000000003</v>
      </c>
      <c r="K97" s="9">
        <v>45.8</v>
      </c>
      <c r="L97" s="9">
        <v>6.3</v>
      </c>
      <c r="M97" s="9">
        <v>2.8</v>
      </c>
      <c r="N97" s="9">
        <v>11</v>
      </c>
      <c r="O97" s="9">
        <v>0.92</v>
      </c>
      <c r="P97" s="9">
        <v>0.25600000000000001</v>
      </c>
      <c r="Q97" s="9">
        <v>0.28599999999999998</v>
      </c>
      <c r="R97" s="9">
        <v>0.22</v>
      </c>
      <c r="S97" s="9">
        <f t="shared" si="2"/>
        <v>0.254</v>
      </c>
      <c r="U97" s="9">
        <v>13.85</v>
      </c>
      <c r="V97" s="9">
        <v>27.3</v>
      </c>
      <c r="W97" s="9">
        <v>34.21</v>
      </c>
      <c r="X97" s="9">
        <v>25</v>
      </c>
      <c r="Y97" s="9">
        <v>12.77</v>
      </c>
      <c r="Z97" s="9">
        <v>36.299999999999997</v>
      </c>
      <c r="AA97" s="9">
        <v>55.1</v>
      </c>
      <c r="AB97" s="9">
        <v>6.58</v>
      </c>
      <c r="AC97" s="9">
        <v>3.98</v>
      </c>
      <c r="AD97" s="9">
        <v>11</v>
      </c>
      <c r="AE97" s="9">
        <v>1.18</v>
      </c>
      <c r="AF97" s="58">
        <v>0.246</v>
      </c>
      <c r="AG97" s="58">
        <v>0.29499999999999998</v>
      </c>
      <c r="AH97" s="58">
        <v>0.246</v>
      </c>
      <c r="AI97" s="9">
        <f t="shared" si="3"/>
        <v>0.26233333333333331</v>
      </c>
    </row>
    <row r="98" spans="1:35" x14ac:dyDescent="0.3">
      <c r="A98" s="7" t="s">
        <v>24</v>
      </c>
      <c r="B98" s="7">
        <v>4</v>
      </c>
      <c r="C98" s="7">
        <v>1</v>
      </c>
      <c r="D98" s="15">
        <v>96</v>
      </c>
      <c r="E98" s="5">
        <v>10.11</v>
      </c>
      <c r="F98" s="9">
        <v>24.59</v>
      </c>
      <c r="G98" s="9">
        <v>30.34</v>
      </c>
      <c r="H98" s="9">
        <v>22.7</v>
      </c>
      <c r="I98" s="9">
        <v>9.9499999999999993</v>
      </c>
      <c r="J98" s="9">
        <v>33.979999999999997</v>
      </c>
      <c r="K98" s="9">
        <v>41.87</v>
      </c>
      <c r="L98" s="9">
        <v>4.55</v>
      </c>
      <c r="M98" s="9">
        <v>2.8</v>
      </c>
      <c r="N98" s="9">
        <v>14</v>
      </c>
      <c r="O98" s="9">
        <v>1.08</v>
      </c>
      <c r="P98" s="9">
        <v>0.252</v>
      </c>
      <c r="Q98" s="9">
        <v>0.19500000000000001</v>
      </c>
      <c r="R98" s="9">
        <v>0.245</v>
      </c>
      <c r="S98" s="9">
        <f t="shared" si="2"/>
        <v>0.23066666666666666</v>
      </c>
      <c r="U98" s="9">
        <v>13.35</v>
      </c>
      <c r="V98" s="9">
        <v>26.85</v>
      </c>
      <c r="W98" s="9">
        <v>34.979999999999997</v>
      </c>
      <c r="X98" s="9">
        <v>26.55</v>
      </c>
      <c r="Y98" s="9">
        <v>11.8</v>
      </c>
      <c r="Z98" s="9">
        <v>41.84</v>
      </c>
      <c r="AA98" s="9">
        <v>55.8</v>
      </c>
      <c r="AB98" s="9">
        <v>4.96</v>
      </c>
      <c r="AC98" s="9">
        <v>4.2</v>
      </c>
      <c r="AD98" s="9">
        <v>11</v>
      </c>
      <c r="AE98" s="9">
        <v>1.2</v>
      </c>
      <c r="AF98" s="58">
        <v>0.22800000000000001</v>
      </c>
      <c r="AG98" s="58">
        <v>0.312</v>
      </c>
      <c r="AH98" s="58">
        <v>0.22600000000000001</v>
      </c>
      <c r="AI98" s="9">
        <f t="shared" si="3"/>
        <v>0.25533333333333336</v>
      </c>
    </row>
    <row r="99" spans="1:35" x14ac:dyDescent="0.3">
      <c r="A99" s="7" t="s">
        <v>24</v>
      </c>
      <c r="B99" s="7">
        <v>4</v>
      </c>
      <c r="C99" s="7">
        <v>1</v>
      </c>
      <c r="D99" s="15">
        <v>97</v>
      </c>
      <c r="E99" s="5">
        <v>11.7</v>
      </c>
      <c r="F99" s="9">
        <v>25.73</v>
      </c>
      <c r="G99" s="9">
        <v>32.11</v>
      </c>
      <c r="H99" s="9">
        <v>23.5</v>
      </c>
      <c r="I99" s="9">
        <v>6.8</v>
      </c>
      <c r="J99" s="9">
        <v>23.18</v>
      </c>
      <c r="K99" s="9">
        <v>44.66</v>
      </c>
      <c r="L99" s="9">
        <v>5.22</v>
      </c>
      <c r="M99" s="9">
        <v>2.76</v>
      </c>
      <c r="N99" s="9">
        <v>12</v>
      </c>
      <c r="O99" s="9">
        <v>1.02</v>
      </c>
      <c r="P99" s="9">
        <v>0.23400000000000001</v>
      </c>
      <c r="Q99" s="9">
        <v>0.26</v>
      </c>
      <c r="R99" s="9">
        <v>0.22500000000000001</v>
      </c>
      <c r="S99" s="9">
        <f t="shared" si="2"/>
        <v>0.23966666666666667</v>
      </c>
      <c r="U99" s="9">
        <v>13.2</v>
      </c>
      <c r="V99" s="9">
        <v>26.97</v>
      </c>
      <c r="W99" s="9">
        <v>33.1</v>
      </c>
      <c r="X99" s="9">
        <v>24.52</v>
      </c>
      <c r="Y99" s="9">
        <v>12.22</v>
      </c>
      <c r="Z99" s="9">
        <v>34.14</v>
      </c>
      <c r="AA99" s="9">
        <v>46.13</v>
      </c>
      <c r="AB99" s="9">
        <v>6.48</v>
      </c>
      <c r="AC99" s="9">
        <v>3.86</v>
      </c>
      <c r="AD99" s="9">
        <v>11</v>
      </c>
      <c r="AE99" s="9">
        <v>1.22</v>
      </c>
      <c r="AF99" s="58">
        <v>0.23499999999999999</v>
      </c>
      <c r="AG99" s="58">
        <v>0.29499999999999998</v>
      </c>
      <c r="AH99" s="58">
        <v>0.23699999999999999</v>
      </c>
      <c r="AI99" s="9">
        <f t="shared" si="3"/>
        <v>0.25566666666666665</v>
      </c>
    </row>
    <row r="100" spans="1:35" x14ac:dyDescent="0.3">
      <c r="A100" s="7" t="s">
        <v>24</v>
      </c>
      <c r="B100" s="7">
        <v>4</v>
      </c>
      <c r="C100" s="7">
        <v>1</v>
      </c>
      <c r="D100" s="15">
        <v>98</v>
      </c>
      <c r="E100" s="5">
        <v>12.65</v>
      </c>
      <c r="F100" s="9">
        <v>25.5</v>
      </c>
      <c r="G100" s="9">
        <v>35.01</v>
      </c>
      <c r="H100" s="9">
        <v>22.6</v>
      </c>
      <c r="I100" s="9">
        <v>8.9</v>
      </c>
      <c r="J100" s="9">
        <v>36.700000000000003</v>
      </c>
      <c r="K100" s="9">
        <v>48.4</v>
      </c>
      <c r="L100" s="9">
        <v>3.55</v>
      </c>
      <c r="M100" s="9">
        <v>3.65</v>
      </c>
      <c r="N100" s="9">
        <v>14</v>
      </c>
      <c r="O100" s="9">
        <v>1.05</v>
      </c>
      <c r="P100" s="9">
        <v>0.26600000000000001</v>
      </c>
      <c r="Q100" s="9">
        <v>0.33100000000000002</v>
      </c>
      <c r="R100" s="9">
        <v>0.22600000000000001</v>
      </c>
      <c r="S100" s="9">
        <f t="shared" si="2"/>
        <v>0.27433333333333332</v>
      </c>
      <c r="U100" s="9">
        <v>14.1</v>
      </c>
      <c r="V100" s="9">
        <v>26.27</v>
      </c>
      <c r="W100" s="9">
        <v>37.200000000000003</v>
      </c>
      <c r="X100" s="9">
        <v>25.15</v>
      </c>
      <c r="Y100" s="9">
        <v>12.55</v>
      </c>
      <c r="Z100" s="9">
        <v>37.4</v>
      </c>
      <c r="AA100" s="9">
        <v>57.1</v>
      </c>
      <c r="AB100" s="9">
        <v>5.85</v>
      </c>
      <c r="AC100" s="9">
        <v>4.1500000000000004</v>
      </c>
      <c r="AD100" s="9">
        <v>10</v>
      </c>
      <c r="AE100" s="9">
        <v>1.1499999999999999</v>
      </c>
      <c r="AF100" s="58">
        <v>0.192</v>
      </c>
      <c r="AG100" s="58">
        <v>0.29799999999999999</v>
      </c>
      <c r="AH100" s="58">
        <v>0.20300000000000001</v>
      </c>
      <c r="AI100" s="9">
        <f t="shared" si="3"/>
        <v>0.23100000000000001</v>
      </c>
    </row>
    <row r="101" spans="1:35" x14ac:dyDescent="0.3">
      <c r="A101" s="7" t="s">
        <v>24</v>
      </c>
      <c r="B101" s="7">
        <v>4</v>
      </c>
      <c r="C101" s="7">
        <v>1</v>
      </c>
      <c r="D101" s="15">
        <v>99</v>
      </c>
      <c r="E101" s="5"/>
      <c r="L101" s="9"/>
      <c r="M101" s="9"/>
      <c r="O101" s="9"/>
      <c r="P101" s="9"/>
      <c r="Q101" s="9"/>
      <c r="R101" s="9"/>
      <c r="S101" s="9"/>
      <c r="U101" s="9">
        <v>13.1</v>
      </c>
      <c r="V101" s="9">
        <v>26.41</v>
      </c>
      <c r="W101" s="9">
        <v>34.159999999999997</v>
      </c>
      <c r="X101" s="9">
        <v>25.98</v>
      </c>
      <c r="Y101" s="9">
        <v>11.9</v>
      </c>
      <c r="Z101" s="9">
        <v>40.94</v>
      </c>
      <c r="AA101" s="9">
        <v>49.31</v>
      </c>
      <c r="AB101" s="9">
        <v>7.03</v>
      </c>
      <c r="AC101" s="9">
        <v>4.0999999999999996</v>
      </c>
      <c r="AD101" s="9">
        <v>11</v>
      </c>
      <c r="AE101" s="9">
        <v>1.1399999999999999</v>
      </c>
      <c r="AF101" s="58">
        <v>0.26500000000000001</v>
      </c>
      <c r="AG101" s="58">
        <v>0.31</v>
      </c>
      <c r="AH101" s="58">
        <v>0.245</v>
      </c>
      <c r="AI101" s="9">
        <f t="shared" si="3"/>
        <v>0.27333333333333332</v>
      </c>
    </row>
    <row r="102" spans="1:35" x14ac:dyDescent="0.3">
      <c r="A102" s="7" t="s">
        <v>24</v>
      </c>
      <c r="B102" s="7">
        <v>4</v>
      </c>
      <c r="C102" s="7">
        <v>1</v>
      </c>
      <c r="D102" s="15">
        <v>100</v>
      </c>
      <c r="E102" s="5"/>
      <c r="L102" s="9"/>
      <c r="M102" s="9"/>
      <c r="O102" s="9"/>
      <c r="P102" s="9"/>
      <c r="Q102" s="9"/>
      <c r="R102" s="9"/>
      <c r="S102" s="9"/>
      <c r="U102" s="9">
        <v>13.5</v>
      </c>
      <c r="V102" s="9">
        <v>26.4</v>
      </c>
      <c r="W102" s="9">
        <v>35.770000000000003</v>
      </c>
      <c r="X102" s="9">
        <v>25.88</v>
      </c>
      <c r="Y102" s="9">
        <v>11.85</v>
      </c>
      <c r="Z102" s="9">
        <v>40.950000000000003</v>
      </c>
      <c r="AA102" s="9">
        <v>56.38</v>
      </c>
      <c r="AB102" s="9">
        <v>5.0999999999999996</v>
      </c>
      <c r="AC102" s="9">
        <v>4.3</v>
      </c>
      <c r="AD102" s="9">
        <v>11</v>
      </c>
      <c r="AE102" s="9">
        <v>1.19</v>
      </c>
      <c r="AF102" s="58">
        <v>0.23400000000000001</v>
      </c>
      <c r="AG102" s="58">
        <v>0.27600000000000002</v>
      </c>
      <c r="AH102" s="58">
        <v>0.23</v>
      </c>
      <c r="AI102" s="9">
        <f t="shared" si="3"/>
        <v>0.24666666666666667</v>
      </c>
    </row>
    <row r="103" spans="1:35" x14ac:dyDescent="0.3">
      <c r="A103" s="7" t="s">
        <v>24</v>
      </c>
      <c r="B103" s="7">
        <v>4</v>
      </c>
      <c r="C103" s="7">
        <v>2</v>
      </c>
      <c r="D103" s="15">
        <v>101</v>
      </c>
      <c r="E103" s="5">
        <v>12.38</v>
      </c>
      <c r="F103" s="9">
        <v>26.02</v>
      </c>
      <c r="G103" s="9">
        <v>32.44</v>
      </c>
      <c r="H103" s="9">
        <v>23.28</v>
      </c>
      <c r="I103" s="9">
        <v>9.9700000000000006</v>
      </c>
      <c r="J103" s="9">
        <v>33.700000000000003</v>
      </c>
      <c r="K103" s="9">
        <v>41.7</v>
      </c>
      <c r="L103" s="9">
        <v>5.7</v>
      </c>
      <c r="M103" s="9">
        <v>2.72</v>
      </c>
      <c r="N103" s="9">
        <v>11</v>
      </c>
      <c r="O103" s="9">
        <v>1.19</v>
      </c>
      <c r="P103" s="9">
        <v>0.21</v>
      </c>
      <c r="Q103" s="9">
        <v>0.26600000000000001</v>
      </c>
      <c r="R103" s="9">
        <v>0.224</v>
      </c>
      <c r="S103" s="9">
        <f t="shared" si="2"/>
        <v>0.23333333333333331</v>
      </c>
      <c r="U103" s="9">
        <v>15.23</v>
      </c>
      <c r="V103" s="9">
        <v>28.3</v>
      </c>
      <c r="W103" s="9">
        <v>34.85</v>
      </c>
      <c r="X103" s="9">
        <v>25.2</v>
      </c>
      <c r="Y103" s="9">
        <v>13.1</v>
      </c>
      <c r="Z103" s="9">
        <v>38.56</v>
      </c>
      <c r="AA103" s="9">
        <v>51</v>
      </c>
      <c r="AB103" s="9">
        <v>6.85</v>
      </c>
      <c r="AC103" s="9">
        <v>4.3499999999999996</v>
      </c>
      <c r="AD103" s="9">
        <v>11</v>
      </c>
      <c r="AE103" s="9">
        <v>1.18</v>
      </c>
      <c r="AF103" s="58">
        <v>0.19600000000000001</v>
      </c>
      <c r="AG103" s="58">
        <v>0.36499999999999999</v>
      </c>
      <c r="AH103" s="58">
        <v>0.24</v>
      </c>
      <c r="AI103" s="9">
        <f t="shared" si="3"/>
        <v>0.26699999999999996</v>
      </c>
    </row>
    <row r="104" spans="1:35" x14ac:dyDescent="0.3">
      <c r="A104" s="7" t="s">
        <v>24</v>
      </c>
      <c r="B104" s="7">
        <v>4</v>
      </c>
      <c r="C104" s="7">
        <v>2</v>
      </c>
      <c r="D104" s="15">
        <v>102</v>
      </c>
      <c r="E104" s="5">
        <v>12.5</v>
      </c>
      <c r="F104" s="9">
        <v>24.51</v>
      </c>
      <c r="G104" s="9">
        <v>31.72</v>
      </c>
      <c r="H104" s="9">
        <v>23.13</v>
      </c>
      <c r="I104" s="9">
        <v>10.08</v>
      </c>
      <c r="J104" s="9">
        <v>31.1</v>
      </c>
      <c r="K104" s="9">
        <v>40.44</v>
      </c>
      <c r="L104" s="9">
        <v>5.98</v>
      </c>
      <c r="M104" s="9">
        <v>2.6</v>
      </c>
      <c r="N104" s="9">
        <v>14</v>
      </c>
      <c r="O104" s="9">
        <v>0.94</v>
      </c>
      <c r="P104" s="9">
        <v>0.218</v>
      </c>
      <c r="Q104" s="9">
        <v>0.312</v>
      </c>
      <c r="R104" s="9">
        <v>0.20799999999999999</v>
      </c>
      <c r="S104" s="9">
        <f t="shared" si="2"/>
        <v>0.246</v>
      </c>
      <c r="U104" s="9">
        <v>13.28</v>
      </c>
      <c r="V104" s="9">
        <v>26.93</v>
      </c>
      <c r="W104" s="9">
        <v>33.83</v>
      </c>
      <c r="X104" s="9">
        <v>26.18</v>
      </c>
      <c r="Y104" s="9">
        <v>13.2</v>
      </c>
      <c r="Z104" s="9">
        <v>33.99</v>
      </c>
      <c r="AA104" s="9">
        <v>55.85</v>
      </c>
      <c r="AB104" s="9">
        <v>5.98</v>
      </c>
      <c r="AC104" s="9">
        <v>4.7</v>
      </c>
      <c r="AD104" s="9">
        <v>13</v>
      </c>
      <c r="AE104" s="9">
        <v>1.24</v>
      </c>
      <c r="AF104" s="58">
        <v>0.245</v>
      </c>
      <c r="AG104" s="58">
        <v>0.29199999999999998</v>
      </c>
      <c r="AH104" s="58">
        <v>0.24199999999999999</v>
      </c>
      <c r="AI104" s="9">
        <f t="shared" si="3"/>
        <v>0.25966666666666666</v>
      </c>
    </row>
    <row r="105" spans="1:35" x14ac:dyDescent="0.3">
      <c r="A105" s="7" t="s">
        <v>24</v>
      </c>
      <c r="B105" s="7">
        <v>4</v>
      </c>
      <c r="C105" s="7">
        <v>2</v>
      </c>
      <c r="D105" s="15">
        <v>103</v>
      </c>
      <c r="E105" s="5">
        <v>10.65</v>
      </c>
      <c r="F105" s="9">
        <v>25.18</v>
      </c>
      <c r="G105" s="9">
        <v>30.4</v>
      </c>
      <c r="H105" s="9">
        <v>22.24</v>
      </c>
      <c r="I105" s="9">
        <v>12.13</v>
      </c>
      <c r="J105" s="9">
        <v>32.4</v>
      </c>
      <c r="K105" s="9">
        <v>38.450000000000003</v>
      </c>
      <c r="L105" s="9">
        <v>6.3</v>
      </c>
      <c r="M105" s="9">
        <v>2.6</v>
      </c>
      <c r="N105" s="9">
        <v>13</v>
      </c>
      <c r="O105" s="9">
        <v>1.1000000000000001</v>
      </c>
      <c r="P105" s="9">
        <v>0.219</v>
      </c>
      <c r="Q105" s="9">
        <v>0.26200000000000001</v>
      </c>
      <c r="R105" s="9">
        <v>0.20699999999999999</v>
      </c>
      <c r="S105" s="9">
        <f t="shared" si="2"/>
        <v>0.22933333333333331</v>
      </c>
      <c r="U105" s="9">
        <v>12.8</v>
      </c>
      <c r="V105" s="9">
        <v>26.18</v>
      </c>
      <c r="W105" s="9">
        <v>33.549999999999997</v>
      </c>
      <c r="X105" s="9">
        <v>25.2</v>
      </c>
      <c r="Y105" s="9">
        <v>10.95</v>
      </c>
      <c r="Z105" s="9">
        <v>38.159999999999997</v>
      </c>
      <c r="AA105" s="9">
        <v>45.75</v>
      </c>
      <c r="AB105" s="9">
        <v>5.95</v>
      </c>
      <c r="AC105" s="9">
        <v>3.65</v>
      </c>
      <c r="AD105" s="9">
        <v>13</v>
      </c>
      <c r="AE105" s="9">
        <v>1.08</v>
      </c>
      <c r="AF105" s="58">
        <v>0.222</v>
      </c>
      <c r="AG105" s="58">
        <v>0.22900000000000001</v>
      </c>
      <c r="AH105" s="58">
        <v>0.23</v>
      </c>
      <c r="AI105" s="9">
        <f t="shared" si="3"/>
        <v>0.22700000000000001</v>
      </c>
    </row>
    <row r="106" spans="1:35" x14ac:dyDescent="0.3">
      <c r="A106" s="7" t="s">
        <v>24</v>
      </c>
      <c r="B106" s="7">
        <v>4</v>
      </c>
      <c r="C106" s="7">
        <v>2</v>
      </c>
      <c r="D106" s="15">
        <v>104</v>
      </c>
      <c r="E106" s="5">
        <v>11.55</v>
      </c>
      <c r="F106" s="9">
        <v>25.57</v>
      </c>
      <c r="G106" s="9">
        <v>31.29</v>
      </c>
      <c r="H106" s="9">
        <v>23.06</v>
      </c>
      <c r="I106" s="9">
        <v>12.5</v>
      </c>
      <c r="J106" s="9">
        <v>32.950000000000003</v>
      </c>
      <c r="K106" s="9">
        <v>42.69</v>
      </c>
      <c r="L106" s="9">
        <v>7.08</v>
      </c>
      <c r="M106" s="9">
        <v>2.7</v>
      </c>
      <c r="N106" s="9">
        <v>12</v>
      </c>
      <c r="O106" s="9">
        <v>1.1399999999999999</v>
      </c>
      <c r="P106" s="9">
        <v>0.28499999999999998</v>
      </c>
      <c r="Q106" s="9">
        <v>0.224</v>
      </c>
      <c r="R106" s="9">
        <v>0.23899999999999999</v>
      </c>
      <c r="S106" s="9">
        <f t="shared" si="2"/>
        <v>0.24933333333333332</v>
      </c>
      <c r="U106" s="9">
        <v>13.6</v>
      </c>
      <c r="V106" s="9">
        <v>27.21</v>
      </c>
      <c r="W106" s="9">
        <v>34.15</v>
      </c>
      <c r="X106" s="9">
        <v>25.17</v>
      </c>
      <c r="Y106" s="9">
        <v>12.65</v>
      </c>
      <c r="Z106" s="9">
        <v>34.5</v>
      </c>
      <c r="AA106" s="9">
        <v>46.55</v>
      </c>
      <c r="AB106" s="9">
        <v>6.1</v>
      </c>
      <c r="AC106" s="9">
        <v>3.99</v>
      </c>
      <c r="AD106" s="9">
        <v>12</v>
      </c>
      <c r="AE106" s="9">
        <v>1.1100000000000001</v>
      </c>
      <c r="AF106" s="58">
        <v>0.24299999999999999</v>
      </c>
      <c r="AG106" s="58">
        <v>0.34200000000000003</v>
      </c>
      <c r="AH106" s="58">
        <v>0.24399999999999999</v>
      </c>
      <c r="AI106" s="9">
        <f t="shared" si="3"/>
        <v>0.27633333333333332</v>
      </c>
    </row>
    <row r="107" spans="1:35" x14ac:dyDescent="0.3">
      <c r="A107" s="7" t="s">
        <v>24</v>
      </c>
      <c r="B107" s="7">
        <v>4</v>
      </c>
      <c r="C107" s="7">
        <v>2</v>
      </c>
      <c r="D107" s="15">
        <v>105</v>
      </c>
      <c r="E107" s="5">
        <v>10.11</v>
      </c>
      <c r="F107" s="9">
        <v>23.58</v>
      </c>
      <c r="G107" s="9">
        <v>31.14</v>
      </c>
      <c r="H107" s="9">
        <v>22.7</v>
      </c>
      <c r="I107" s="9">
        <v>10.050000000000001</v>
      </c>
      <c r="J107" s="9">
        <v>33.950000000000003</v>
      </c>
      <c r="K107" s="9">
        <v>41.8</v>
      </c>
      <c r="L107" s="9">
        <v>5.45</v>
      </c>
      <c r="M107" s="9">
        <v>2.8</v>
      </c>
      <c r="N107" s="9">
        <v>14</v>
      </c>
      <c r="O107" s="9">
        <v>0.96</v>
      </c>
      <c r="P107" s="9">
        <v>0.21299999999999999</v>
      </c>
      <c r="Q107" s="9">
        <v>0.20200000000000001</v>
      </c>
      <c r="R107" s="9">
        <v>0.19700000000000001</v>
      </c>
      <c r="S107" s="9">
        <f t="shared" si="2"/>
        <v>0.20400000000000004</v>
      </c>
      <c r="U107" s="9">
        <v>13.2</v>
      </c>
      <c r="V107" s="9">
        <v>26.72</v>
      </c>
      <c r="W107" s="9">
        <v>34.700000000000003</v>
      </c>
      <c r="X107" s="9">
        <v>26.8</v>
      </c>
      <c r="Y107" s="9">
        <v>12.06</v>
      </c>
      <c r="Z107" s="9">
        <v>38.1</v>
      </c>
      <c r="AA107" s="9">
        <v>47.9</v>
      </c>
      <c r="AB107" s="9">
        <v>5.82</v>
      </c>
      <c r="AC107" s="9">
        <v>4.5</v>
      </c>
      <c r="AD107" s="9">
        <v>12</v>
      </c>
      <c r="AE107" s="9">
        <v>1.21</v>
      </c>
      <c r="AF107" s="58">
        <v>0.23</v>
      </c>
      <c r="AG107" s="58">
        <v>0.35799999999999998</v>
      </c>
      <c r="AH107" s="58">
        <v>0.245</v>
      </c>
      <c r="AI107" s="9">
        <f t="shared" si="3"/>
        <v>0.27766666666666667</v>
      </c>
    </row>
    <row r="108" spans="1:35" x14ac:dyDescent="0.3">
      <c r="A108" s="7" t="s">
        <v>24</v>
      </c>
      <c r="B108" s="7">
        <v>4</v>
      </c>
      <c r="C108" s="7">
        <v>2</v>
      </c>
      <c r="D108" s="15">
        <v>106</v>
      </c>
      <c r="E108" s="5"/>
      <c r="L108" s="9"/>
      <c r="M108" s="9"/>
      <c r="O108" s="9"/>
      <c r="P108" s="9"/>
      <c r="Q108" s="9"/>
      <c r="R108" s="9"/>
      <c r="S108" s="9"/>
      <c r="U108" s="9">
        <v>12.7</v>
      </c>
      <c r="V108" s="9">
        <v>26.26</v>
      </c>
      <c r="W108" s="9">
        <v>33.729999999999997</v>
      </c>
      <c r="X108" s="9">
        <v>25.88</v>
      </c>
      <c r="Y108" s="9">
        <v>11.25</v>
      </c>
      <c r="Z108" s="9">
        <v>34.700000000000003</v>
      </c>
      <c r="AA108" s="9">
        <v>49.88</v>
      </c>
      <c r="AB108" s="9">
        <v>6.3</v>
      </c>
      <c r="AC108" s="9">
        <v>4.0999999999999996</v>
      </c>
      <c r="AD108" s="9">
        <v>11</v>
      </c>
      <c r="AE108" s="9">
        <v>1.17</v>
      </c>
      <c r="AF108" s="58">
        <v>0.23499999999999999</v>
      </c>
      <c r="AG108" s="58">
        <v>0.309</v>
      </c>
      <c r="AH108" s="58">
        <v>0.23799999999999999</v>
      </c>
      <c r="AI108" s="9">
        <f t="shared" si="3"/>
        <v>0.26066666666666666</v>
      </c>
    </row>
    <row r="109" spans="1:35" x14ac:dyDescent="0.3">
      <c r="A109" s="7" t="s">
        <v>24</v>
      </c>
      <c r="B109" s="7">
        <v>4</v>
      </c>
      <c r="C109" s="7">
        <v>2</v>
      </c>
      <c r="D109" s="15">
        <v>107</v>
      </c>
      <c r="E109" s="5"/>
      <c r="L109" s="9"/>
      <c r="M109" s="9"/>
      <c r="O109" s="9"/>
      <c r="P109" s="9"/>
      <c r="Q109" s="9"/>
      <c r="R109" s="9"/>
      <c r="S109" s="9"/>
      <c r="U109" s="9">
        <v>15.4</v>
      </c>
      <c r="V109" s="9">
        <v>28.16</v>
      </c>
      <c r="W109" s="9">
        <v>35.9</v>
      </c>
      <c r="X109" s="9">
        <v>24.8</v>
      </c>
      <c r="Y109" s="9">
        <v>12.73</v>
      </c>
      <c r="Z109" s="9">
        <v>38.24</v>
      </c>
      <c r="AA109" s="9">
        <v>47.14</v>
      </c>
      <c r="AB109" s="9">
        <v>6.45</v>
      </c>
      <c r="AC109" s="9">
        <v>4.4000000000000004</v>
      </c>
      <c r="AD109" s="9">
        <v>12</v>
      </c>
      <c r="AE109" s="9">
        <v>1.24</v>
      </c>
      <c r="AF109" s="58">
        <v>0.22900000000000001</v>
      </c>
      <c r="AG109" s="58">
        <v>0.318</v>
      </c>
      <c r="AH109" s="58">
        <v>0.25</v>
      </c>
      <c r="AI109" s="9">
        <f t="shared" si="3"/>
        <v>0.26566666666666666</v>
      </c>
    </row>
    <row r="110" spans="1:35" x14ac:dyDescent="0.3">
      <c r="A110" s="7" t="s">
        <v>24</v>
      </c>
      <c r="B110" s="7">
        <v>4</v>
      </c>
      <c r="C110" s="7">
        <v>2</v>
      </c>
      <c r="D110" s="15">
        <v>108</v>
      </c>
      <c r="E110" s="5"/>
      <c r="L110" s="9"/>
      <c r="M110" s="9"/>
      <c r="O110" s="9"/>
      <c r="P110" s="9"/>
      <c r="Q110" s="9"/>
      <c r="R110" s="9"/>
      <c r="S110" s="9"/>
      <c r="U110" s="9">
        <v>14.7</v>
      </c>
      <c r="V110" s="9">
        <v>27.42</v>
      </c>
      <c r="W110" s="9">
        <v>35.020000000000003</v>
      </c>
      <c r="X110" s="9">
        <v>25.87</v>
      </c>
      <c r="Y110" s="9">
        <v>12.7</v>
      </c>
      <c r="Z110" s="9">
        <v>39.85</v>
      </c>
      <c r="AA110" s="9">
        <v>51.05</v>
      </c>
      <c r="AB110" s="9">
        <v>7.1</v>
      </c>
      <c r="AC110" s="9">
        <v>4.1100000000000003</v>
      </c>
      <c r="AD110" s="9">
        <v>11</v>
      </c>
      <c r="AE110" s="9">
        <v>1.1299999999999999</v>
      </c>
      <c r="AF110" s="58">
        <v>0.21299999999999999</v>
      </c>
      <c r="AG110" s="58">
        <v>0.317</v>
      </c>
      <c r="AH110" s="58">
        <v>0.223</v>
      </c>
      <c r="AI110" s="9">
        <f t="shared" si="3"/>
        <v>0.251</v>
      </c>
    </row>
    <row r="111" spans="1:35" x14ac:dyDescent="0.3">
      <c r="A111" s="7" t="s">
        <v>24</v>
      </c>
      <c r="B111" s="7">
        <v>4</v>
      </c>
      <c r="C111" s="7">
        <v>2</v>
      </c>
      <c r="D111" s="15">
        <v>109</v>
      </c>
      <c r="E111" s="5"/>
      <c r="L111" s="9"/>
      <c r="M111" s="9"/>
      <c r="O111" s="9"/>
      <c r="P111" s="9"/>
      <c r="Q111" s="9"/>
      <c r="R111" s="9"/>
      <c r="S111" s="9"/>
      <c r="U111" s="9">
        <v>13.1</v>
      </c>
      <c r="V111" s="9">
        <v>26.3</v>
      </c>
      <c r="W111" s="9">
        <v>34.85</v>
      </c>
      <c r="X111" s="9">
        <v>25.71</v>
      </c>
      <c r="Y111" s="9">
        <v>11.88</v>
      </c>
      <c r="Z111" s="9">
        <v>38.6</v>
      </c>
      <c r="AA111" s="9">
        <v>55.1</v>
      </c>
      <c r="AB111" s="9">
        <v>6.2</v>
      </c>
      <c r="AC111" s="9">
        <v>4.2</v>
      </c>
      <c r="AD111" s="9">
        <v>12</v>
      </c>
      <c r="AE111" s="9">
        <v>1.22</v>
      </c>
      <c r="AF111" s="58">
        <v>0.22</v>
      </c>
      <c r="AG111" s="58">
        <v>0.28799999999999998</v>
      </c>
      <c r="AH111" s="58">
        <v>0.223</v>
      </c>
      <c r="AI111" s="9">
        <f t="shared" si="3"/>
        <v>0.24366666666666667</v>
      </c>
    </row>
    <row r="112" spans="1:35" x14ac:dyDescent="0.3">
      <c r="A112" s="7" t="s">
        <v>24</v>
      </c>
      <c r="B112" s="7">
        <v>4</v>
      </c>
      <c r="C112" s="7">
        <v>2</v>
      </c>
      <c r="D112" s="15">
        <v>110</v>
      </c>
      <c r="E112" s="5"/>
      <c r="L112" s="9"/>
      <c r="M112" s="9"/>
      <c r="O112" s="9"/>
      <c r="P112" s="9"/>
      <c r="Q112" s="9"/>
      <c r="R112" s="9"/>
      <c r="S112" s="9"/>
      <c r="U112" s="9">
        <v>15.35</v>
      </c>
      <c r="V112" s="9">
        <v>28.1</v>
      </c>
      <c r="W112" s="9">
        <v>35.9</v>
      </c>
      <c r="X112" s="9">
        <v>26.95</v>
      </c>
      <c r="Y112" s="9">
        <v>12.41</v>
      </c>
      <c r="Z112" s="9">
        <v>35.549999999999997</v>
      </c>
      <c r="AA112" s="9">
        <v>47.85</v>
      </c>
      <c r="AB112" s="9">
        <v>6.7</v>
      </c>
      <c r="AC112" s="9">
        <v>4.5999999999999996</v>
      </c>
      <c r="AD112" s="9">
        <v>10</v>
      </c>
      <c r="AE112" s="9">
        <v>1.19</v>
      </c>
      <c r="AF112" s="58">
        <v>0.23400000000000001</v>
      </c>
      <c r="AG112" s="58">
        <v>0.32200000000000001</v>
      </c>
      <c r="AH112" s="58">
        <v>0.23799999999999999</v>
      </c>
      <c r="AI112" s="9">
        <f t="shared" si="3"/>
        <v>0.26466666666666666</v>
      </c>
    </row>
    <row r="113" spans="1:36" x14ac:dyDescent="0.3">
      <c r="A113" s="7" t="s">
        <v>24</v>
      </c>
      <c r="B113" s="7">
        <v>4</v>
      </c>
      <c r="C113" s="7">
        <v>3</v>
      </c>
      <c r="D113" s="15">
        <v>111</v>
      </c>
      <c r="E113" s="5">
        <v>12.05</v>
      </c>
      <c r="F113" s="9">
        <v>25.93</v>
      </c>
      <c r="G113" s="9">
        <v>32.39</v>
      </c>
      <c r="H113" s="9">
        <v>23.1</v>
      </c>
      <c r="I113" s="9">
        <v>11.25</v>
      </c>
      <c r="J113" s="9">
        <v>36.549999999999997</v>
      </c>
      <c r="K113" s="9">
        <v>48.2</v>
      </c>
      <c r="L113" s="9">
        <v>6.4</v>
      </c>
      <c r="M113" s="9">
        <v>2.4</v>
      </c>
      <c r="N113" s="9">
        <v>12</v>
      </c>
      <c r="O113" s="9">
        <v>1.01</v>
      </c>
      <c r="P113" s="9">
        <v>0.20300000000000001</v>
      </c>
      <c r="Q113" s="9">
        <v>0.221</v>
      </c>
      <c r="R113" s="9">
        <v>0.19900000000000001</v>
      </c>
      <c r="S113" s="9">
        <f t="shared" si="2"/>
        <v>0.20766666666666667</v>
      </c>
      <c r="U113" s="9">
        <v>13.85</v>
      </c>
      <c r="V113" s="9">
        <v>27.71</v>
      </c>
      <c r="W113" s="9">
        <v>34.340000000000003</v>
      </c>
      <c r="X113" s="9">
        <v>25.45</v>
      </c>
      <c r="Y113" s="9">
        <v>13.1</v>
      </c>
      <c r="Z113" s="9">
        <v>32.950000000000003</v>
      </c>
      <c r="AA113" s="9">
        <v>47.94</v>
      </c>
      <c r="AB113" s="9">
        <v>6.98</v>
      </c>
      <c r="AC113" s="9">
        <v>4</v>
      </c>
      <c r="AD113" s="9">
        <v>12</v>
      </c>
      <c r="AE113" s="9">
        <v>1.21</v>
      </c>
      <c r="AF113" s="58">
        <v>0.22600000000000001</v>
      </c>
      <c r="AG113" s="58">
        <v>0.312</v>
      </c>
      <c r="AH113" s="58">
        <v>0.224</v>
      </c>
      <c r="AI113" s="9">
        <f t="shared" si="3"/>
        <v>0.254</v>
      </c>
    </row>
    <row r="114" spans="1:36" x14ac:dyDescent="0.3">
      <c r="A114" s="7" t="s">
        <v>24</v>
      </c>
      <c r="B114" s="7">
        <v>4</v>
      </c>
      <c r="C114" s="7">
        <v>3</v>
      </c>
      <c r="D114" s="15">
        <v>112</v>
      </c>
      <c r="E114" s="5">
        <v>12.44</v>
      </c>
      <c r="F114" s="9">
        <v>25.96</v>
      </c>
      <c r="G114" s="9">
        <v>32.799999999999997</v>
      </c>
      <c r="H114" s="9">
        <v>22.58</v>
      </c>
      <c r="I114" s="9">
        <v>12.3</v>
      </c>
      <c r="J114" s="9">
        <v>32.6</v>
      </c>
      <c r="K114" s="9">
        <v>44.27</v>
      </c>
      <c r="L114" s="9">
        <v>6.7</v>
      </c>
      <c r="M114" s="9">
        <v>3.12</v>
      </c>
      <c r="N114" s="9">
        <v>13</v>
      </c>
      <c r="O114" s="9">
        <v>1.18</v>
      </c>
      <c r="P114" s="9">
        <v>0.214</v>
      </c>
      <c r="Q114" s="9">
        <v>0.26200000000000001</v>
      </c>
      <c r="R114" s="9">
        <v>0.17899999999999999</v>
      </c>
      <c r="S114" s="9">
        <f t="shared" si="2"/>
        <v>0.21833333333333335</v>
      </c>
      <c r="U114" s="9">
        <v>13.1</v>
      </c>
      <c r="V114" s="9">
        <v>27.06</v>
      </c>
      <c r="W114" s="9">
        <v>32.78</v>
      </c>
      <c r="X114" s="9">
        <v>25.34</v>
      </c>
      <c r="Y114" s="9">
        <v>11.1</v>
      </c>
      <c r="Z114" s="9">
        <v>34.200000000000003</v>
      </c>
      <c r="AA114" s="9">
        <v>47.57</v>
      </c>
      <c r="AB114" s="9">
        <v>5.85</v>
      </c>
      <c r="AC114" s="9">
        <v>3.85</v>
      </c>
      <c r="AD114" s="9">
        <v>13</v>
      </c>
      <c r="AE114" s="9">
        <v>1.1200000000000001</v>
      </c>
      <c r="AF114" s="58">
        <v>0.23599999999999999</v>
      </c>
      <c r="AG114" s="58">
        <v>0.28799999999999998</v>
      </c>
      <c r="AH114" s="58">
        <v>0.22800000000000001</v>
      </c>
      <c r="AI114" s="9">
        <f t="shared" si="3"/>
        <v>0.25066666666666665</v>
      </c>
    </row>
    <row r="115" spans="1:36" x14ac:dyDescent="0.3">
      <c r="A115" s="7" t="s">
        <v>24</v>
      </c>
      <c r="B115" s="7">
        <v>4</v>
      </c>
      <c r="C115" s="7">
        <v>3</v>
      </c>
      <c r="D115" s="15">
        <v>113</v>
      </c>
      <c r="E115" s="5">
        <v>13.32</v>
      </c>
      <c r="F115" s="9">
        <v>26.23</v>
      </c>
      <c r="G115" s="9">
        <v>35.64</v>
      </c>
      <c r="H115" s="9">
        <v>24.75</v>
      </c>
      <c r="I115" s="9">
        <v>12.05</v>
      </c>
      <c r="J115" s="9">
        <v>36.200000000000003</v>
      </c>
      <c r="K115" s="9">
        <v>48.9</v>
      </c>
      <c r="L115" s="9">
        <v>6.05</v>
      </c>
      <c r="M115" s="9">
        <v>3.55</v>
      </c>
      <c r="N115" s="9">
        <v>13</v>
      </c>
      <c r="O115" s="9">
        <v>0.96</v>
      </c>
      <c r="P115" s="9">
        <v>0.221</v>
      </c>
      <c r="Q115" s="9">
        <v>0.27800000000000002</v>
      </c>
      <c r="R115" s="9">
        <v>0.21</v>
      </c>
      <c r="S115" s="9">
        <f t="shared" si="2"/>
        <v>0.23633333333333331</v>
      </c>
      <c r="U115" s="9">
        <v>15.1</v>
      </c>
      <c r="V115" s="9">
        <v>28.1</v>
      </c>
      <c r="W115" s="9">
        <v>34.67</v>
      </c>
      <c r="X115" s="9">
        <v>26.72</v>
      </c>
      <c r="Y115" s="9">
        <v>13.3</v>
      </c>
      <c r="Z115" s="9">
        <v>42.6</v>
      </c>
      <c r="AA115" s="9">
        <v>52.71</v>
      </c>
      <c r="AB115" s="9">
        <v>6.1</v>
      </c>
      <c r="AC115" s="9">
        <v>4.7</v>
      </c>
      <c r="AD115" s="9">
        <v>11</v>
      </c>
      <c r="AE115" s="9">
        <v>1.1000000000000001</v>
      </c>
      <c r="AF115" s="58">
        <v>0.21299999999999999</v>
      </c>
      <c r="AG115" s="58">
        <v>0.313</v>
      </c>
      <c r="AH115" s="58">
        <v>0.221</v>
      </c>
      <c r="AI115" s="9">
        <f t="shared" si="3"/>
        <v>0.249</v>
      </c>
    </row>
    <row r="116" spans="1:36" x14ac:dyDescent="0.3">
      <c r="A116" s="7" t="s">
        <v>24</v>
      </c>
      <c r="B116" s="7">
        <v>4</v>
      </c>
      <c r="C116" s="7">
        <v>3</v>
      </c>
      <c r="D116" s="15">
        <v>114</v>
      </c>
      <c r="E116" s="5">
        <v>11.85</v>
      </c>
      <c r="F116" s="9">
        <v>25.72</v>
      </c>
      <c r="G116" s="9">
        <v>32.15</v>
      </c>
      <c r="H116" s="9">
        <v>22.28</v>
      </c>
      <c r="I116" s="9">
        <v>9.18</v>
      </c>
      <c r="J116" s="9">
        <v>31.27</v>
      </c>
      <c r="K116" s="9">
        <v>43.74</v>
      </c>
      <c r="L116" s="9">
        <v>5.75</v>
      </c>
      <c r="M116" s="9">
        <v>2.79</v>
      </c>
      <c r="N116" s="9">
        <v>12</v>
      </c>
      <c r="O116" s="9">
        <v>1.39</v>
      </c>
      <c r="P116" s="9">
        <v>0.20499999999999999</v>
      </c>
      <c r="Q116" s="9">
        <v>0.19</v>
      </c>
      <c r="R116" s="9">
        <v>0.189</v>
      </c>
      <c r="S116" s="9">
        <f t="shared" si="2"/>
        <v>0.19466666666666668</v>
      </c>
      <c r="U116" s="9">
        <v>13</v>
      </c>
      <c r="V116" s="9">
        <v>26.63</v>
      </c>
      <c r="W116" s="9">
        <v>33.36</v>
      </c>
      <c r="X116" s="9">
        <v>24.82</v>
      </c>
      <c r="Y116" s="9">
        <v>11.85</v>
      </c>
      <c r="Z116" s="9">
        <v>40.5</v>
      </c>
      <c r="AA116" s="9">
        <v>51.2</v>
      </c>
      <c r="AB116" s="9">
        <v>5.6</v>
      </c>
      <c r="AC116" s="9">
        <v>3.8</v>
      </c>
      <c r="AD116" s="9">
        <v>12</v>
      </c>
      <c r="AE116" s="9">
        <v>1.0900000000000001</v>
      </c>
      <c r="AF116" s="58">
        <v>0.23499999999999999</v>
      </c>
      <c r="AG116" s="58">
        <v>0.23599999999999999</v>
      </c>
      <c r="AH116" s="58">
        <v>0.23</v>
      </c>
      <c r="AI116" s="9">
        <f t="shared" si="3"/>
        <v>0.23366666666666666</v>
      </c>
    </row>
    <row r="117" spans="1:36" x14ac:dyDescent="0.3">
      <c r="A117" s="7" t="s">
        <v>24</v>
      </c>
      <c r="B117" s="7">
        <v>4</v>
      </c>
      <c r="C117" s="7">
        <v>3</v>
      </c>
      <c r="D117" s="15">
        <v>115</v>
      </c>
      <c r="E117" s="5">
        <v>11.7</v>
      </c>
      <c r="F117" s="9">
        <v>26.15</v>
      </c>
      <c r="G117" s="9">
        <v>32.44</v>
      </c>
      <c r="H117" s="9">
        <v>23.12</v>
      </c>
      <c r="I117" s="9">
        <v>9.5500000000000007</v>
      </c>
      <c r="J117" s="9">
        <v>35.1</v>
      </c>
      <c r="K117" s="9">
        <v>45.77</v>
      </c>
      <c r="L117" s="9">
        <v>5.2</v>
      </c>
      <c r="M117" s="9">
        <v>2.9</v>
      </c>
      <c r="N117" s="9">
        <v>12</v>
      </c>
      <c r="O117" s="9">
        <v>1.18</v>
      </c>
      <c r="P117" s="9">
        <v>0.20599999999999999</v>
      </c>
      <c r="Q117" s="9">
        <v>0.32200000000000001</v>
      </c>
      <c r="R117" s="9">
        <v>0.182</v>
      </c>
      <c r="S117" s="9">
        <f t="shared" si="2"/>
        <v>0.23666666666666666</v>
      </c>
      <c r="U117" s="9">
        <v>14.1</v>
      </c>
      <c r="V117" s="9">
        <v>27.35</v>
      </c>
      <c r="W117" s="9">
        <v>34.9</v>
      </c>
      <c r="X117" s="9">
        <v>26.2</v>
      </c>
      <c r="Y117" s="9">
        <v>13.4</v>
      </c>
      <c r="Z117" s="9">
        <v>34.659999999999997</v>
      </c>
      <c r="AA117" s="9">
        <v>55.3</v>
      </c>
      <c r="AB117" s="9">
        <v>6.45</v>
      </c>
      <c r="AC117" s="9">
        <v>4.5</v>
      </c>
      <c r="AD117" s="9">
        <v>11</v>
      </c>
      <c r="AE117" s="9">
        <v>1.18</v>
      </c>
      <c r="AF117" s="58">
        <v>0.217</v>
      </c>
      <c r="AG117" s="58">
        <v>0.317</v>
      </c>
      <c r="AH117" s="58">
        <v>0.22600000000000001</v>
      </c>
      <c r="AI117" s="9">
        <f t="shared" si="3"/>
        <v>0.25333333333333335</v>
      </c>
    </row>
    <row r="118" spans="1:36" x14ac:dyDescent="0.3">
      <c r="A118" s="7" t="s">
        <v>24</v>
      </c>
      <c r="B118" s="7">
        <v>4</v>
      </c>
      <c r="C118" s="7">
        <v>3</v>
      </c>
      <c r="D118" s="15">
        <v>116</v>
      </c>
      <c r="E118" s="5">
        <v>10.87</v>
      </c>
      <c r="F118" s="9">
        <v>25.23</v>
      </c>
      <c r="G118" s="9">
        <v>30.93</v>
      </c>
      <c r="H118" s="9">
        <v>22.55</v>
      </c>
      <c r="I118" s="9">
        <v>8.4499999999999993</v>
      </c>
      <c r="J118" s="9">
        <v>29.15</v>
      </c>
      <c r="K118" s="9">
        <v>44.5</v>
      </c>
      <c r="L118" s="9">
        <v>5.0999999999999996</v>
      </c>
      <c r="M118" s="9">
        <v>2.8</v>
      </c>
      <c r="N118" s="9">
        <v>13</v>
      </c>
      <c r="O118" s="9">
        <v>1.05</v>
      </c>
      <c r="P118" s="9">
        <v>0.23200000000000001</v>
      </c>
      <c r="Q118" s="9">
        <v>0.249</v>
      </c>
      <c r="R118" s="9">
        <v>0.16600000000000001</v>
      </c>
      <c r="S118" s="9">
        <f t="shared" si="2"/>
        <v>0.21566666666666667</v>
      </c>
      <c r="U118" s="9">
        <v>13.6</v>
      </c>
      <c r="V118" s="9">
        <v>27.3</v>
      </c>
      <c r="W118" s="9">
        <v>33.65</v>
      </c>
      <c r="X118" s="9">
        <v>23.86</v>
      </c>
      <c r="Y118" s="9">
        <v>13.8</v>
      </c>
      <c r="Z118" s="9">
        <v>39.47</v>
      </c>
      <c r="AA118" s="9">
        <v>46.15</v>
      </c>
      <c r="AB118" s="9">
        <v>6.9</v>
      </c>
      <c r="AC118" s="9">
        <v>4.49</v>
      </c>
      <c r="AD118" s="9">
        <v>12</v>
      </c>
      <c r="AE118" s="9">
        <v>1.1599999999999999</v>
      </c>
      <c r="AF118" s="58">
        <v>0.21199999999999999</v>
      </c>
      <c r="AG118" s="58">
        <v>0.318</v>
      </c>
      <c r="AH118" s="58">
        <v>0.215</v>
      </c>
      <c r="AI118" s="9">
        <f t="shared" si="3"/>
        <v>0.24833333333333332</v>
      </c>
    </row>
    <row r="119" spans="1:36" x14ac:dyDescent="0.3">
      <c r="A119" s="7" t="s">
        <v>24</v>
      </c>
      <c r="B119" s="7">
        <v>4</v>
      </c>
      <c r="C119" s="7">
        <v>3</v>
      </c>
      <c r="D119" s="15">
        <v>117</v>
      </c>
      <c r="E119" s="5">
        <v>12.6</v>
      </c>
      <c r="F119" s="9">
        <v>25.35</v>
      </c>
      <c r="G119" s="9">
        <v>34.119999999999997</v>
      </c>
      <c r="H119" s="9">
        <v>24.9</v>
      </c>
      <c r="I119" s="9">
        <v>9.17</v>
      </c>
      <c r="J119" s="9">
        <v>32.950000000000003</v>
      </c>
      <c r="K119" s="9">
        <v>43.5</v>
      </c>
      <c r="L119" s="9">
        <v>6</v>
      </c>
      <c r="M119" s="9">
        <v>3.12</v>
      </c>
      <c r="N119" s="9">
        <v>13</v>
      </c>
      <c r="O119" s="9">
        <v>0.86</v>
      </c>
      <c r="P119" s="9">
        <v>0.24399999999999999</v>
      </c>
      <c r="Q119" s="9">
        <v>0.25900000000000001</v>
      </c>
      <c r="R119" s="9">
        <v>0.221</v>
      </c>
      <c r="S119" s="9">
        <f t="shared" si="2"/>
        <v>0.24133333333333332</v>
      </c>
      <c r="U119" s="9">
        <v>14.48</v>
      </c>
      <c r="V119" s="9">
        <v>27.67</v>
      </c>
      <c r="W119" s="9">
        <v>35.450000000000003</v>
      </c>
      <c r="X119" s="9">
        <v>24.18</v>
      </c>
      <c r="Y119" s="9">
        <v>10.1</v>
      </c>
      <c r="Z119" s="9">
        <v>38.15</v>
      </c>
      <c r="AA119" s="9">
        <v>54.2</v>
      </c>
      <c r="AB119" s="9">
        <v>6.4</v>
      </c>
      <c r="AC119" s="9">
        <v>4.5</v>
      </c>
      <c r="AD119" s="9">
        <v>12</v>
      </c>
      <c r="AE119" s="9">
        <v>1.07</v>
      </c>
      <c r="AF119" s="58">
        <v>0.22800000000000001</v>
      </c>
      <c r="AG119" s="58">
        <v>0.28699999999999998</v>
      </c>
      <c r="AH119" s="58">
        <v>0.216</v>
      </c>
      <c r="AI119" s="9">
        <f t="shared" si="3"/>
        <v>0.24366666666666667</v>
      </c>
    </row>
    <row r="120" spans="1:36" x14ac:dyDescent="0.3">
      <c r="A120" s="7" t="s">
        <v>24</v>
      </c>
      <c r="B120" s="7">
        <v>4</v>
      </c>
      <c r="C120" s="7">
        <v>3</v>
      </c>
      <c r="D120" s="15">
        <v>118</v>
      </c>
      <c r="E120" s="5">
        <v>11.88</v>
      </c>
      <c r="F120" s="9">
        <v>25.7</v>
      </c>
      <c r="G120" s="9">
        <v>32.94</v>
      </c>
      <c r="H120" s="9">
        <v>25.1</v>
      </c>
      <c r="I120" s="9">
        <v>8.5500000000000007</v>
      </c>
      <c r="J120" s="9">
        <v>38.369999999999997</v>
      </c>
      <c r="K120" s="9">
        <v>52.2</v>
      </c>
      <c r="L120" s="9">
        <v>5.0199999999999996</v>
      </c>
      <c r="M120" s="9">
        <v>3.05</v>
      </c>
      <c r="N120" s="9">
        <v>12</v>
      </c>
      <c r="O120" s="9">
        <v>0.86</v>
      </c>
      <c r="P120" s="9">
        <v>0.219</v>
      </c>
      <c r="Q120" s="9">
        <v>0.214</v>
      </c>
      <c r="R120" s="9">
        <v>0.21</v>
      </c>
      <c r="S120" s="9">
        <f t="shared" si="2"/>
        <v>0.21433333333333335</v>
      </c>
      <c r="U120" s="9">
        <v>14.85</v>
      </c>
      <c r="V120" s="9">
        <v>27.96</v>
      </c>
      <c r="W120" s="9">
        <v>34.340000000000003</v>
      </c>
      <c r="X120" s="9">
        <v>27.89</v>
      </c>
      <c r="Y120" s="9">
        <v>13.23</v>
      </c>
      <c r="Z120" s="9">
        <v>43.49</v>
      </c>
      <c r="AA120" s="9">
        <v>50.04</v>
      </c>
      <c r="AB120" s="9">
        <v>6.27</v>
      </c>
      <c r="AC120" s="9">
        <v>4.7</v>
      </c>
      <c r="AD120" s="9">
        <v>12</v>
      </c>
      <c r="AE120" s="9">
        <v>1.2</v>
      </c>
      <c r="AF120" s="58">
        <v>0.2</v>
      </c>
      <c r="AG120" s="58">
        <v>0.28999999999999998</v>
      </c>
      <c r="AH120" s="58">
        <v>0.20300000000000001</v>
      </c>
      <c r="AI120" s="9">
        <f t="shared" si="3"/>
        <v>0.23100000000000001</v>
      </c>
    </row>
    <row r="121" spans="1:36" x14ac:dyDescent="0.3">
      <c r="A121" s="7" t="s">
        <v>24</v>
      </c>
      <c r="B121" s="7">
        <v>4</v>
      </c>
      <c r="C121" s="7">
        <v>3</v>
      </c>
      <c r="D121" s="15">
        <v>119</v>
      </c>
      <c r="E121" s="5">
        <v>9.75</v>
      </c>
      <c r="F121" s="9">
        <v>23.57</v>
      </c>
      <c r="G121" s="9">
        <v>28.45</v>
      </c>
      <c r="H121" s="9">
        <v>19.2</v>
      </c>
      <c r="I121" s="9">
        <v>11.5</v>
      </c>
      <c r="J121" s="9">
        <v>36.36</v>
      </c>
      <c r="K121" s="9">
        <v>43.96</v>
      </c>
      <c r="L121" s="9">
        <v>5.0999999999999996</v>
      </c>
      <c r="M121" s="9">
        <v>2.74</v>
      </c>
      <c r="N121" s="9">
        <v>11</v>
      </c>
      <c r="O121" s="9">
        <v>1.02</v>
      </c>
      <c r="P121" s="9">
        <v>0.19600000000000001</v>
      </c>
      <c r="Q121" s="9">
        <v>0.318</v>
      </c>
      <c r="R121" s="9">
        <v>0.214</v>
      </c>
      <c r="S121" s="9">
        <f t="shared" si="2"/>
        <v>0.24266666666666667</v>
      </c>
      <c r="U121" s="9">
        <v>14.5</v>
      </c>
      <c r="V121" s="9">
        <v>27.45</v>
      </c>
      <c r="W121" s="9">
        <v>35.119999999999997</v>
      </c>
      <c r="X121" s="9">
        <v>26.12</v>
      </c>
      <c r="Y121" s="9">
        <v>13.4</v>
      </c>
      <c r="Z121" s="9">
        <v>38.43</v>
      </c>
      <c r="AA121" s="9">
        <v>50.72</v>
      </c>
      <c r="AB121" s="9">
        <v>5.87</v>
      </c>
      <c r="AC121" s="9">
        <v>4.3499999999999996</v>
      </c>
      <c r="AD121" s="9">
        <v>11</v>
      </c>
      <c r="AE121" s="9">
        <v>1.22</v>
      </c>
      <c r="AF121" s="58">
        <v>0.2</v>
      </c>
      <c r="AG121" s="58">
        <v>0.27700000000000002</v>
      </c>
      <c r="AH121" s="58">
        <v>0.222</v>
      </c>
      <c r="AI121" s="9">
        <f t="shared" si="3"/>
        <v>0.23300000000000001</v>
      </c>
    </row>
    <row r="122" spans="1:36" x14ac:dyDescent="0.3">
      <c r="A122" s="7" t="s">
        <v>24</v>
      </c>
      <c r="B122" s="7">
        <v>4</v>
      </c>
      <c r="C122" s="7">
        <v>3</v>
      </c>
      <c r="D122" s="15">
        <v>120</v>
      </c>
      <c r="E122" s="5"/>
      <c r="L122" s="9"/>
      <c r="M122" s="9"/>
      <c r="O122" s="9"/>
      <c r="P122" s="9"/>
      <c r="Q122" s="9"/>
      <c r="R122" s="7"/>
      <c r="U122" s="9">
        <v>15.45</v>
      </c>
      <c r="V122" s="9">
        <v>28.27</v>
      </c>
      <c r="W122" s="9">
        <v>35.700000000000003</v>
      </c>
      <c r="X122" s="9">
        <v>27.34</v>
      </c>
      <c r="Y122" s="9">
        <v>12.55</v>
      </c>
      <c r="Z122" s="9">
        <v>46.02</v>
      </c>
      <c r="AA122" s="9">
        <v>55.2</v>
      </c>
      <c r="AB122" s="9">
        <v>5.98</v>
      </c>
      <c r="AC122" s="9">
        <v>4.8</v>
      </c>
      <c r="AD122" s="9">
        <v>12</v>
      </c>
      <c r="AE122" s="9">
        <v>1.17</v>
      </c>
      <c r="AF122" s="58">
        <v>0.20799999999999999</v>
      </c>
      <c r="AG122" s="58">
        <v>0.34</v>
      </c>
      <c r="AH122" s="58">
        <v>0.22800000000000001</v>
      </c>
      <c r="AI122" s="9">
        <f t="shared" si="3"/>
        <v>0.25866666666666666</v>
      </c>
    </row>
    <row r="125" spans="1:36" x14ac:dyDescent="0.3">
      <c r="A125" s="61" t="s">
        <v>42</v>
      </c>
      <c r="C125" s="62" t="s">
        <v>174</v>
      </c>
      <c r="D125" s="63">
        <f>100*LOG(D120+7.57-1.7*D121^0.37)</f>
        <v>206.29831690320248</v>
      </c>
      <c r="E125" s="8"/>
      <c r="F125" s="8" t="s">
        <v>36</v>
      </c>
      <c r="G125" s="15"/>
    </row>
    <row r="126" spans="1:36" x14ac:dyDescent="0.3">
      <c r="C126" s="8" t="s">
        <v>35</v>
      </c>
      <c r="D126" s="8"/>
      <c r="E126" s="8"/>
      <c r="F126" s="8" t="s">
        <v>175</v>
      </c>
      <c r="G126" s="15"/>
    </row>
    <row r="127" spans="1:36" x14ac:dyDescent="0.3">
      <c r="C127" s="8">
        <f>100*LOG(AB3+7.57-1.7*U3^0.37)</f>
        <v>98.429546116393666</v>
      </c>
      <c r="F127" s="8" t="s">
        <v>43</v>
      </c>
      <c r="G127" s="15"/>
    </row>
    <row r="128" spans="1:36" x14ac:dyDescent="0.3">
      <c r="F128" s="64"/>
      <c r="AJ128" s="64"/>
    </row>
    <row r="135" spans="3:36" x14ac:dyDescent="0.3">
      <c r="C135" s="7" t="s">
        <v>37</v>
      </c>
      <c r="D135" s="30" t="s">
        <v>38</v>
      </c>
    </row>
    <row r="142" spans="3:36" x14ac:dyDescent="0.3">
      <c r="F142" s="64"/>
      <c r="AJ142" s="64"/>
    </row>
    <row r="155" spans="6:36" x14ac:dyDescent="0.3">
      <c r="F155" s="64"/>
      <c r="AJ155" s="64"/>
    </row>
    <row r="209" spans="6:36" x14ac:dyDescent="0.3">
      <c r="F209" s="64"/>
      <c r="AJ209" s="64"/>
    </row>
    <row r="223" spans="6:36" x14ac:dyDescent="0.3">
      <c r="F223" s="64"/>
      <c r="AJ223" s="64"/>
    </row>
    <row r="236" spans="6:36" x14ac:dyDescent="0.3">
      <c r="F236" s="64"/>
      <c r="AJ236" s="64"/>
    </row>
    <row r="249" spans="6:36" x14ac:dyDescent="0.3">
      <c r="F249" s="64"/>
      <c r="AJ249" s="64"/>
    </row>
    <row r="262" spans="6:36" x14ac:dyDescent="0.3">
      <c r="F262" s="64"/>
      <c r="AJ262" s="64"/>
    </row>
    <row r="275" spans="6:36" x14ac:dyDescent="0.3">
      <c r="F275" s="64"/>
      <c r="AJ275" s="64"/>
    </row>
    <row r="288" spans="6:36" x14ac:dyDescent="0.3">
      <c r="F288" s="64"/>
      <c r="AJ288" s="64"/>
    </row>
    <row r="301" spans="3:36" x14ac:dyDescent="0.3">
      <c r="F301" s="64"/>
      <c r="AJ301" s="64"/>
    </row>
    <row r="304" spans="3:36" x14ac:dyDescent="0.3">
      <c r="C304" s="65"/>
      <c r="D304" s="28"/>
      <c r="E304" s="64"/>
    </row>
    <row r="314" spans="3:36" x14ac:dyDescent="0.3">
      <c r="F314" s="64"/>
      <c r="AJ314" s="64"/>
    </row>
    <row r="317" spans="3:36" x14ac:dyDescent="0.3">
      <c r="C317" s="65"/>
      <c r="D317" s="28"/>
      <c r="E317" s="64"/>
    </row>
    <row r="327" spans="3:36" x14ac:dyDescent="0.3">
      <c r="F327" s="64"/>
      <c r="AJ327" s="64"/>
    </row>
    <row r="330" spans="3:36" x14ac:dyDescent="0.3">
      <c r="C330" s="65"/>
      <c r="D330" s="28"/>
      <c r="E330" s="64"/>
    </row>
    <row r="340" spans="3:36" x14ac:dyDescent="0.3">
      <c r="F340" s="64"/>
      <c r="AJ340" s="64"/>
    </row>
    <row r="343" spans="3:36" x14ac:dyDescent="0.3">
      <c r="C343" s="65"/>
      <c r="D343" s="28"/>
      <c r="E343" s="64"/>
    </row>
    <row r="353" spans="3:36" x14ac:dyDescent="0.3">
      <c r="F353" s="64"/>
      <c r="AJ353" s="64"/>
    </row>
    <row r="356" spans="3:36" x14ac:dyDescent="0.3">
      <c r="C356" s="65"/>
      <c r="D356" s="28"/>
      <c r="E356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356"/>
  <sheetViews>
    <sheetView topLeftCell="K1" workbookViewId="0">
      <selection activeCell="K1" sqref="A1:XFD1048576"/>
    </sheetView>
  </sheetViews>
  <sheetFormatPr defaultColWidth="9.109375" defaultRowHeight="14.4" x14ac:dyDescent="0.3"/>
  <cols>
    <col min="1" max="2" width="9.109375" style="7"/>
    <col min="3" max="3" width="9.109375" style="8"/>
    <col min="4" max="4" width="9.109375" style="15"/>
    <col min="5" max="5" width="11.6640625" style="9" customWidth="1"/>
    <col min="6" max="6" width="11" style="9" customWidth="1"/>
    <col min="7" max="7" width="11.33203125" style="9" customWidth="1"/>
    <col min="8" max="8" width="16.5546875" style="9" customWidth="1"/>
    <col min="9" max="9" width="12.44140625" style="9" customWidth="1"/>
    <col min="10" max="10" width="13.88671875" style="9" customWidth="1"/>
    <col min="11" max="11" width="14.6640625" style="9" customWidth="1"/>
    <col min="12" max="13" width="9.109375" style="19" customWidth="1"/>
    <col min="14" max="14" width="9.109375" style="9" customWidth="1"/>
    <col min="15" max="17" width="9.109375" style="19" customWidth="1"/>
    <col min="18" max="18" width="9.109375" style="8" customWidth="1"/>
    <col min="19" max="19" width="9.109375" style="19" customWidth="1"/>
    <col min="20" max="20" width="9.109375" style="9"/>
    <col min="21" max="28" width="9.109375" style="8"/>
    <col min="29" max="29" width="11.5546875" style="8" customWidth="1"/>
    <col min="30" max="32" width="9.109375" style="8"/>
    <col min="33" max="33" width="9.109375" style="56" customWidth="1"/>
    <col min="34" max="35" width="9.109375" style="58" customWidth="1"/>
    <col min="36" max="36" width="9.109375" style="8"/>
    <col min="37" max="37" width="11" style="9" customWidth="1"/>
    <col min="38" max="38" width="11.33203125" style="9" customWidth="1"/>
    <col min="39" max="39" width="11.5546875" style="9" customWidth="1"/>
    <col min="40" max="40" width="10.6640625" style="9" customWidth="1"/>
    <col min="41" max="41" width="11.44140625" style="9" customWidth="1"/>
    <col min="42" max="48" width="9.109375" style="9"/>
    <col min="49" max="49" width="9.109375" style="7"/>
    <col min="50" max="16384" width="9.109375" style="8"/>
  </cols>
  <sheetData>
    <row r="1" spans="1:52" x14ac:dyDescent="0.3">
      <c r="A1" s="8" t="s">
        <v>41</v>
      </c>
      <c r="E1" s="9" t="s">
        <v>28</v>
      </c>
      <c r="P1" s="37"/>
      <c r="Q1" s="37" t="s">
        <v>51</v>
      </c>
      <c r="R1" s="50"/>
      <c r="U1" s="9" t="s">
        <v>29</v>
      </c>
      <c r="V1" s="9"/>
      <c r="W1" s="9"/>
      <c r="X1" s="9" t="s">
        <v>30</v>
      </c>
      <c r="Y1" s="9"/>
      <c r="AA1" s="9"/>
      <c r="AB1" s="9" t="s">
        <v>39</v>
      </c>
      <c r="AD1" s="37"/>
      <c r="AE1" s="9"/>
      <c r="AG1" s="51"/>
      <c r="AH1" s="10" t="s">
        <v>51</v>
      </c>
      <c r="AI1" s="52"/>
      <c r="AL1" s="9" t="s">
        <v>40</v>
      </c>
      <c r="AT1" s="52"/>
    </row>
    <row r="2" spans="1:52" s="74" customFormat="1" x14ac:dyDescent="0.3">
      <c r="A2" s="66" t="s">
        <v>11</v>
      </c>
      <c r="B2" s="66" t="s">
        <v>11</v>
      </c>
      <c r="C2" s="66" t="s">
        <v>168</v>
      </c>
      <c r="D2" s="67" t="s">
        <v>45</v>
      </c>
      <c r="E2" s="38" t="s">
        <v>46</v>
      </c>
      <c r="F2" s="38" t="s">
        <v>47</v>
      </c>
      <c r="G2" s="38" t="s">
        <v>48</v>
      </c>
      <c r="H2" s="38" t="s">
        <v>49</v>
      </c>
      <c r="I2" s="38" t="s">
        <v>177</v>
      </c>
      <c r="J2" s="68" t="s">
        <v>178</v>
      </c>
      <c r="K2" s="38" t="s">
        <v>52</v>
      </c>
      <c r="L2" s="38" t="s">
        <v>179</v>
      </c>
      <c r="M2" s="38" t="s">
        <v>53</v>
      </c>
      <c r="N2" s="38" t="s">
        <v>54</v>
      </c>
      <c r="O2" s="38" t="s">
        <v>176</v>
      </c>
      <c r="P2" s="38" t="s">
        <v>55</v>
      </c>
      <c r="Q2" s="38" t="s">
        <v>56</v>
      </c>
      <c r="R2" s="69" t="s">
        <v>57</v>
      </c>
      <c r="S2" s="38" t="s">
        <v>51</v>
      </c>
      <c r="T2" s="39"/>
      <c r="U2" s="38" t="s">
        <v>46</v>
      </c>
      <c r="V2" s="38" t="s">
        <v>47</v>
      </c>
      <c r="W2" s="38" t="s">
        <v>48</v>
      </c>
      <c r="X2" s="38" t="s">
        <v>49</v>
      </c>
      <c r="Y2" s="38" t="s">
        <v>177</v>
      </c>
      <c r="Z2" s="68" t="s">
        <v>178</v>
      </c>
      <c r="AA2" s="38" t="s">
        <v>52</v>
      </c>
      <c r="AB2" s="38" t="s">
        <v>179</v>
      </c>
      <c r="AC2" s="38" t="s">
        <v>186</v>
      </c>
      <c r="AD2" s="38" t="s">
        <v>53</v>
      </c>
      <c r="AE2" s="38" t="s">
        <v>54</v>
      </c>
      <c r="AF2" s="38" t="s">
        <v>176</v>
      </c>
      <c r="AG2" s="38" t="s">
        <v>55</v>
      </c>
      <c r="AH2" s="38" t="s">
        <v>56</v>
      </c>
      <c r="AI2" s="69" t="s">
        <v>57</v>
      </c>
      <c r="AJ2" s="38" t="s">
        <v>51</v>
      </c>
      <c r="AK2" s="70"/>
      <c r="AL2" s="38" t="s">
        <v>46</v>
      </c>
      <c r="AM2" s="38" t="s">
        <v>180</v>
      </c>
      <c r="AN2" s="38" t="s">
        <v>181</v>
      </c>
      <c r="AO2" s="38" t="s">
        <v>182</v>
      </c>
      <c r="AP2" s="38" t="s">
        <v>42</v>
      </c>
      <c r="AQ2" s="71" t="s">
        <v>183</v>
      </c>
      <c r="AR2" s="38" t="s">
        <v>184</v>
      </c>
      <c r="AS2" s="38" t="s">
        <v>185</v>
      </c>
      <c r="AT2" s="38" t="s">
        <v>51</v>
      </c>
      <c r="AU2" s="38"/>
      <c r="AV2" s="38"/>
      <c r="AW2" s="38"/>
      <c r="AX2" s="72"/>
      <c r="AY2" s="73"/>
      <c r="AZ2" s="39"/>
    </row>
    <row r="3" spans="1:52" x14ac:dyDescent="0.3">
      <c r="A3" s="7" t="s">
        <v>7</v>
      </c>
      <c r="B3" s="7">
        <v>1</v>
      </c>
      <c r="C3" s="7">
        <v>1</v>
      </c>
      <c r="D3" s="15">
        <v>1</v>
      </c>
      <c r="E3" s="5">
        <v>12.04</v>
      </c>
      <c r="F3" s="9">
        <v>26.39</v>
      </c>
      <c r="G3" s="9">
        <v>32.36</v>
      </c>
      <c r="H3" s="9">
        <v>22.51</v>
      </c>
      <c r="I3" s="9">
        <v>12.08</v>
      </c>
      <c r="J3" s="9">
        <v>33.08</v>
      </c>
      <c r="K3" s="9">
        <v>42.42</v>
      </c>
      <c r="L3" s="9">
        <v>6.45</v>
      </c>
      <c r="M3" s="9">
        <v>3.19</v>
      </c>
      <c r="N3" s="9">
        <v>11</v>
      </c>
      <c r="O3" s="9">
        <v>1.21</v>
      </c>
      <c r="P3" s="9">
        <v>0.192</v>
      </c>
      <c r="Q3" s="5">
        <v>0.22</v>
      </c>
      <c r="R3" s="5">
        <v>0.21099999999999999</v>
      </c>
      <c r="S3" s="9">
        <f>(P3+Q3+R3)/3</f>
        <v>0.20766666666666667</v>
      </c>
      <c r="U3" s="9">
        <v>12.87</v>
      </c>
      <c r="V3" s="9">
        <v>26.21</v>
      </c>
      <c r="W3" s="9">
        <v>33.25</v>
      </c>
      <c r="X3" s="9">
        <v>26.65</v>
      </c>
      <c r="Y3" s="9">
        <v>12.78</v>
      </c>
      <c r="Z3" s="9">
        <v>35.700000000000003</v>
      </c>
      <c r="AA3" s="9">
        <v>50.4</v>
      </c>
      <c r="AB3" s="9">
        <v>6.45</v>
      </c>
      <c r="AC3" s="9">
        <f>(Z3+AA3)/2</f>
        <v>43.05</v>
      </c>
      <c r="AD3" s="9">
        <v>3.93</v>
      </c>
      <c r="AE3" s="9">
        <v>8</v>
      </c>
      <c r="AF3" s="9">
        <v>1.27</v>
      </c>
      <c r="AG3" s="58">
        <v>0.215</v>
      </c>
      <c r="AH3" s="59">
        <v>0.28899999999999998</v>
      </c>
      <c r="AI3" s="59">
        <v>0.21</v>
      </c>
      <c r="AJ3" s="9">
        <f t="shared" ref="AJ3:AJ34" si="0">(AG3+AH3+AI3)/3</f>
        <v>0.23799999999999999</v>
      </c>
      <c r="AL3" s="9">
        <v>12.87</v>
      </c>
      <c r="AM3" s="9">
        <f t="shared" ref="AM3:AM34" si="1">(V3/W3)*100</f>
        <v>78.827067669172934</v>
      </c>
      <c r="AN3" s="9">
        <f t="shared" ref="AN3:AN34" si="2">(AB3/AC3)*100</f>
        <v>14.982578397212546</v>
      </c>
      <c r="AO3" s="9">
        <f t="shared" ref="AO3:AO34" si="3">(Y3/X3)*100</f>
        <v>47.954971857410882</v>
      </c>
      <c r="AP3" s="9">
        <f t="shared" ref="AP3:AP34" si="4">100*LOG(AB3+7.57-1.7*AL3^0.37)</f>
        <v>98.429546116393666</v>
      </c>
      <c r="AQ3" s="9">
        <v>8</v>
      </c>
      <c r="AR3" s="9">
        <v>3.93</v>
      </c>
      <c r="AS3" s="9">
        <v>1.27</v>
      </c>
      <c r="AT3" s="9">
        <v>0.23799999999999999</v>
      </c>
      <c r="AW3" s="9"/>
      <c r="AX3" s="9"/>
      <c r="AY3" s="9"/>
      <c r="AZ3" s="9"/>
    </row>
    <row r="4" spans="1:52" x14ac:dyDescent="0.3">
      <c r="A4" s="7" t="s">
        <v>7</v>
      </c>
      <c r="B4" s="7">
        <v>1</v>
      </c>
      <c r="C4" s="7">
        <v>1</v>
      </c>
      <c r="D4" s="15">
        <v>2</v>
      </c>
      <c r="E4" s="5">
        <v>12.66</v>
      </c>
      <c r="F4" s="9">
        <v>25.96</v>
      </c>
      <c r="G4" s="9">
        <v>33.17</v>
      </c>
      <c r="H4" s="9">
        <v>22.8</v>
      </c>
      <c r="I4" s="9">
        <v>12.1</v>
      </c>
      <c r="J4" s="9">
        <v>34.770000000000003</v>
      </c>
      <c r="K4" s="9">
        <v>41.5</v>
      </c>
      <c r="L4" s="9">
        <v>8.18</v>
      </c>
      <c r="M4" s="9">
        <v>3.85</v>
      </c>
      <c r="N4" s="9">
        <v>10</v>
      </c>
      <c r="O4" s="9">
        <v>1.23</v>
      </c>
      <c r="P4" s="9">
        <v>0.24199999999999999</v>
      </c>
      <c r="Q4" s="5">
        <v>0.19700000000000001</v>
      </c>
      <c r="R4" s="5">
        <v>0.22800000000000001</v>
      </c>
      <c r="S4" s="9">
        <f t="shared" ref="S4:S55" si="5">(P4+Q4+R4)/3</f>
        <v>0.22233333333333336</v>
      </c>
      <c r="U4" s="9">
        <v>13.14</v>
      </c>
      <c r="V4" s="9">
        <v>26.46</v>
      </c>
      <c r="W4" s="9">
        <v>34.43</v>
      </c>
      <c r="X4" s="9">
        <v>25.3</v>
      </c>
      <c r="Y4" s="9">
        <v>11.7</v>
      </c>
      <c r="Z4" s="9">
        <v>39.1</v>
      </c>
      <c r="AA4" s="9">
        <v>46.8</v>
      </c>
      <c r="AB4" s="9">
        <v>5.48</v>
      </c>
      <c r="AC4" s="9">
        <f t="shared" ref="AC4:AC67" si="6">(Z4+AA4)/2</f>
        <v>42.95</v>
      </c>
      <c r="AD4" s="9">
        <v>4.75</v>
      </c>
      <c r="AE4" s="9">
        <v>8</v>
      </c>
      <c r="AF4" s="9">
        <v>0.96</v>
      </c>
      <c r="AG4" s="58">
        <v>0.22800000000000001</v>
      </c>
      <c r="AH4" s="59">
        <v>0.30399999999999999</v>
      </c>
      <c r="AI4" s="59">
        <v>0.217</v>
      </c>
      <c r="AJ4" s="9">
        <f t="shared" si="0"/>
        <v>0.24966666666666668</v>
      </c>
      <c r="AL4" s="9">
        <v>13.14</v>
      </c>
      <c r="AM4" s="9">
        <f t="shared" si="1"/>
        <v>76.85158292187046</v>
      </c>
      <c r="AN4" s="9">
        <f t="shared" si="2"/>
        <v>12.759022118742724</v>
      </c>
      <c r="AO4" s="9">
        <f t="shared" si="3"/>
        <v>46.24505928853754</v>
      </c>
      <c r="AP4" s="9">
        <f t="shared" si="4"/>
        <v>93.656956274531808</v>
      </c>
      <c r="AQ4" s="9">
        <v>8</v>
      </c>
      <c r="AR4" s="9">
        <v>4.75</v>
      </c>
      <c r="AS4" s="9">
        <v>0.96</v>
      </c>
      <c r="AT4" s="9">
        <v>0.24966666666666668</v>
      </c>
    </row>
    <row r="5" spans="1:52" x14ac:dyDescent="0.3">
      <c r="A5" s="7" t="s">
        <v>7</v>
      </c>
      <c r="B5" s="7">
        <v>1</v>
      </c>
      <c r="C5" s="7">
        <v>1</v>
      </c>
      <c r="D5" s="15">
        <v>3</v>
      </c>
      <c r="E5" s="5">
        <v>11.82</v>
      </c>
      <c r="F5" s="9">
        <v>26.18</v>
      </c>
      <c r="G5" s="9">
        <v>30.88</v>
      </c>
      <c r="H5" s="9">
        <v>22.61</v>
      </c>
      <c r="I5" s="9">
        <v>13.32</v>
      </c>
      <c r="J5" s="9">
        <v>33.880000000000003</v>
      </c>
      <c r="K5" s="9">
        <v>40.35</v>
      </c>
      <c r="L5" s="9">
        <v>6.15</v>
      </c>
      <c r="M5" s="9">
        <v>3.16</v>
      </c>
      <c r="N5" s="9">
        <v>9</v>
      </c>
      <c r="O5" s="9">
        <v>1.1599999999999999</v>
      </c>
      <c r="P5" s="9">
        <v>0.38600000000000001</v>
      </c>
      <c r="Q5" s="5">
        <v>0.39500000000000002</v>
      </c>
      <c r="R5" s="5">
        <v>0.38600000000000001</v>
      </c>
      <c r="S5" s="9">
        <f t="shared" si="5"/>
        <v>0.38900000000000001</v>
      </c>
      <c r="U5" s="9">
        <v>14.93</v>
      </c>
      <c r="V5" s="9">
        <v>27.73</v>
      </c>
      <c r="W5" s="9">
        <v>34.75</v>
      </c>
      <c r="X5" s="9">
        <v>26.7</v>
      </c>
      <c r="Y5" s="9">
        <v>12.75</v>
      </c>
      <c r="Z5" s="9">
        <v>44.76</v>
      </c>
      <c r="AA5" s="9">
        <v>57.91</v>
      </c>
      <c r="AB5" s="9">
        <v>6.45</v>
      </c>
      <c r="AC5" s="9">
        <f t="shared" si="6"/>
        <v>51.334999999999994</v>
      </c>
      <c r="AD5" s="9">
        <v>4.58</v>
      </c>
      <c r="AE5" s="9">
        <v>8</v>
      </c>
      <c r="AF5" s="9">
        <v>1.24</v>
      </c>
      <c r="AG5" s="58">
        <v>0.22</v>
      </c>
      <c r="AH5" s="59">
        <v>0.315</v>
      </c>
      <c r="AI5" s="59">
        <v>0.21099999999999999</v>
      </c>
      <c r="AJ5" s="9">
        <f t="shared" si="0"/>
        <v>0.24866666666666667</v>
      </c>
      <c r="AL5" s="9">
        <v>14.93</v>
      </c>
      <c r="AM5" s="9">
        <f t="shared" si="1"/>
        <v>79.798561151079141</v>
      </c>
      <c r="AN5" s="9">
        <f t="shared" si="2"/>
        <v>12.564527125742671</v>
      </c>
      <c r="AO5" s="9">
        <f t="shared" si="3"/>
        <v>47.752808988764045</v>
      </c>
      <c r="AP5" s="9">
        <f t="shared" si="4"/>
        <v>97.302505871552754</v>
      </c>
      <c r="AQ5" s="9">
        <v>8</v>
      </c>
      <c r="AR5" s="9">
        <v>4.58</v>
      </c>
      <c r="AS5" s="9">
        <v>1.24</v>
      </c>
      <c r="AT5" s="9">
        <v>0.24866666666666667</v>
      </c>
    </row>
    <row r="6" spans="1:52" x14ac:dyDescent="0.3">
      <c r="A6" s="7" t="s">
        <v>7</v>
      </c>
      <c r="B6" s="7">
        <v>1</v>
      </c>
      <c r="C6" s="7">
        <v>1</v>
      </c>
      <c r="D6" s="15">
        <v>4</v>
      </c>
      <c r="E6" s="5">
        <v>10.130000000000001</v>
      </c>
      <c r="F6" s="9">
        <v>24.32</v>
      </c>
      <c r="G6" s="9">
        <v>30.57</v>
      </c>
      <c r="H6" s="9">
        <v>21.2</v>
      </c>
      <c r="I6" s="9">
        <v>12.4</v>
      </c>
      <c r="J6" s="9">
        <v>36.65</v>
      </c>
      <c r="K6" s="9">
        <v>48.2</v>
      </c>
      <c r="L6" s="9">
        <v>5.4</v>
      </c>
      <c r="M6" s="9">
        <v>3.1</v>
      </c>
      <c r="N6" s="9">
        <v>11</v>
      </c>
      <c r="O6" s="9">
        <v>0.96</v>
      </c>
      <c r="P6" s="9">
        <v>0.33700000000000002</v>
      </c>
      <c r="Q6" s="5">
        <v>0.28499999999999998</v>
      </c>
      <c r="R6" s="5">
        <v>0.27100000000000002</v>
      </c>
      <c r="S6" s="9">
        <f t="shared" si="5"/>
        <v>0.29766666666666669</v>
      </c>
      <c r="U6" s="9">
        <v>13.87</v>
      </c>
      <c r="V6" s="9">
        <v>27.55</v>
      </c>
      <c r="W6" s="9">
        <v>33.72</v>
      </c>
      <c r="X6" s="9">
        <v>25.55</v>
      </c>
      <c r="Y6" s="9">
        <v>12.28</v>
      </c>
      <c r="Z6" s="9">
        <v>38.24</v>
      </c>
      <c r="AA6" s="9">
        <v>45.3</v>
      </c>
      <c r="AB6" s="9">
        <v>7.35</v>
      </c>
      <c r="AC6" s="9">
        <f t="shared" si="6"/>
        <v>41.769999999999996</v>
      </c>
      <c r="AD6" s="9">
        <v>4.1399999999999997</v>
      </c>
      <c r="AE6" s="9">
        <v>9</v>
      </c>
      <c r="AF6" s="9">
        <v>1.48</v>
      </c>
      <c r="AG6" s="58">
        <v>0.245</v>
      </c>
      <c r="AH6" s="59">
        <v>0.30499999999999999</v>
      </c>
      <c r="AI6" s="59">
        <v>0.26</v>
      </c>
      <c r="AJ6" s="9">
        <f t="shared" si="0"/>
        <v>0.27</v>
      </c>
      <c r="AL6" s="9">
        <v>13.87</v>
      </c>
      <c r="AM6" s="9">
        <f t="shared" si="1"/>
        <v>81.702253855278769</v>
      </c>
      <c r="AN6" s="9">
        <f t="shared" si="2"/>
        <v>17.596361024658847</v>
      </c>
      <c r="AO6" s="9">
        <f t="shared" si="3"/>
        <v>48.06262230919765</v>
      </c>
      <c r="AP6" s="9">
        <f t="shared" si="4"/>
        <v>101.79520352041438</v>
      </c>
      <c r="AQ6" s="9">
        <v>9</v>
      </c>
      <c r="AR6" s="9">
        <v>4.1399999999999997</v>
      </c>
      <c r="AS6" s="9">
        <v>1.48</v>
      </c>
      <c r="AT6" s="9">
        <v>0.27</v>
      </c>
    </row>
    <row r="7" spans="1:52" x14ac:dyDescent="0.3">
      <c r="A7" s="7" t="s">
        <v>7</v>
      </c>
      <c r="B7" s="7">
        <v>1</v>
      </c>
      <c r="C7" s="7">
        <v>1</v>
      </c>
      <c r="D7" s="15">
        <v>5</v>
      </c>
      <c r="E7" s="5">
        <v>10.91</v>
      </c>
      <c r="F7" s="9">
        <v>24.93</v>
      </c>
      <c r="G7" s="9">
        <v>31.75</v>
      </c>
      <c r="H7" s="9">
        <v>21.86</v>
      </c>
      <c r="I7" s="9">
        <v>12.07</v>
      </c>
      <c r="J7" s="9">
        <v>32.64</v>
      </c>
      <c r="K7" s="9">
        <v>47.1</v>
      </c>
      <c r="L7" s="9">
        <v>7.15</v>
      </c>
      <c r="M7" s="9">
        <v>2.9</v>
      </c>
      <c r="N7" s="9">
        <v>11</v>
      </c>
      <c r="O7" s="9">
        <v>1.03</v>
      </c>
      <c r="P7" s="9">
        <v>0.33100000000000002</v>
      </c>
      <c r="Q7" s="5">
        <v>0.36799999999999999</v>
      </c>
      <c r="R7" s="5">
        <v>0.25700000000000001</v>
      </c>
      <c r="S7" s="9">
        <f t="shared" si="5"/>
        <v>0.31866666666666671</v>
      </c>
      <c r="U7" s="9">
        <v>13.54</v>
      </c>
      <c r="V7" s="9">
        <v>26.53</v>
      </c>
      <c r="W7" s="9">
        <v>34.950000000000003</v>
      </c>
      <c r="X7" s="9">
        <v>24.5</v>
      </c>
      <c r="Y7" s="9">
        <v>12.3</v>
      </c>
      <c r="Z7" s="9">
        <v>31.92</v>
      </c>
      <c r="AA7" s="9">
        <v>42.75</v>
      </c>
      <c r="AB7" s="9">
        <v>6.8</v>
      </c>
      <c r="AC7" s="9">
        <f t="shared" si="6"/>
        <v>37.335000000000001</v>
      </c>
      <c r="AD7" s="9">
        <v>3.99</v>
      </c>
      <c r="AE7" s="9">
        <v>8</v>
      </c>
      <c r="AF7" s="9">
        <v>1.23</v>
      </c>
      <c r="AG7" s="58">
        <v>0.24</v>
      </c>
      <c r="AH7" s="59">
        <v>0.37</v>
      </c>
      <c r="AI7" s="59">
        <v>0.22</v>
      </c>
      <c r="AJ7" s="9">
        <f t="shared" si="0"/>
        <v>0.27666666666666667</v>
      </c>
      <c r="AL7" s="9">
        <v>13.54</v>
      </c>
      <c r="AM7" s="9">
        <f t="shared" si="1"/>
        <v>75.908440629470675</v>
      </c>
      <c r="AN7" s="9">
        <f t="shared" si="2"/>
        <v>18.213472612829783</v>
      </c>
      <c r="AO7" s="9">
        <f t="shared" si="3"/>
        <v>50.204081632653065</v>
      </c>
      <c r="AP7" s="9">
        <f t="shared" si="4"/>
        <v>99.615780183298369</v>
      </c>
      <c r="AQ7" s="9">
        <v>8</v>
      </c>
      <c r="AR7" s="9">
        <v>3.99</v>
      </c>
      <c r="AS7" s="9">
        <v>1.23</v>
      </c>
      <c r="AT7" s="9">
        <v>0.27666666666666667</v>
      </c>
    </row>
    <row r="8" spans="1:52" x14ac:dyDescent="0.3">
      <c r="A8" s="7" t="s">
        <v>7</v>
      </c>
      <c r="B8" s="7">
        <v>1</v>
      </c>
      <c r="C8" s="7">
        <v>1</v>
      </c>
      <c r="D8" s="15">
        <v>6</v>
      </c>
      <c r="E8" s="5">
        <v>9.34</v>
      </c>
      <c r="F8" s="9">
        <v>23.66</v>
      </c>
      <c r="G8" s="9">
        <v>30.11</v>
      </c>
      <c r="H8" s="9">
        <v>21.69</v>
      </c>
      <c r="I8" s="9">
        <v>11.23</v>
      </c>
      <c r="J8" s="9">
        <v>34.86</v>
      </c>
      <c r="K8" s="9">
        <v>43.61</v>
      </c>
      <c r="L8" s="9">
        <v>5.35</v>
      </c>
      <c r="M8" s="9">
        <v>2.9</v>
      </c>
      <c r="N8" s="9">
        <v>9</v>
      </c>
      <c r="O8" s="9">
        <v>0.99</v>
      </c>
      <c r="P8" s="9">
        <v>0.26800000000000002</v>
      </c>
      <c r="Q8" s="5">
        <v>0.31</v>
      </c>
      <c r="R8" s="5">
        <v>0.24199999999999999</v>
      </c>
      <c r="S8" s="9">
        <f t="shared" si="5"/>
        <v>0.27333333333333337</v>
      </c>
      <c r="U8" s="9">
        <v>12.8</v>
      </c>
      <c r="V8" s="9">
        <v>26.17</v>
      </c>
      <c r="W8" s="9">
        <v>34.700000000000003</v>
      </c>
      <c r="X8" s="9">
        <v>24.35</v>
      </c>
      <c r="Y8" s="9">
        <v>12.55</v>
      </c>
      <c r="Z8" s="9">
        <v>34.799999999999997</v>
      </c>
      <c r="AA8" s="9">
        <v>49.4</v>
      </c>
      <c r="AB8" s="9">
        <v>7.15</v>
      </c>
      <c r="AC8" s="9">
        <f t="shared" si="6"/>
        <v>42.099999999999994</v>
      </c>
      <c r="AD8" s="9">
        <v>3.5</v>
      </c>
      <c r="AE8" s="9">
        <v>8</v>
      </c>
      <c r="AF8" s="9">
        <v>1.18</v>
      </c>
      <c r="AG8" s="58">
        <v>0.22</v>
      </c>
      <c r="AH8" s="59">
        <v>0.28000000000000003</v>
      </c>
      <c r="AI8" s="59">
        <v>0.23</v>
      </c>
      <c r="AJ8" s="9">
        <f t="shared" si="0"/>
        <v>0.24333333333333332</v>
      </c>
      <c r="AL8" s="9">
        <v>12.8</v>
      </c>
      <c r="AM8" s="9">
        <f t="shared" si="1"/>
        <v>75.417867435158499</v>
      </c>
      <c r="AN8" s="9">
        <f t="shared" si="2"/>
        <v>16.983372921615207</v>
      </c>
      <c r="AO8" s="9">
        <f t="shared" si="3"/>
        <v>51.540041067761813</v>
      </c>
      <c r="AP8" s="9">
        <f t="shared" si="4"/>
        <v>101.50942958151967</v>
      </c>
      <c r="AQ8" s="9">
        <v>8</v>
      </c>
      <c r="AR8" s="9">
        <v>3.5</v>
      </c>
      <c r="AS8" s="9">
        <v>1.18</v>
      </c>
      <c r="AT8" s="9">
        <v>0.24333333333333332</v>
      </c>
    </row>
    <row r="9" spans="1:52" x14ac:dyDescent="0.3">
      <c r="A9" s="7" t="s">
        <v>7</v>
      </c>
      <c r="B9" s="7">
        <v>1</v>
      </c>
      <c r="C9" s="7">
        <v>1</v>
      </c>
      <c r="D9" s="15">
        <v>7</v>
      </c>
      <c r="E9" s="5">
        <v>12.55</v>
      </c>
      <c r="F9" s="9">
        <v>26.55</v>
      </c>
      <c r="G9" s="9">
        <v>33.450000000000003</v>
      </c>
      <c r="H9" s="9">
        <v>23.5</v>
      </c>
      <c r="I9" s="9">
        <v>12.76</v>
      </c>
      <c r="J9" s="9">
        <v>35.619999999999997</v>
      </c>
      <c r="K9" s="9">
        <v>43.81</v>
      </c>
      <c r="L9" s="9">
        <v>6.77</v>
      </c>
      <c r="M9" s="9">
        <v>3.81</v>
      </c>
      <c r="N9" s="9">
        <v>10</v>
      </c>
      <c r="O9" s="9">
        <v>1.1100000000000001</v>
      </c>
      <c r="P9" s="9">
        <v>0.26500000000000001</v>
      </c>
      <c r="Q9" s="5">
        <v>0.24399999999999999</v>
      </c>
      <c r="R9" s="5">
        <v>0.246</v>
      </c>
      <c r="S9" s="9">
        <f t="shared" si="5"/>
        <v>0.25166666666666665</v>
      </c>
      <c r="U9" s="9">
        <v>12.72</v>
      </c>
      <c r="V9" s="9">
        <v>26.94</v>
      </c>
      <c r="W9" s="9">
        <v>32.9</v>
      </c>
      <c r="X9" s="9">
        <v>24.58</v>
      </c>
      <c r="Y9" s="9">
        <v>11.74</v>
      </c>
      <c r="Z9" s="9">
        <v>34.79</v>
      </c>
      <c r="AA9" s="9">
        <v>41.45</v>
      </c>
      <c r="AB9" s="9">
        <v>7.1</v>
      </c>
      <c r="AC9" s="9">
        <f t="shared" si="6"/>
        <v>38.120000000000005</v>
      </c>
      <c r="AD9" s="9">
        <v>3.71</v>
      </c>
      <c r="AE9" s="9">
        <v>8</v>
      </c>
      <c r="AF9" s="9">
        <v>1.23</v>
      </c>
      <c r="AG9" s="58">
        <v>0.214</v>
      </c>
      <c r="AH9" s="59">
        <v>0.26500000000000001</v>
      </c>
      <c r="AI9" s="59">
        <v>0.215</v>
      </c>
      <c r="AJ9" s="9">
        <f t="shared" si="0"/>
        <v>0.23133333333333331</v>
      </c>
      <c r="AL9" s="9">
        <v>12.72</v>
      </c>
      <c r="AM9" s="9">
        <f t="shared" si="1"/>
        <v>81.884498480243167</v>
      </c>
      <c r="AN9" s="9">
        <f t="shared" si="2"/>
        <v>18.625393494228749</v>
      </c>
      <c r="AO9" s="9">
        <f t="shared" si="3"/>
        <v>47.762408462164366</v>
      </c>
      <c r="AP9" s="9">
        <f t="shared" si="4"/>
        <v>101.34181387676043</v>
      </c>
      <c r="AQ9" s="9">
        <v>8</v>
      </c>
      <c r="AR9" s="9">
        <v>3.71</v>
      </c>
      <c r="AS9" s="9">
        <v>1.23</v>
      </c>
      <c r="AT9" s="9">
        <v>0.23133333333333331</v>
      </c>
    </row>
    <row r="10" spans="1:52" x14ac:dyDescent="0.3">
      <c r="A10" s="7" t="s">
        <v>7</v>
      </c>
      <c r="B10" s="7">
        <v>1</v>
      </c>
      <c r="C10" s="7">
        <v>1</v>
      </c>
      <c r="D10" s="15">
        <v>8</v>
      </c>
      <c r="E10" s="5">
        <v>11.5</v>
      </c>
      <c r="F10" s="9">
        <v>25.58</v>
      </c>
      <c r="G10" s="9">
        <v>31.46</v>
      </c>
      <c r="H10" s="9">
        <v>24.46</v>
      </c>
      <c r="I10" s="9">
        <v>12.43</v>
      </c>
      <c r="J10" s="9">
        <v>31.39</v>
      </c>
      <c r="K10" s="9">
        <v>39.770000000000003</v>
      </c>
      <c r="L10" s="9">
        <v>6.4</v>
      </c>
      <c r="M10" s="9">
        <v>3.39</v>
      </c>
      <c r="N10" s="9">
        <v>10</v>
      </c>
      <c r="O10" s="9">
        <v>1.1399999999999999</v>
      </c>
      <c r="P10" s="9">
        <v>0.249</v>
      </c>
      <c r="Q10" s="5">
        <v>0.26800000000000002</v>
      </c>
      <c r="R10" s="5">
        <v>0.27200000000000002</v>
      </c>
      <c r="S10" s="9">
        <f t="shared" si="5"/>
        <v>0.26300000000000001</v>
      </c>
      <c r="U10" s="9">
        <v>14.72</v>
      </c>
      <c r="V10" s="9">
        <v>27.1</v>
      </c>
      <c r="W10" s="9">
        <v>36.9</v>
      </c>
      <c r="X10" s="9">
        <v>26.81</v>
      </c>
      <c r="Y10" s="9">
        <v>12.73</v>
      </c>
      <c r="Z10" s="9">
        <v>40.950000000000003</v>
      </c>
      <c r="AA10" s="9">
        <v>41.91</v>
      </c>
      <c r="AB10" s="9">
        <v>7.45</v>
      </c>
      <c r="AC10" s="9">
        <f t="shared" si="6"/>
        <v>41.43</v>
      </c>
      <c r="AD10" s="9">
        <v>4.7</v>
      </c>
      <c r="AE10" s="9">
        <v>8</v>
      </c>
      <c r="AF10" s="9">
        <v>1.35</v>
      </c>
      <c r="AG10" s="58">
        <v>0.23</v>
      </c>
      <c r="AH10" s="59">
        <v>0.28100000000000003</v>
      </c>
      <c r="AI10" s="59">
        <v>0.22900000000000001</v>
      </c>
      <c r="AJ10" s="9">
        <f t="shared" si="0"/>
        <v>0.24666666666666667</v>
      </c>
      <c r="AL10" s="9">
        <v>14.72</v>
      </c>
      <c r="AM10" s="9">
        <f t="shared" si="1"/>
        <v>73.441734417344179</v>
      </c>
      <c r="AN10" s="9">
        <f t="shared" si="2"/>
        <v>17.982138546946658</v>
      </c>
      <c r="AO10" s="9">
        <f t="shared" si="3"/>
        <v>47.482282730324513</v>
      </c>
      <c r="AP10" s="9">
        <f t="shared" si="4"/>
        <v>101.79484904732431</v>
      </c>
      <c r="AQ10" s="9">
        <v>8</v>
      </c>
      <c r="AR10" s="9">
        <v>4.7</v>
      </c>
      <c r="AS10" s="9">
        <v>1.35</v>
      </c>
      <c r="AT10" s="9">
        <v>0.24666666666666667</v>
      </c>
    </row>
    <row r="11" spans="1:52" x14ac:dyDescent="0.3">
      <c r="A11" s="7" t="s">
        <v>7</v>
      </c>
      <c r="B11" s="7">
        <v>1</v>
      </c>
      <c r="C11" s="7">
        <v>1</v>
      </c>
      <c r="D11" s="15">
        <v>9</v>
      </c>
      <c r="E11" s="5">
        <v>11.3</v>
      </c>
      <c r="F11" s="9">
        <v>24.67</v>
      </c>
      <c r="G11" s="9">
        <v>33.97</v>
      </c>
      <c r="H11" s="9">
        <v>22.78</v>
      </c>
      <c r="I11" s="9">
        <v>10.92</v>
      </c>
      <c r="J11" s="9">
        <v>33.4</v>
      </c>
      <c r="K11" s="9">
        <v>48.65</v>
      </c>
      <c r="L11" s="9">
        <v>6.08</v>
      </c>
      <c r="M11" s="9">
        <v>3.12</v>
      </c>
      <c r="N11" s="9">
        <v>11</v>
      </c>
      <c r="O11" s="9">
        <v>0.96</v>
      </c>
      <c r="P11" s="9">
        <v>0.26500000000000001</v>
      </c>
      <c r="Q11" s="5">
        <v>0.36099999999999999</v>
      </c>
      <c r="R11" s="5">
        <v>0.218</v>
      </c>
      <c r="S11" s="9">
        <f t="shared" si="5"/>
        <v>0.28133333333333332</v>
      </c>
      <c r="U11" s="9">
        <v>13.21</v>
      </c>
      <c r="V11" s="9">
        <v>26.88</v>
      </c>
      <c r="W11" s="9">
        <v>34.25</v>
      </c>
      <c r="X11" s="9">
        <v>25.73</v>
      </c>
      <c r="Y11" s="9">
        <v>13.1</v>
      </c>
      <c r="Z11" s="9">
        <v>39.17</v>
      </c>
      <c r="AA11" s="9">
        <v>50.37</v>
      </c>
      <c r="AB11" s="9">
        <v>5.68</v>
      </c>
      <c r="AC11" s="9">
        <f t="shared" si="6"/>
        <v>44.769999999999996</v>
      </c>
      <c r="AD11" s="9">
        <v>4.45</v>
      </c>
      <c r="AE11" s="9">
        <v>8</v>
      </c>
      <c r="AF11" s="9">
        <v>1.43</v>
      </c>
      <c r="AG11" s="58">
        <v>0.23599999999999999</v>
      </c>
      <c r="AH11" s="59">
        <v>0.33</v>
      </c>
      <c r="AI11" s="59">
        <v>0.25</v>
      </c>
      <c r="AJ11" s="9">
        <f t="shared" si="0"/>
        <v>0.27200000000000002</v>
      </c>
      <c r="AL11" s="9">
        <v>13.21</v>
      </c>
      <c r="AM11" s="9">
        <f t="shared" si="1"/>
        <v>78.481751824817508</v>
      </c>
      <c r="AN11" s="9">
        <f t="shared" si="2"/>
        <v>12.687067232521779</v>
      </c>
      <c r="AO11" s="9">
        <f t="shared" si="3"/>
        <v>50.913330742324135</v>
      </c>
      <c r="AP11" s="9">
        <f t="shared" si="4"/>
        <v>94.608044230645987</v>
      </c>
      <c r="AQ11" s="9">
        <v>8</v>
      </c>
      <c r="AR11" s="9">
        <v>4.45</v>
      </c>
      <c r="AS11" s="9">
        <v>1.43</v>
      </c>
      <c r="AT11" s="9">
        <v>0.27200000000000002</v>
      </c>
    </row>
    <row r="12" spans="1:52" x14ac:dyDescent="0.3">
      <c r="A12" s="7" t="s">
        <v>7</v>
      </c>
      <c r="B12" s="7">
        <v>1</v>
      </c>
      <c r="C12" s="7">
        <v>1</v>
      </c>
      <c r="D12" s="15">
        <v>10</v>
      </c>
      <c r="E12" s="9">
        <v>11.04</v>
      </c>
      <c r="F12" s="9">
        <v>25.72</v>
      </c>
      <c r="G12" s="9">
        <v>31.91</v>
      </c>
      <c r="H12" s="9">
        <v>20.399999999999999</v>
      </c>
      <c r="I12" s="9">
        <v>11.8</v>
      </c>
      <c r="J12" s="9">
        <v>32.06</v>
      </c>
      <c r="K12" s="9">
        <v>40.86</v>
      </c>
      <c r="L12" s="9">
        <v>6.54</v>
      </c>
      <c r="M12" s="9">
        <v>2.96</v>
      </c>
      <c r="N12" s="9">
        <v>9</v>
      </c>
      <c r="O12" s="9">
        <v>0.83</v>
      </c>
      <c r="P12" s="9">
        <v>0.32400000000000001</v>
      </c>
      <c r="Q12" s="9">
        <v>0.20499999999999999</v>
      </c>
      <c r="R12" s="9">
        <v>0.27200000000000002</v>
      </c>
      <c r="S12" s="9">
        <f t="shared" si="5"/>
        <v>0.26700000000000002</v>
      </c>
      <c r="U12" s="9">
        <v>10.89</v>
      </c>
      <c r="V12" s="9">
        <v>25.43</v>
      </c>
      <c r="W12" s="9">
        <v>31.04</v>
      </c>
      <c r="X12" s="9">
        <v>24.52</v>
      </c>
      <c r="Y12" s="9">
        <v>12.5</v>
      </c>
      <c r="Z12" s="9">
        <v>32.31</v>
      </c>
      <c r="AA12" s="9">
        <v>39.58</v>
      </c>
      <c r="AB12" s="9">
        <v>6.75</v>
      </c>
      <c r="AC12" s="9">
        <f t="shared" si="6"/>
        <v>35.945</v>
      </c>
      <c r="AD12" s="9">
        <v>3.55</v>
      </c>
      <c r="AE12" s="9">
        <v>8</v>
      </c>
      <c r="AF12" s="9">
        <v>1.17</v>
      </c>
      <c r="AG12" s="58">
        <v>0.22600000000000001</v>
      </c>
      <c r="AH12" s="58">
        <v>0.26500000000000001</v>
      </c>
      <c r="AI12" s="58">
        <v>0.22500000000000001</v>
      </c>
      <c r="AJ12" s="9">
        <f t="shared" si="0"/>
        <v>0.23866666666666667</v>
      </c>
      <c r="AL12" s="9">
        <v>10.89</v>
      </c>
      <c r="AM12" s="9">
        <f t="shared" si="1"/>
        <v>81.926546391752581</v>
      </c>
      <c r="AN12" s="9">
        <f t="shared" si="2"/>
        <v>18.778689664765615</v>
      </c>
      <c r="AO12" s="9">
        <f t="shared" si="3"/>
        <v>50.978792822185973</v>
      </c>
      <c r="AP12" s="9">
        <f t="shared" si="4"/>
        <v>100.89019317881977</v>
      </c>
      <c r="AQ12" s="9">
        <v>8</v>
      </c>
      <c r="AR12" s="9">
        <v>3.55</v>
      </c>
      <c r="AS12" s="9">
        <v>1.17</v>
      </c>
      <c r="AT12" s="9">
        <v>0.23866666666666667</v>
      </c>
    </row>
    <row r="13" spans="1:52" x14ac:dyDescent="0.3">
      <c r="A13" s="7" t="s">
        <v>7</v>
      </c>
      <c r="B13" s="7">
        <v>1</v>
      </c>
      <c r="C13" s="7">
        <v>2</v>
      </c>
      <c r="D13" s="15">
        <v>11</v>
      </c>
      <c r="E13" s="5">
        <v>11.52</v>
      </c>
      <c r="F13" s="9">
        <v>25.31</v>
      </c>
      <c r="G13" s="9">
        <v>33.119999999999997</v>
      </c>
      <c r="H13" s="9">
        <v>21.9</v>
      </c>
      <c r="I13" s="9">
        <v>12.1</v>
      </c>
      <c r="J13" s="9">
        <v>33.82</v>
      </c>
      <c r="K13" s="9">
        <v>48.8</v>
      </c>
      <c r="L13" s="9">
        <v>6.8</v>
      </c>
      <c r="M13" s="9">
        <v>3.1</v>
      </c>
      <c r="N13" s="9">
        <v>10</v>
      </c>
      <c r="O13" s="9">
        <v>0.99</v>
      </c>
      <c r="P13" s="9">
        <v>0.29299999999999998</v>
      </c>
      <c r="Q13" s="9">
        <v>0.224</v>
      </c>
      <c r="R13" s="9">
        <v>0.29199999999999998</v>
      </c>
      <c r="S13" s="9">
        <f t="shared" si="5"/>
        <v>0.26966666666666667</v>
      </c>
      <c r="U13" s="9">
        <v>13.27</v>
      </c>
      <c r="V13" s="9">
        <v>27.14</v>
      </c>
      <c r="W13" s="9">
        <v>33.78</v>
      </c>
      <c r="X13" s="9">
        <v>25.98</v>
      </c>
      <c r="Y13" s="9">
        <v>11.99</v>
      </c>
      <c r="Z13" s="9">
        <v>38.799999999999997</v>
      </c>
      <c r="AA13" s="9">
        <v>47.65</v>
      </c>
      <c r="AB13" s="9">
        <v>6.35</v>
      </c>
      <c r="AC13" s="9">
        <f t="shared" si="6"/>
        <v>43.224999999999994</v>
      </c>
      <c r="AD13" s="9">
        <v>4.0599999999999996</v>
      </c>
      <c r="AE13" s="9">
        <v>8</v>
      </c>
      <c r="AF13" s="9">
        <v>1.1599999999999999</v>
      </c>
      <c r="AG13" s="58">
        <v>0.22700000000000001</v>
      </c>
      <c r="AH13" s="58">
        <v>0.28799999999999998</v>
      </c>
      <c r="AI13" s="58">
        <v>0.22</v>
      </c>
      <c r="AJ13" s="9">
        <f t="shared" si="0"/>
        <v>0.245</v>
      </c>
      <c r="AL13" s="9">
        <v>13.27</v>
      </c>
      <c r="AM13" s="9">
        <f t="shared" si="1"/>
        <v>80.343398460627597</v>
      </c>
      <c r="AN13" s="9">
        <f t="shared" si="2"/>
        <v>14.690572585309427</v>
      </c>
      <c r="AO13" s="9">
        <f t="shared" si="3"/>
        <v>46.15088529638183</v>
      </c>
      <c r="AP13" s="9">
        <f t="shared" si="4"/>
        <v>97.749595342614654</v>
      </c>
      <c r="AQ13" s="9">
        <v>8</v>
      </c>
      <c r="AR13" s="9">
        <v>4.0599999999999996</v>
      </c>
      <c r="AS13" s="9">
        <v>1.1599999999999999</v>
      </c>
      <c r="AT13" s="9">
        <v>0.245</v>
      </c>
    </row>
    <row r="14" spans="1:52" x14ac:dyDescent="0.3">
      <c r="A14" s="7" t="s">
        <v>7</v>
      </c>
      <c r="B14" s="7">
        <v>1</v>
      </c>
      <c r="C14" s="7">
        <v>2</v>
      </c>
      <c r="D14" s="15">
        <v>12</v>
      </c>
      <c r="E14" s="9">
        <v>12.2</v>
      </c>
      <c r="F14" s="9">
        <v>26.32</v>
      </c>
      <c r="G14" s="9">
        <v>32.35</v>
      </c>
      <c r="H14" s="9">
        <v>22.88</v>
      </c>
      <c r="I14" s="9">
        <v>12.96</v>
      </c>
      <c r="J14" s="9">
        <v>35.200000000000003</v>
      </c>
      <c r="K14" s="9">
        <v>44.47</v>
      </c>
      <c r="L14" s="9">
        <v>6.44</v>
      </c>
      <c r="M14" s="9">
        <v>3.65</v>
      </c>
      <c r="N14" s="9">
        <v>10</v>
      </c>
      <c r="O14" s="9">
        <v>0.98</v>
      </c>
      <c r="P14" s="9">
        <v>0.224</v>
      </c>
      <c r="Q14" s="9">
        <v>0.32900000000000001</v>
      </c>
      <c r="R14" s="9">
        <v>0.20799999999999999</v>
      </c>
      <c r="S14" s="9">
        <f t="shared" si="5"/>
        <v>0.25366666666666665</v>
      </c>
      <c r="U14" s="9">
        <v>13.18</v>
      </c>
      <c r="V14" s="9">
        <v>26.42</v>
      </c>
      <c r="W14" s="9">
        <v>33.92</v>
      </c>
      <c r="X14" s="9">
        <v>24.86</v>
      </c>
      <c r="Y14" s="9">
        <v>11.4</v>
      </c>
      <c r="Z14" s="9">
        <v>40.4</v>
      </c>
      <c r="AA14" s="9">
        <v>47.87</v>
      </c>
      <c r="AB14" s="9">
        <v>6.42</v>
      </c>
      <c r="AC14" s="9">
        <f t="shared" si="6"/>
        <v>44.134999999999998</v>
      </c>
      <c r="AD14" s="9">
        <v>4.5</v>
      </c>
      <c r="AE14" s="9">
        <v>8</v>
      </c>
      <c r="AF14" s="9">
        <v>1.35</v>
      </c>
      <c r="AG14" s="58">
        <v>0.22500000000000001</v>
      </c>
      <c r="AH14" s="58">
        <v>0.32300000000000001</v>
      </c>
      <c r="AI14" s="58">
        <v>0.221</v>
      </c>
      <c r="AJ14" s="9">
        <f t="shared" si="0"/>
        <v>0.25633333333333336</v>
      </c>
      <c r="AL14" s="9">
        <v>13.18</v>
      </c>
      <c r="AM14" s="9">
        <f t="shared" si="1"/>
        <v>77.889150943396217</v>
      </c>
      <c r="AN14" s="9">
        <f t="shared" si="2"/>
        <v>14.546278463804239</v>
      </c>
      <c r="AO14" s="9">
        <f t="shared" si="3"/>
        <v>45.856798069187455</v>
      </c>
      <c r="AP14" s="9">
        <f t="shared" si="4"/>
        <v>98.119091571310051</v>
      </c>
      <c r="AQ14" s="9">
        <v>8</v>
      </c>
      <c r="AR14" s="9">
        <v>4.5</v>
      </c>
      <c r="AS14" s="9">
        <v>1.35</v>
      </c>
      <c r="AT14" s="9">
        <v>0.25633333333333336</v>
      </c>
    </row>
    <row r="15" spans="1:52" x14ac:dyDescent="0.3">
      <c r="A15" s="7" t="s">
        <v>7</v>
      </c>
      <c r="B15" s="7">
        <v>1</v>
      </c>
      <c r="C15" s="7">
        <v>2</v>
      </c>
      <c r="D15" s="15">
        <v>13</v>
      </c>
      <c r="E15" s="5">
        <v>10.43</v>
      </c>
      <c r="F15" s="9">
        <v>25.08</v>
      </c>
      <c r="G15" s="9">
        <v>30.21</v>
      </c>
      <c r="H15" s="9">
        <v>21.26</v>
      </c>
      <c r="I15" s="9">
        <v>11.64</v>
      </c>
      <c r="J15" s="9">
        <v>31.9</v>
      </c>
      <c r="K15" s="9">
        <v>39.159999999999997</v>
      </c>
      <c r="L15" s="9">
        <v>6.2</v>
      </c>
      <c r="M15" s="9">
        <v>3.11</v>
      </c>
      <c r="N15" s="9">
        <v>11</v>
      </c>
      <c r="O15" s="9">
        <v>1.1100000000000001</v>
      </c>
      <c r="P15" s="9">
        <v>0.313</v>
      </c>
      <c r="Q15" s="9">
        <v>0.3</v>
      </c>
      <c r="R15" s="9">
        <v>0.26900000000000002</v>
      </c>
      <c r="S15" s="9">
        <f t="shared" si="5"/>
        <v>0.29399999999999998</v>
      </c>
      <c r="U15" s="9">
        <v>13.15</v>
      </c>
      <c r="V15" s="9">
        <v>26.53</v>
      </c>
      <c r="W15" s="9">
        <v>34.14</v>
      </c>
      <c r="X15" s="9">
        <v>25.82</v>
      </c>
      <c r="Y15" s="9">
        <v>11.94</v>
      </c>
      <c r="Z15" s="9">
        <v>40.700000000000003</v>
      </c>
      <c r="AA15" s="9">
        <v>57.8</v>
      </c>
      <c r="AB15" s="9">
        <v>5.95</v>
      </c>
      <c r="AC15" s="9">
        <f t="shared" si="6"/>
        <v>49.25</v>
      </c>
      <c r="AD15" s="9">
        <v>4.0999999999999996</v>
      </c>
      <c r="AE15" s="9">
        <v>8</v>
      </c>
      <c r="AF15" s="9">
        <v>1.1299999999999999</v>
      </c>
      <c r="AG15" s="58">
        <v>0.21</v>
      </c>
      <c r="AH15" s="58">
        <v>0.245</v>
      </c>
      <c r="AI15" s="58">
        <v>0.19800000000000001</v>
      </c>
      <c r="AJ15" s="9">
        <f t="shared" si="0"/>
        <v>0.21766666666666667</v>
      </c>
      <c r="AL15" s="9">
        <v>13.15</v>
      </c>
      <c r="AM15" s="9">
        <f t="shared" si="1"/>
        <v>77.709431751611007</v>
      </c>
      <c r="AN15" s="9">
        <f t="shared" si="2"/>
        <v>12.081218274111675</v>
      </c>
      <c r="AO15" s="9">
        <f t="shared" si="3"/>
        <v>46.243222308288146</v>
      </c>
      <c r="AP15" s="9">
        <f t="shared" si="4"/>
        <v>95.951215130262653</v>
      </c>
      <c r="AQ15" s="9">
        <v>8</v>
      </c>
      <c r="AR15" s="9">
        <v>4.0999999999999996</v>
      </c>
      <c r="AS15" s="9">
        <v>1.1299999999999999</v>
      </c>
      <c r="AT15" s="9">
        <v>0.21766666666666667</v>
      </c>
    </row>
    <row r="16" spans="1:52" x14ac:dyDescent="0.3">
      <c r="A16" s="7" t="s">
        <v>7</v>
      </c>
      <c r="B16" s="7">
        <v>1</v>
      </c>
      <c r="C16" s="7">
        <v>2</v>
      </c>
      <c r="D16" s="15">
        <v>14</v>
      </c>
      <c r="E16" s="5">
        <v>11.15</v>
      </c>
      <c r="F16" s="9">
        <v>25.52</v>
      </c>
      <c r="G16" s="9">
        <v>31.1</v>
      </c>
      <c r="H16" s="9">
        <v>23.86</v>
      </c>
      <c r="I16" s="9">
        <v>12.1</v>
      </c>
      <c r="J16" s="9">
        <v>32.99</v>
      </c>
      <c r="K16" s="9">
        <v>45.71</v>
      </c>
      <c r="L16" s="9">
        <v>6.1</v>
      </c>
      <c r="M16" s="9">
        <v>3.14</v>
      </c>
      <c r="N16" s="9">
        <v>11</v>
      </c>
      <c r="O16" s="9">
        <v>0.95</v>
      </c>
      <c r="P16" s="9">
        <v>0.32600000000000001</v>
      </c>
      <c r="Q16" s="9">
        <v>0.25700000000000001</v>
      </c>
      <c r="R16" s="9">
        <v>0.23499999999999999</v>
      </c>
      <c r="S16" s="9">
        <f t="shared" si="5"/>
        <v>0.27266666666666667</v>
      </c>
      <c r="U16" s="9">
        <v>13.14</v>
      </c>
      <c r="V16" s="9">
        <v>26.28</v>
      </c>
      <c r="W16" s="9">
        <v>34.630000000000003</v>
      </c>
      <c r="X16" s="9">
        <v>26.66</v>
      </c>
      <c r="Y16" s="9">
        <v>12.2</v>
      </c>
      <c r="Z16" s="9">
        <v>39.25</v>
      </c>
      <c r="AA16" s="9">
        <v>55.8</v>
      </c>
      <c r="AB16" s="9">
        <v>5.7</v>
      </c>
      <c r="AC16" s="9">
        <f t="shared" si="6"/>
        <v>47.524999999999999</v>
      </c>
      <c r="AD16" s="9">
        <v>4.0999999999999996</v>
      </c>
      <c r="AE16" s="9">
        <v>8</v>
      </c>
      <c r="AF16" s="9">
        <v>1.0900000000000001</v>
      </c>
      <c r="AG16" s="58">
        <v>0.219</v>
      </c>
      <c r="AH16" s="58">
        <v>0.23400000000000001</v>
      </c>
      <c r="AI16" s="58">
        <v>0.19800000000000001</v>
      </c>
      <c r="AJ16" s="9">
        <f t="shared" si="0"/>
        <v>0.217</v>
      </c>
      <c r="AL16" s="9">
        <v>13.14</v>
      </c>
      <c r="AM16" s="9">
        <f t="shared" si="1"/>
        <v>75.88795841755703</v>
      </c>
      <c r="AN16" s="9">
        <f t="shared" si="2"/>
        <v>11.993687532877434</v>
      </c>
      <c r="AO16" s="9">
        <f t="shared" si="3"/>
        <v>45.76144036009002</v>
      </c>
      <c r="AP16" s="9">
        <f t="shared" si="4"/>
        <v>94.748815618405885</v>
      </c>
      <c r="AQ16" s="9">
        <v>8</v>
      </c>
      <c r="AR16" s="9">
        <v>4.0999999999999996</v>
      </c>
      <c r="AS16" s="9">
        <v>1.0900000000000001</v>
      </c>
      <c r="AT16" s="9">
        <v>0.217</v>
      </c>
    </row>
    <row r="17" spans="1:46" x14ac:dyDescent="0.3">
      <c r="A17" s="7" t="s">
        <v>7</v>
      </c>
      <c r="B17" s="7">
        <v>1</v>
      </c>
      <c r="C17" s="7">
        <v>2</v>
      </c>
      <c r="D17" s="15">
        <v>15</v>
      </c>
      <c r="E17" s="5">
        <v>9</v>
      </c>
      <c r="F17" s="9">
        <v>23.88</v>
      </c>
      <c r="G17" s="9">
        <v>25.6</v>
      </c>
      <c r="H17" s="9">
        <v>20.46</v>
      </c>
      <c r="I17" s="9">
        <v>10.46</v>
      </c>
      <c r="J17" s="9">
        <v>28.42</v>
      </c>
      <c r="K17" s="9">
        <v>35.58</v>
      </c>
      <c r="L17" s="9">
        <v>5.86</v>
      </c>
      <c r="M17" s="9">
        <v>2.2999999999999998</v>
      </c>
      <c r="N17" s="9">
        <v>11</v>
      </c>
      <c r="O17" s="9">
        <v>0.91</v>
      </c>
      <c r="P17" s="9">
        <v>0.26300000000000001</v>
      </c>
      <c r="Q17" s="9">
        <v>0.28100000000000003</v>
      </c>
      <c r="R17" s="9">
        <v>0.21</v>
      </c>
      <c r="S17" s="9">
        <f t="shared" si="5"/>
        <v>0.25133333333333335</v>
      </c>
      <c r="U17" s="9">
        <v>12.89</v>
      </c>
      <c r="V17" s="9">
        <v>26.6</v>
      </c>
      <c r="W17" s="9">
        <v>33.700000000000003</v>
      </c>
      <c r="X17" s="9">
        <v>25.85</v>
      </c>
      <c r="Y17" s="9">
        <v>12.55</v>
      </c>
      <c r="Z17" s="9">
        <v>39.21</v>
      </c>
      <c r="AA17" s="9">
        <v>48.55</v>
      </c>
      <c r="AB17" s="9">
        <v>5.7</v>
      </c>
      <c r="AC17" s="9">
        <f t="shared" si="6"/>
        <v>43.879999999999995</v>
      </c>
      <c r="AD17" s="9">
        <v>4.45</v>
      </c>
      <c r="AE17" s="9">
        <v>8</v>
      </c>
      <c r="AF17" s="9">
        <v>1.1399999999999999</v>
      </c>
      <c r="AG17" s="58">
        <v>0.19500000000000001</v>
      </c>
      <c r="AH17" s="58">
        <v>0.28999999999999998</v>
      </c>
      <c r="AI17" s="58">
        <v>0.19400000000000001</v>
      </c>
      <c r="AJ17" s="9">
        <f t="shared" si="0"/>
        <v>0.22633333333333336</v>
      </c>
      <c r="AL17" s="9">
        <v>12.89</v>
      </c>
      <c r="AM17" s="9">
        <f t="shared" si="1"/>
        <v>78.93175074183975</v>
      </c>
      <c r="AN17" s="9">
        <f t="shared" si="2"/>
        <v>12.989972652689156</v>
      </c>
      <c r="AO17" s="9">
        <f t="shared" si="3"/>
        <v>48.549323017408128</v>
      </c>
      <c r="AP17" s="9">
        <f t="shared" si="4"/>
        <v>94.901582698515341</v>
      </c>
      <c r="AQ17" s="9">
        <v>8</v>
      </c>
      <c r="AR17" s="9">
        <v>4.45</v>
      </c>
      <c r="AS17" s="9">
        <v>1.1399999999999999</v>
      </c>
      <c r="AT17" s="9">
        <v>0.22633333333333336</v>
      </c>
    </row>
    <row r="18" spans="1:46" x14ac:dyDescent="0.3">
      <c r="A18" s="7" t="s">
        <v>7</v>
      </c>
      <c r="B18" s="7">
        <v>1</v>
      </c>
      <c r="C18" s="7">
        <v>2</v>
      </c>
      <c r="D18" s="15">
        <v>16</v>
      </c>
      <c r="E18" s="5">
        <v>12.1</v>
      </c>
      <c r="F18" s="9">
        <v>25.55</v>
      </c>
      <c r="G18" s="9">
        <v>33.51</v>
      </c>
      <c r="H18" s="9">
        <v>23.11</v>
      </c>
      <c r="I18" s="9">
        <v>10.33</v>
      </c>
      <c r="J18" s="9">
        <v>33.79</v>
      </c>
      <c r="K18" s="9">
        <v>43.27</v>
      </c>
      <c r="L18" s="9">
        <v>6.55</v>
      </c>
      <c r="M18" s="9">
        <v>3.33</v>
      </c>
      <c r="N18" s="9">
        <v>13</v>
      </c>
      <c r="O18" s="9">
        <v>0.77</v>
      </c>
      <c r="P18" s="9">
        <v>0.18099999999999999</v>
      </c>
      <c r="Q18" s="9">
        <v>0.27700000000000002</v>
      </c>
      <c r="R18" s="9">
        <v>0.20899999999999999</v>
      </c>
      <c r="S18" s="9">
        <f t="shared" si="5"/>
        <v>0.22233333333333336</v>
      </c>
      <c r="U18" s="9">
        <v>16.11</v>
      </c>
      <c r="V18" s="9">
        <v>28.27</v>
      </c>
      <c r="W18" s="9">
        <v>37.299999999999997</v>
      </c>
      <c r="X18" s="9">
        <v>26.93</v>
      </c>
      <c r="Y18" s="9">
        <v>12.94</v>
      </c>
      <c r="Z18" s="9">
        <v>40.9</v>
      </c>
      <c r="AA18" s="9">
        <v>51.1</v>
      </c>
      <c r="AB18" s="9">
        <v>6.78</v>
      </c>
      <c r="AC18" s="9">
        <f t="shared" si="6"/>
        <v>46</v>
      </c>
      <c r="AD18" s="9">
        <v>4.68</v>
      </c>
      <c r="AE18" s="9">
        <v>8</v>
      </c>
      <c r="AF18" s="9">
        <v>1.36</v>
      </c>
      <c r="AG18" s="58">
        <v>0.19</v>
      </c>
      <c r="AH18" s="58">
        <v>0.33</v>
      </c>
      <c r="AI18" s="58">
        <v>0.22</v>
      </c>
      <c r="AJ18" s="9">
        <f t="shared" si="0"/>
        <v>0.24666666666666667</v>
      </c>
      <c r="AL18" s="9">
        <v>16.11</v>
      </c>
      <c r="AM18" s="9">
        <f t="shared" si="1"/>
        <v>75.79088471849866</v>
      </c>
      <c r="AN18" s="9">
        <f t="shared" si="2"/>
        <v>14.739130434782609</v>
      </c>
      <c r="AO18" s="9">
        <f t="shared" si="3"/>
        <v>48.050501299665797</v>
      </c>
      <c r="AP18" s="9">
        <f t="shared" si="4"/>
        <v>98.208276134025638</v>
      </c>
      <c r="AQ18" s="9">
        <v>8</v>
      </c>
      <c r="AR18" s="9">
        <v>4.68</v>
      </c>
      <c r="AS18" s="9">
        <v>1.36</v>
      </c>
      <c r="AT18" s="9">
        <v>0.24666666666666667</v>
      </c>
    </row>
    <row r="19" spans="1:46" x14ac:dyDescent="0.3">
      <c r="A19" s="7" t="s">
        <v>7</v>
      </c>
      <c r="B19" s="7">
        <v>1</v>
      </c>
      <c r="C19" s="7">
        <v>2</v>
      </c>
      <c r="D19" s="15">
        <v>17</v>
      </c>
      <c r="E19" s="5">
        <v>10.55</v>
      </c>
      <c r="F19" s="9">
        <v>27.73</v>
      </c>
      <c r="G19" s="9">
        <v>31.27</v>
      </c>
      <c r="H19" s="9">
        <v>21.27</v>
      </c>
      <c r="I19" s="9">
        <v>11.27</v>
      </c>
      <c r="J19" s="9">
        <v>38.32</v>
      </c>
      <c r="K19" s="9">
        <v>43.8</v>
      </c>
      <c r="L19" s="9">
        <v>6.1</v>
      </c>
      <c r="M19" s="9">
        <v>2.84</v>
      </c>
      <c r="N19" s="9">
        <v>10</v>
      </c>
      <c r="O19" s="9">
        <v>1.01</v>
      </c>
      <c r="P19" s="9">
        <v>0.313</v>
      </c>
      <c r="Q19" s="9">
        <v>0.28599999999999998</v>
      </c>
      <c r="R19" s="9">
        <v>0.28899999999999998</v>
      </c>
      <c r="S19" s="9">
        <f t="shared" si="5"/>
        <v>0.29599999999999999</v>
      </c>
      <c r="U19" s="9">
        <v>13.17</v>
      </c>
      <c r="V19" s="9">
        <v>26.9</v>
      </c>
      <c r="W19" s="9">
        <v>33.75</v>
      </c>
      <c r="X19" s="9">
        <v>25.1</v>
      </c>
      <c r="Y19" s="9">
        <v>12.3</v>
      </c>
      <c r="Z19" s="9">
        <v>34.5</v>
      </c>
      <c r="AA19" s="9">
        <v>45.58</v>
      </c>
      <c r="AB19" s="9">
        <v>6.12</v>
      </c>
      <c r="AC19" s="9">
        <f t="shared" si="6"/>
        <v>40.04</v>
      </c>
      <c r="AD19" s="9">
        <v>4.18</v>
      </c>
      <c r="AE19" s="9">
        <v>9</v>
      </c>
      <c r="AF19" s="9">
        <v>1.21</v>
      </c>
      <c r="AG19" s="58">
        <v>0.22800000000000001</v>
      </c>
      <c r="AH19" s="58">
        <v>0.318</v>
      </c>
      <c r="AI19" s="58">
        <v>0.224</v>
      </c>
      <c r="AJ19" s="9">
        <f t="shared" si="0"/>
        <v>0.25666666666666665</v>
      </c>
      <c r="AL19" s="9">
        <v>13.17</v>
      </c>
      <c r="AM19" s="9">
        <f t="shared" si="1"/>
        <v>79.703703703703695</v>
      </c>
      <c r="AN19" s="9">
        <f t="shared" si="2"/>
        <v>15.284715284715286</v>
      </c>
      <c r="AO19" s="9">
        <f t="shared" si="3"/>
        <v>49.003984063745023</v>
      </c>
      <c r="AP19" s="9">
        <f t="shared" si="4"/>
        <v>96.742575985143844</v>
      </c>
      <c r="AQ19" s="9">
        <v>9</v>
      </c>
      <c r="AR19" s="9">
        <v>4.18</v>
      </c>
      <c r="AS19" s="9">
        <v>1.21</v>
      </c>
      <c r="AT19" s="9">
        <v>0.25666666666666665</v>
      </c>
    </row>
    <row r="20" spans="1:46" x14ac:dyDescent="0.3">
      <c r="A20" s="7" t="s">
        <v>7</v>
      </c>
      <c r="B20" s="7">
        <v>1</v>
      </c>
      <c r="C20" s="7">
        <v>2</v>
      </c>
      <c r="D20" s="15">
        <v>18</v>
      </c>
      <c r="E20" s="5">
        <v>11.22</v>
      </c>
      <c r="F20" s="9">
        <v>25.13</v>
      </c>
      <c r="G20" s="9">
        <v>32.770000000000003</v>
      </c>
      <c r="H20" s="9">
        <v>25.47</v>
      </c>
      <c r="I20" s="9">
        <v>10.95</v>
      </c>
      <c r="J20" s="9">
        <v>34.28</v>
      </c>
      <c r="K20" s="9">
        <v>43.38</v>
      </c>
      <c r="L20" s="9">
        <v>6.37</v>
      </c>
      <c r="M20" s="9">
        <v>3.55</v>
      </c>
      <c r="N20" s="9">
        <v>11</v>
      </c>
      <c r="O20" s="9">
        <v>1.08</v>
      </c>
      <c r="P20" s="9">
        <v>0.26700000000000002</v>
      </c>
      <c r="Q20" s="9">
        <v>0.33600000000000002</v>
      </c>
      <c r="R20" s="9">
        <v>0.24199999999999999</v>
      </c>
      <c r="S20" s="9">
        <f t="shared" si="5"/>
        <v>0.28166666666666668</v>
      </c>
      <c r="U20" s="9">
        <v>13.31</v>
      </c>
      <c r="V20" s="9">
        <v>26.98</v>
      </c>
      <c r="W20" s="9">
        <v>34.119999999999997</v>
      </c>
      <c r="X20" s="9">
        <v>27.65</v>
      </c>
      <c r="Y20" s="9">
        <v>12.3</v>
      </c>
      <c r="Z20" s="9">
        <v>37.979999999999997</v>
      </c>
      <c r="AA20" s="9">
        <v>50.4</v>
      </c>
      <c r="AB20" s="9">
        <v>7.95</v>
      </c>
      <c r="AC20" s="9">
        <f t="shared" si="6"/>
        <v>44.19</v>
      </c>
      <c r="AD20" s="9">
        <v>4.1900000000000004</v>
      </c>
      <c r="AE20" s="9">
        <v>9</v>
      </c>
      <c r="AF20" s="9">
        <v>1.1399999999999999</v>
      </c>
      <c r="AG20" s="58">
        <v>0.19800000000000001</v>
      </c>
      <c r="AH20" s="58">
        <v>0.30499999999999999</v>
      </c>
      <c r="AI20" s="58">
        <v>0.20499999999999999</v>
      </c>
      <c r="AJ20" s="9">
        <f t="shared" si="0"/>
        <v>0.23599999999999999</v>
      </c>
      <c r="AL20" s="9">
        <v>13.31</v>
      </c>
      <c r="AM20" s="9">
        <f t="shared" si="1"/>
        <v>79.07385697538102</v>
      </c>
      <c r="AN20" s="9">
        <f t="shared" si="2"/>
        <v>17.990495587236932</v>
      </c>
      <c r="AO20" s="9">
        <f t="shared" si="3"/>
        <v>44.484629294755884</v>
      </c>
      <c r="AP20" s="9">
        <f t="shared" si="4"/>
        <v>104.49351109972621</v>
      </c>
      <c r="AQ20" s="9">
        <v>9</v>
      </c>
      <c r="AR20" s="9">
        <v>4.1900000000000004</v>
      </c>
      <c r="AS20" s="9">
        <v>1.1399999999999999</v>
      </c>
      <c r="AT20" s="9">
        <v>0.23599999999999999</v>
      </c>
    </row>
    <row r="21" spans="1:46" x14ac:dyDescent="0.3">
      <c r="A21" s="7" t="s">
        <v>7</v>
      </c>
      <c r="B21" s="7">
        <v>1</v>
      </c>
      <c r="C21" s="7">
        <v>2</v>
      </c>
      <c r="D21" s="15">
        <v>19</v>
      </c>
      <c r="E21" s="5">
        <v>12</v>
      </c>
      <c r="F21" s="9">
        <v>26.03</v>
      </c>
      <c r="G21" s="9">
        <v>32.47</v>
      </c>
      <c r="H21" s="9">
        <v>22.62</v>
      </c>
      <c r="I21" s="9">
        <v>11.56</v>
      </c>
      <c r="J21" s="9">
        <v>38.19</v>
      </c>
      <c r="K21" s="9">
        <v>45.1</v>
      </c>
      <c r="L21" s="9">
        <v>6.94</v>
      </c>
      <c r="M21" s="9">
        <v>3.22</v>
      </c>
      <c r="N21" s="9">
        <v>12</v>
      </c>
      <c r="O21" s="9">
        <v>1.1399999999999999</v>
      </c>
      <c r="P21" s="9">
        <v>0.317</v>
      </c>
      <c r="Q21" s="9">
        <v>0.32500000000000001</v>
      </c>
      <c r="R21" s="9">
        <v>0.23400000000000001</v>
      </c>
      <c r="S21" s="9">
        <f t="shared" si="5"/>
        <v>0.29199999999999998</v>
      </c>
      <c r="U21" s="9">
        <v>16.399999999999999</v>
      </c>
      <c r="V21" s="9">
        <v>28.25</v>
      </c>
      <c r="W21" s="9">
        <v>37.450000000000003</v>
      </c>
      <c r="X21" s="9">
        <v>27.1</v>
      </c>
      <c r="Y21" s="9">
        <v>13.1</v>
      </c>
      <c r="Z21" s="9">
        <v>48.45</v>
      </c>
      <c r="AA21" s="9">
        <v>54.56</v>
      </c>
      <c r="AB21" s="9">
        <v>8.1999999999999993</v>
      </c>
      <c r="AC21" s="9">
        <f t="shared" si="6"/>
        <v>51.505000000000003</v>
      </c>
      <c r="AD21" s="9">
        <v>4.58</v>
      </c>
      <c r="AE21" s="9">
        <v>8</v>
      </c>
      <c r="AF21" s="9">
        <v>1.25</v>
      </c>
      <c r="AG21" s="58">
        <v>0.19</v>
      </c>
      <c r="AH21" s="58">
        <v>0.32</v>
      </c>
      <c r="AI21" s="58">
        <v>0.20699999999999999</v>
      </c>
      <c r="AJ21" s="9">
        <f t="shared" si="0"/>
        <v>0.23899999999999999</v>
      </c>
      <c r="AL21" s="9">
        <v>16.399999999999999</v>
      </c>
      <c r="AM21" s="9">
        <f t="shared" si="1"/>
        <v>75.433911882510003</v>
      </c>
      <c r="AN21" s="9">
        <f t="shared" si="2"/>
        <v>15.920784389865059</v>
      </c>
      <c r="AO21" s="9">
        <f t="shared" si="3"/>
        <v>48.339483394833941</v>
      </c>
      <c r="AP21" s="9">
        <f t="shared" si="4"/>
        <v>104.07742702430542</v>
      </c>
      <c r="AQ21" s="9">
        <v>8</v>
      </c>
      <c r="AR21" s="9">
        <v>4.58</v>
      </c>
      <c r="AS21" s="9">
        <v>1.25</v>
      </c>
      <c r="AT21" s="9">
        <v>0.23899999999999999</v>
      </c>
    </row>
    <row r="22" spans="1:46" x14ac:dyDescent="0.3">
      <c r="A22" s="7" t="s">
        <v>7</v>
      </c>
      <c r="B22" s="7">
        <v>1</v>
      </c>
      <c r="C22" s="7">
        <v>2</v>
      </c>
      <c r="D22" s="15">
        <v>20</v>
      </c>
      <c r="E22" s="5">
        <v>11.6</v>
      </c>
      <c r="F22" s="9">
        <v>25.63</v>
      </c>
      <c r="G22" s="9">
        <v>32.270000000000003</v>
      </c>
      <c r="H22" s="9">
        <v>24.83</v>
      </c>
      <c r="I22" s="9">
        <v>11.28</v>
      </c>
      <c r="J22" s="9">
        <v>34.72</v>
      </c>
      <c r="K22" s="9">
        <v>43.07</v>
      </c>
      <c r="L22" s="9">
        <v>5.88</v>
      </c>
      <c r="M22" s="9">
        <v>3.36</v>
      </c>
      <c r="N22" s="9">
        <v>12</v>
      </c>
      <c r="O22" s="9">
        <v>1.07</v>
      </c>
      <c r="P22" s="9">
        <v>0.28899999999999998</v>
      </c>
      <c r="Q22" s="9">
        <v>0.33500000000000002</v>
      </c>
      <c r="R22" s="9">
        <v>0.249</v>
      </c>
      <c r="S22" s="9">
        <f t="shared" si="5"/>
        <v>0.29099999999999998</v>
      </c>
      <c r="U22" s="9">
        <v>10.49</v>
      </c>
      <c r="V22" s="9">
        <v>24.7</v>
      </c>
      <c r="W22" s="9">
        <v>34.72</v>
      </c>
      <c r="X22" s="9">
        <v>23.81</v>
      </c>
      <c r="Y22" s="9">
        <v>10.5</v>
      </c>
      <c r="Z22" s="9">
        <v>38.270000000000003</v>
      </c>
      <c r="AA22" s="9">
        <v>50.4</v>
      </c>
      <c r="AB22" s="9">
        <v>4.5199999999999996</v>
      </c>
      <c r="AC22" s="9">
        <f t="shared" si="6"/>
        <v>44.335000000000001</v>
      </c>
      <c r="AD22" s="9">
        <v>3.3</v>
      </c>
      <c r="AE22" s="9">
        <v>8</v>
      </c>
      <c r="AF22" s="9">
        <v>1.0900000000000001</v>
      </c>
      <c r="AG22" s="58">
        <v>0.245</v>
      </c>
      <c r="AH22" s="58">
        <v>0.28399999999999997</v>
      </c>
      <c r="AI22" s="58">
        <v>0.22900000000000001</v>
      </c>
      <c r="AJ22" s="9">
        <f t="shared" si="0"/>
        <v>0.25266666666666665</v>
      </c>
      <c r="AL22" s="9">
        <v>10.49</v>
      </c>
      <c r="AM22" s="9">
        <f t="shared" si="1"/>
        <v>71.140552995391701</v>
      </c>
      <c r="AN22" s="9">
        <f t="shared" si="2"/>
        <v>10.195105447163639</v>
      </c>
      <c r="AO22" s="9">
        <f t="shared" si="3"/>
        <v>44.099118017639647</v>
      </c>
      <c r="AP22" s="9">
        <f t="shared" si="4"/>
        <v>90.491268928832838</v>
      </c>
      <c r="AQ22" s="9">
        <v>8</v>
      </c>
      <c r="AR22" s="9">
        <v>3.3</v>
      </c>
      <c r="AS22" s="9">
        <v>1.0900000000000001</v>
      </c>
      <c r="AT22" s="9">
        <v>0.25266666666666665</v>
      </c>
    </row>
    <row r="23" spans="1:46" x14ac:dyDescent="0.3">
      <c r="A23" s="7" t="s">
        <v>7</v>
      </c>
      <c r="B23" s="7">
        <v>1</v>
      </c>
      <c r="C23" s="7">
        <v>3</v>
      </c>
      <c r="D23" s="15">
        <v>21</v>
      </c>
      <c r="E23" s="5">
        <v>11.3</v>
      </c>
      <c r="F23" s="9">
        <v>25.49</v>
      </c>
      <c r="G23" s="9">
        <v>31.75</v>
      </c>
      <c r="H23" s="9">
        <v>21.58</v>
      </c>
      <c r="I23" s="9">
        <v>12.56</v>
      </c>
      <c r="J23" s="9">
        <v>34.380000000000003</v>
      </c>
      <c r="K23" s="9">
        <v>45.05</v>
      </c>
      <c r="L23" s="9">
        <v>6.91</v>
      </c>
      <c r="M23" s="9">
        <v>3.15</v>
      </c>
      <c r="N23" s="9">
        <v>13</v>
      </c>
      <c r="O23" s="9">
        <v>1.1100000000000001</v>
      </c>
      <c r="P23" s="9">
        <v>0.22500000000000001</v>
      </c>
      <c r="Q23" s="9">
        <v>0.23300000000000001</v>
      </c>
      <c r="R23" s="9">
        <v>0.23400000000000001</v>
      </c>
      <c r="S23" s="9">
        <f t="shared" si="5"/>
        <v>0.23066666666666669</v>
      </c>
      <c r="U23" s="9">
        <v>14.9</v>
      </c>
      <c r="V23" s="9">
        <v>27.77</v>
      </c>
      <c r="W23" s="9">
        <v>35.340000000000003</v>
      </c>
      <c r="X23" s="9">
        <v>25.94</v>
      </c>
      <c r="Y23" s="9">
        <v>12.87</v>
      </c>
      <c r="Z23" s="9">
        <v>40.14</v>
      </c>
      <c r="AA23" s="9">
        <v>51.95</v>
      </c>
      <c r="AB23" s="9">
        <v>6.21</v>
      </c>
      <c r="AC23" s="9">
        <f t="shared" si="6"/>
        <v>46.045000000000002</v>
      </c>
      <c r="AD23" s="9">
        <v>4.51</v>
      </c>
      <c r="AE23" s="9">
        <v>8</v>
      </c>
      <c r="AF23" s="9">
        <v>1.26</v>
      </c>
      <c r="AG23" s="58">
        <v>0.20499999999999999</v>
      </c>
      <c r="AH23" s="58">
        <v>0.22</v>
      </c>
      <c r="AI23" s="58">
        <v>0.218</v>
      </c>
      <c r="AJ23" s="9">
        <f t="shared" si="0"/>
        <v>0.21433333333333335</v>
      </c>
      <c r="AL23" s="9">
        <v>14.9</v>
      </c>
      <c r="AM23" s="9">
        <f t="shared" si="1"/>
        <v>78.579513299377467</v>
      </c>
      <c r="AN23" s="9">
        <f t="shared" si="2"/>
        <v>13.486806385058095</v>
      </c>
      <c r="AO23" s="9">
        <f t="shared" si="3"/>
        <v>49.614494988434842</v>
      </c>
      <c r="AP23" s="9">
        <f t="shared" si="4"/>
        <v>96.19530281285482</v>
      </c>
      <c r="AQ23" s="9">
        <v>8</v>
      </c>
      <c r="AR23" s="9">
        <v>4.51</v>
      </c>
      <c r="AS23" s="9">
        <v>1.26</v>
      </c>
      <c r="AT23" s="9">
        <v>0.21433333333333335</v>
      </c>
    </row>
    <row r="24" spans="1:46" x14ac:dyDescent="0.3">
      <c r="A24" s="7" t="s">
        <v>7</v>
      </c>
      <c r="B24" s="7">
        <v>1</v>
      </c>
      <c r="C24" s="7">
        <v>3</v>
      </c>
      <c r="D24" s="15">
        <v>22</v>
      </c>
      <c r="E24" s="5">
        <v>11.85</v>
      </c>
      <c r="F24" s="9">
        <v>25.37</v>
      </c>
      <c r="G24" s="9">
        <v>33.799999999999997</v>
      </c>
      <c r="H24" s="9">
        <v>22.12</v>
      </c>
      <c r="I24" s="9">
        <v>12.38</v>
      </c>
      <c r="J24" s="9">
        <v>33.69</v>
      </c>
      <c r="K24" s="9">
        <v>44.55</v>
      </c>
      <c r="L24" s="9">
        <v>5.85</v>
      </c>
      <c r="M24" s="9">
        <v>3.12</v>
      </c>
      <c r="N24" s="9">
        <v>12</v>
      </c>
      <c r="O24" s="9">
        <v>1.01</v>
      </c>
      <c r="P24" s="9">
        <v>0.224</v>
      </c>
      <c r="Q24" s="9">
        <v>0.20799999999999999</v>
      </c>
      <c r="R24" s="9">
        <v>0.21099999999999999</v>
      </c>
      <c r="S24" s="9">
        <f t="shared" si="5"/>
        <v>0.21433333333333335</v>
      </c>
      <c r="U24" s="9">
        <v>14.8</v>
      </c>
      <c r="V24" s="9">
        <v>27.58</v>
      </c>
      <c r="W24" s="9">
        <v>36.25</v>
      </c>
      <c r="X24" s="9">
        <v>26.56</v>
      </c>
      <c r="Y24" s="9">
        <v>13.7</v>
      </c>
      <c r="Z24" s="9">
        <v>42.9</v>
      </c>
      <c r="AA24" s="9">
        <v>58.1</v>
      </c>
      <c r="AB24" s="9">
        <v>7.27</v>
      </c>
      <c r="AC24" s="9">
        <f t="shared" si="6"/>
        <v>50.5</v>
      </c>
      <c r="AD24" s="9">
        <v>4.4000000000000004</v>
      </c>
      <c r="AE24" s="9">
        <v>8</v>
      </c>
      <c r="AF24" s="9">
        <v>1.24</v>
      </c>
      <c r="AG24" s="58">
        <v>0.186</v>
      </c>
      <c r="AH24" s="58">
        <v>0.21</v>
      </c>
      <c r="AI24" s="58">
        <v>0.20499999999999999</v>
      </c>
      <c r="AJ24" s="9">
        <f t="shared" si="0"/>
        <v>0.20033333333333334</v>
      </c>
      <c r="AL24" s="9">
        <v>14.8</v>
      </c>
      <c r="AM24" s="9">
        <f t="shared" si="1"/>
        <v>76.082758620689646</v>
      </c>
      <c r="AN24" s="9">
        <f t="shared" si="2"/>
        <v>14.396039603960395</v>
      </c>
      <c r="AO24" s="9">
        <f t="shared" si="3"/>
        <v>51.581325301204814</v>
      </c>
      <c r="AP24" s="9">
        <f t="shared" si="4"/>
        <v>100.99905730499066</v>
      </c>
      <c r="AQ24" s="9">
        <v>8</v>
      </c>
      <c r="AR24" s="9">
        <v>4.4000000000000004</v>
      </c>
      <c r="AS24" s="9">
        <v>1.24</v>
      </c>
      <c r="AT24" s="9">
        <v>0.20033333333333334</v>
      </c>
    </row>
    <row r="25" spans="1:46" x14ac:dyDescent="0.3">
      <c r="A25" s="7" t="s">
        <v>7</v>
      </c>
      <c r="B25" s="7">
        <v>1</v>
      </c>
      <c r="C25" s="7">
        <v>3</v>
      </c>
      <c r="D25" s="15">
        <v>23</v>
      </c>
      <c r="E25" s="5">
        <v>11.8</v>
      </c>
      <c r="F25" s="9">
        <v>24.93</v>
      </c>
      <c r="G25" s="9">
        <v>32.24</v>
      </c>
      <c r="H25" s="9">
        <v>22.14</v>
      </c>
      <c r="I25" s="9">
        <v>10.67</v>
      </c>
      <c r="J25" s="9">
        <v>30.98</v>
      </c>
      <c r="K25" s="9">
        <v>42.35</v>
      </c>
      <c r="L25" s="9">
        <v>6.62</v>
      </c>
      <c r="M25" s="9">
        <v>3.4</v>
      </c>
      <c r="N25" s="9">
        <v>11</v>
      </c>
      <c r="O25" s="9">
        <v>1.03</v>
      </c>
      <c r="P25" s="9">
        <v>0.23100000000000001</v>
      </c>
      <c r="Q25" s="9">
        <v>0.249</v>
      </c>
      <c r="R25" s="9">
        <v>0.216</v>
      </c>
      <c r="S25" s="9">
        <f t="shared" si="5"/>
        <v>0.23199999999999998</v>
      </c>
      <c r="U25" s="9">
        <v>12.3</v>
      </c>
      <c r="V25" s="9">
        <v>26.44</v>
      </c>
      <c r="W25" s="9">
        <v>32.6</v>
      </c>
      <c r="X25" s="9">
        <v>26.27</v>
      </c>
      <c r="Y25" s="9">
        <v>10.9</v>
      </c>
      <c r="Z25" s="9">
        <v>37.83</v>
      </c>
      <c r="AA25" s="9">
        <v>52.55</v>
      </c>
      <c r="AB25" s="9">
        <v>5.9</v>
      </c>
      <c r="AC25" s="9">
        <f t="shared" si="6"/>
        <v>45.19</v>
      </c>
      <c r="AD25" s="9">
        <v>3.98</v>
      </c>
      <c r="AE25" s="9">
        <v>9</v>
      </c>
      <c r="AF25" s="9">
        <v>0.96</v>
      </c>
      <c r="AG25" s="58">
        <v>0.215</v>
      </c>
      <c r="AH25" s="58">
        <v>0.31</v>
      </c>
      <c r="AI25" s="58">
        <v>0.18</v>
      </c>
      <c r="AJ25" s="9">
        <f t="shared" si="0"/>
        <v>0.23500000000000001</v>
      </c>
      <c r="AL25" s="9">
        <v>12.3</v>
      </c>
      <c r="AM25" s="9">
        <f t="shared" si="1"/>
        <v>81.104294478527606</v>
      </c>
      <c r="AN25" s="9">
        <f t="shared" si="2"/>
        <v>13.055985837574685</v>
      </c>
      <c r="AO25" s="9">
        <f t="shared" si="3"/>
        <v>41.492196421773883</v>
      </c>
      <c r="AP25" s="9">
        <f t="shared" si="4"/>
        <v>96.225423499742448</v>
      </c>
      <c r="AQ25" s="9">
        <v>9</v>
      </c>
      <c r="AR25" s="9">
        <v>3.98</v>
      </c>
      <c r="AS25" s="9">
        <v>0.96</v>
      </c>
      <c r="AT25" s="9">
        <v>0.23500000000000001</v>
      </c>
    </row>
    <row r="26" spans="1:46" x14ac:dyDescent="0.3">
      <c r="A26" s="7" t="s">
        <v>7</v>
      </c>
      <c r="B26" s="7">
        <v>1</v>
      </c>
      <c r="C26" s="7">
        <v>3</v>
      </c>
      <c r="D26" s="15">
        <v>24</v>
      </c>
      <c r="E26" s="5">
        <v>11.67</v>
      </c>
      <c r="F26" s="9">
        <v>24.88</v>
      </c>
      <c r="G26" s="9">
        <v>32.22</v>
      </c>
      <c r="H26" s="9">
        <v>24.54</v>
      </c>
      <c r="I26" s="9">
        <v>11.24</v>
      </c>
      <c r="J26" s="9">
        <v>31.18</v>
      </c>
      <c r="K26" s="9">
        <v>40.25</v>
      </c>
      <c r="L26" s="9">
        <v>6.3</v>
      </c>
      <c r="M26" s="9">
        <v>3.36</v>
      </c>
      <c r="N26" s="9">
        <v>13</v>
      </c>
      <c r="O26" s="9">
        <v>1.04</v>
      </c>
      <c r="P26" s="9">
        <v>0.22600000000000001</v>
      </c>
      <c r="Q26" s="9">
        <v>0.29499999999999998</v>
      </c>
      <c r="R26" s="9">
        <v>0.23699999999999999</v>
      </c>
      <c r="S26" s="9">
        <f t="shared" si="5"/>
        <v>0.25266666666666665</v>
      </c>
      <c r="U26" s="9">
        <v>14.4</v>
      </c>
      <c r="V26" s="9">
        <v>27.27</v>
      </c>
      <c r="W26" s="9">
        <v>34.71</v>
      </c>
      <c r="X26" s="9">
        <v>27.12</v>
      </c>
      <c r="Y26" s="9">
        <v>14.1</v>
      </c>
      <c r="Z26" s="9">
        <v>37.53</v>
      </c>
      <c r="AA26" s="9">
        <v>47.6</v>
      </c>
      <c r="AB26" s="9">
        <v>6.35</v>
      </c>
      <c r="AC26" s="9">
        <f t="shared" si="6"/>
        <v>42.564999999999998</v>
      </c>
      <c r="AD26" s="9">
        <v>4.45</v>
      </c>
      <c r="AE26" s="9">
        <v>8</v>
      </c>
      <c r="AF26" s="9">
        <v>1.35</v>
      </c>
      <c r="AG26" s="58">
        <v>0.245</v>
      </c>
      <c r="AH26" s="58">
        <v>0.34</v>
      </c>
      <c r="AI26" s="58">
        <v>0.24</v>
      </c>
      <c r="AJ26" s="9">
        <f t="shared" si="0"/>
        <v>0.27499999999999997</v>
      </c>
      <c r="AL26" s="9">
        <v>14.4</v>
      </c>
      <c r="AM26" s="9">
        <f t="shared" si="1"/>
        <v>78.565254969749361</v>
      </c>
      <c r="AN26" s="9">
        <f t="shared" si="2"/>
        <v>14.918360155056973</v>
      </c>
      <c r="AO26" s="9">
        <f t="shared" si="3"/>
        <v>51.991150442477874</v>
      </c>
      <c r="AP26" s="9">
        <f t="shared" si="4"/>
        <v>97.123774581611997</v>
      </c>
      <c r="AQ26" s="9">
        <v>8</v>
      </c>
      <c r="AR26" s="9">
        <v>4.45</v>
      </c>
      <c r="AS26" s="9">
        <v>1.35</v>
      </c>
      <c r="AT26" s="9">
        <v>0.27499999999999997</v>
      </c>
    </row>
    <row r="27" spans="1:46" x14ac:dyDescent="0.3">
      <c r="A27" s="7" t="s">
        <v>7</v>
      </c>
      <c r="B27" s="7">
        <v>1</v>
      </c>
      <c r="C27" s="7">
        <v>3</v>
      </c>
      <c r="D27" s="15">
        <v>25</v>
      </c>
      <c r="E27" s="5">
        <v>9.69</v>
      </c>
      <c r="F27" s="9">
        <v>23.88</v>
      </c>
      <c r="G27" s="9">
        <v>29.35</v>
      </c>
      <c r="H27" s="9">
        <v>21.68</v>
      </c>
      <c r="I27" s="9">
        <v>11.05</v>
      </c>
      <c r="J27" s="9">
        <v>30.57</v>
      </c>
      <c r="K27" s="9">
        <v>37.49</v>
      </c>
      <c r="L27" s="9">
        <v>5.98</v>
      </c>
      <c r="M27" s="9">
        <v>3.1</v>
      </c>
      <c r="N27" s="9">
        <v>10</v>
      </c>
      <c r="O27" s="9">
        <v>1.04</v>
      </c>
      <c r="P27" s="9">
        <v>0.20300000000000001</v>
      </c>
      <c r="Q27" s="9">
        <v>0.28199999999999997</v>
      </c>
      <c r="R27" s="9">
        <v>0.22500000000000001</v>
      </c>
      <c r="S27" s="9">
        <f t="shared" si="5"/>
        <v>0.23666666666666666</v>
      </c>
      <c r="U27" s="9">
        <v>14.13</v>
      </c>
      <c r="V27" s="9">
        <v>26.97</v>
      </c>
      <c r="W27" s="9">
        <v>35.35</v>
      </c>
      <c r="X27" s="9">
        <v>27.53</v>
      </c>
      <c r="Y27" s="9">
        <v>12.33</v>
      </c>
      <c r="Z27" s="9">
        <v>34.1</v>
      </c>
      <c r="AA27" s="9">
        <v>47.85</v>
      </c>
      <c r="AB27" s="9">
        <v>7.8</v>
      </c>
      <c r="AC27" s="9">
        <f t="shared" si="6"/>
        <v>40.975000000000001</v>
      </c>
      <c r="AD27" s="9">
        <v>4.6100000000000003</v>
      </c>
      <c r="AE27" s="9">
        <v>8</v>
      </c>
      <c r="AF27" s="9">
        <v>1.28</v>
      </c>
      <c r="AG27" s="58">
        <v>0.23</v>
      </c>
      <c r="AH27" s="58">
        <v>0.36</v>
      </c>
      <c r="AI27" s="58">
        <v>0.255</v>
      </c>
      <c r="AJ27" s="9">
        <f t="shared" si="0"/>
        <v>0.28166666666666668</v>
      </c>
      <c r="AL27" s="9">
        <v>14.13</v>
      </c>
      <c r="AM27" s="9">
        <f t="shared" si="1"/>
        <v>76.294200848656288</v>
      </c>
      <c r="AN27" s="9">
        <f t="shared" si="2"/>
        <v>19.035997559487491</v>
      </c>
      <c r="AO27" s="9">
        <f t="shared" si="3"/>
        <v>44.787504540501274</v>
      </c>
      <c r="AP27" s="9">
        <f t="shared" si="4"/>
        <v>103.50696783913749</v>
      </c>
      <c r="AQ27" s="9">
        <v>8</v>
      </c>
      <c r="AR27" s="9">
        <v>4.6100000000000003</v>
      </c>
      <c r="AS27" s="9">
        <v>1.28</v>
      </c>
      <c r="AT27" s="9">
        <v>0.28166666666666668</v>
      </c>
    </row>
    <row r="28" spans="1:46" x14ac:dyDescent="0.3">
      <c r="A28" s="7" t="s">
        <v>7</v>
      </c>
      <c r="B28" s="7">
        <v>1</v>
      </c>
      <c r="C28" s="7">
        <v>3</v>
      </c>
      <c r="D28" s="15">
        <v>26</v>
      </c>
      <c r="E28" s="5">
        <v>11.32</v>
      </c>
      <c r="F28" s="9">
        <v>25.24</v>
      </c>
      <c r="G28" s="9">
        <v>32.659999999999997</v>
      </c>
      <c r="H28" s="9">
        <v>24.92</v>
      </c>
      <c r="I28" s="9">
        <v>10.31</v>
      </c>
      <c r="J28" s="9">
        <v>33.65</v>
      </c>
      <c r="K28" s="9">
        <v>45.71</v>
      </c>
      <c r="L28" s="9">
        <v>6.45</v>
      </c>
      <c r="M28" s="9">
        <v>3.67</v>
      </c>
      <c r="N28" s="9">
        <v>12</v>
      </c>
      <c r="O28" s="9">
        <v>0.92</v>
      </c>
      <c r="P28" s="9">
        <v>0.222</v>
      </c>
      <c r="Q28" s="9">
        <v>0.23499999999999999</v>
      </c>
      <c r="R28" s="9">
        <v>0.20599999999999999</v>
      </c>
      <c r="S28" s="9">
        <f t="shared" si="5"/>
        <v>0.22099999999999997</v>
      </c>
      <c r="U28" s="9">
        <v>14.71</v>
      </c>
      <c r="V28" s="9">
        <v>27.7</v>
      </c>
      <c r="W28" s="9">
        <v>34.909999999999997</v>
      </c>
      <c r="X28" s="9">
        <v>25.7</v>
      </c>
      <c r="Y28" s="9">
        <v>13.14</v>
      </c>
      <c r="Z28" s="9">
        <v>41.83</v>
      </c>
      <c r="AA28" s="9">
        <v>51.85</v>
      </c>
      <c r="AB28" s="9">
        <v>6.98</v>
      </c>
      <c r="AC28" s="9">
        <f t="shared" si="6"/>
        <v>46.84</v>
      </c>
      <c r="AD28" s="9">
        <v>4.37</v>
      </c>
      <c r="AE28" s="9">
        <v>9</v>
      </c>
      <c r="AF28" s="9">
        <v>1.22</v>
      </c>
      <c r="AG28" s="58">
        <v>0.23100000000000001</v>
      </c>
      <c r="AH28" s="58">
        <v>0.24399999999999999</v>
      </c>
      <c r="AI28" s="58">
        <v>0.23</v>
      </c>
      <c r="AJ28" s="9">
        <f t="shared" si="0"/>
        <v>0.23499999999999999</v>
      </c>
      <c r="AL28" s="9">
        <v>14.71</v>
      </c>
      <c r="AM28" s="9">
        <f t="shared" si="1"/>
        <v>79.346892008020632</v>
      </c>
      <c r="AN28" s="9">
        <f t="shared" si="2"/>
        <v>14.901793339026472</v>
      </c>
      <c r="AO28" s="9">
        <f t="shared" si="3"/>
        <v>51.128404669260711</v>
      </c>
      <c r="AP28" s="9">
        <f t="shared" si="4"/>
        <v>99.795811163865693</v>
      </c>
      <c r="AQ28" s="9">
        <v>9</v>
      </c>
      <c r="AR28" s="9">
        <v>4.37</v>
      </c>
      <c r="AS28" s="9">
        <v>1.22</v>
      </c>
      <c r="AT28" s="9">
        <v>0.23499999999999999</v>
      </c>
    </row>
    <row r="29" spans="1:46" x14ac:dyDescent="0.3">
      <c r="A29" s="7" t="s">
        <v>7</v>
      </c>
      <c r="B29" s="7">
        <v>1</v>
      </c>
      <c r="C29" s="7">
        <v>3</v>
      </c>
      <c r="D29" s="15">
        <v>27</v>
      </c>
      <c r="E29" s="5">
        <v>11.48</v>
      </c>
      <c r="F29" s="9">
        <v>25.51</v>
      </c>
      <c r="G29" s="9">
        <v>32.43</v>
      </c>
      <c r="H29" s="9">
        <v>25.32</v>
      </c>
      <c r="I29" s="9">
        <v>10.47</v>
      </c>
      <c r="J29" s="9">
        <v>34.75</v>
      </c>
      <c r="K29" s="9">
        <v>44.92</v>
      </c>
      <c r="L29" s="9">
        <v>6.45</v>
      </c>
      <c r="M29" s="9">
        <v>3.66</v>
      </c>
      <c r="N29" s="9">
        <v>13</v>
      </c>
      <c r="O29" s="9">
        <v>1.1200000000000001</v>
      </c>
      <c r="P29" s="9">
        <v>0.20799999999999999</v>
      </c>
      <c r="Q29" s="9">
        <v>0.22900000000000001</v>
      </c>
      <c r="R29" s="9">
        <v>0.21299999999999999</v>
      </c>
      <c r="S29" s="9">
        <f t="shared" si="5"/>
        <v>0.21666666666666667</v>
      </c>
      <c r="U29" s="9">
        <v>13.45</v>
      </c>
      <c r="V29" s="9">
        <v>26.6</v>
      </c>
      <c r="W29" s="9">
        <v>34.520000000000003</v>
      </c>
      <c r="X29" s="9">
        <v>25.1</v>
      </c>
      <c r="Y29" s="9">
        <v>12.1</v>
      </c>
      <c r="Z29" s="9">
        <v>35.200000000000003</v>
      </c>
      <c r="AA29" s="9">
        <v>46.75</v>
      </c>
      <c r="AB29" s="9">
        <v>7.34</v>
      </c>
      <c r="AC29" s="9">
        <f t="shared" si="6"/>
        <v>40.975000000000001</v>
      </c>
      <c r="AD29" s="9">
        <v>4.2</v>
      </c>
      <c r="AE29" s="9">
        <v>9</v>
      </c>
      <c r="AF29" s="9">
        <v>1.21</v>
      </c>
      <c r="AG29" s="58">
        <v>0.245</v>
      </c>
      <c r="AH29" s="58">
        <v>0.36599999999999999</v>
      </c>
      <c r="AI29" s="58">
        <v>0.24399999999999999</v>
      </c>
      <c r="AJ29" s="9">
        <f t="shared" si="0"/>
        <v>0.28499999999999998</v>
      </c>
      <c r="AL29" s="9">
        <v>13.45</v>
      </c>
      <c r="AM29" s="9">
        <f t="shared" si="1"/>
        <v>77.05677867902665</v>
      </c>
      <c r="AN29" s="9">
        <f t="shared" si="2"/>
        <v>17.913361805979257</v>
      </c>
      <c r="AO29" s="9">
        <f t="shared" si="3"/>
        <v>48.207171314741032</v>
      </c>
      <c r="AP29" s="9">
        <f t="shared" si="4"/>
        <v>101.96523842858754</v>
      </c>
      <c r="AQ29" s="9">
        <v>9</v>
      </c>
      <c r="AR29" s="9">
        <v>4.2</v>
      </c>
      <c r="AS29" s="9">
        <v>1.21</v>
      </c>
      <c r="AT29" s="9">
        <v>0.28499999999999998</v>
      </c>
    </row>
    <row r="30" spans="1:46" x14ac:dyDescent="0.3">
      <c r="A30" s="7" t="s">
        <v>7</v>
      </c>
      <c r="B30" s="7">
        <v>1</v>
      </c>
      <c r="C30" s="7">
        <v>3</v>
      </c>
      <c r="D30" s="15">
        <v>28</v>
      </c>
      <c r="E30" s="5">
        <v>12.24</v>
      </c>
      <c r="F30" s="9">
        <v>25.53</v>
      </c>
      <c r="G30" s="9">
        <v>32.93</v>
      </c>
      <c r="H30" s="9">
        <v>25.55</v>
      </c>
      <c r="I30" s="9">
        <v>11.2</v>
      </c>
      <c r="J30" s="9">
        <v>34.270000000000003</v>
      </c>
      <c r="K30" s="9">
        <v>43.06</v>
      </c>
      <c r="L30" s="9">
        <v>5.75</v>
      </c>
      <c r="M30" s="9">
        <v>3.64</v>
      </c>
      <c r="N30" s="9">
        <v>12</v>
      </c>
      <c r="O30" s="9">
        <v>1.18</v>
      </c>
      <c r="P30" s="9">
        <v>0.23400000000000001</v>
      </c>
      <c r="Q30" s="9">
        <v>0.27500000000000002</v>
      </c>
      <c r="R30" s="9">
        <v>0.23300000000000001</v>
      </c>
      <c r="S30" s="9">
        <f t="shared" si="5"/>
        <v>0.24733333333333332</v>
      </c>
      <c r="U30" s="9">
        <v>14.23</v>
      </c>
      <c r="V30" s="9">
        <v>27.5</v>
      </c>
      <c r="W30" s="9">
        <v>34.1</v>
      </c>
      <c r="X30" s="9">
        <v>26.16</v>
      </c>
      <c r="Y30" s="9">
        <v>13.55</v>
      </c>
      <c r="Z30" s="9">
        <v>38.5</v>
      </c>
      <c r="AA30" s="9">
        <v>46.16</v>
      </c>
      <c r="AB30" s="9">
        <v>6.1</v>
      </c>
      <c r="AC30" s="9">
        <f t="shared" si="6"/>
        <v>42.33</v>
      </c>
      <c r="AD30" s="9">
        <v>3.98</v>
      </c>
      <c r="AE30" s="9">
        <v>8</v>
      </c>
      <c r="AF30" s="9">
        <v>1.1499999999999999</v>
      </c>
      <c r="AG30" s="58">
        <v>0.33</v>
      </c>
      <c r="AH30" s="58">
        <v>0.28000000000000003</v>
      </c>
      <c r="AI30" s="58">
        <v>0.22500000000000001</v>
      </c>
      <c r="AJ30" s="9">
        <f t="shared" si="0"/>
        <v>0.27833333333333338</v>
      </c>
      <c r="AL30" s="9">
        <v>14.23</v>
      </c>
      <c r="AM30" s="9">
        <f t="shared" si="1"/>
        <v>80.645161290322577</v>
      </c>
      <c r="AN30" s="9">
        <f t="shared" si="2"/>
        <v>14.410583510512639</v>
      </c>
      <c r="AO30" s="9">
        <f t="shared" si="3"/>
        <v>51.796636085626915</v>
      </c>
      <c r="AP30" s="9">
        <f t="shared" si="4"/>
        <v>96.043154741937826</v>
      </c>
      <c r="AQ30" s="9">
        <v>8</v>
      </c>
      <c r="AR30" s="9">
        <v>3.98</v>
      </c>
      <c r="AS30" s="9">
        <v>1.1499999999999999</v>
      </c>
      <c r="AT30" s="9">
        <v>0.27833333333333338</v>
      </c>
    </row>
    <row r="31" spans="1:46" x14ac:dyDescent="0.3">
      <c r="A31" s="7" t="s">
        <v>7</v>
      </c>
      <c r="B31" s="7">
        <v>1</v>
      </c>
      <c r="C31" s="7">
        <v>3</v>
      </c>
      <c r="D31" s="15">
        <v>29</v>
      </c>
      <c r="E31" s="5">
        <v>11.75</v>
      </c>
      <c r="F31" s="9">
        <v>25.21</v>
      </c>
      <c r="G31" s="9">
        <v>31.75</v>
      </c>
      <c r="H31" s="9">
        <v>22.88</v>
      </c>
      <c r="I31" s="9">
        <v>12.02</v>
      </c>
      <c r="J31" s="9">
        <v>33.15</v>
      </c>
      <c r="K31" s="9">
        <v>44.67</v>
      </c>
      <c r="L31" s="9">
        <v>6.26</v>
      </c>
      <c r="M31" s="9">
        <v>3.4</v>
      </c>
      <c r="N31" s="9">
        <v>12</v>
      </c>
      <c r="O31" s="9">
        <v>1.1200000000000001</v>
      </c>
      <c r="P31" s="9">
        <v>0.23799999999999999</v>
      </c>
      <c r="Q31" s="9">
        <v>0.29199999999999998</v>
      </c>
      <c r="R31" s="9">
        <v>0.214</v>
      </c>
      <c r="S31" s="9">
        <f t="shared" si="5"/>
        <v>0.248</v>
      </c>
      <c r="U31" s="9">
        <v>13.5</v>
      </c>
      <c r="V31" s="9">
        <v>26.82</v>
      </c>
      <c r="W31" s="9">
        <v>34.299999999999997</v>
      </c>
      <c r="X31" s="9">
        <v>26.51</v>
      </c>
      <c r="Y31" s="9">
        <v>12.3</v>
      </c>
      <c r="Z31" s="9">
        <v>40.82</v>
      </c>
      <c r="AA31" s="9">
        <v>46.65</v>
      </c>
      <c r="AB31" s="9">
        <v>5.98</v>
      </c>
      <c r="AC31" s="9">
        <f t="shared" si="6"/>
        <v>43.734999999999999</v>
      </c>
      <c r="AD31" s="9">
        <v>3.98</v>
      </c>
      <c r="AE31" s="9">
        <v>9</v>
      </c>
      <c r="AF31" s="9">
        <v>1.28</v>
      </c>
      <c r="AG31" s="58">
        <v>0.24</v>
      </c>
      <c r="AH31" s="58">
        <v>0.31900000000000001</v>
      </c>
      <c r="AI31" s="58">
        <v>0.25</v>
      </c>
      <c r="AJ31" s="9">
        <f t="shared" si="0"/>
        <v>0.26966666666666667</v>
      </c>
      <c r="AL31" s="9">
        <v>13.5</v>
      </c>
      <c r="AM31" s="9">
        <f t="shared" si="1"/>
        <v>78.192419825072889</v>
      </c>
      <c r="AN31" s="9">
        <f t="shared" si="2"/>
        <v>13.673259403223964</v>
      </c>
      <c r="AO31" s="9">
        <f t="shared" si="3"/>
        <v>46.397585816672951</v>
      </c>
      <c r="AP31" s="9">
        <f t="shared" si="4"/>
        <v>95.888854111529966</v>
      </c>
      <c r="AQ31" s="9">
        <v>9</v>
      </c>
      <c r="AR31" s="9">
        <v>3.98</v>
      </c>
      <c r="AS31" s="9">
        <v>1.28</v>
      </c>
      <c r="AT31" s="9">
        <v>0.26966666666666667</v>
      </c>
    </row>
    <row r="32" spans="1:46" x14ac:dyDescent="0.3">
      <c r="A32" s="7" t="s">
        <v>7</v>
      </c>
      <c r="B32" s="7">
        <v>1</v>
      </c>
      <c r="C32" s="7">
        <v>3</v>
      </c>
      <c r="D32" s="15">
        <v>30</v>
      </c>
      <c r="E32" s="5">
        <v>10.050000000000001</v>
      </c>
      <c r="F32" s="9">
        <v>23.69</v>
      </c>
      <c r="G32" s="9">
        <v>30.79</v>
      </c>
      <c r="H32" s="9">
        <v>20.239999999999998</v>
      </c>
      <c r="I32" s="9">
        <v>12.45</v>
      </c>
      <c r="J32" s="9">
        <v>28.65</v>
      </c>
      <c r="K32" s="9">
        <v>39.06</v>
      </c>
      <c r="L32" s="9">
        <v>6.72</v>
      </c>
      <c r="M32" s="9">
        <v>2.5</v>
      </c>
      <c r="N32" s="9">
        <v>11</v>
      </c>
      <c r="O32" s="9">
        <v>1.1000000000000001</v>
      </c>
      <c r="P32" s="9">
        <v>0.25600000000000001</v>
      </c>
      <c r="Q32" s="9">
        <v>0.254</v>
      </c>
      <c r="R32" s="9">
        <v>0.21099999999999999</v>
      </c>
      <c r="S32" s="9">
        <f t="shared" si="5"/>
        <v>0.24033333333333332</v>
      </c>
      <c r="U32" s="9">
        <v>14.6</v>
      </c>
      <c r="V32" s="9">
        <v>27.16</v>
      </c>
      <c r="W32" s="9">
        <v>36.26</v>
      </c>
      <c r="X32" s="9">
        <v>25.2</v>
      </c>
      <c r="Y32" s="9">
        <v>10.1</v>
      </c>
      <c r="Z32" s="9">
        <v>38.99</v>
      </c>
      <c r="AA32" s="9">
        <v>57.75</v>
      </c>
      <c r="AB32" s="9">
        <v>6.75</v>
      </c>
      <c r="AC32" s="9">
        <f t="shared" si="6"/>
        <v>48.370000000000005</v>
      </c>
      <c r="AD32" s="9">
        <v>5.3</v>
      </c>
      <c r="AE32" s="9">
        <v>8</v>
      </c>
      <c r="AF32" s="9">
        <v>1.3</v>
      </c>
      <c r="AG32" s="58">
        <v>0.249</v>
      </c>
      <c r="AH32" s="58">
        <v>0.28199999999999997</v>
      </c>
      <c r="AI32" s="58">
        <v>0.23799999999999999</v>
      </c>
      <c r="AJ32" s="9">
        <f t="shared" si="0"/>
        <v>0.2563333333333333</v>
      </c>
      <c r="AL32" s="9">
        <v>14.6</v>
      </c>
      <c r="AM32" s="9">
        <f t="shared" si="1"/>
        <v>74.903474903474915</v>
      </c>
      <c r="AN32" s="9">
        <f t="shared" si="2"/>
        <v>13.954930742195574</v>
      </c>
      <c r="AO32" s="9">
        <f t="shared" si="3"/>
        <v>40.079365079365083</v>
      </c>
      <c r="AP32" s="9">
        <f t="shared" si="4"/>
        <v>98.837356424794351</v>
      </c>
      <c r="AQ32" s="9">
        <v>8</v>
      </c>
      <c r="AR32" s="9">
        <v>5.3</v>
      </c>
      <c r="AS32" s="9">
        <v>1.3</v>
      </c>
      <c r="AT32" s="9">
        <v>0.2563333333333333</v>
      </c>
    </row>
    <row r="33" spans="1:46" x14ac:dyDescent="0.3">
      <c r="A33" s="7" t="s">
        <v>22</v>
      </c>
      <c r="B33" s="7">
        <v>2</v>
      </c>
      <c r="C33" s="7">
        <v>1</v>
      </c>
      <c r="D33" s="15">
        <v>31</v>
      </c>
      <c r="E33" s="5">
        <v>12.55</v>
      </c>
      <c r="F33" s="9">
        <v>26.12</v>
      </c>
      <c r="G33" s="9">
        <v>33.81</v>
      </c>
      <c r="H33" s="9">
        <v>23.87</v>
      </c>
      <c r="I33" s="9">
        <v>12.71</v>
      </c>
      <c r="J33" s="9">
        <v>37.54</v>
      </c>
      <c r="K33" s="9">
        <v>42.53</v>
      </c>
      <c r="L33" s="9">
        <v>6.85</v>
      </c>
      <c r="M33" s="9">
        <v>3.33</v>
      </c>
      <c r="N33" s="9">
        <v>12</v>
      </c>
      <c r="O33" s="9">
        <v>0.84</v>
      </c>
      <c r="P33" s="9">
        <v>0.19800000000000001</v>
      </c>
      <c r="Q33" s="9">
        <v>0.24199999999999999</v>
      </c>
      <c r="R33" s="9">
        <v>0.223</v>
      </c>
      <c r="S33" s="9">
        <f t="shared" si="5"/>
        <v>0.221</v>
      </c>
      <c r="U33" s="9">
        <v>13.41</v>
      </c>
      <c r="V33" s="9">
        <v>26.11</v>
      </c>
      <c r="W33" s="9">
        <v>32.9</v>
      </c>
      <c r="X33" s="9">
        <v>25.54</v>
      </c>
      <c r="Y33" s="9">
        <v>11.7</v>
      </c>
      <c r="Z33" s="9">
        <v>31.11</v>
      </c>
      <c r="AA33" s="9">
        <v>43.7</v>
      </c>
      <c r="AB33" s="9">
        <v>8.11</v>
      </c>
      <c r="AC33" s="9">
        <f t="shared" si="6"/>
        <v>37.405000000000001</v>
      </c>
      <c r="AD33" s="9">
        <v>5</v>
      </c>
      <c r="AE33" s="9">
        <v>9</v>
      </c>
      <c r="AF33" s="9">
        <v>1.24</v>
      </c>
      <c r="AG33" s="58">
        <v>0.28000000000000003</v>
      </c>
      <c r="AH33" s="58">
        <v>0.28499999999999998</v>
      </c>
      <c r="AI33" s="58">
        <v>0.24</v>
      </c>
      <c r="AJ33" s="9">
        <f t="shared" si="0"/>
        <v>0.26833333333333331</v>
      </c>
      <c r="AL33" s="9">
        <v>13.41</v>
      </c>
      <c r="AM33" s="9">
        <f t="shared" si="1"/>
        <v>79.361702127659569</v>
      </c>
      <c r="AN33" s="9">
        <f t="shared" si="2"/>
        <v>21.681593369870335</v>
      </c>
      <c r="AO33" s="9">
        <f t="shared" si="3"/>
        <v>45.810493343774475</v>
      </c>
      <c r="AP33" s="9">
        <f t="shared" si="4"/>
        <v>105.0681511556638</v>
      </c>
      <c r="AQ33" s="9">
        <v>9</v>
      </c>
      <c r="AR33" s="9">
        <v>5</v>
      </c>
      <c r="AS33" s="9">
        <v>1.24</v>
      </c>
      <c r="AT33" s="9">
        <v>0.26833333333333331</v>
      </c>
    </row>
    <row r="34" spans="1:46" x14ac:dyDescent="0.3">
      <c r="A34" s="7" t="s">
        <v>22</v>
      </c>
      <c r="B34" s="7">
        <v>2</v>
      </c>
      <c r="C34" s="7">
        <v>1</v>
      </c>
      <c r="D34" s="15">
        <v>32</v>
      </c>
      <c r="E34" s="5">
        <v>12.67</v>
      </c>
      <c r="F34" s="9">
        <v>26.06</v>
      </c>
      <c r="G34" s="9">
        <v>33.590000000000003</v>
      </c>
      <c r="H34" s="9">
        <v>23.64</v>
      </c>
      <c r="I34" s="9">
        <v>12.2</v>
      </c>
      <c r="J34" s="9">
        <v>31.72</v>
      </c>
      <c r="K34" s="9">
        <v>42.58</v>
      </c>
      <c r="L34" s="9">
        <v>7.55</v>
      </c>
      <c r="M34" s="9">
        <v>3.29</v>
      </c>
      <c r="N34" s="9">
        <v>11</v>
      </c>
      <c r="O34" s="9">
        <v>1.08</v>
      </c>
      <c r="P34" s="9">
        <v>0.23200000000000001</v>
      </c>
      <c r="Q34" s="9">
        <v>0.28199999999999997</v>
      </c>
      <c r="R34" s="9">
        <v>0.222</v>
      </c>
      <c r="S34" s="9">
        <f t="shared" si="5"/>
        <v>0.24533333333333332</v>
      </c>
      <c r="U34" s="9">
        <v>15.15</v>
      </c>
      <c r="V34" s="9">
        <v>26.45</v>
      </c>
      <c r="W34" s="9">
        <v>38.549999999999997</v>
      </c>
      <c r="X34" s="9">
        <v>26.86</v>
      </c>
      <c r="Y34" s="9">
        <v>12.55</v>
      </c>
      <c r="Z34" s="9">
        <v>40.409999999999997</v>
      </c>
      <c r="AA34" s="9">
        <v>50.96</v>
      </c>
      <c r="AB34" s="9">
        <v>5.75</v>
      </c>
      <c r="AC34" s="9">
        <f t="shared" si="6"/>
        <v>45.685000000000002</v>
      </c>
      <c r="AD34" s="9">
        <v>4.6500000000000004</v>
      </c>
      <c r="AE34" s="9">
        <v>9</v>
      </c>
      <c r="AF34" s="9">
        <v>1.29</v>
      </c>
      <c r="AG34" s="58">
        <v>0.28999999999999998</v>
      </c>
      <c r="AH34" s="58">
        <v>0.34</v>
      </c>
      <c r="AI34" s="58">
        <v>0.248</v>
      </c>
      <c r="AJ34" s="9">
        <f t="shared" si="0"/>
        <v>0.29266666666666669</v>
      </c>
      <c r="AL34" s="9">
        <v>15.15</v>
      </c>
      <c r="AM34" s="9">
        <f t="shared" si="1"/>
        <v>68.612191958495458</v>
      </c>
      <c r="AN34" s="9">
        <f t="shared" si="2"/>
        <v>12.586188026704606</v>
      </c>
      <c r="AO34" s="9">
        <f t="shared" si="3"/>
        <v>46.723752792256143</v>
      </c>
      <c r="AP34" s="9">
        <f t="shared" si="4"/>
        <v>93.815384860578277</v>
      </c>
      <c r="AQ34" s="9">
        <v>9</v>
      </c>
      <c r="AR34" s="9">
        <v>4.6500000000000004</v>
      </c>
      <c r="AS34" s="9">
        <v>1.29</v>
      </c>
      <c r="AT34" s="9">
        <v>0.29266666666666669</v>
      </c>
    </row>
    <row r="35" spans="1:46" x14ac:dyDescent="0.3">
      <c r="A35" s="7" t="s">
        <v>22</v>
      </c>
      <c r="B35" s="7">
        <v>2</v>
      </c>
      <c r="C35" s="7">
        <v>1</v>
      </c>
      <c r="D35" s="15">
        <v>33</v>
      </c>
      <c r="E35" s="5">
        <v>12.12</v>
      </c>
      <c r="F35" s="9">
        <v>25.98</v>
      </c>
      <c r="G35" s="9">
        <v>32.44</v>
      </c>
      <c r="H35" s="9">
        <v>23.16</v>
      </c>
      <c r="I35" s="9">
        <v>11.56</v>
      </c>
      <c r="J35" s="9">
        <v>34.53</v>
      </c>
      <c r="K35" s="9">
        <v>41.97</v>
      </c>
      <c r="L35" s="9">
        <v>7.05</v>
      </c>
      <c r="M35" s="9">
        <v>3.23</v>
      </c>
      <c r="N35" s="9">
        <v>11</v>
      </c>
      <c r="O35" s="9">
        <v>1.06</v>
      </c>
      <c r="P35" s="9">
        <v>0.245</v>
      </c>
      <c r="Q35" s="9">
        <v>0.31900000000000001</v>
      </c>
      <c r="R35" s="9">
        <v>0.24199999999999999</v>
      </c>
      <c r="S35" s="9">
        <f t="shared" si="5"/>
        <v>0.26866666666666666</v>
      </c>
      <c r="U35" s="9">
        <v>13.9</v>
      </c>
      <c r="V35" s="9">
        <v>27.61</v>
      </c>
      <c r="W35" s="9">
        <v>33.9</v>
      </c>
      <c r="X35" s="9">
        <v>25.98</v>
      </c>
      <c r="Y35" s="9">
        <v>13.37</v>
      </c>
      <c r="Z35" s="9">
        <v>38.479999999999997</v>
      </c>
      <c r="AA35" s="9">
        <v>52.17</v>
      </c>
      <c r="AB35" s="9">
        <v>5.95</v>
      </c>
      <c r="AC35" s="9">
        <f t="shared" si="6"/>
        <v>45.325000000000003</v>
      </c>
      <c r="AD35" s="9">
        <v>5.0199999999999996</v>
      </c>
      <c r="AE35" s="9">
        <v>9</v>
      </c>
      <c r="AF35" s="9">
        <v>1.1200000000000001</v>
      </c>
      <c r="AG35" s="58">
        <v>0.22500000000000001</v>
      </c>
      <c r="AH35" s="58">
        <v>0.26400000000000001</v>
      </c>
      <c r="AI35" s="58">
        <v>0.23</v>
      </c>
      <c r="AJ35" s="9">
        <f t="shared" ref="AJ35:AJ66" si="7">(AG35+AH35+AI35)/3</f>
        <v>0.23966666666666667</v>
      </c>
      <c r="AL35" s="9">
        <v>13.9</v>
      </c>
      <c r="AM35" s="9">
        <f t="shared" ref="AM35:AM66" si="8">(V35/W35)*100</f>
        <v>81.445427728613566</v>
      </c>
      <c r="AN35" s="9">
        <f t="shared" ref="AN35:AN66" si="9">(AB35/AC35)*100</f>
        <v>13.127413127413126</v>
      </c>
      <c r="AO35" s="9">
        <f t="shared" ref="AO35:AO66" si="10">(Y35/X35)*100</f>
        <v>51.462663587374905</v>
      </c>
      <c r="AP35" s="9">
        <f t="shared" ref="AP35:AP66" si="11">100*LOG(AB35+7.57-1.7*AL35^0.37)</f>
        <v>95.513074421409186</v>
      </c>
      <c r="AQ35" s="9">
        <v>9</v>
      </c>
      <c r="AR35" s="9">
        <v>5.0199999999999996</v>
      </c>
      <c r="AS35" s="9">
        <v>1.1200000000000001</v>
      </c>
      <c r="AT35" s="9">
        <v>0.23966666666666667</v>
      </c>
    </row>
    <row r="36" spans="1:46" x14ac:dyDescent="0.3">
      <c r="A36" s="7" t="s">
        <v>22</v>
      </c>
      <c r="B36" s="7">
        <v>2</v>
      </c>
      <c r="C36" s="7">
        <v>1</v>
      </c>
      <c r="D36" s="15">
        <v>34</v>
      </c>
      <c r="E36" s="5">
        <v>12.75</v>
      </c>
      <c r="F36" s="60">
        <v>26.22</v>
      </c>
      <c r="G36" s="9">
        <v>33.6</v>
      </c>
      <c r="H36" s="9">
        <v>23.34</v>
      </c>
      <c r="I36" s="9">
        <v>12.38</v>
      </c>
      <c r="J36" s="9">
        <v>37.56</v>
      </c>
      <c r="K36" s="9">
        <v>46.1</v>
      </c>
      <c r="L36" s="9">
        <v>7.05</v>
      </c>
      <c r="M36" s="9">
        <v>3.7</v>
      </c>
      <c r="N36" s="9">
        <v>13</v>
      </c>
      <c r="O36" s="9">
        <v>1</v>
      </c>
      <c r="P36" s="9">
        <v>0.22</v>
      </c>
      <c r="Q36" s="9">
        <v>0.29199999999999998</v>
      </c>
      <c r="R36" s="9">
        <v>0.22900000000000001</v>
      </c>
      <c r="S36" s="9">
        <f t="shared" si="5"/>
        <v>0.247</v>
      </c>
      <c r="U36" s="9">
        <v>14.94</v>
      </c>
      <c r="V36" s="9">
        <v>27.8</v>
      </c>
      <c r="W36" s="9">
        <v>35.51</v>
      </c>
      <c r="X36" s="9">
        <v>27.7</v>
      </c>
      <c r="Y36" s="9">
        <v>12.15</v>
      </c>
      <c r="Z36" s="9">
        <v>37.1</v>
      </c>
      <c r="AA36" s="9">
        <v>48.18</v>
      </c>
      <c r="AB36" s="9">
        <v>6.5</v>
      </c>
      <c r="AC36" s="9">
        <f t="shared" si="6"/>
        <v>42.64</v>
      </c>
      <c r="AD36" s="9">
        <v>4.33</v>
      </c>
      <c r="AE36" s="9">
        <v>8</v>
      </c>
      <c r="AF36" s="9">
        <v>1.18</v>
      </c>
      <c r="AG36" s="58">
        <v>0.22600000000000001</v>
      </c>
      <c r="AH36" s="58">
        <v>0.28000000000000003</v>
      </c>
      <c r="AI36" s="58">
        <v>0.22</v>
      </c>
      <c r="AJ36" s="9">
        <f t="shared" si="7"/>
        <v>0.24199999999999999</v>
      </c>
      <c r="AL36" s="9">
        <v>14.94</v>
      </c>
      <c r="AM36" s="9">
        <f t="shared" si="8"/>
        <v>78.287806251760074</v>
      </c>
      <c r="AN36" s="9">
        <f t="shared" si="9"/>
        <v>15.24390243902439</v>
      </c>
      <c r="AO36" s="9">
        <f t="shared" si="10"/>
        <v>43.862815884476532</v>
      </c>
      <c r="AP36" s="9">
        <f t="shared" si="11"/>
        <v>97.527690950945185</v>
      </c>
      <c r="AQ36" s="9">
        <v>8</v>
      </c>
      <c r="AR36" s="9">
        <v>4.33</v>
      </c>
      <c r="AS36" s="9">
        <v>1.18</v>
      </c>
      <c r="AT36" s="9">
        <v>0.24199999999999999</v>
      </c>
    </row>
    <row r="37" spans="1:46" x14ac:dyDescent="0.3">
      <c r="A37" s="7" t="s">
        <v>22</v>
      </c>
      <c r="B37" s="7">
        <v>2</v>
      </c>
      <c r="C37" s="7">
        <v>1</v>
      </c>
      <c r="D37" s="15">
        <v>35</v>
      </c>
      <c r="E37" s="5">
        <v>11.95</v>
      </c>
      <c r="F37" s="9">
        <v>25.52</v>
      </c>
      <c r="G37" s="9">
        <v>32.659999999999997</v>
      </c>
      <c r="H37" s="9">
        <v>23.36</v>
      </c>
      <c r="I37" s="9">
        <v>11.59</v>
      </c>
      <c r="J37" s="9">
        <v>34.549999999999997</v>
      </c>
      <c r="K37" s="9">
        <v>41.45</v>
      </c>
      <c r="L37" s="9">
        <v>6.66</v>
      </c>
      <c r="M37" s="9">
        <v>3.14</v>
      </c>
      <c r="N37" s="9">
        <v>13</v>
      </c>
      <c r="O37" s="9">
        <v>0.89</v>
      </c>
      <c r="P37" s="9">
        <v>0.20300000000000001</v>
      </c>
      <c r="Q37" s="9">
        <v>0.246</v>
      </c>
      <c r="R37" s="9">
        <v>0.188</v>
      </c>
      <c r="S37" s="9">
        <f t="shared" si="5"/>
        <v>0.21233333333333335</v>
      </c>
      <c r="U37" s="9">
        <v>15.33</v>
      </c>
      <c r="V37" s="9">
        <v>28.12</v>
      </c>
      <c r="W37" s="9">
        <v>35.72</v>
      </c>
      <c r="X37" s="9">
        <v>28.48</v>
      </c>
      <c r="Y37" s="9">
        <v>12.3</v>
      </c>
      <c r="Z37" s="9">
        <v>37.1</v>
      </c>
      <c r="AA37" s="9">
        <v>50.5</v>
      </c>
      <c r="AB37" s="9">
        <v>7.8</v>
      </c>
      <c r="AC37" s="9">
        <f t="shared" si="6"/>
        <v>43.8</v>
      </c>
      <c r="AD37" s="9">
        <v>5.15</v>
      </c>
      <c r="AE37" s="9">
        <v>9</v>
      </c>
      <c r="AF37" s="9">
        <v>1.38</v>
      </c>
      <c r="AG37" s="58">
        <v>0.21</v>
      </c>
      <c r="AH37" s="58">
        <v>0.26100000000000001</v>
      </c>
      <c r="AI37" s="58">
        <v>0.23</v>
      </c>
      <c r="AJ37" s="9">
        <f t="shared" si="7"/>
        <v>0.23366666666666666</v>
      </c>
      <c r="AL37" s="9">
        <v>15.33</v>
      </c>
      <c r="AM37" s="9">
        <f t="shared" si="8"/>
        <v>78.723404255319153</v>
      </c>
      <c r="AN37" s="9">
        <f t="shared" si="9"/>
        <v>17.808219178082194</v>
      </c>
      <c r="AO37" s="9">
        <f t="shared" si="10"/>
        <v>43.188202247191015</v>
      </c>
      <c r="AP37" s="9">
        <f t="shared" si="11"/>
        <v>102.94786108871159</v>
      </c>
      <c r="AQ37" s="9">
        <v>9</v>
      </c>
      <c r="AR37" s="9">
        <v>5.15</v>
      </c>
      <c r="AS37" s="9">
        <v>1.38</v>
      </c>
      <c r="AT37" s="9">
        <v>0.23366666666666666</v>
      </c>
    </row>
    <row r="38" spans="1:46" x14ac:dyDescent="0.3">
      <c r="A38" s="7" t="s">
        <v>22</v>
      </c>
      <c r="B38" s="7">
        <v>2</v>
      </c>
      <c r="C38" s="7">
        <v>1</v>
      </c>
      <c r="D38" s="15">
        <v>36</v>
      </c>
      <c r="E38" s="5">
        <v>11.94</v>
      </c>
      <c r="F38" s="9">
        <v>25.5</v>
      </c>
      <c r="G38" s="9">
        <v>32.619999999999997</v>
      </c>
      <c r="H38" s="9">
        <v>24.28</v>
      </c>
      <c r="I38" s="9">
        <v>11.17</v>
      </c>
      <c r="J38" s="9">
        <v>36.67</v>
      </c>
      <c r="K38" s="9">
        <v>42.43</v>
      </c>
      <c r="L38" s="9">
        <v>7.05</v>
      </c>
      <c r="M38" s="9">
        <v>3.03</v>
      </c>
      <c r="N38" s="9">
        <v>10</v>
      </c>
      <c r="O38" s="9">
        <v>1.03</v>
      </c>
      <c r="P38" s="9">
        <v>0.23200000000000001</v>
      </c>
      <c r="Q38" s="9">
        <v>0.27500000000000002</v>
      </c>
      <c r="R38" s="9">
        <v>0.19600000000000001</v>
      </c>
      <c r="S38" s="9">
        <f t="shared" si="5"/>
        <v>0.23433333333333337</v>
      </c>
      <c r="U38" s="9">
        <v>12.05</v>
      </c>
      <c r="V38" s="9">
        <v>26.7</v>
      </c>
      <c r="W38" s="9">
        <v>33.75</v>
      </c>
      <c r="X38" s="9">
        <v>24.87</v>
      </c>
      <c r="Y38" s="9">
        <v>12.42</v>
      </c>
      <c r="Z38" s="9">
        <v>37.26</v>
      </c>
      <c r="AA38" s="9">
        <v>52.23</v>
      </c>
      <c r="AB38" s="9">
        <v>6.5</v>
      </c>
      <c r="AC38" s="9">
        <f t="shared" si="6"/>
        <v>44.744999999999997</v>
      </c>
      <c r="AD38" s="9">
        <v>3.5</v>
      </c>
      <c r="AE38" s="9">
        <v>10</v>
      </c>
      <c r="AF38" s="9">
        <v>1.24</v>
      </c>
      <c r="AG38" s="58">
        <v>0.21</v>
      </c>
      <c r="AH38" s="58">
        <v>0.22</v>
      </c>
      <c r="AI38" s="58">
        <v>0.26400000000000001</v>
      </c>
      <c r="AJ38" s="9">
        <f t="shared" si="7"/>
        <v>0.23133333333333331</v>
      </c>
      <c r="AL38" s="9">
        <v>12.05</v>
      </c>
      <c r="AM38" s="9">
        <f t="shared" si="8"/>
        <v>79.111111111111114</v>
      </c>
      <c r="AN38" s="9">
        <f t="shared" si="9"/>
        <v>14.526762766789586</v>
      </c>
      <c r="AO38" s="9">
        <f t="shared" si="10"/>
        <v>49.939686369119421</v>
      </c>
      <c r="AP38" s="9">
        <f t="shared" si="11"/>
        <v>99.123206501121473</v>
      </c>
      <c r="AQ38" s="9">
        <v>10</v>
      </c>
      <c r="AR38" s="9">
        <v>3.5</v>
      </c>
      <c r="AS38" s="9">
        <v>1.24</v>
      </c>
      <c r="AT38" s="9">
        <v>0.23133333333333331</v>
      </c>
    </row>
    <row r="39" spans="1:46" x14ac:dyDescent="0.3">
      <c r="A39" s="7" t="s">
        <v>22</v>
      </c>
      <c r="B39" s="7">
        <v>2</v>
      </c>
      <c r="C39" s="7">
        <v>1</v>
      </c>
      <c r="D39" s="15">
        <v>37</v>
      </c>
      <c r="E39" s="5">
        <v>12.22</v>
      </c>
      <c r="F39" s="9">
        <v>25.95</v>
      </c>
      <c r="G39" s="9">
        <v>32.86</v>
      </c>
      <c r="H39" s="9">
        <v>23.09</v>
      </c>
      <c r="I39" s="9">
        <v>12.32</v>
      </c>
      <c r="J39" s="9">
        <v>37.32</v>
      </c>
      <c r="K39" s="9">
        <v>45.68</v>
      </c>
      <c r="L39" s="9">
        <v>6.68</v>
      </c>
      <c r="M39" s="9">
        <v>2.97</v>
      </c>
      <c r="N39" s="9">
        <v>11</v>
      </c>
      <c r="O39" s="9">
        <v>1.1399999999999999</v>
      </c>
      <c r="P39" s="9">
        <v>0.248</v>
      </c>
      <c r="Q39" s="9">
        <v>0.27400000000000002</v>
      </c>
      <c r="R39" s="9">
        <v>0.25600000000000001</v>
      </c>
      <c r="S39" s="9">
        <f t="shared" si="5"/>
        <v>0.25933333333333336</v>
      </c>
      <c r="U39" s="9">
        <v>14.8</v>
      </c>
      <c r="V39" s="9">
        <v>27.61</v>
      </c>
      <c r="W39" s="9">
        <v>35.67</v>
      </c>
      <c r="X39" s="9">
        <v>28.06</v>
      </c>
      <c r="Y39" s="9">
        <v>12.15</v>
      </c>
      <c r="Z39" s="9">
        <v>38.1</v>
      </c>
      <c r="AA39" s="9">
        <v>48.1</v>
      </c>
      <c r="AB39" s="9">
        <v>6.6</v>
      </c>
      <c r="AC39" s="9">
        <f t="shared" si="6"/>
        <v>43.1</v>
      </c>
      <c r="AD39" s="9">
        <v>4.8</v>
      </c>
      <c r="AE39" s="9">
        <v>10</v>
      </c>
      <c r="AF39" s="9">
        <v>1.1399999999999999</v>
      </c>
      <c r="AG39" s="58">
        <v>0.214</v>
      </c>
      <c r="AH39" s="58">
        <v>0.27100000000000002</v>
      </c>
      <c r="AI39" s="58">
        <v>0.214</v>
      </c>
      <c r="AJ39" s="9">
        <f t="shared" si="7"/>
        <v>0.23299999999999998</v>
      </c>
      <c r="AL39" s="9">
        <v>14.8</v>
      </c>
      <c r="AM39" s="9">
        <f t="shared" si="8"/>
        <v>77.40398093636108</v>
      </c>
      <c r="AN39" s="9">
        <f t="shared" si="9"/>
        <v>15.31322505800464</v>
      </c>
      <c r="AO39" s="9">
        <f t="shared" si="10"/>
        <v>43.300071275837496</v>
      </c>
      <c r="AP39" s="9">
        <f t="shared" si="11"/>
        <v>98.058088584529415</v>
      </c>
      <c r="AQ39" s="9">
        <v>10</v>
      </c>
      <c r="AR39" s="9">
        <v>4.8</v>
      </c>
      <c r="AS39" s="9">
        <v>1.1399999999999999</v>
      </c>
      <c r="AT39" s="9">
        <v>0.23299999999999998</v>
      </c>
    </row>
    <row r="40" spans="1:46" x14ac:dyDescent="0.3">
      <c r="A40" s="7" t="s">
        <v>22</v>
      </c>
      <c r="B40" s="7">
        <v>2</v>
      </c>
      <c r="C40" s="7">
        <v>1</v>
      </c>
      <c r="D40" s="15">
        <v>38</v>
      </c>
      <c r="E40" s="5">
        <v>11.25</v>
      </c>
      <c r="F40" s="9">
        <v>25.84</v>
      </c>
      <c r="G40" s="9">
        <v>31.17</v>
      </c>
      <c r="H40" s="9">
        <v>23.8</v>
      </c>
      <c r="I40" s="9">
        <v>11.73</v>
      </c>
      <c r="J40" s="9">
        <v>34.15</v>
      </c>
      <c r="K40" s="9">
        <v>45.85</v>
      </c>
      <c r="L40" s="9">
        <v>6.3</v>
      </c>
      <c r="M40" s="9">
        <v>3</v>
      </c>
      <c r="N40" s="9">
        <v>12</v>
      </c>
      <c r="O40" s="9">
        <v>1.06</v>
      </c>
      <c r="P40" s="9">
        <v>0.20499999999999999</v>
      </c>
      <c r="Q40" s="9">
        <v>0.28100000000000003</v>
      </c>
      <c r="R40" s="9">
        <v>0.21199999999999999</v>
      </c>
      <c r="S40" s="9">
        <f t="shared" si="5"/>
        <v>0.23266666666666666</v>
      </c>
      <c r="U40" s="9">
        <v>12.99</v>
      </c>
      <c r="V40" s="9">
        <v>26.44</v>
      </c>
      <c r="W40" s="9">
        <v>33.56</v>
      </c>
      <c r="X40" s="9">
        <v>23.55</v>
      </c>
      <c r="Y40" s="9">
        <v>12.1</v>
      </c>
      <c r="Z40" s="9">
        <v>35.049999999999997</v>
      </c>
      <c r="AA40" s="9">
        <v>52.66</v>
      </c>
      <c r="AB40" s="9">
        <v>6.7</v>
      </c>
      <c r="AC40" s="9">
        <f t="shared" si="6"/>
        <v>43.854999999999997</v>
      </c>
      <c r="AD40" s="9">
        <v>3.71</v>
      </c>
      <c r="AE40" s="9">
        <v>9</v>
      </c>
      <c r="AF40" s="9">
        <v>1.0900000000000001</v>
      </c>
      <c r="AG40" s="58">
        <v>0.19500000000000001</v>
      </c>
      <c r="AH40" s="58">
        <v>0.23</v>
      </c>
      <c r="AI40" s="58">
        <v>0.21</v>
      </c>
      <c r="AJ40" s="9">
        <f t="shared" si="7"/>
        <v>0.21166666666666667</v>
      </c>
      <c r="AL40" s="9">
        <v>12.99</v>
      </c>
      <c r="AM40" s="9">
        <f t="shared" si="8"/>
        <v>78.784266984505365</v>
      </c>
      <c r="AN40" s="9">
        <f t="shared" si="9"/>
        <v>15.277619427659333</v>
      </c>
      <c r="AO40" s="9">
        <f t="shared" si="10"/>
        <v>51.380042462845012</v>
      </c>
      <c r="AP40" s="9">
        <f t="shared" si="11"/>
        <v>99.474815228663431</v>
      </c>
      <c r="AQ40" s="9">
        <v>9</v>
      </c>
      <c r="AR40" s="9">
        <v>3.71</v>
      </c>
      <c r="AS40" s="9">
        <v>1.0900000000000001</v>
      </c>
      <c r="AT40" s="9">
        <v>0.21166666666666667</v>
      </c>
    </row>
    <row r="41" spans="1:46" x14ac:dyDescent="0.3">
      <c r="A41" s="7" t="s">
        <v>22</v>
      </c>
      <c r="B41" s="7">
        <v>2</v>
      </c>
      <c r="C41" s="7">
        <v>1</v>
      </c>
      <c r="D41" s="15">
        <v>39</v>
      </c>
      <c r="E41" s="5">
        <v>12.42</v>
      </c>
      <c r="F41" s="9">
        <v>25.25</v>
      </c>
      <c r="G41" s="9">
        <v>32.07</v>
      </c>
      <c r="H41" s="9">
        <v>23.58</v>
      </c>
      <c r="I41" s="9">
        <v>12.13</v>
      </c>
      <c r="J41" s="9">
        <v>31.92</v>
      </c>
      <c r="K41" s="9">
        <v>39.01</v>
      </c>
      <c r="L41" s="9">
        <v>6.92</v>
      </c>
      <c r="M41" s="9">
        <v>3.39</v>
      </c>
      <c r="N41" s="9">
        <v>12</v>
      </c>
      <c r="O41" s="9">
        <v>1.1499999999999999</v>
      </c>
      <c r="P41" s="9">
        <v>0.224</v>
      </c>
      <c r="Q41" s="9">
        <v>0.245</v>
      </c>
      <c r="R41" s="9">
        <v>0.23799999999999999</v>
      </c>
      <c r="S41" s="9">
        <f t="shared" si="5"/>
        <v>0.23566666666666666</v>
      </c>
      <c r="U41" s="9">
        <v>13.7</v>
      </c>
      <c r="V41" s="9">
        <v>26.98</v>
      </c>
      <c r="W41" s="9">
        <v>34.119999999999997</v>
      </c>
      <c r="X41" s="9">
        <v>25.4</v>
      </c>
      <c r="Y41" s="9">
        <v>12.88</v>
      </c>
      <c r="Z41" s="9">
        <v>36.35</v>
      </c>
      <c r="AA41" s="9">
        <v>46.45</v>
      </c>
      <c r="AB41" s="9">
        <v>6.6</v>
      </c>
      <c r="AC41" s="9">
        <f t="shared" si="6"/>
        <v>41.400000000000006</v>
      </c>
      <c r="AD41" s="9">
        <v>4.05</v>
      </c>
      <c r="AE41" s="9">
        <v>10</v>
      </c>
      <c r="AF41" s="9">
        <v>1.25</v>
      </c>
      <c r="AG41" s="58">
        <v>0.19600000000000001</v>
      </c>
      <c r="AH41" s="58">
        <v>0.27</v>
      </c>
      <c r="AI41" s="58">
        <v>0.20899999999999999</v>
      </c>
      <c r="AJ41" s="9">
        <f t="shared" si="7"/>
        <v>0.22500000000000001</v>
      </c>
      <c r="AL41" s="9">
        <v>13.7</v>
      </c>
      <c r="AM41" s="9">
        <f t="shared" si="8"/>
        <v>79.07385697538102</v>
      </c>
      <c r="AN41" s="9">
        <f t="shared" si="9"/>
        <v>15.942028985507243</v>
      </c>
      <c r="AO41" s="9">
        <f t="shared" si="10"/>
        <v>50.708661417322844</v>
      </c>
      <c r="AP41" s="9">
        <f t="shared" si="11"/>
        <v>98.643583891865902</v>
      </c>
      <c r="AQ41" s="9">
        <v>10</v>
      </c>
      <c r="AR41" s="9">
        <v>4.05</v>
      </c>
      <c r="AS41" s="9">
        <v>1.25</v>
      </c>
      <c r="AT41" s="9">
        <v>0.22500000000000001</v>
      </c>
    </row>
    <row r="42" spans="1:46" x14ac:dyDescent="0.3">
      <c r="A42" s="7" t="s">
        <v>22</v>
      </c>
      <c r="B42" s="7">
        <v>2</v>
      </c>
      <c r="C42" s="7">
        <v>1</v>
      </c>
      <c r="D42" s="15">
        <v>40</v>
      </c>
      <c r="E42" s="5">
        <v>9.86</v>
      </c>
      <c r="F42" s="9">
        <v>23.58</v>
      </c>
      <c r="G42" s="9">
        <v>30.19</v>
      </c>
      <c r="H42" s="9">
        <v>24.06</v>
      </c>
      <c r="I42" s="9">
        <v>9.16</v>
      </c>
      <c r="J42" s="9">
        <v>32.26</v>
      </c>
      <c r="K42" s="9">
        <v>44.57</v>
      </c>
      <c r="L42" s="9">
        <v>5.6</v>
      </c>
      <c r="M42" s="9">
        <v>3.05</v>
      </c>
      <c r="N42" s="9">
        <v>11</v>
      </c>
      <c r="O42" s="9">
        <v>1.1299999999999999</v>
      </c>
      <c r="P42" s="9">
        <v>0.221</v>
      </c>
      <c r="Q42" s="9">
        <v>0.26700000000000002</v>
      </c>
      <c r="R42" s="9">
        <v>0.23</v>
      </c>
      <c r="S42" s="9">
        <f t="shared" si="5"/>
        <v>0.23933333333333331</v>
      </c>
      <c r="U42" s="9">
        <v>13.7</v>
      </c>
      <c r="V42" s="9">
        <v>27.36</v>
      </c>
      <c r="W42" s="9">
        <v>33.630000000000003</v>
      </c>
      <c r="X42" s="9">
        <v>24.97</v>
      </c>
      <c r="Y42" s="9">
        <v>12.8</v>
      </c>
      <c r="Z42" s="9">
        <v>35.799999999999997</v>
      </c>
      <c r="AA42" s="9">
        <v>48.65</v>
      </c>
      <c r="AB42" s="9">
        <v>7.3</v>
      </c>
      <c r="AC42" s="9">
        <f t="shared" si="6"/>
        <v>42.224999999999994</v>
      </c>
      <c r="AD42" s="9">
        <v>3.94</v>
      </c>
      <c r="AE42" s="9">
        <v>10</v>
      </c>
      <c r="AF42" s="9">
        <v>1.22</v>
      </c>
      <c r="AG42" s="58">
        <v>0.2</v>
      </c>
      <c r="AH42" s="58">
        <v>0.26200000000000001</v>
      </c>
      <c r="AI42" s="58">
        <v>0.192</v>
      </c>
      <c r="AJ42" s="9">
        <f t="shared" si="7"/>
        <v>0.218</v>
      </c>
      <c r="AL42" s="9">
        <v>13.7</v>
      </c>
      <c r="AM42" s="9">
        <f t="shared" si="8"/>
        <v>81.355932203389827</v>
      </c>
      <c r="AN42" s="9">
        <f t="shared" si="9"/>
        <v>17.288336293664891</v>
      </c>
      <c r="AO42" s="9">
        <f t="shared" si="10"/>
        <v>51.261513816579892</v>
      </c>
      <c r="AP42" s="9">
        <f t="shared" si="11"/>
        <v>101.67200604482063</v>
      </c>
      <c r="AQ42" s="9">
        <v>10</v>
      </c>
      <c r="AR42" s="9">
        <v>3.94</v>
      </c>
      <c r="AS42" s="9">
        <v>1.22</v>
      </c>
      <c r="AT42" s="9">
        <v>0.218</v>
      </c>
    </row>
    <row r="43" spans="1:46" x14ac:dyDescent="0.3">
      <c r="A43" s="7" t="s">
        <v>22</v>
      </c>
      <c r="B43" s="7">
        <v>2</v>
      </c>
      <c r="C43" s="7">
        <v>2</v>
      </c>
      <c r="D43" s="15">
        <v>41</v>
      </c>
      <c r="E43" s="5">
        <v>12.79</v>
      </c>
      <c r="F43" s="9">
        <v>26.26</v>
      </c>
      <c r="G43" s="9">
        <v>32.549999999999997</v>
      </c>
      <c r="H43" s="9">
        <v>23.66</v>
      </c>
      <c r="I43" s="9">
        <v>12.62</v>
      </c>
      <c r="J43" s="9">
        <v>33.36</v>
      </c>
      <c r="K43" s="9">
        <v>42.95</v>
      </c>
      <c r="L43" s="9">
        <v>7.06</v>
      </c>
      <c r="M43" s="9">
        <v>4.0199999999999996</v>
      </c>
      <c r="N43" s="9">
        <v>14</v>
      </c>
      <c r="O43" s="9">
        <v>1.1180000000000001</v>
      </c>
      <c r="P43" s="9">
        <v>0.23300000000000001</v>
      </c>
      <c r="Q43" s="9">
        <v>0.29499999999999998</v>
      </c>
      <c r="R43" s="9">
        <v>0.24399999999999999</v>
      </c>
      <c r="S43" s="9">
        <f t="shared" si="5"/>
        <v>0.25733333333333336</v>
      </c>
      <c r="U43" s="9">
        <v>14.64</v>
      </c>
      <c r="V43" s="9">
        <v>28.15</v>
      </c>
      <c r="W43" s="9">
        <v>33.979999999999997</v>
      </c>
      <c r="X43" s="9">
        <v>27.4</v>
      </c>
      <c r="Y43" s="9">
        <v>11.95</v>
      </c>
      <c r="Z43" s="9">
        <v>39.700000000000003</v>
      </c>
      <c r="AA43" s="9">
        <v>50.35</v>
      </c>
      <c r="AB43" s="9">
        <v>6.98</v>
      </c>
      <c r="AC43" s="9">
        <f t="shared" si="6"/>
        <v>45.025000000000006</v>
      </c>
      <c r="AD43" s="9">
        <v>4.9000000000000004</v>
      </c>
      <c r="AE43" s="9">
        <v>10</v>
      </c>
      <c r="AF43" s="9">
        <v>1.3</v>
      </c>
      <c r="AG43" s="58">
        <v>0.22</v>
      </c>
      <c r="AH43" s="58">
        <v>0.26</v>
      </c>
      <c r="AI43" s="58">
        <v>0.22800000000000001</v>
      </c>
      <c r="AJ43" s="9">
        <f t="shared" si="7"/>
        <v>0.23599999999999999</v>
      </c>
      <c r="AL43" s="9">
        <v>14.64</v>
      </c>
      <c r="AM43" s="9">
        <f t="shared" si="8"/>
        <v>82.842848734549733</v>
      </c>
      <c r="AN43" s="9">
        <f t="shared" si="9"/>
        <v>15.502498611882288</v>
      </c>
      <c r="AO43" s="9">
        <f t="shared" si="10"/>
        <v>43.613138686131386</v>
      </c>
      <c r="AP43" s="9">
        <f t="shared" si="11"/>
        <v>99.831166446245945</v>
      </c>
      <c r="AQ43" s="9">
        <v>10</v>
      </c>
      <c r="AR43" s="9">
        <v>4.9000000000000004</v>
      </c>
      <c r="AS43" s="9">
        <v>1.3</v>
      </c>
      <c r="AT43" s="9">
        <v>0.23599999999999999</v>
      </c>
    </row>
    <row r="44" spans="1:46" x14ac:dyDescent="0.3">
      <c r="A44" s="7" t="s">
        <v>22</v>
      </c>
      <c r="B44" s="7">
        <v>2</v>
      </c>
      <c r="C44" s="7">
        <v>2</v>
      </c>
      <c r="D44" s="15">
        <v>42</v>
      </c>
      <c r="E44" s="5">
        <v>11.25</v>
      </c>
      <c r="F44" s="9">
        <v>25.52</v>
      </c>
      <c r="G44" s="9">
        <v>31.15</v>
      </c>
      <c r="H44" s="9">
        <v>23.63</v>
      </c>
      <c r="I44" s="9">
        <v>12.3</v>
      </c>
      <c r="J44" s="9">
        <v>31.3</v>
      </c>
      <c r="K44" s="9">
        <v>39.15</v>
      </c>
      <c r="L44" s="9">
        <v>8.42</v>
      </c>
      <c r="M44" s="9">
        <v>2.99</v>
      </c>
      <c r="N44" s="9">
        <v>14</v>
      </c>
      <c r="O44" s="9">
        <v>1.22</v>
      </c>
      <c r="P44" s="9">
        <v>0.23699999999999999</v>
      </c>
      <c r="Q44" s="9">
        <v>0.316</v>
      </c>
      <c r="R44" s="9">
        <v>0.23799999999999999</v>
      </c>
      <c r="S44" s="9">
        <f t="shared" si="5"/>
        <v>0.26366666666666666</v>
      </c>
      <c r="U44" s="9">
        <v>14.74</v>
      </c>
      <c r="V44" s="9">
        <v>27.9</v>
      </c>
      <c r="W44" s="9">
        <v>35.33</v>
      </c>
      <c r="X44" s="9">
        <v>25.85</v>
      </c>
      <c r="Y44" s="9">
        <v>12.7</v>
      </c>
      <c r="Z44" s="9">
        <v>36.659999999999997</v>
      </c>
      <c r="AA44" s="9">
        <v>55.65</v>
      </c>
      <c r="AB44" s="9">
        <v>6.58</v>
      </c>
      <c r="AC44" s="9">
        <f t="shared" si="6"/>
        <v>46.155000000000001</v>
      </c>
      <c r="AD44" s="9">
        <v>4.45</v>
      </c>
      <c r="AE44" s="9">
        <v>10</v>
      </c>
      <c r="AF44" s="9">
        <v>1.21</v>
      </c>
      <c r="AG44" s="58">
        <v>0.22</v>
      </c>
      <c r="AH44" s="58">
        <v>0.33900000000000002</v>
      </c>
      <c r="AI44" s="58">
        <v>0.24399999999999999</v>
      </c>
      <c r="AJ44" s="9">
        <f t="shared" si="7"/>
        <v>0.26766666666666666</v>
      </c>
      <c r="AL44" s="9">
        <v>14.74</v>
      </c>
      <c r="AM44" s="9">
        <f t="shared" si="8"/>
        <v>78.969714123973958</v>
      </c>
      <c r="AN44" s="9">
        <f t="shared" si="9"/>
        <v>14.256310258910194</v>
      </c>
      <c r="AO44" s="9">
        <f t="shared" si="10"/>
        <v>49.129593810444874</v>
      </c>
      <c r="AP44" s="9">
        <f t="shared" si="11"/>
        <v>97.998643553544611</v>
      </c>
      <c r="AQ44" s="9">
        <v>10</v>
      </c>
      <c r="AR44" s="9">
        <v>4.45</v>
      </c>
      <c r="AS44" s="9">
        <v>1.21</v>
      </c>
      <c r="AT44" s="9">
        <v>0.26766666666666666</v>
      </c>
    </row>
    <row r="45" spans="1:46" x14ac:dyDescent="0.3">
      <c r="A45" s="7" t="s">
        <v>22</v>
      </c>
      <c r="B45" s="7">
        <v>2</v>
      </c>
      <c r="C45" s="7">
        <v>2</v>
      </c>
      <c r="D45" s="15">
        <v>43</v>
      </c>
      <c r="E45" s="5">
        <v>8.23</v>
      </c>
      <c r="F45" s="9">
        <v>23.67</v>
      </c>
      <c r="G45" s="9">
        <v>28.91</v>
      </c>
      <c r="H45" s="9">
        <v>20.43</v>
      </c>
      <c r="I45" s="9">
        <v>10.5</v>
      </c>
      <c r="J45" s="9">
        <v>26.69</v>
      </c>
      <c r="K45" s="9">
        <v>38.25</v>
      </c>
      <c r="L45" s="9">
        <v>6.25</v>
      </c>
      <c r="M45" s="9">
        <v>2</v>
      </c>
      <c r="N45" s="9">
        <v>11</v>
      </c>
      <c r="O45" s="9">
        <v>1.1200000000000001</v>
      </c>
      <c r="P45" s="9">
        <v>0.27500000000000002</v>
      </c>
      <c r="Q45" s="9">
        <v>0.313</v>
      </c>
      <c r="R45" s="9">
        <v>0.2</v>
      </c>
      <c r="S45" s="9">
        <f t="shared" si="5"/>
        <v>0.26266666666666666</v>
      </c>
      <c r="U45" s="9">
        <v>14.52</v>
      </c>
      <c r="V45" s="9">
        <v>27.65</v>
      </c>
      <c r="W45" s="9">
        <v>34.18</v>
      </c>
      <c r="X45" s="9">
        <v>27.12</v>
      </c>
      <c r="Y45" s="9">
        <v>13.3</v>
      </c>
      <c r="Z45" s="9">
        <v>40.799999999999997</v>
      </c>
      <c r="AA45" s="9">
        <v>53.3</v>
      </c>
      <c r="AB45" s="9">
        <v>5.95</v>
      </c>
      <c r="AC45" s="9">
        <f t="shared" si="6"/>
        <v>47.05</v>
      </c>
      <c r="AD45" s="9">
        <v>4.5</v>
      </c>
      <c r="AE45" s="9">
        <v>10</v>
      </c>
      <c r="AF45" s="9">
        <v>1.22</v>
      </c>
      <c r="AG45" s="58">
        <v>0.22500000000000001</v>
      </c>
      <c r="AH45" s="58">
        <v>0.26200000000000001</v>
      </c>
      <c r="AI45" s="58">
        <v>0.23</v>
      </c>
      <c r="AJ45" s="9">
        <f t="shared" si="7"/>
        <v>0.23899999999999999</v>
      </c>
      <c r="AL45" s="9">
        <v>14.52</v>
      </c>
      <c r="AM45" s="9">
        <f t="shared" si="8"/>
        <v>80.895260386190742</v>
      </c>
      <c r="AN45" s="9">
        <f t="shared" si="9"/>
        <v>12.646121147715197</v>
      </c>
      <c r="AO45" s="9">
        <f t="shared" si="10"/>
        <v>49.041297935103245</v>
      </c>
      <c r="AP45" s="9">
        <f t="shared" si="11"/>
        <v>95.158777568650152</v>
      </c>
      <c r="AQ45" s="9">
        <v>10</v>
      </c>
      <c r="AR45" s="9">
        <v>4.5</v>
      </c>
      <c r="AS45" s="9">
        <v>1.22</v>
      </c>
      <c r="AT45" s="9">
        <v>0.23899999999999999</v>
      </c>
    </row>
    <row r="46" spans="1:46" x14ac:dyDescent="0.3">
      <c r="A46" s="7" t="s">
        <v>22</v>
      </c>
      <c r="B46" s="7">
        <v>2</v>
      </c>
      <c r="C46" s="7">
        <v>2</v>
      </c>
      <c r="D46" s="15">
        <v>44</v>
      </c>
      <c r="E46" s="5">
        <v>10.08</v>
      </c>
      <c r="F46" s="9">
        <v>24.2</v>
      </c>
      <c r="G46" s="9">
        <v>30.85</v>
      </c>
      <c r="H46" s="9">
        <v>23.1</v>
      </c>
      <c r="I46" s="9">
        <v>10.130000000000001</v>
      </c>
      <c r="J46" s="9">
        <v>24.92</v>
      </c>
      <c r="K46" s="9">
        <v>41.1</v>
      </c>
      <c r="L46" s="9">
        <v>5.35</v>
      </c>
      <c r="M46" s="9">
        <v>2.97</v>
      </c>
      <c r="N46" s="9">
        <v>11</v>
      </c>
      <c r="O46" s="9">
        <v>1.18</v>
      </c>
      <c r="P46" s="9">
        <v>0.26600000000000001</v>
      </c>
      <c r="Q46" s="9">
        <v>0.35799999999999998</v>
      </c>
      <c r="R46" s="9">
        <v>0.24399999999999999</v>
      </c>
      <c r="S46" s="9">
        <f t="shared" si="5"/>
        <v>0.28933333333333333</v>
      </c>
      <c r="U46" s="9">
        <v>13.22</v>
      </c>
      <c r="V46" s="9">
        <v>26.98</v>
      </c>
      <c r="W46" s="9">
        <v>34.049999999999997</v>
      </c>
      <c r="X46" s="9">
        <v>26.73</v>
      </c>
      <c r="Y46" s="9">
        <v>12.1</v>
      </c>
      <c r="Z46" s="9">
        <v>35.72</v>
      </c>
      <c r="AA46" s="9">
        <v>55.47</v>
      </c>
      <c r="AB46" s="9">
        <v>6.4</v>
      </c>
      <c r="AC46" s="9">
        <f t="shared" si="6"/>
        <v>45.594999999999999</v>
      </c>
      <c r="AD46" s="9">
        <v>4.0999999999999996</v>
      </c>
      <c r="AE46" s="9">
        <v>10</v>
      </c>
      <c r="AF46" s="9">
        <v>1.26</v>
      </c>
      <c r="AG46" s="58">
        <v>0.255</v>
      </c>
      <c r="AH46" s="58">
        <v>0.35099999999999998</v>
      </c>
      <c r="AI46" s="58">
        <v>0.24399999999999999</v>
      </c>
      <c r="AJ46" s="9">
        <f t="shared" si="7"/>
        <v>0.28333333333333333</v>
      </c>
      <c r="AL46" s="9">
        <v>13.22</v>
      </c>
      <c r="AM46" s="9">
        <f t="shared" si="8"/>
        <v>79.236417033773861</v>
      </c>
      <c r="AN46" s="9">
        <f t="shared" si="9"/>
        <v>14.036626823116571</v>
      </c>
      <c r="AO46" s="9">
        <f t="shared" si="10"/>
        <v>45.267489711934154</v>
      </c>
      <c r="AP46" s="9">
        <f t="shared" si="11"/>
        <v>98.005783997724237</v>
      </c>
      <c r="AQ46" s="9">
        <v>10</v>
      </c>
      <c r="AR46" s="9">
        <v>4.0999999999999996</v>
      </c>
      <c r="AS46" s="9">
        <v>1.26</v>
      </c>
      <c r="AT46" s="9">
        <v>0.28333333333333333</v>
      </c>
    </row>
    <row r="47" spans="1:46" x14ac:dyDescent="0.3">
      <c r="A47" s="7" t="s">
        <v>22</v>
      </c>
      <c r="B47" s="7">
        <v>2</v>
      </c>
      <c r="C47" s="7">
        <v>2</v>
      </c>
      <c r="D47" s="15">
        <v>45</v>
      </c>
      <c r="E47" s="5">
        <v>10.199999999999999</v>
      </c>
      <c r="F47" s="9">
        <v>25.45</v>
      </c>
      <c r="G47" s="9">
        <v>31.61</v>
      </c>
      <c r="H47" s="9">
        <v>24.1</v>
      </c>
      <c r="I47" s="9">
        <v>10.4</v>
      </c>
      <c r="J47" s="9">
        <v>27.8</v>
      </c>
      <c r="K47" s="9">
        <v>41.25</v>
      </c>
      <c r="L47" s="9">
        <v>5.16</v>
      </c>
      <c r="M47" s="9">
        <v>3.4</v>
      </c>
      <c r="N47" s="9">
        <v>12</v>
      </c>
      <c r="O47" s="9">
        <v>0.92</v>
      </c>
      <c r="P47" s="9">
        <v>0.23599999999999999</v>
      </c>
      <c r="Q47" s="9">
        <v>0.374</v>
      </c>
      <c r="R47" s="9">
        <v>0.20300000000000001</v>
      </c>
      <c r="S47" s="9">
        <f t="shared" si="5"/>
        <v>0.27099999999999996</v>
      </c>
      <c r="U47" s="9">
        <v>13.3</v>
      </c>
      <c r="V47" s="9">
        <v>26.6</v>
      </c>
      <c r="W47" s="9">
        <v>34.1</v>
      </c>
      <c r="X47" s="9">
        <v>24.32</v>
      </c>
      <c r="Y47" s="9">
        <v>13.03</v>
      </c>
      <c r="Z47" s="9">
        <v>34.200000000000003</v>
      </c>
      <c r="AA47" s="9">
        <v>46.26</v>
      </c>
      <c r="AB47" s="9">
        <v>6.9</v>
      </c>
      <c r="AC47" s="9">
        <f t="shared" si="6"/>
        <v>40.230000000000004</v>
      </c>
      <c r="AD47" s="9">
        <v>3.9</v>
      </c>
      <c r="AE47" s="9">
        <v>10</v>
      </c>
      <c r="AF47" s="9">
        <v>1.1399999999999999</v>
      </c>
      <c r="AG47" s="58">
        <v>0.23200000000000001</v>
      </c>
      <c r="AH47" s="58">
        <v>0.34200000000000003</v>
      </c>
      <c r="AI47" s="58">
        <v>0.23300000000000001</v>
      </c>
      <c r="AJ47" s="9">
        <f t="shared" si="7"/>
        <v>0.26900000000000002</v>
      </c>
      <c r="AL47" s="9">
        <v>13.3</v>
      </c>
      <c r="AM47" s="9">
        <f t="shared" si="8"/>
        <v>78.005865102639291</v>
      </c>
      <c r="AN47" s="9">
        <f t="shared" si="9"/>
        <v>17.151379567486948</v>
      </c>
      <c r="AO47" s="9">
        <f t="shared" si="10"/>
        <v>53.577302631578952</v>
      </c>
      <c r="AP47" s="9">
        <f t="shared" si="11"/>
        <v>100.17909276623875</v>
      </c>
      <c r="AQ47" s="9">
        <v>10</v>
      </c>
      <c r="AR47" s="9">
        <v>3.9</v>
      </c>
      <c r="AS47" s="9">
        <v>1.1399999999999999</v>
      </c>
      <c r="AT47" s="9">
        <v>0.26900000000000002</v>
      </c>
    </row>
    <row r="48" spans="1:46" x14ac:dyDescent="0.3">
      <c r="A48" s="7" t="s">
        <v>22</v>
      </c>
      <c r="B48" s="7">
        <v>2</v>
      </c>
      <c r="C48" s="7">
        <v>2</v>
      </c>
      <c r="D48" s="15">
        <v>46</v>
      </c>
      <c r="E48" s="5">
        <v>10.78</v>
      </c>
      <c r="F48" s="9">
        <v>25.26</v>
      </c>
      <c r="G48" s="9">
        <v>30.86</v>
      </c>
      <c r="H48" s="9">
        <v>21.2</v>
      </c>
      <c r="I48" s="9">
        <v>12.7</v>
      </c>
      <c r="J48" s="9">
        <v>31.51</v>
      </c>
      <c r="K48" s="9">
        <v>39.44</v>
      </c>
      <c r="L48" s="9">
        <v>7.55</v>
      </c>
      <c r="M48" s="9">
        <v>2.64</v>
      </c>
      <c r="N48" s="9">
        <v>13</v>
      </c>
      <c r="O48" s="9">
        <v>0.87</v>
      </c>
      <c r="P48" s="9">
        <v>0.20200000000000001</v>
      </c>
      <c r="Q48" s="9">
        <v>0.28599999999999998</v>
      </c>
      <c r="R48" s="9">
        <v>0.22</v>
      </c>
      <c r="S48" s="9">
        <f t="shared" si="5"/>
        <v>0.23599999999999999</v>
      </c>
      <c r="U48" s="9">
        <v>13.03</v>
      </c>
      <c r="V48" s="9">
        <v>27.48</v>
      </c>
      <c r="W48" s="9">
        <v>31.67</v>
      </c>
      <c r="X48" s="9">
        <v>24.7</v>
      </c>
      <c r="Y48" s="9">
        <v>13.08</v>
      </c>
      <c r="Z48" s="9">
        <v>34.049999999999997</v>
      </c>
      <c r="AA48" s="9">
        <v>45.7</v>
      </c>
      <c r="AB48" s="9">
        <v>6.85</v>
      </c>
      <c r="AC48" s="9">
        <f t="shared" si="6"/>
        <v>39.875</v>
      </c>
      <c r="AD48" s="9">
        <v>3.94</v>
      </c>
      <c r="AE48" s="9">
        <v>9</v>
      </c>
      <c r="AF48" s="9">
        <v>1.08</v>
      </c>
      <c r="AG48" s="58">
        <v>0.23899999999999999</v>
      </c>
      <c r="AH48" s="58">
        <v>0.33300000000000002</v>
      </c>
      <c r="AI48" s="58">
        <v>0.223</v>
      </c>
      <c r="AJ48" s="9">
        <f t="shared" si="7"/>
        <v>0.26500000000000001</v>
      </c>
      <c r="AL48" s="9">
        <v>13.03</v>
      </c>
      <c r="AM48" s="9">
        <f t="shared" si="8"/>
        <v>86.769813703820645</v>
      </c>
      <c r="AN48" s="9">
        <f t="shared" si="9"/>
        <v>17.178683385579937</v>
      </c>
      <c r="AO48" s="9">
        <f t="shared" si="10"/>
        <v>52.955465587044536</v>
      </c>
      <c r="AP48" s="9">
        <f t="shared" si="11"/>
        <v>100.10758427562342</v>
      </c>
      <c r="AQ48" s="9">
        <v>9</v>
      </c>
      <c r="AR48" s="9">
        <v>3.94</v>
      </c>
      <c r="AS48" s="9">
        <v>1.08</v>
      </c>
      <c r="AT48" s="9">
        <v>0.26500000000000001</v>
      </c>
    </row>
    <row r="49" spans="1:46" x14ac:dyDescent="0.3">
      <c r="A49" s="7" t="s">
        <v>22</v>
      </c>
      <c r="B49" s="7">
        <v>2</v>
      </c>
      <c r="C49" s="7">
        <v>2</v>
      </c>
      <c r="D49" s="15">
        <v>47</v>
      </c>
      <c r="E49" s="5"/>
      <c r="L49" s="9"/>
      <c r="M49" s="9"/>
      <c r="O49" s="9"/>
      <c r="P49" s="9"/>
      <c r="Q49" s="9"/>
      <c r="R49" s="9"/>
      <c r="S49" s="9"/>
      <c r="U49" s="9">
        <v>15</v>
      </c>
      <c r="V49" s="9">
        <v>27.96</v>
      </c>
      <c r="W49" s="9">
        <v>35.58</v>
      </c>
      <c r="X49" s="9">
        <v>26.28</v>
      </c>
      <c r="Y49" s="9">
        <v>13.4</v>
      </c>
      <c r="Z49" s="9">
        <v>38.1</v>
      </c>
      <c r="AA49" s="9">
        <v>49.98</v>
      </c>
      <c r="AB49" s="9">
        <v>6.51</v>
      </c>
      <c r="AC49" s="9">
        <f t="shared" si="6"/>
        <v>44.04</v>
      </c>
      <c r="AD49" s="9">
        <v>4.5999999999999996</v>
      </c>
      <c r="AE49" s="9">
        <v>10</v>
      </c>
      <c r="AF49" s="9">
        <v>0.24</v>
      </c>
      <c r="AG49" s="58">
        <v>0.26800000000000002</v>
      </c>
      <c r="AH49" s="58">
        <v>0.29799999999999999</v>
      </c>
      <c r="AI49" s="58">
        <v>0.245</v>
      </c>
      <c r="AJ49" s="9">
        <f t="shared" si="7"/>
        <v>0.27033333333333337</v>
      </c>
      <c r="AL49" s="9">
        <v>15</v>
      </c>
      <c r="AM49" s="9">
        <f t="shared" si="8"/>
        <v>78.58347386172008</v>
      </c>
      <c r="AN49" s="9">
        <f t="shared" si="9"/>
        <v>14.782016348773841</v>
      </c>
      <c r="AO49" s="9">
        <f t="shared" si="10"/>
        <v>50.989345509893461</v>
      </c>
      <c r="AP49" s="9">
        <f t="shared" si="11"/>
        <v>97.542117811822976</v>
      </c>
      <c r="AQ49" s="9">
        <v>10</v>
      </c>
      <c r="AR49" s="9">
        <v>4.5999999999999996</v>
      </c>
      <c r="AS49" s="9">
        <v>0.24</v>
      </c>
      <c r="AT49" s="9">
        <v>0.27033333333333337</v>
      </c>
    </row>
    <row r="50" spans="1:46" x14ac:dyDescent="0.3">
      <c r="A50" s="7" t="s">
        <v>22</v>
      </c>
      <c r="B50" s="7">
        <v>2</v>
      </c>
      <c r="C50" s="7">
        <v>2</v>
      </c>
      <c r="D50" s="15">
        <v>48</v>
      </c>
      <c r="E50" s="5"/>
      <c r="L50" s="9"/>
      <c r="M50" s="9"/>
      <c r="O50" s="9"/>
      <c r="P50" s="9"/>
      <c r="Q50" s="9"/>
      <c r="R50" s="9"/>
      <c r="S50" s="9"/>
      <c r="U50" s="9">
        <v>13.55</v>
      </c>
      <c r="V50" s="9">
        <v>26.73</v>
      </c>
      <c r="W50" s="9">
        <v>35.619999999999997</v>
      </c>
      <c r="X50" s="9">
        <v>26.58</v>
      </c>
      <c r="Y50" s="9">
        <v>12.17</v>
      </c>
      <c r="Z50" s="9">
        <v>35.33</v>
      </c>
      <c r="AA50" s="9">
        <v>56.45</v>
      </c>
      <c r="AB50" s="9">
        <v>6.15</v>
      </c>
      <c r="AC50" s="9">
        <f t="shared" si="6"/>
        <v>45.89</v>
      </c>
      <c r="AD50" s="9">
        <v>4.6500000000000004</v>
      </c>
      <c r="AE50" s="9">
        <v>10</v>
      </c>
      <c r="AF50" s="9">
        <v>1.1299999999999999</v>
      </c>
      <c r="AG50" s="58">
        <v>0.22500000000000001</v>
      </c>
      <c r="AH50" s="58">
        <v>0.31</v>
      </c>
      <c r="AI50" s="58">
        <v>0.21</v>
      </c>
      <c r="AJ50" s="9">
        <f t="shared" si="7"/>
        <v>0.24833333333333332</v>
      </c>
      <c r="AL50" s="9">
        <v>13.55</v>
      </c>
      <c r="AM50" s="9">
        <f t="shared" si="8"/>
        <v>75.042111173498043</v>
      </c>
      <c r="AN50" s="9">
        <f t="shared" si="9"/>
        <v>13.401612551754196</v>
      </c>
      <c r="AO50" s="9">
        <f t="shared" si="10"/>
        <v>45.786305492851767</v>
      </c>
      <c r="AP50" s="9">
        <f t="shared" si="11"/>
        <v>96.664392620294109</v>
      </c>
      <c r="AQ50" s="9">
        <v>10</v>
      </c>
      <c r="AR50" s="9">
        <v>4.6500000000000004</v>
      </c>
      <c r="AS50" s="9">
        <v>1.1299999999999999</v>
      </c>
      <c r="AT50" s="9">
        <v>0.24833333333333332</v>
      </c>
    </row>
    <row r="51" spans="1:46" x14ac:dyDescent="0.3">
      <c r="A51" s="7" t="s">
        <v>22</v>
      </c>
      <c r="B51" s="7">
        <v>2</v>
      </c>
      <c r="C51" s="7">
        <v>2</v>
      </c>
      <c r="D51" s="15">
        <v>49</v>
      </c>
      <c r="E51" s="5"/>
      <c r="L51" s="9"/>
      <c r="M51" s="9"/>
      <c r="O51" s="9"/>
      <c r="P51" s="9"/>
      <c r="Q51" s="9"/>
      <c r="R51" s="9"/>
      <c r="S51" s="9"/>
      <c r="U51" s="9">
        <v>13.56</v>
      </c>
      <c r="V51" s="9">
        <v>26.88</v>
      </c>
      <c r="W51" s="9">
        <v>34.56</v>
      </c>
      <c r="X51" s="9">
        <v>25.7</v>
      </c>
      <c r="Y51" s="9">
        <v>12.2</v>
      </c>
      <c r="Z51" s="9">
        <v>34.97</v>
      </c>
      <c r="AA51" s="9">
        <v>50.25</v>
      </c>
      <c r="AB51" s="9">
        <v>7.26</v>
      </c>
      <c r="AC51" s="9">
        <f t="shared" si="6"/>
        <v>42.61</v>
      </c>
      <c r="AD51" s="9">
        <v>4.2</v>
      </c>
      <c r="AE51" s="9">
        <v>10</v>
      </c>
      <c r="AF51" s="9">
        <v>1.1200000000000001</v>
      </c>
      <c r="AG51" s="58">
        <v>0.214</v>
      </c>
      <c r="AH51" s="58">
        <v>0.27800000000000002</v>
      </c>
      <c r="AI51" s="58">
        <v>0.22</v>
      </c>
      <c r="AJ51" s="9">
        <f t="shared" si="7"/>
        <v>0.23733333333333331</v>
      </c>
      <c r="AL51" s="9">
        <v>13.56</v>
      </c>
      <c r="AM51" s="9">
        <f t="shared" si="8"/>
        <v>77.777777777777771</v>
      </c>
      <c r="AN51" s="9">
        <f t="shared" si="9"/>
        <v>17.03825393100211</v>
      </c>
      <c r="AO51" s="9">
        <f t="shared" si="10"/>
        <v>47.470817120622563</v>
      </c>
      <c r="AP51" s="9">
        <f t="shared" si="11"/>
        <v>101.57571867050501</v>
      </c>
      <c r="AQ51" s="9">
        <v>10</v>
      </c>
      <c r="AR51" s="9">
        <v>4.2</v>
      </c>
      <c r="AS51" s="9">
        <v>1.1200000000000001</v>
      </c>
      <c r="AT51" s="9">
        <v>0.23733333333333331</v>
      </c>
    </row>
    <row r="52" spans="1:46" x14ac:dyDescent="0.3">
      <c r="A52" s="7" t="s">
        <v>22</v>
      </c>
      <c r="B52" s="7">
        <v>2</v>
      </c>
      <c r="C52" s="7">
        <v>2</v>
      </c>
      <c r="D52" s="15">
        <v>50</v>
      </c>
      <c r="E52" s="5"/>
      <c r="L52" s="9"/>
      <c r="M52" s="9"/>
      <c r="O52" s="9"/>
      <c r="P52" s="9"/>
      <c r="Q52" s="9"/>
      <c r="R52" s="9"/>
      <c r="S52" s="9"/>
      <c r="U52" s="9">
        <v>13.6</v>
      </c>
      <c r="V52" s="9">
        <v>27.15</v>
      </c>
      <c r="W52" s="9">
        <v>33.549999999999997</v>
      </c>
      <c r="X52" s="9">
        <v>27.4</v>
      </c>
      <c r="Y52" s="9">
        <v>11.4</v>
      </c>
      <c r="Z52" s="9">
        <v>36.700000000000003</v>
      </c>
      <c r="AA52" s="9">
        <v>49.1</v>
      </c>
      <c r="AB52" s="9">
        <v>5.99</v>
      </c>
      <c r="AC52" s="9">
        <f t="shared" si="6"/>
        <v>42.900000000000006</v>
      </c>
      <c r="AD52" s="9">
        <v>4.4800000000000004</v>
      </c>
      <c r="AE52" s="9">
        <v>10</v>
      </c>
      <c r="AF52" s="9">
        <v>1.1200000000000001</v>
      </c>
      <c r="AG52" s="58">
        <v>0.21</v>
      </c>
      <c r="AH52" s="58">
        <v>0.31</v>
      </c>
      <c r="AI52" s="58">
        <v>0.19800000000000001</v>
      </c>
      <c r="AJ52" s="9">
        <f t="shared" si="7"/>
        <v>0.23933333333333331</v>
      </c>
      <c r="AL52" s="9">
        <v>13.6</v>
      </c>
      <c r="AM52" s="9">
        <f t="shared" si="8"/>
        <v>80.923994038748134</v>
      </c>
      <c r="AN52" s="9">
        <f t="shared" si="9"/>
        <v>13.962703962703962</v>
      </c>
      <c r="AO52" s="9">
        <f t="shared" si="10"/>
        <v>41.605839416058402</v>
      </c>
      <c r="AP52" s="9">
        <f t="shared" si="11"/>
        <v>95.878460943142798</v>
      </c>
      <c r="AQ52" s="9">
        <v>10</v>
      </c>
      <c r="AR52" s="9">
        <v>4.4800000000000004</v>
      </c>
      <c r="AS52" s="9">
        <v>1.1200000000000001</v>
      </c>
      <c r="AT52" s="9">
        <v>0.23933333333333331</v>
      </c>
    </row>
    <row r="53" spans="1:46" x14ac:dyDescent="0.3">
      <c r="A53" s="7" t="s">
        <v>22</v>
      </c>
      <c r="B53" s="7">
        <v>2</v>
      </c>
      <c r="C53" s="7">
        <v>3</v>
      </c>
      <c r="D53" s="15">
        <v>51</v>
      </c>
      <c r="E53" s="5">
        <v>11.05</v>
      </c>
      <c r="F53" s="9">
        <v>24.93</v>
      </c>
      <c r="G53" s="9">
        <v>32.380000000000003</v>
      </c>
      <c r="H53" s="9">
        <v>23.02</v>
      </c>
      <c r="I53" s="9">
        <v>11.32</v>
      </c>
      <c r="J53" s="9">
        <v>33.299999999999997</v>
      </c>
      <c r="K53" s="9">
        <v>40.33</v>
      </c>
      <c r="L53" s="9">
        <v>6.5</v>
      </c>
      <c r="M53" s="9">
        <v>2.88</v>
      </c>
      <c r="N53" s="9">
        <v>12</v>
      </c>
      <c r="O53" s="9">
        <v>1.1100000000000001</v>
      </c>
      <c r="P53" s="9">
        <v>0.26400000000000001</v>
      </c>
      <c r="Q53" s="9">
        <v>0.313</v>
      </c>
      <c r="R53" s="9">
        <v>0.20200000000000001</v>
      </c>
      <c r="S53" s="9">
        <f t="shared" si="5"/>
        <v>0.25966666666666666</v>
      </c>
      <c r="U53" s="9">
        <v>13.6</v>
      </c>
      <c r="V53" s="9">
        <v>27.06</v>
      </c>
      <c r="W53" s="9">
        <v>33.35</v>
      </c>
      <c r="X53" s="9">
        <v>24.15</v>
      </c>
      <c r="Y53" s="9">
        <v>12.37</v>
      </c>
      <c r="Z53" s="9">
        <v>38.6</v>
      </c>
      <c r="AA53" s="9">
        <v>51.52</v>
      </c>
      <c r="AB53" s="9">
        <v>5.78</v>
      </c>
      <c r="AC53" s="9">
        <f t="shared" si="6"/>
        <v>45.06</v>
      </c>
      <c r="AD53" s="9">
        <v>4</v>
      </c>
      <c r="AE53" s="9">
        <v>9</v>
      </c>
      <c r="AF53" s="9">
        <v>1.22</v>
      </c>
      <c r="AG53" s="58">
        <v>0.22</v>
      </c>
      <c r="AH53" s="58">
        <v>0.34799999999999998</v>
      </c>
      <c r="AI53" s="58">
        <v>0.23799999999999999</v>
      </c>
      <c r="AJ53" s="9">
        <f t="shared" si="7"/>
        <v>0.26866666666666666</v>
      </c>
      <c r="AL53" s="9">
        <v>13.6</v>
      </c>
      <c r="AM53" s="9">
        <f t="shared" si="8"/>
        <v>81.139430284857568</v>
      </c>
      <c r="AN53" s="9">
        <f t="shared" si="9"/>
        <v>12.827341322680869</v>
      </c>
      <c r="AO53" s="9">
        <f t="shared" si="10"/>
        <v>51.221532091097309</v>
      </c>
      <c r="AP53" s="9">
        <f t="shared" si="11"/>
        <v>94.863891050703074</v>
      </c>
      <c r="AQ53" s="9">
        <v>9</v>
      </c>
      <c r="AR53" s="9">
        <v>4</v>
      </c>
      <c r="AS53" s="9">
        <v>1.22</v>
      </c>
      <c r="AT53" s="9">
        <v>0.26866666666666666</v>
      </c>
    </row>
    <row r="54" spans="1:46" x14ac:dyDescent="0.3">
      <c r="A54" s="7" t="s">
        <v>22</v>
      </c>
      <c r="B54" s="7">
        <v>2</v>
      </c>
      <c r="C54" s="7">
        <v>3</v>
      </c>
      <c r="D54" s="15">
        <v>52</v>
      </c>
      <c r="E54" s="5">
        <v>9.5500000000000007</v>
      </c>
      <c r="F54" s="9">
        <v>23.8</v>
      </c>
      <c r="G54" s="9">
        <v>30.23</v>
      </c>
      <c r="H54" s="9">
        <v>23.1</v>
      </c>
      <c r="I54" s="9">
        <v>11.6</v>
      </c>
      <c r="J54" s="9">
        <v>34.47</v>
      </c>
      <c r="K54" s="9">
        <v>44.22</v>
      </c>
      <c r="L54" s="9">
        <v>5.04</v>
      </c>
      <c r="M54" s="9">
        <v>2.74</v>
      </c>
      <c r="N54" s="9">
        <v>13</v>
      </c>
      <c r="O54" s="9">
        <v>1.1399999999999999</v>
      </c>
      <c r="P54" s="9">
        <v>0.23400000000000001</v>
      </c>
      <c r="Q54" s="9">
        <v>0.28299999999999997</v>
      </c>
      <c r="R54" s="9">
        <v>0.251</v>
      </c>
      <c r="S54" s="9">
        <f t="shared" si="5"/>
        <v>0.25600000000000001</v>
      </c>
      <c r="U54" s="9">
        <v>15.7</v>
      </c>
      <c r="V54" s="9">
        <v>28.29</v>
      </c>
      <c r="W54" s="9">
        <v>36.619999999999997</v>
      </c>
      <c r="X54" s="9">
        <v>26.51</v>
      </c>
      <c r="Y54" s="9">
        <v>13.16</v>
      </c>
      <c r="Z54" s="9">
        <v>37.01</v>
      </c>
      <c r="AA54" s="9">
        <v>47.2</v>
      </c>
      <c r="AB54" s="9">
        <v>7.1</v>
      </c>
      <c r="AC54" s="9">
        <f t="shared" si="6"/>
        <v>42.105000000000004</v>
      </c>
      <c r="AD54" s="9">
        <v>4.5</v>
      </c>
      <c r="AE54" s="9">
        <v>10</v>
      </c>
      <c r="AF54" s="9">
        <v>1.24</v>
      </c>
      <c r="AG54" s="58">
        <v>0.24099999999999999</v>
      </c>
      <c r="AH54" s="58">
        <v>0.31900000000000001</v>
      </c>
      <c r="AI54" s="58">
        <v>0.20100000000000001</v>
      </c>
      <c r="AJ54" s="9">
        <f t="shared" si="7"/>
        <v>0.25366666666666671</v>
      </c>
      <c r="AL54" s="9">
        <v>15.7</v>
      </c>
      <c r="AM54" s="9">
        <f t="shared" si="8"/>
        <v>77.252867285636256</v>
      </c>
      <c r="AN54" s="9">
        <f t="shared" si="9"/>
        <v>16.862605391283694</v>
      </c>
      <c r="AO54" s="9">
        <f t="shared" si="10"/>
        <v>49.641644662391549</v>
      </c>
      <c r="AP54" s="9">
        <f t="shared" si="11"/>
        <v>99.830147348529579</v>
      </c>
      <c r="AQ54" s="9">
        <v>10</v>
      </c>
      <c r="AR54" s="9">
        <v>4.5</v>
      </c>
      <c r="AS54" s="9">
        <v>1.24</v>
      </c>
      <c r="AT54" s="9">
        <v>0.25366666666666671</v>
      </c>
    </row>
    <row r="55" spans="1:46" x14ac:dyDescent="0.3">
      <c r="A55" s="7" t="s">
        <v>22</v>
      </c>
      <c r="B55" s="7">
        <v>2</v>
      </c>
      <c r="C55" s="7">
        <v>3</v>
      </c>
      <c r="D55" s="15">
        <v>53</v>
      </c>
      <c r="E55" s="5">
        <v>9.8800000000000008</v>
      </c>
      <c r="F55" s="9">
        <v>24.6</v>
      </c>
      <c r="G55" s="9">
        <v>29.75</v>
      </c>
      <c r="H55" s="9">
        <v>24</v>
      </c>
      <c r="I55" s="9">
        <v>11.55</v>
      </c>
      <c r="J55" s="9">
        <v>30.85</v>
      </c>
      <c r="K55" s="9">
        <v>39.5</v>
      </c>
      <c r="L55" s="9">
        <v>6.28</v>
      </c>
      <c r="M55" s="9">
        <v>2.9</v>
      </c>
      <c r="N55" s="9">
        <v>14</v>
      </c>
      <c r="O55" s="9">
        <v>0.72</v>
      </c>
      <c r="P55" s="9">
        <v>0.214</v>
      </c>
      <c r="Q55" s="9">
        <v>0.24299999999999999</v>
      </c>
      <c r="R55" s="9">
        <v>0.21199999999999999</v>
      </c>
      <c r="S55" s="9">
        <f t="shared" si="5"/>
        <v>0.22299999999999998</v>
      </c>
      <c r="U55" s="9">
        <v>17.89</v>
      </c>
      <c r="V55" s="9">
        <v>28.9</v>
      </c>
      <c r="W55" s="9">
        <v>39.47</v>
      </c>
      <c r="X55" s="9">
        <v>27.73</v>
      </c>
      <c r="Y55" s="9">
        <v>12.2</v>
      </c>
      <c r="Z55" s="9">
        <v>47.5</v>
      </c>
      <c r="AA55" s="9">
        <v>62.1</v>
      </c>
      <c r="AB55" s="9">
        <v>5.75</v>
      </c>
      <c r="AC55" s="9">
        <f t="shared" si="6"/>
        <v>54.8</v>
      </c>
      <c r="AD55" s="9">
        <v>5</v>
      </c>
      <c r="AE55" s="9">
        <v>9</v>
      </c>
      <c r="AF55" s="9">
        <v>1.48</v>
      </c>
      <c r="AG55" s="58">
        <v>0.22600000000000001</v>
      </c>
      <c r="AH55" s="58">
        <v>0.26</v>
      </c>
      <c r="AI55" s="58">
        <v>0.215</v>
      </c>
      <c r="AJ55" s="9">
        <f t="shared" si="7"/>
        <v>0.23366666666666666</v>
      </c>
      <c r="AL55" s="9">
        <v>17.89</v>
      </c>
      <c r="AM55" s="9">
        <f t="shared" si="8"/>
        <v>73.220167215606793</v>
      </c>
      <c r="AN55" s="9">
        <f t="shared" si="9"/>
        <v>10.492700729927009</v>
      </c>
      <c r="AO55" s="9">
        <f t="shared" si="10"/>
        <v>43.995672556797686</v>
      </c>
      <c r="AP55" s="9">
        <f t="shared" si="11"/>
        <v>92.313327360122926</v>
      </c>
      <c r="AQ55" s="9">
        <v>9</v>
      </c>
      <c r="AR55" s="9">
        <v>5</v>
      </c>
      <c r="AS55" s="9">
        <v>1.48</v>
      </c>
      <c r="AT55" s="9">
        <v>0.23366666666666666</v>
      </c>
    </row>
    <row r="56" spans="1:46" x14ac:dyDescent="0.3">
      <c r="A56" s="7" t="s">
        <v>22</v>
      </c>
      <c r="B56" s="7">
        <v>2</v>
      </c>
      <c r="C56" s="7">
        <v>3</v>
      </c>
      <c r="D56" s="15">
        <v>54</v>
      </c>
      <c r="E56" s="5"/>
      <c r="L56" s="9"/>
      <c r="M56" s="9"/>
      <c r="O56" s="9"/>
      <c r="P56" s="9"/>
      <c r="Q56" s="9"/>
      <c r="R56" s="9"/>
      <c r="U56" s="9">
        <v>13.9</v>
      </c>
      <c r="V56" s="9">
        <v>27.49</v>
      </c>
      <c r="W56" s="9">
        <v>33.97</v>
      </c>
      <c r="X56" s="9">
        <v>26.06</v>
      </c>
      <c r="Y56" s="9">
        <v>12.95</v>
      </c>
      <c r="Z56" s="9">
        <v>36.96</v>
      </c>
      <c r="AA56" s="9">
        <v>52.05</v>
      </c>
      <c r="AB56" s="9">
        <v>6.35</v>
      </c>
      <c r="AC56" s="9">
        <f t="shared" si="6"/>
        <v>44.504999999999995</v>
      </c>
      <c r="AD56" s="9">
        <v>4.2</v>
      </c>
      <c r="AE56" s="9">
        <v>10</v>
      </c>
      <c r="AF56" s="9">
        <v>1.25</v>
      </c>
      <c r="AG56" s="58">
        <v>0.22600000000000001</v>
      </c>
      <c r="AH56" s="58">
        <v>0.23</v>
      </c>
      <c r="AI56" s="58">
        <v>0.224</v>
      </c>
      <c r="AJ56" s="9">
        <f t="shared" si="7"/>
        <v>0.22666666666666668</v>
      </c>
      <c r="AL56" s="9">
        <v>13.9</v>
      </c>
      <c r="AM56" s="9">
        <f t="shared" si="8"/>
        <v>80.924345010303213</v>
      </c>
      <c r="AN56" s="9">
        <f t="shared" si="9"/>
        <v>14.26805976856533</v>
      </c>
      <c r="AO56" s="9">
        <f t="shared" si="10"/>
        <v>49.69301611665388</v>
      </c>
      <c r="AP56" s="9">
        <f t="shared" si="11"/>
        <v>97.397832813428863</v>
      </c>
      <c r="AQ56" s="9">
        <v>10</v>
      </c>
      <c r="AR56" s="9">
        <v>4.2</v>
      </c>
      <c r="AS56" s="9">
        <v>1.25</v>
      </c>
      <c r="AT56" s="9">
        <v>0.22666666666666668</v>
      </c>
    </row>
    <row r="57" spans="1:46" x14ac:dyDescent="0.3">
      <c r="A57" s="7" t="s">
        <v>22</v>
      </c>
      <c r="B57" s="7">
        <v>2</v>
      </c>
      <c r="C57" s="7">
        <v>3</v>
      </c>
      <c r="D57" s="15">
        <v>55</v>
      </c>
      <c r="E57" s="5"/>
      <c r="L57" s="9"/>
      <c r="M57" s="9"/>
      <c r="O57" s="9"/>
      <c r="P57" s="9"/>
      <c r="Q57" s="9"/>
      <c r="R57" s="9"/>
      <c r="U57" s="9">
        <v>15.78</v>
      </c>
      <c r="V57" s="9">
        <v>28.45</v>
      </c>
      <c r="W57" s="9">
        <v>36.46</v>
      </c>
      <c r="X57" s="9">
        <v>27.1</v>
      </c>
      <c r="Y57" s="9">
        <v>12.56</v>
      </c>
      <c r="Z57" s="9">
        <v>38.950000000000003</v>
      </c>
      <c r="AA57" s="9">
        <v>51.62</v>
      </c>
      <c r="AB57" s="9">
        <v>6.05</v>
      </c>
      <c r="AC57" s="9">
        <f t="shared" si="6"/>
        <v>45.284999999999997</v>
      </c>
      <c r="AD57" s="9">
        <v>4</v>
      </c>
      <c r="AE57" s="9">
        <v>10</v>
      </c>
      <c r="AF57" s="9">
        <v>1.21</v>
      </c>
      <c r="AG57" s="58">
        <v>0.2</v>
      </c>
      <c r="AH57" s="58">
        <v>0.36</v>
      </c>
      <c r="AI57" s="58">
        <v>0.224</v>
      </c>
      <c r="AJ57" s="9">
        <f t="shared" si="7"/>
        <v>0.26133333333333336</v>
      </c>
      <c r="AL57" s="9">
        <v>15.78</v>
      </c>
      <c r="AM57" s="9">
        <f t="shared" si="8"/>
        <v>78.030718595721339</v>
      </c>
      <c r="AN57" s="9">
        <f t="shared" si="9"/>
        <v>13.359832174009053</v>
      </c>
      <c r="AO57" s="9">
        <f t="shared" si="10"/>
        <v>46.346863468634687</v>
      </c>
      <c r="AP57" s="9">
        <f t="shared" si="11"/>
        <v>94.949258536175265</v>
      </c>
      <c r="AQ57" s="9">
        <v>10</v>
      </c>
      <c r="AR57" s="9">
        <v>4</v>
      </c>
      <c r="AS57" s="9">
        <v>1.21</v>
      </c>
      <c r="AT57" s="9">
        <v>0.26133333333333336</v>
      </c>
    </row>
    <row r="58" spans="1:46" x14ac:dyDescent="0.3">
      <c r="A58" s="7" t="s">
        <v>22</v>
      </c>
      <c r="B58" s="7">
        <v>2</v>
      </c>
      <c r="C58" s="7">
        <v>3</v>
      </c>
      <c r="D58" s="15">
        <v>56</v>
      </c>
      <c r="E58" s="5"/>
      <c r="L58" s="9"/>
      <c r="M58" s="9"/>
      <c r="O58" s="9"/>
      <c r="P58" s="9"/>
      <c r="Q58" s="9"/>
      <c r="R58" s="9"/>
      <c r="U58" s="9">
        <v>13.8</v>
      </c>
      <c r="V58" s="9">
        <v>27.15</v>
      </c>
      <c r="W58" s="9">
        <v>34.630000000000003</v>
      </c>
      <c r="X58" s="9">
        <v>26.75</v>
      </c>
      <c r="Y58" s="9">
        <v>12.6</v>
      </c>
      <c r="Z58" s="9">
        <v>43.4</v>
      </c>
      <c r="AA58" s="9">
        <v>49.35</v>
      </c>
      <c r="AB58" s="9">
        <v>5.95</v>
      </c>
      <c r="AC58" s="9">
        <f t="shared" si="6"/>
        <v>46.375</v>
      </c>
      <c r="AD58" s="9">
        <v>4.4000000000000004</v>
      </c>
      <c r="AE58" s="9">
        <v>10</v>
      </c>
      <c r="AF58" s="9">
        <v>1.32</v>
      </c>
      <c r="AG58" s="58">
        <v>0.215</v>
      </c>
      <c r="AH58" s="58">
        <v>0.307</v>
      </c>
      <c r="AI58" s="58">
        <v>0.22800000000000001</v>
      </c>
      <c r="AJ58" s="9">
        <f t="shared" si="7"/>
        <v>0.25</v>
      </c>
      <c r="AL58" s="9">
        <v>13.8</v>
      </c>
      <c r="AM58" s="9">
        <f t="shared" si="8"/>
        <v>78.400231013572039</v>
      </c>
      <c r="AN58" s="9">
        <f t="shared" si="9"/>
        <v>12.830188679245284</v>
      </c>
      <c r="AO58" s="9">
        <f t="shared" si="10"/>
        <v>47.102803738317753</v>
      </c>
      <c r="AP58" s="9">
        <f t="shared" si="11"/>
        <v>95.570871090304763</v>
      </c>
      <c r="AQ58" s="9">
        <v>10</v>
      </c>
      <c r="AR58" s="9">
        <v>4.4000000000000004</v>
      </c>
      <c r="AS58" s="9">
        <v>1.32</v>
      </c>
      <c r="AT58" s="9">
        <v>0.25</v>
      </c>
    </row>
    <row r="59" spans="1:46" x14ac:dyDescent="0.3">
      <c r="A59" s="7" t="s">
        <v>22</v>
      </c>
      <c r="B59" s="7">
        <v>2</v>
      </c>
      <c r="C59" s="7">
        <v>3</v>
      </c>
      <c r="D59" s="15">
        <v>57</v>
      </c>
      <c r="E59" s="5"/>
      <c r="L59" s="9"/>
      <c r="M59" s="9"/>
      <c r="O59" s="9"/>
      <c r="P59" s="9"/>
      <c r="Q59" s="9"/>
      <c r="R59" s="9"/>
      <c r="U59" s="9">
        <v>13.69</v>
      </c>
      <c r="V59" s="9">
        <v>27.05</v>
      </c>
      <c r="W59" s="9">
        <v>34.32</v>
      </c>
      <c r="X59" s="9">
        <v>25.1</v>
      </c>
      <c r="Y59" s="9">
        <v>12.98</v>
      </c>
      <c r="Z59" s="9">
        <v>38.450000000000003</v>
      </c>
      <c r="AA59" s="9">
        <v>46.4</v>
      </c>
      <c r="AB59" s="9">
        <v>6.15</v>
      </c>
      <c r="AC59" s="9">
        <f t="shared" si="6"/>
        <v>42.424999999999997</v>
      </c>
      <c r="AD59" s="9">
        <v>5.29</v>
      </c>
      <c r="AE59" s="9">
        <v>10</v>
      </c>
      <c r="AF59" s="9">
        <v>1.23</v>
      </c>
      <c r="AG59" s="58">
        <v>0.23799999999999999</v>
      </c>
      <c r="AH59" s="58">
        <v>0.28199999999999997</v>
      </c>
      <c r="AI59" s="58">
        <v>0.21</v>
      </c>
      <c r="AJ59" s="9">
        <f t="shared" si="7"/>
        <v>0.24333333333333332</v>
      </c>
      <c r="AL59" s="9">
        <v>13.69</v>
      </c>
      <c r="AM59" s="9">
        <f t="shared" si="8"/>
        <v>78.817016317016325</v>
      </c>
      <c r="AN59" s="9">
        <f t="shared" si="9"/>
        <v>14.496169711255158</v>
      </c>
      <c r="AO59" s="9">
        <f t="shared" si="10"/>
        <v>51.713147410358559</v>
      </c>
      <c r="AP59" s="9">
        <f t="shared" si="11"/>
        <v>96.584632060458617</v>
      </c>
      <c r="AQ59" s="9">
        <v>10</v>
      </c>
      <c r="AR59" s="9">
        <v>5.29</v>
      </c>
      <c r="AS59" s="9">
        <v>1.23</v>
      </c>
      <c r="AT59" s="9">
        <v>0.24333333333333332</v>
      </c>
    </row>
    <row r="60" spans="1:46" x14ac:dyDescent="0.3">
      <c r="A60" s="7" t="s">
        <v>22</v>
      </c>
      <c r="B60" s="7">
        <v>2</v>
      </c>
      <c r="C60" s="7">
        <v>3</v>
      </c>
      <c r="D60" s="15">
        <v>58</v>
      </c>
      <c r="E60" s="5"/>
      <c r="L60" s="9"/>
      <c r="M60" s="9"/>
      <c r="O60" s="9"/>
      <c r="P60" s="9"/>
      <c r="Q60" s="9"/>
      <c r="R60" s="9"/>
      <c r="U60" s="9">
        <v>14.15</v>
      </c>
      <c r="V60" s="9">
        <v>27.51</v>
      </c>
      <c r="W60" s="9">
        <v>37.520000000000003</v>
      </c>
      <c r="X60" s="9">
        <v>26.05</v>
      </c>
      <c r="Y60" s="9">
        <v>12.43</v>
      </c>
      <c r="Z60" s="9">
        <v>37.61</v>
      </c>
      <c r="AA60" s="9">
        <v>46.35</v>
      </c>
      <c r="AB60" s="9">
        <v>4.88</v>
      </c>
      <c r="AC60" s="9">
        <f t="shared" si="6"/>
        <v>41.980000000000004</v>
      </c>
      <c r="AD60" s="9">
        <v>4.5999999999999996</v>
      </c>
      <c r="AE60" s="9">
        <v>9</v>
      </c>
      <c r="AF60" s="9">
        <v>1.1399999999999999</v>
      </c>
      <c r="AG60" s="58">
        <v>0.249</v>
      </c>
      <c r="AH60" s="58">
        <v>0.32</v>
      </c>
      <c r="AI60" s="58">
        <v>0.21</v>
      </c>
      <c r="AJ60" s="9">
        <f t="shared" si="7"/>
        <v>0.25966666666666666</v>
      </c>
      <c r="AL60" s="9">
        <v>14.15</v>
      </c>
      <c r="AM60" s="9">
        <f t="shared" si="8"/>
        <v>73.320895522388057</v>
      </c>
      <c r="AN60" s="9">
        <f t="shared" si="9"/>
        <v>11.624583134826107</v>
      </c>
      <c r="AO60" s="9">
        <f t="shared" si="10"/>
        <v>47.715930902111317</v>
      </c>
      <c r="AP60" s="9">
        <f t="shared" si="11"/>
        <v>89.865046347782297</v>
      </c>
      <c r="AQ60" s="9">
        <v>9</v>
      </c>
      <c r="AR60" s="9">
        <v>4.5999999999999996</v>
      </c>
      <c r="AS60" s="9">
        <v>1.1399999999999999</v>
      </c>
      <c r="AT60" s="9">
        <v>0.25966666666666666</v>
      </c>
    </row>
    <row r="61" spans="1:46" x14ac:dyDescent="0.3">
      <c r="A61" s="7" t="s">
        <v>22</v>
      </c>
      <c r="B61" s="7">
        <v>2</v>
      </c>
      <c r="C61" s="7">
        <v>3</v>
      </c>
      <c r="D61" s="15">
        <v>59</v>
      </c>
      <c r="E61" s="5"/>
      <c r="L61" s="9"/>
      <c r="M61" s="9"/>
      <c r="O61" s="9"/>
      <c r="P61" s="9"/>
      <c r="Q61" s="9"/>
      <c r="R61" s="9"/>
      <c r="U61" s="9">
        <v>15.43</v>
      </c>
      <c r="V61" s="9">
        <v>28.22</v>
      </c>
      <c r="W61" s="9">
        <v>35.85</v>
      </c>
      <c r="X61" s="9">
        <v>26.1</v>
      </c>
      <c r="Y61" s="9">
        <v>12.8</v>
      </c>
      <c r="Z61" s="9">
        <v>39.85</v>
      </c>
      <c r="AA61" s="9">
        <v>48.58</v>
      </c>
      <c r="AB61" s="9">
        <v>6.7</v>
      </c>
      <c r="AC61" s="9">
        <f t="shared" si="6"/>
        <v>44.215000000000003</v>
      </c>
      <c r="AD61" s="9">
        <v>4</v>
      </c>
      <c r="AE61" s="9">
        <v>9</v>
      </c>
      <c r="AF61" s="9">
        <v>1.18</v>
      </c>
      <c r="AG61" s="58">
        <v>0.20499999999999999</v>
      </c>
      <c r="AH61" s="58">
        <v>0.36499999999999999</v>
      </c>
      <c r="AI61" s="58">
        <v>0.19800000000000001</v>
      </c>
      <c r="AJ61" s="9">
        <f t="shared" si="7"/>
        <v>0.25600000000000001</v>
      </c>
      <c r="AL61" s="9">
        <v>15.43</v>
      </c>
      <c r="AM61" s="9">
        <f t="shared" si="8"/>
        <v>78.716875871687591</v>
      </c>
      <c r="AN61" s="9">
        <f t="shared" si="9"/>
        <v>15.153228542349881</v>
      </c>
      <c r="AO61" s="9">
        <f t="shared" si="10"/>
        <v>49.042145593869726</v>
      </c>
      <c r="AP61" s="9">
        <f t="shared" si="11"/>
        <v>98.186815045709622</v>
      </c>
      <c r="AQ61" s="9">
        <v>9</v>
      </c>
      <c r="AR61" s="9">
        <v>4</v>
      </c>
      <c r="AS61" s="9">
        <v>1.18</v>
      </c>
      <c r="AT61" s="9">
        <v>0.25600000000000001</v>
      </c>
    </row>
    <row r="62" spans="1:46" x14ac:dyDescent="0.3">
      <c r="A62" s="7" t="s">
        <v>22</v>
      </c>
      <c r="B62" s="7">
        <v>2</v>
      </c>
      <c r="C62" s="7">
        <v>3</v>
      </c>
      <c r="D62" s="15">
        <v>60</v>
      </c>
      <c r="E62" s="5"/>
      <c r="L62" s="9"/>
      <c r="M62" s="9"/>
      <c r="O62" s="9"/>
      <c r="P62" s="9"/>
      <c r="Q62" s="9"/>
      <c r="R62" s="9"/>
      <c r="U62" s="9">
        <v>13.55</v>
      </c>
      <c r="V62" s="9">
        <v>26.91</v>
      </c>
      <c r="W62" s="9">
        <v>34.93</v>
      </c>
      <c r="X62" s="9">
        <v>29.53</v>
      </c>
      <c r="Y62" s="9">
        <v>13.13</v>
      </c>
      <c r="Z62" s="9">
        <v>38.700000000000003</v>
      </c>
      <c r="AA62" s="9">
        <v>53.95</v>
      </c>
      <c r="AB62" s="9">
        <v>5.9</v>
      </c>
      <c r="AC62" s="9">
        <f t="shared" si="6"/>
        <v>46.325000000000003</v>
      </c>
      <c r="AD62" s="9">
        <v>6.1</v>
      </c>
      <c r="AE62" s="9">
        <v>14</v>
      </c>
      <c r="AF62" s="9">
        <v>0.98</v>
      </c>
      <c r="AG62" s="58">
        <v>0.19500000000000001</v>
      </c>
      <c r="AH62" s="58">
        <v>0.188</v>
      </c>
      <c r="AI62" s="58">
        <v>0.155</v>
      </c>
      <c r="AJ62" s="9">
        <f t="shared" si="7"/>
        <v>0.17933333333333334</v>
      </c>
      <c r="AL62" s="9">
        <v>13.55</v>
      </c>
      <c r="AM62" s="9">
        <f t="shared" si="8"/>
        <v>77.039793873461207</v>
      </c>
      <c r="AN62" s="9">
        <f t="shared" si="9"/>
        <v>12.736103615758228</v>
      </c>
      <c r="AO62" s="9">
        <f t="shared" si="10"/>
        <v>44.4632577040298</v>
      </c>
      <c r="AP62" s="9">
        <f t="shared" si="11"/>
        <v>95.47586444356196</v>
      </c>
      <c r="AQ62" s="9">
        <v>14</v>
      </c>
      <c r="AR62" s="9">
        <v>6.1</v>
      </c>
      <c r="AS62" s="9">
        <v>0.98</v>
      </c>
      <c r="AT62" s="9">
        <v>0.17933333333333334</v>
      </c>
    </row>
    <row r="63" spans="1:46" x14ac:dyDescent="0.3">
      <c r="A63" s="7" t="s">
        <v>23</v>
      </c>
      <c r="B63" s="7">
        <v>3</v>
      </c>
      <c r="C63" s="7">
        <v>1</v>
      </c>
      <c r="D63" s="15">
        <v>61</v>
      </c>
      <c r="E63" s="5">
        <v>9.16</v>
      </c>
      <c r="F63" s="9">
        <v>24.02</v>
      </c>
      <c r="G63" s="9">
        <v>27.27</v>
      </c>
      <c r="H63" s="9">
        <v>20.079999999999998</v>
      </c>
      <c r="I63" s="9">
        <v>11.15</v>
      </c>
      <c r="J63" s="9">
        <v>29.55</v>
      </c>
      <c r="K63" s="9">
        <v>36.799999999999997</v>
      </c>
      <c r="L63" s="9">
        <v>6.02</v>
      </c>
      <c r="M63" s="9">
        <v>2.19</v>
      </c>
      <c r="N63" s="9">
        <v>12</v>
      </c>
      <c r="O63" s="9">
        <v>0.9</v>
      </c>
      <c r="P63" s="9">
        <v>0.23200000000000001</v>
      </c>
      <c r="Q63" s="9">
        <v>0.25800000000000001</v>
      </c>
      <c r="R63" s="9">
        <v>0.20300000000000001</v>
      </c>
      <c r="S63" s="9">
        <f t="shared" ref="S63:S121" si="12">(P63+Q63+R63)/3</f>
        <v>0.23100000000000001</v>
      </c>
      <c r="U63" s="9">
        <v>14.88</v>
      </c>
      <c r="V63" s="9">
        <v>28.38</v>
      </c>
      <c r="W63" s="9">
        <v>34.56</v>
      </c>
      <c r="X63" s="9">
        <v>25.88</v>
      </c>
      <c r="Y63" s="9">
        <v>13.97</v>
      </c>
      <c r="Z63" s="9">
        <v>35.18</v>
      </c>
      <c r="AA63" s="9">
        <v>48.08</v>
      </c>
      <c r="AB63" s="9">
        <v>7.7</v>
      </c>
      <c r="AC63" s="9">
        <f t="shared" si="6"/>
        <v>41.629999999999995</v>
      </c>
      <c r="AD63" s="9">
        <v>4.2</v>
      </c>
      <c r="AE63" s="9">
        <v>10</v>
      </c>
      <c r="AF63" s="9">
        <v>1.22</v>
      </c>
      <c r="AG63" s="58">
        <v>0.20799999999999999</v>
      </c>
      <c r="AH63" s="58">
        <v>0.29499999999999998</v>
      </c>
      <c r="AI63" s="58">
        <v>0.21099999999999999</v>
      </c>
      <c r="AJ63" s="9">
        <f t="shared" si="7"/>
        <v>0.23799999999999999</v>
      </c>
      <c r="AL63" s="9">
        <v>14.88</v>
      </c>
      <c r="AM63" s="9">
        <f t="shared" si="8"/>
        <v>82.118055555555543</v>
      </c>
      <c r="AN63" s="9">
        <f t="shared" si="9"/>
        <v>18.496276723516697</v>
      </c>
      <c r="AO63" s="9">
        <f t="shared" si="10"/>
        <v>53.979907264296756</v>
      </c>
      <c r="AP63" s="9">
        <f t="shared" si="11"/>
        <v>102.74926715988641</v>
      </c>
      <c r="AQ63" s="9">
        <v>10</v>
      </c>
      <c r="AR63" s="9">
        <v>4.2</v>
      </c>
      <c r="AS63" s="9">
        <v>1.22</v>
      </c>
      <c r="AT63" s="9">
        <v>0.23799999999999999</v>
      </c>
    </row>
    <row r="64" spans="1:46" x14ac:dyDescent="0.3">
      <c r="A64" s="7" t="s">
        <v>62</v>
      </c>
      <c r="B64" s="7">
        <v>3</v>
      </c>
      <c r="C64" s="7">
        <v>1</v>
      </c>
      <c r="D64" s="15">
        <v>62</v>
      </c>
      <c r="E64" s="5">
        <v>11.32</v>
      </c>
      <c r="F64" s="9">
        <v>25.47</v>
      </c>
      <c r="G64" s="9">
        <v>32.590000000000003</v>
      </c>
      <c r="H64" s="9">
        <v>24.34</v>
      </c>
      <c r="I64" s="9">
        <v>12.65</v>
      </c>
      <c r="J64" s="9">
        <v>32.25</v>
      </c>
      <c r="K64" s="9">
        <v>39.85</v>
      </c>
      <c r="L64" s="9">
        <v>6.85</v>
      </c>
      <c r="M64" s="9">
        <v>3.25</v>
      </c>
      <c r="N64" s="9">
        <v>14</v>
      </c>
      <c r="O64" s="9">
        <v>0.94</v>
      </c>
      <c r="P64" s="9">
        <v>0.20499999999999999</v>
      </c>
      <c r="Q64" s="9">
        <v>0.20499999999999999</v>
      </c>
      <c r="R64" s="9">
        <v>0.187</v>
      </c>
      <c r="S64" s="9">
        <f t="shared" si="12"/>
        <v>0.19899999999999998</v>
      </c>
      <c r="U64" s="9">
        <v>14.85</v>
      </c>
      <c r="V64" s="9">
        <v>28.22</v>
      </c>
      <c r="W64" s="9">
        <v>34.42</v>
      </c>
      <c r="X64" s="9">
        <v>26.22</v>
      </c>
      <c r="Y64" s="9">
        <v>13.8</v>
      </c>
      <c r="Z64" s="9">
        <v>37.53</v>
      </c>
      <c r="AA64" s="9">
        <v>46.5</v>
      </c>
      <c r="AB64" s="9">
        <v>7.25</v>
      </c>
      <c r="AC64" s="9">
        <f t="shared" si="6"/>
        <v>42.015000000000001</v>
      </c>
      <c r="AD64" s="9">
        <v>4</v>
      </c>
      <c r="AE64" s="9">
        <v>10</v>
      </c>
      <c r="AF64" s="9">
        <v>1.18</v>
      </c>
      <c r="AG64" s="58">
        <v>0.215</v>
      </c>
      <c r="AH64" s="58">
        <v>0.26600000000000001</v>
      </c>
      <c r="AI64" s="58">
        <v>0.19800000000000001</v>
      </c>
      <c r="AJ64" s="9">
        <f t="shared" si="7"/>
        <v>0.22633333333333336</v>
      </c>
      <c r="AL64" s="9">
        <v>14.85</v>
      </c>
      <c r="AM64" s="9">
        <f t="shared" si="8"/>
        <v>81.987216734456709</v>
      </c>
      <c r="AN64" s="9">
        <f t="shared" si="9"/>
        <v>17.255741996905865</v>
      </c>
      <c r="AO64" s="9">
        <f t="shared" si="10"/>
        <v>52.631578947368432</v>
      </c>
      <c r="AP64" s="9">
        <f t="shared" si="11"/>
        <v>100.88961919033486</v>
      </c>
      <c r="AQ64" s="9">
        <v>10</v>
      </c>
      <c r="AR64" s="9">
        <v>4</v>
      </c>
      <c r="AS64" s="9">
        <v>1.18</v>
      </c>
      <c r="AT64" s="9">
        <v>0.22633333333333336</v>
      </c>
    </row>
    <row r="65" spans="1:46" x14ac:dyDescent="0.3">
      <c r="A65" s="7" t="s">
        <v>62</v>
      </c>
      <c r="B65" s="7">
        <v>3</v>
      </c>
      <c r="C65" s="7">
        <v>1</v>
      </c>
      <c r="D65" s="15">
        <v>63</v>
      </c>
      <c r="E65" s="5">
        <v>11.5</v>
      </c>
      <c r="F65" s="9">
        <v>25.98</v>
      </c>
      <c r="G65" s="9">
        <v>32.020000000000003</v>
      </c>
      <c r="H65" s="9">
        <v>26.25</v>
      </c>
      <c r="I65" s="9">
        <v>11.55</v>
      </c>
      <c r="J65" s="9">
        <v>43.05</v>
      </c>
      <c r="K65" s="9">
        <v>56.54</v>
      </c>
      <c r="L65" s="9">
        <v>5.65</v>
      </c>
      <c r="M65" s="9">
        <v>3.25</v>
      </c>
      <c r="N65" s="9">
        <v>11</v>
      </c>
      <c r="O65" s="9">
        <v>1.04</v>
      </c>
      <c r="P65" s="9">
        <v>0.186</v>
      </c>
      <c r="Q65" s="9">
        <v>0.183</v>
      </c>
      <c r="R65" s="9">
        <v>0.2</v>
      </c>
      <c r="S65" s="9">
        <f t="shared" si="12"/>
        <v>0.18966666666666665</v>
      </c>
      <c r="U65" s="9">
        <v>12.75</v>
      </c>
      <c r="V65" s="9">
        <v>26.62</v>
      </c>
      <c r="W65" s="9">
        <v>34.65</v>
      </c>
      <c r="X65" s="9">
        <v>25.47</v>
      </c>
      <c r="Y65" s="9">
        <v>12.25</v>
      </c>
      <c r="Z65" s="9">
        <v>34.67</v>
      </c>
      <c r="AA65" s="9">
        <v>43.5</v>
      </c>
      <c r="AB65" s="9">
        <v>6.7</v>
      </c>
      <c r="AC65" s="9">
        <f t="shared" si="6"/>
        <v>39.085000000000001</v>
      </c>
      <c r="AD65" s="9">
        <v>3.5</v>
      </c>
      <c r="AE65" s="9">
        <v>10</v>
      </c>
      <c r="AF65" s="9">
        <v>1.18</v>
      </c>
      <c r="AG65" s="58">
        <v>0.19500000000000001</v>
      </c>
      <c r="AH65" s="58">
        <v>0.23</v>
      </c>
      <c r="AI65" s="58">
        <v>0.192</v>
      </c>
      <c r="AJ65" s="9">
        <f t="shared" si="7"/>
        <v>0.20566666666666666</v>
      </c>
      <c r="AL65" s="9">
        <v>12.75</v>
      </c>
      <c r="AM65" s="9">
        <f t="shared" si="8"/>
        <v>76.825396825396837</v>
      </c>
      <c r="AN65" s="9">
        <f t="shared" si="9"/>
        <v>17.142126135346043</v>
      </c>
      <c r="AO65" s="9">
        <f t="shared" si="10"/>
        <v>48.095798979191208</v>
      </c>
      <c r="AP65" s="9">
        <f t="shared" si="11"/>
        <v>99.607312632386481</v>
      </c>
      <c r="AQ65" s="9">
        <v>10</v>
      </c>
      <c r="AR65" s="9">
        <v>3.5</v>
      </c>
      <c r="AS65" s="9">
        <v>1.18</v>
      </c>
      <c r="AT65" s="9">
        <v>0.20566666666666666</v>
      </c>
    </row>
    <row r="66" spans="1:46" x14ac:dyDescent="0.3">
      <c r="A66" s="7" t="s">
        <v>62</v>
      </c>
      <c r="B66" s="7">
        <v>3</v>
      </c>
      <c r="C66" s="7">
        <v>1</v>
      </c>
      <c r="D66" s="15">
        <v>64</v>
      </c>
      <c r="E66" s="5">
        <v>9.85</v>
      </c>
      <c r="F66" s="9">
        <v>23.96</v>
      </c>
      <c r="G66" s="9">
        <v>31.15</v>
      </c>
      <c r="H66" s="9">
        <v>20.63</v>
      </c>
      <c r="I66" s="9">
        <v>11.96</v>
      </c>
      <c r="J66" s="9">
        <v>35.799999999999997</v>
      </c>
      <c r="K66" s="9">
        <v>44.55</v>
      </c>
      <c r="L66" s="9">
        <v>6.56</v>
      </c>
      <c r="M66" s="9">
        <v>2.06</v>
      </c>
      <c r="N66" s="9">
        <v>13</v>
      </c>
      <c r="O66" s="9">
        <v>1.1399999999999999</v>
      </c>
      <c r="P66" s="9">
        <v>0.28499999999999998</v>
      </c>
      <c r="Q66" s="9">
        <v>0.32500000000000001</v>
      </c>
      <c r="R66" s="9">
        <v>0.27700000000000002</v>
      </c>
      <c r="S66" s="9">
        <f t="shared" si="12"/>
        <v>0.29566666666666669</v>
      </c>
      <c r="U66" s="9">
        <v>12.3</v>
      </c>
      <c r="V66" s="9">
        <v>25.89</v>
      </c>
      <c r="W66" s="9">
        <v>32.36</v>
      </c>
      <c r="X66" s="9">
        <v>24.51</v>
      </c>
      <c r="Y66" s="9">
        <v>11.8</v>
      </c>
      <c r="Z66" s="9">
        <v>32.5</v>
      </c>
      <c r="AA66" s="9">
        <v>44.45</v>
      </c>
      <c r="AB66" s="9">
        <v>6.8</v>
      </c>
      <c r="AC66" s="9">
        <f t="shared" si="6"/>
        <v>38.475000000000001</v>
      </c>
      <c r="AD66" s="9">
        <v>3.4</v>
      </c>
      <c r="AE66" s="9">
        <v>9</v>
      </c>
      <c r="AF66" s="9">
        <v>1.25</v>
      </c>
      <c r="AG66" s="58">
        <v>0.22</v>
      </c>
      <c r="AH66" s="58">
        <v>0.38</v>
      </c>
      <c r="AI66" s="58">
        <v>0.23</v>
      </c>
      <c r="AJ66" s="9">
        <f t="shared" si="7"/>
        <v>0.27666666666666667</v>
      </c>
      <c r="AL66" s="9">
        <v>12.3</v>
      </c>
      <c r="AM66" s="9">
        <f t="shared" si="8"/>
        <v>80.006180469715702</v>
      </c>
      <c r="AN66" s="9">
        <f t="shared" si="9"/>
        <v>17.673814165042234</v>
      </c>
      <c r="AO66" s="9">
        <f t="shared" si="10"/>
        <v>48.143614851081189</v>
      </c>
      <c r="AP66" s="9">
        <f t="shared" si="11"/>
        <v>100.29246581736371</v>
      </c>
      <c r="AQ66" s="9">
        <v>9</v>
      </c>
      <c r="AR66" s="9">
        <v>3.4</v>
      </c>
      <c r="AS66" s="9">
        <v>1.25</v>
      </c>
      <c r="AT66" s="9">
        <v>0.27666666666666667</v>
      </c>
    </row>
    <row r="67" spans="1:46" x14ac:dyDescent="0.3">
      <c r="A67" s="7" t="s">
        <v>62</v>
      </c>
      <c r="B67" s="7">
        <v>3</v>
      </c>
      <c r="C67" s="7">
        <v>1</v>
      </c>
      <c r="D67" s="15">
        <v>65</v>
      </c>
      <c r="E67" s="5">
        <v>11.5</v>
      </c>
      <c r="F67" s="9">
        <v>26.51</v>
      </c>
      <c r="G67" s="9">
        <v>31.51</v>
      </c>
      <c r="H67" s="9">
        <v>23.96</v>
      </c>
      <c r="I67" s="9">
        <v>12.5</v>
      </c>
      <c r="J67" s="9">
        <v>33.729999999999997</v>
      </c>
      <c r="K67" s="9">
        <v>41.1</v>
      </c>
      <c r="L67" s="9">
        <v>6.03</v>
      </c>
      <c r="M67" s="9">
        <v>2.88</v>
      </c>
      <c r="N67" s="9">
        <v>12</v>
      </c>
      <c r="O67" s="9">
        <v>0.98</v>
      </c>
      <c r="P67" s="9">
        <v>0.317</v>
      </c>
      <c r="Q67" s="9">
        <v>0.34200000000000003</v>
      </c>
      <c r="R67" s="9">
        <v>0.30399999999999999</v>
      </c>
      <c r="S67" s="9">
        <f t="shared" si="12"/>
        <v>0.32100000000000001</v>
      </c>
      <c r="U67" s="9">
        <v>12.7</v>
      </c>
      <c r="V67" s="9">
        <v>26.45</v>
      </c>
      <c r="W67" s="9">
        <v>33.590000000000003</v>
      </c>
      <c r="X67" s="9">
        <v>23.15</v>
      </c>
      <c r="Y67" s="9">
        <v>11.8</v>
      </c>
      <c r="Z67" s="9">
        <v>31.87</v>
      </c>
      <c r="AA67" s="9">
        <v>40.99</v>
      </c>
      <c r="AB67" s="9">
        <v>6.2</v>
      </c>
      <c r="AC67" s="9">
        <f t="shared" si="6"/>
        <v>36.43</v>
      </c>
      <c r="AD67" s="9">
        <v>3.35</v>
      </c>
      <c r="AE67" s="9">
        <v>12</v>
      </c>
      <c r="AF67" s="9">
        <v>1.02</v>
      </c>
      <c r="AG67" s="58">
        <v>0.19800000000000001</v>
      </c>
      <c r="AH67" s="58">
        <v>0.31</v>
      </c>
      <c r="AI67" s="58">
        <v>0.20300000000000001</v>
      </c>
      <c r="AJ67" s="9">
        <f t="shared" ref="AJ67:AJ98" si="13">(AG67+AH67+AI67)/3</f>
        <v>0.23700000000000002</v>
      </c>
      <c r="AL67" s="9">
        <v>12.7</v>
      </c>
      <c r="AM67" s="9">
        <f t="shared" ref="AM67:AM98" si="14">(V67/W67)*100</f>
        <v>78.743673712414392</v>
      </c>
      <c r="AN67" s="9">
        <f t="shared" ref="AN67:AN98" si="15">(AB67/AC67)*100</f>
        <v>17.018940433708483</v>
      </c>
      <c r="AO67" s="9">
        <f t="shared" ref="AO67:AO98" si="16">(Y67/X67)*100</f>
        <v>50.971922246220316</v>
      </c>
      <c r="AP67" s="9">
        <f t="shared" ref="AP67:AP98" si="17">100*LOG(AB67+7.57-1.7*AL67^0.37)</f>
        <v>97.388130450121878</v>
      </c>
      <c r="AQ67" s="9">
        <v>12</v>
      </c>
      <c r="AR67" s="9">
        <v>3.35</v>
      </c>
      <c r="AS67" s="9">
        <v>1.02</v>
      </c>
      <c r="AT67" s="9">
        <v>0.23700000000000002</v>
      </c>
    </row>
    <row r="68" spans="1:46" x14ac:dyDescent="0.3">
      <c r="A68" s="7" t="s">
        <v>62</v>
      </c>
      <c r="B68" s="7">
        <v>3</v>
      </c>
      <c r="C68" s="7">
        <v>1</v>
      </c>
      <c r="D68" s="15">
        <v>66</v>
      </c>
      <c r="E68" s="5">
        <v>13.08</v>
      </c>
      <c r="F68" s="9">
        <v>27.08</v>
      </c>
      <c r="G68" s="9">
        <v>33.130000000000003</v>
      </c>
      <c r="H68" s="9">
        <v>22.02</v>
      </c>
      <c r="I68" s="9">
        <v>12.45</v>
      </c>
      <c r="J68" s="9">
        <v>29.98</v>
      </c>
      <c r="K68" s="9">
        <v>40.9</v>
      </c>
      <c r="L68" s="9">
        <v>6.77</v>
      </c>
      <c r="M68" s="9">
        <v>3.05</v>
      </c>
      <c r="N68" s="9">
        <v>12</v>
      </c>
      <c r="O68" s="9">
        <v>0.89</v>
      </c>
      <c r="P68" s="9">
        <v>0.28299999999999997</v>
      </c>
      <c r="Q68" s="9">
        <v>0.33400000000000002</v>
      </c>
      <c r="R68" s="9">
        <v>0.253</v>
      </c>
      <c r="S68" s="9">
        <f t="shared" si="12"/>
        <v>0.28999999999999998</v>
      </c>
      <c r="U68" s="9">
        <v>14.8</v>
      </c>
      <c r="V68" s="9">
        <v>28.3</v>
      </c>
      <c r="W68" s="9">
        <v>34.15</v>
      </c>
      <c r="X68" s="9">
        <v>27.99</v>
      </c>
      <c r="Y68" s="9">
        <v>12.35</v>
      </c>
      <c r="Z68" s="9">
        <v>36.6</v>
      </c>
      <c r="AA68" s="9">
        <v>44.2</v>
      </c>
      <c r="AB68" s="9">
        <v>6.5</v>
      </c>
      <c r="AC68" s="9">
        <f t="shared" ref="AC68:AC122" si="18">(Z68+AA68)/2</f>
        <v>40.400000000000006</v>
      </c>
      <c r="AD68" s="9">
        <v>4.8499999999999996</v>
      </c>
      <c r="AE68" s="9">
        <v>10</v>
      </c>
      <c r="AF68" s="9">
        <v>1.1599999999999999</v>
      </c>
      <c r="AG68" s="58">
        <v>0.22900000000000001</v>
      </c>
      <c r="AH68" s="58">
        <v>0.32200000000000001</v>
      </c>
      <c r="AI68" s="58">
        <v>0.22800000000000001</v>
      </c>
      <c r="AJ68" s="9">
        <f t="shared" si="13"/>
        <v>0.25966666666666666</v>
      </c>
      <c r="AL68" s="9">
        <v>14.8</v>
      </c>
      <c r="AM68" s="9">
        <f t="shared" si="14"/>
        <v>82.869692532942906</v>
      </c>
      <c r="AN68" s="9">
        <f t="shared" si="15"/>
        <v>16.089108910891088</v>
      </c>
      <c r="AO68" s="9">
        <f t="shared" si="16"/>
        <v>44.122901036084315</v>
      </c>
      <c r="AP68" s="9">
        <f t="shared" si="17"/>
        <v>97.601542992839384</v>
      </c>
      <c r="AQ68" s="9">
        <v>10</v>
      </c>
      <c r="AR68" s="9">
        <v>4.8499999999999996</v>
      </c>
      <c r="AS68" s="9">
        <v>1.1599999999999999</v>
      </c>
      <c r="AT68" s="9">
        <v>0.25966666666666666</v>
      </c>
    </row>
    <row r="69" spans="1:46" x14ac:dyDescent="0.3">
      <c r="A69" s="7" t="s">
        <v>62</v>
      </c>
      <c r="B69" s="7">
        <v>3</v>
      </c>
      <c r="C69" s="7">
        <v>1</v>
      </c>
      <c r="D69" s="15">
        <v>67</v>
      </c>
      <c r="E69" s="5">
        <v>13.1</v>
      </c>
      <c r="F69" s="9">
        <v>27</v>
      </c>
      <c r="G69" s="9">
        <v>33.06</v>
      </c>
      <c r="H69" s="9">
        <v>25.02</v>
      </c>
      <c r="I69" s="9">
        <v>12.25</v>
      </c>
      <c r="J69" s="9">
        <v>35.200000000000003</v>
      </c>
      <c r="K69" s="9">
        <v>46.48</v>
      </c>
      <c r="L69" s="9">
        <v>6.98</v>
      </c>
      <c r="M69" s="9">
        <v>3.26</v>
      </c>
      <c r="N69" s="9">
        <v>12</v>
      </c>
      <c r="O69" s="9">
        <v>0.97</v>
      </c>
      <c r="P69" s="9">
        <v>0.27800000000000002</v>
      </c>
      <c r="Q69" s="9">
        <v>0.34899999999999998</v>
      </c>
      <c r="R69" s="9">
        <v>0.27800000000000002</v>
      </c>
      <c r="S69" s="9">
        <f t="shared" si="12"/>
        <v>0.30166666666666669</v>
      </c>
      <c r="U69" s="9">
        <v>13</v>
      </c>
      <c r="V69" s="9">
        <v>26.96</v>
      </c>
      <c r="W69" s="9">
        <v>32.549999999999997</v>
      </c>
      <c r="X69" s="9">
        <v>23.75</v>
      </c>
      <c r="Y69" s="9">
        <v>12.55</v>
      </c>
      <c r="Z69" s="9">
        <v>35.85</v>
      </c>
      <c r="AA69" s="9">
        <v>45.35</v>
      </c>
      <c r="AB69" s="9">
        <v>8.15</v>
      </c>
      <c r="AC69" s="9">
        <f t="shared" si="18"/>
        <v>40.6</v>
      </c>
      <c r="AD69" s="9">
        <v>3.4</v>
      </c>
      <c r="AE69" s="9">
        <v>11</v>
      </c>
      <c r="AF69" s="9">
        <v>1.1499999999999999</v>
      </c>
      <c r="AG69" s="58">
        <v>0.20499999999999999</v>
      </c>
      <c r="AH69" s="58">
        <v>0.25800000000000001</v>
      </c>
      <c r="AI69" s="58">
        <v>0.19900000000000001</v>
      </c>
      <c r="AJ69" s="9">
        <f t="shared" si="13"/>
        <v>0.22066666666666665</v>
      </c>
      <c r="AL69" s="9">
        <v>13</v>
      </c>
      <c r="AM69" s="9">
        <f t="shared" si="14"/>
        <v>82.82642089093703</v>
      </c>
      <c r="AN69" s="9">
        <f t="shared" si="15"/>
        <v>20.073891625615765</v>
      </c>
      <c r="AO69" s="9">
        <f t="shared" si="16"/>
        <v>52.842105263157904</v>
      </c>
      <c r="AP69" s="9">
        <f t="shared" si="17"/>
        <v>105.41743182964673</v>
      </c>
      <c r="AQ69" s="9">
        <v>11</v>
      </c>
      <c r="AR69" s="9">
        <v>3.4</v>
      </c>
      <c r="AS69" s="9">
        <v>1.1499999999999999</v>
      </c>
      <c r="AT69" s="9">
        <v>0.22066666666666665</v>
      </c>
    </row>
    <row r="70" spans="1:46" x14ac:dyDescent="0.3">
      <c r="A70" s="7" t="s">
        <v>62</v>
      </c>
      <c r="B70" s="7">
        <v>3</v>
      </c>
      <c r="C70" s="7">
        <v>1</v>
      </c>
      <c r="D70" s="15">
        <v>68</v>
      </c>
      <c r="E70" s="5">
        <v>10.9</v>
      </c>
      <c r="F70" s="9">
        <v>25.16</v>
      </c>
      <c r="G70" s="9">
        <v>31.1</v>
      </c>
      <c r="H70" s="9">
        <v>22.07</v>
      </c>
      <c r="I70" s="9">
        <v>11.86</v>
      </c>
      <c r="J70" s="9">
        <v>30.55</v>
      </c>
      <c r="K70" s="9">
        <v>44.18</v>
      </c>
      <c r="L70" s="9">
        <v>5.78</v>
      </c>
      <c r="M70" s="9">
        <v>3</v>
      </c>
      <c r="N70" s="9">
        <v>13</v>
      </c>
      <c r="O70" s="9">
        <v>1.03</v>
      </c>
      <c r="P70" s="9">
        <v>0.29299999999999998</v>
      </c>
      <c r="Q70" s="9">
        <v>0.318</v>
      </c>
      <c r="R70" s="9">
        <v>0.23699999999999999</v>
      </c>
      <c r="S70" s="9">
        <f t="shared" si="12"/>
        <v>0.28266666666666668</v>
      </c>
      <c r="U70" s="9">
        <v>14.5</v>
      </c>
      <c r="V70" s="9">
        <v>28.1</v>
      </c>
      <c r="W70" s="9">
        <v>33.700000000000003</v>
      </c>
      <c r="X70" s="9">
        <v>25.63</v>
      </c>
      <c r="Y70" s="9">
        <v>13.53</v>
      </c>
      <c r="Z70" s="9">
        <v>35.17</v>
      </c>
      <c r="AA70" s="9">
        <v>49.5</v>
      </c>
      <c r="AB70" s="9">
        <v>6.45</v>
      </c>
      <c r="AC70" s="9">
        <f t="shared" si="18"/>
        <v>42.335000000000001</v>
      </c>
      <c r="AD70" s="9">
        <v>4.7</v>
      </c>
      <c r="AE70" s="9">
        <v>11</v>
      </c>
      <c r="AF70" s="9">
        <v>1.08</v>
      </c>
      <c r="AG70" s="58">
        <v>0.21</v>
      </c>
      <c r="AH70" s="58">
        <v>0.317</v>
      </c>
      <c r="AI70" s="58">
        <v>0.215</v>
      </c>
      <c r="AJ70" s="9">
        <f t="shared" si="13"/>
        <v>0.24733333333333332</v>
      </c>
      <c r="AL70" s="9">
        <v>14.5</v>
      </c>
      <c r="AM70" s="9">
        <f t="shared" si="14"/>
        <v>83.382789317507417</v>
      </c>
      <c r="AN70" s="9">
        <f t="shared" si="15"/>
        <v>15.235620644856501</v>
      </c>
      <c r="AO70" s="9">
        <f t="shared" si="16"/>
        <v>52.789699570815451</v>
      </c>
      <c r="AP70" s="9">
        <f t="shared" si="17"/>
        <v>97.531623846106513</v>
      </c>
      <c r="AQ70" s="9">
        <v>11</v>
      </c>
      <c r="AR70" s="9">
        <v>4.7</v>
      </c>
      <c r="AS70" s="9">
        <v>1.08</v>
      </c>
      <c r="AT70" s="9">
        <v>0.24733333333333332</v>
      </c>
    </row>
    <row r="71" spans="1:46" x14ac:dyDescent="0.3">
      <c r="A71" s="7" t="s">
        <v>62</v>
      </c>
      <c r="B71" s="7">
        <v>3</v>
      </c>
      <c r="C71" s="7">
        <v>1</v>
      </c>
      <c r="D71" s="15">
        <v>69</v>
      </c>
      <c r="E71" s="5">
        <v>11.1</v>
      </c>
      <c r="F71" s="9">
        <v>25.39</v>
      </c>
      <c r="G71" s="9">
        <v>30.98</v>
      </c>
      <c r="H71" s="9">
        <v>22.51</v>
      </c>
      <c r="I71" s="9">
        <v>12.2</v>
      </c>
      <c r="J71" s="9">
        <v>34.1</v>
      </c>
      <c r="K71" s="9">
        <v>40.799999999999997</v>
      </c>
      <c r="L71" s="9">
        <v>7.13</v>
      </c>
      <c r="M71" s="9">
        <v>2.85</v>
      </c>
      <c r="N71" s="9">
        <v>14</v>
      </c>
      <c r="O71" s="9">
        <v>0.92</v>
      </c>
      <c r="P71" s="9">
        <v>0.249</v>
      </c>
      <c r="Q71" s="9">
        <v>0.28100000000000003</v>
      </c>
      <c r="R71" s="9">
        <v>0.24</v>
      </c>
      <c r="S71" s="9">
        <f t="shared" si="12"/>
        <v>0.25666666666666665</v>
      </c>
      <c r="U71" s="9">
        <v>13.25</v>
      </c>
      <c r="V71" s="9">
        <v>27.37</v>
      </c>
      <c r="W71" s="9">
        <v>33.31</v>
      </c>
      <c r="X71" s="9">
        <v>24.74</v>
      </c>
      <c r="Y71" s="9">
        <v>11.9</v>
      </c>
      <c r="Z71" s="9">
        <v>37.799999999999997</v>
      </c>
      <c r="AA71" s="9">
        <v>45.65</v>
      </c>
      <c r="AB71" s="9">
        <v>7.7</v>
      </c>
      <c r="AC71" s="9">
        <f t="shared" si="18"/>
        <v>41.724999999999994</v>
      </c>
      <c r="AD71" s="9">
        <v>3.63</v>
      </c>
      <c r="AE71" s="9">
        <v>10</v>
      </c>
      <c r="AF71" s="9">
        <v>1.1499999999999999</v>
      </c>
      <c r="AG71" s="58">
        <v>0.17499999999999999</v>
      </c>
      <c r="AH71" s="58">
        <v>0.27700000000000002</v>
      </c>
      <c r="AI71" s="58">
        <v>0.214</v>
      </c>
      <c r="AJ71" s="9">
        <f t="shared" si="13"/>
        <v>0.222</v>
      </c>
      <c r="AL71" s="9">
        <v>13.25</v>
      </c>
      <c r="AM71" s="9">
        <f t="shared" si="14"/>
        <v>82.16751726208345</v>
      </c>
      <c r="AN71" s="9">
        <f t="shared" si="15"/>
        <v>18.454164170161778</v>
      </c>
      <c r="AO71" s="9">
        <f t="shared" si="16"/>
        <v>48.100242522231206</v>
      </c>
      <c r="AP71" s="9">
        <f t="shared" si="17"/>
        <v>103.53292695482976</v>
      </c>
      <c r="AQ71" s="9">
        <v>10</v>
      </c>
      <c r="AR71" s="9">
        <v>3.63</v>
      </c>
      <c r="AS71" s="9">
        <v>1.1499999999999999</v>
      </c>
      <c r="AT71" s="9">
        <v>0.222</v>
      </c>
    </row>
    <row r="72" spans="1:46" x14ac:dyDescent="0.3">
      <c r="A72" s="7" t="s">
        <v>62</v>
      </c>
      <c r="B72" s="7">
        <v>3</v>
      </c>
      <c r="C72" s="7">
        <v>1</v>
      </c>
      <c r="D72" s="15">
        <v>70</v>
      </c>
      <c r="E72" s="5">
        <v>11.5</v>
      </c>
      <c r="F72" s="9">
        <v>25.25</v>
      </c>
      <c r="G72" s="9">
        <v>32.32</v>
      </c>
      <c r="H72" s="9">
        <v>24.15</v>
      </c>
      <c r="I72" s="9">
        <v>11.8</v>
      </c>
      <c r="J72" s="9">
        <v>34.9</v>
      </c>
      <c r="K72" s="9">
        <v>40.799999999999997</v>
      </c>
      <c r="L72" s="9">
        <v>5.75</v>
      </c>
      <c r="M72" s="9">
        <v>2.9</v>
      </c>
      <c r="N72" s="9">
        <v>11</v>
      </c>
      <c r="O72" s="9">
        <v>1.03</v>
      </c>
      <c r="P72" s="9">
        <v>0.33500000000000002</v>
      </c>
      <c r="Q72" s="9">
        <v>0.34599999999999997</v>
      </c>
      <c r="R72" s="9">
        <v>0.27700000000000002</v>
      </c>
      <c r="S72" s="9">
        <f t="shared" si="12"/>
        <v>0.31933333333333336</v>
      </c>
      <c r="U72" s="9">
        <v>11.7</v>
      </c>
      <c r="V72" s="9">
        <v>25.65</v>
      </c>
      <c r="W72" s="9">
        <v>32.53</v>
      </c>
      <c r="X72" s="9">
        <v>23.32</v>
      </c>
      <c r="Y72" s="9">
        <v>11.7</v>
      </c>
      <c r="Z72" s="9">
        <v>35.700000000000003</v>
      </c>
      <c r="AA72" s="9">
        <v>47.1</v>
      </c>
      <c r="AB72" s="9">
        <v>7.1</v>
      </c>
      <c r="AC72" s="9">
        <f t="shared" si="18"/>
        <v>41.400000000000006</v>
      </c>
      <c r="AD72" s="9">
        <v>3.3</v>
      </c>
      <c r="AE72" s="9">
        <v>9</v>
      </c>
      <c r="AF72" s="9">
        <v>0.92</v>
      </c>
      <c r="AG72" s="58">
        <v>0.215</v>
      </c>
      <c r="AH72" s="58">
        <v>0.32700000000000001</v>
      </c>
      <c r="AI72" s="58">
        <v>0.21099999999999999</v>
      </c>
      <c r="AJ72" s="9">
        <f t="shared" si="13"/>
        <v>0.251</v>
      </c>
      <c r="AL72" s="9">
        <v>11.7</v>
      </c>
      <c r="AM72" s="9">
        <f t="shared" si="14"/>
        <v>78.850292038118653</v>
      </c>
      <c r="AN72" s="9">
        <f t="shared" si="15"/>
        <v>17.149758454106276</v>
      </c>
      <c r="AO72" s="9">
        <f t="shared" si="16"/>
        <v>50.171526586620921</v>
      </c>
      <c r="AP72" s="9">
        <f t="shared" si="17"/>
        <v>101.89687095864326</v>
      </c>
      <c r="AQ72" s="9">
        <v>9</v>
      </c>
      <c r="AR72" s="9">
        <v>3.3</v>
      </c>
      <c r="AS72" s="9">
        <v>0.92</v>
      </c>
      <c r="AT72" s="9">
        <v>0.251</v>
      </c>
    </row>
    <row r="73" spans="1:46" x14ac:dyDescent="0.3">
      <c r="A73" s="7" t="s">
        <v>62</v>
      </c>
      <c r="B73" s="7">
        <v>3</v>
      </c>
      <c r="C73" s="7">
        <v>2</v>
      </c>
      <c r="D73" s="15">
        <v>71</v>
      </c>
      <c r="E73" s="5">
        <v>12.75</v>
      </c>
      <c r="F73" s="9">
        <v>26.4</v>
      </c>
      <c r="G73" s="9">
        <v>33.5</v>
      </c>
      <c r="H73" s="9">
        <v>23.7</v>
      </c>
      <c r="I73" s="9">
        <v>12.22</v>
      </c>
      <c r="J73" s="9">
        <v>35.85</v>
      </c>
      <c r="K73" s="9">
        <v>42.4</v>
      </c>
      <c r="L73" s="9">
        <v>7.38</v>
      </c>
      <c r="M73" s="9">
        <v>3</v>
      </c>
      <c r="N73" s="9">
        <v>12</v>
      </c>
      <c r="O73" s="9">
        <v>1.07</v>
      </c>
      <c r="P73" s="9">
        <v>0.27</v>
      </c>
      <c r="Q73" s="9">
        <v>0.26800000000000002</v>
      </c>
      <c r="R73" s="9">
        <v>0.255</v>
      </c>
      <c r="S73" s="9">
        <f t="shared" si="12"/>
        <v>0.26433333333333336</v>
      </c>
      <c r="U73" s="9">
        <v>14.77</v>
      </c>
      <c r="V73" s="9">
        <v>28.63</v>
      </c>
      <c r="W73" s="9">
        <v>33.880000000000003</v>
      </c>
      <c r="X73" s="9">
        <v>27.5</v>
      </c>
      <c r="Y73" s="9">
        <v>12.25</v>
      </c>
      <c r="Z73" s="9">
        <v>40.22</v>
      </c>
      <c r="AA73" s="9">
        <v>50.17</v>
      </c>
      <c r="AB73" s="9">
        <v>6.4</v>
      </c>
      <c r="AC73" s="9">
        <f t="shared" si="18"/>
        <v>45.195</v>
      </c>
      <c r="AD73" s="9">
        <v>4.8</v>
      </c>
      <c r="AE73" s="9">
        <v>11</v>
      </c>
      <c r="AF73" s="9">
        <v>1.2</v>
      </c>
      <c r="AG73" s="58">
        <v>0.22900000000000001</v>
      </c>
      <c r="AH73" s="58">
        <v>0.30499999999999999</v>
      </c>
      <c r="AI73" s="58">
        <v>0.20499999999999999</v>
      </c>
      <c r="AJ73" s="9">
        <f t="shared" si="13"/>
        <v>0.24633333333333332</v>
      </c>
      <c r="AL73" s="9">
        <v>14.77</v>
      </c>
      <c r="AM73" s="9">
        <f t="shared" si="14"/>
        <v>84.504132231404952</v>
      </c>
      <c r="AN73" s="9">
        <f t="shared" si="15"/>
        <v>14.160858502046686</v>
      </c>
      <c r="AO73" s="9">
        <f t="shared" si="16"/>
        <v>44.545454545454547</v>
      </c>
      <c r="AP73" s="9">
        <f t="shared" si="17"/>
        <v>97.156182672808072</v>
      </c>
      <c r="AQ73" s="9">
        <v>11</v>
      </c>
      <c r="AR73" s="9">
        <v>4.8</v>
      </c>
      <c r="AS73" s="9">
        <v>1.2</v>
      </c>
      <c r="AT73" s="9">
        <v>0.24633333333333332</v>
      </c>
    </row>
    <row r="74" spans="1:46" x14ac:dyDescent="0.3">
      <c r="A74" s="7" t="s">
        <v>62</v>
      </c>
      <c r="B74" s="7">
        <v>3</v>
      </c>
      <c r="C74" s="7">
        <v>2</v>
      </c>
      <c r="D74" s="15">
        <v>72</v>
      </c>
      <c r="E74" s="5">
        <v>10.87</v>
      </c>
      <c r="F74" s="9">
        <v>24.8</v>
      </c>
      <c r="G74" s="9">
        <v>31.8</v>
      </c>
      <c r="H74" s="9">
        <v>20.63</v>
      </c>
      <c r="I74" s="9">
        <v>11.52</v>
      </c>
      <c r="J74" s="9">
        <v>32.71</v>
      </c>
      <c r="K74" s="9">
        <v>44.72</v>
      </c>
      <c r="L74" s="9">
        <v>5.95</v>
      </c>
      <c r="M74" s="9">
        <v>2.88</v>
      </c>
      <c r="N74" s="9">
        <v>13</v>
      </c>
      <c r="O74" s="9">
        <v>1.06</v>
      </c>
      <c r="P74" s="9">
        <v>0.25800000000000001</v>
      </c>
      <c r="Q74" s="9">
        <v>0.36</v>
      </c>
      <c r="R74" s="9">
        <v>0.23699999999999999</v>
      </c>
      <c r="S74" s="9">
        <f t="shared" si="12"/>
        <v>0.28499999999999998</v>
      </c>
      <c r="U74" s="9">
        <v>14.2</v>
      </c>
      <c r="V74" s="9">
        <v>27.77</v>
      </c>
      <c r="W74" s="9">
        <v>34.04</v>
      </c>
      <c r="X74" s="9">
        <v>27.85</v>
      </c>
      <c r="Y74" s="9">
        <v>12.75</v>
      </c>
      <c r="Z74" s="9">
        <v>38.1</v>
      </c>
      <c r="AA74" s="9">
        <v>45.95</v>
      </c>
      <c r="AB74" s="9">
        <v>6.77</v>
      </c>
      <c r="AC74" s="9">
        <f t="shared" si="18"/>
        <v>42.025000000000006</v>
      </c>
      <c r="AD74" s="9">
        <v>5.3</v>
      </c>
      <c r="AE74" s="9">
        <v>9</v>
      </c>
      <c r="AF74" s="9">
        <v>1.26</v>
      </c>
      <c r="AG74" s="58">
        <v>0.219</v>
      </c>
      <c r="AH74" s="58">
        <v>0.246</v>
      </c>
      <c r="AI74" s="58">
        <v>0.22800000000000001</v>
      </c>
      <c r="AJ74" s="9">
        <f t="shared" si="13"/>
        <v>0.23099999999999998</v>
      </c>
      <c r="AL74" s="9">
        <v>14.2</v>
      </c>
      <c r="AM74" s="9">
        <f t="shared" si="14"/>
        <v>81.580493537015272</v>
      </c>
      <c r="AN74" s="9">
        <f t="shared" si="15"/>
        <v>16.109458655562161</v>
      </c>
      <c r="AO74" s="9">
        <f t="shared" si="16"/>
        <v>45.780969479353679</v>
      </c>
      <c r="AP74" s="9">
        <f t="shared" si="17"/>
        <v>99.134658489888821</v>
      </c>
      <c r="AQ74" s="9">
        <v>9</v>
      </c>
      <c r="AR74" s="9">
        <v>5.3</v>
      </c>
      <c r="AS74" s="9">
        <v>1.26</v>
      </c>
      <c r="AT74" s="9">
        <v>0.23099999999999998</v>
      </c>
    </row>
    <row r="75" spans="1:46" x14ac:dyDescent="0.3">
      <c r="A75" s="7" t="s">
        <v>62</v>
      </c>
      <c r="B75" s="7">
        <v>3</v>
      </c>
      <c r="C75" s="7">
        <v>2</v>
      </c>
      <c r="D75" s="15">
        <v>73</v>
      </c>
      <c r="E75" s="5">
        <v>12.4</v>
      </c>
      <c r="F75" s="9">
        <v>26.4</v>
      </c>
      <c r="G75" s="9">
        <v>33.270000000000003</v>
      </c>
      <c r="H75" s="9">
        <v>24.2</v>
      </c>
      <c r="I75" s="9">
        <v>12.65</v>
      </c>
      <c r="J75" s="9">
        <v>34.950000000000003</v>
      </c>
      <c r="K75" s="9">
        <v>47.06</v>
      </c>
      <c r="L75" s="9">
        <v>5.36</v>
      </c>
      <c r="M75" s="9">
        <v>3.5</v>
      </c>
      <c r="N75" s="9">
        <v>13</v>
      </c>
      <c r="O75" s="9">
        <v>1.03</v>
      </c>
      <c r="P75" s="9">
        <v>0.29699999999999999</v>
      </c>
      <c r="Q75" s="9">
        <v>0.27400000000000002</v>
      </c>
      <c r="R75" s="9">
        <v>0.252</v>
      </c>
      <c r="S75" s="9">
        <f t="shared" si="12"/>
        <v>0.27433333333333332</v>
      </c>
      <c r="U75" s="9">
        <v>13.25</v>
      </c>
      <c r="V75" s="9">
        <v>26.72</v>
      </c>
      <c r="W75" s="9">
        <v>34.049999999999997</v>
      </c>
      <c r="X75" s="9">
        <v>23.86</v>
      </c>
      <c r="Y75" s="9">
        <v>10.1</v>
      </c>
      <c r="Z75" s="9">
        <v>55.52</v>
      </c>
      <c r="AA75" s="9">
        <v>46.2</v>
      </c>
      <c r="AB75" s="9">
        <v>5.8</v>
      </c>
      <c r="AC75" s="9">
        <f t="shared" si="18"/>
        <v>50.86</v>
      </c>
      <c r="AD75" s="9">
        <v>3.78</v>
      </c>
      <c r="AE75" s="9">
        <v>8</v>
      </c>
      <c r="AF75" s="9">
        <v>1.19</v>
      </c>
      <c r="AG75" s="58">
        <v>0.22600000000000001</v>
      </c>
      <c r="AH75" s="58">
        <v>0.26200000000000001</v>
      </c>
      <c r="AI75" s="58">
        <v>0.21</v>
      </c>
      <c r="AJ75" s="9">
        <f t="shared" si="13"/>
        <v>0.23266666666666666</v>
      </c>
      <c r="AL75" s="9">
        <v>13.25</v>
      </c>
      <c r="AM75" s="9">
        <f t="shared" si="14"/>
        <v>78.472834067547723</v>
      </c>
      <c r="AN75" s="9">
        <f t="shared" si="15"/>
        <v>11.403853716083367</v>
      </c>
      <c r="AO75" s="9">
        <f t="shared" si="16"/>
        <v>42.330259849119869</v>
      </c>
      <c r="AP75" s="9">
        <f t="shared" si="17"/>
        <v>95.170123515125141</v>
      </c>
      <c r="AQ75" s="9">
        <v>8</v>
      </c>
      <c r="AR75" s="9">
        <v>3.78</v>
      </c>
      <c r="AS75" s="9">
        <v>1.19</v>
      </c>
      <c r="AT75" s="9">
        <v>0.23266666666666666</v>
      </c>
    </row>
    <row r="76" spans="1:46" x14ac:dyDescent="0.3">
      <c r="A76" s="7" t="s">
        <v>62</v>
      </c>
      <c r="B76" s="7">
        <v>3</v>
      </c>
      <c r="C76" s="7">
        <v>2</v>
      </c>
      <c r="D76" s="15">
        <v>74</v>
      </c>
      <c r="E76" s="5">
        <v>10.9</v>
      </c>
      <c r="F76" s="9">
        <v>25.03</v>
      </c>
      <c r="G76" s="9">
        <v>31.75</v>
      </c>
      <c r="H76" s="9">
        <v>23.39</v>
      </c>
      <c r="I76" s="9">
        <v>11.85</v>
      </c>
      <c r="J76" s="9">
        <v>32.020000000000003</v>
      </c>
      <c r="K76" s="9">
        <v>38.25</v>
      </c>
      <c r="L76" s="9">
        <v>6.42</v>
      </c>
      <c r="M76" s="9">
        <v>3.98</v>
      </c>
      <c r="N76" s="9">
        <v>10</v>
      </c>
      <c r="O76" s="9">
        <v>1.0900000000000001</v>
      </c>
      <c r="P76" s="9">
        <v>0.36099999999999999</v>
      </c>
      <c r="Q76" s="9">
        <v>0.31</v>
      </c>
      <c r="R76" s="9">
        <v>0.28599999999999998</v>
      </c>
      <c r="S76" s="9">
        <f t="shared" si="12"/>
        <v>0.31900000000000001</v>
      </c>
      <c r="U76" s="9">
        <v>12</v>
      </c>
      <c r="V76" s="9">
        <v>26.13</v>
      </c>
      <c r="W76" s="9">
        <v>32.9</v>
      </c>
      <c r="X76" s="9">
        <v>24.85</v>
      </c>
      <c r="Y76" s="9">
        <v>11.6</v>
      </c>
      <c r="Z76" s="9">
        <v>40.65</v>
      </c>
      <c r="AA76" s="9">
        <v>54.95</v>
      </c>
      <c r="AB76" s="9">
        <v>4.8</v>
      </c>
      <c r="AC76" s="9">
        <f t="shared" si="18"/>
        <v>47.8</v>
      </c>
      <c r="AD76" s="9">
        <v>4.05</v>
      </c>
      <c r="AE76" s="9">
        <v>12</v>
      </c>
      <c r="AF76" s="9">
        <v>1.0900000000000001</v>
      </c>
      <c r="AG76" s="58">
        <v>0.255</v>
      </c>
      <c r="AH76" s="58">
        <v>0.38</v>
      </c>
      <c r="AI76" s="58">
        <v>0.24</v>
      </c>
      <c r="AJ76" s="9">
        <f t="shared" si="13"/>
        <v>0.29166666666666669</v>
      </c>
      <c r="AL76" s="9">
        <v>12</v>
      </c>
      <c r="AM76" s="9">
        <f t="shared" si="14"/>
        <v>79.422492401215806</v>
      </c>
      <c r="AN76" s="9">
        <f t="shared" si="15"/>
        <v>10.0418410041841</v>
      </c>
      <c r="AO76" s="9">
        <f t="shared" si="16"/>
        <v>46.680080482897381</v>
      </c>
      <c r="AP76" s="9">
        <f t="shared" si="17"/>
        <v>90.884405521789461</v>
      </c>
      <c r="AQ76" s="9">
        <v>12</v>
      </c>
      <c r="AR76" s="9">
        <v>4.05</v>
      </c>
      <c r="AS76" s="9">
        <v>1.0900000000000001</v>
      </c>
      <c r="AT76" s="9">
        <v>0.29166666666666669</v>
      </c>
    </row>
    <row r="77" spans="1:46" x14ac:dyDescent="0.3">
      <c r="A77" s="7" t="s">
        <v>62</v>
      </c>
      <c r="B77" s="7">
        <v>3</v>
      </c>
      <c r="C77" s="7">
        <v>2</v>
      </c>
      <c r="D77" s="15">
        <v>75</v>
      </c>
      <c r="E77" s="5">
        <v>12.04</v>
      </c>
      <c r="F77" s="9">
        <v>26.51</v>
      </c>
      <c r="G77" s="9">
        <v>32.64</v>
      </c>
      <c r="H77" s="9">
        <v>24.46</v>
      </c>
      <c r="I77" s="9">
        <v>11.57</v>
      </c>
      <c r="J77" s="9">
        <v>29.96</v>
      </c>
      <c r="K77" s="9">
        <v>40.6</v>
      </c>
      <c r="L77" s="9">
        <v>5.75</v>
      </c>
      <c r="M77" s="9">
        <v>3.2</v>
      </c>
      <c r="N77" s="9">
        <v>11</v>
      </c>
      <c r="O77" s="9">
        <v>1.1299999999999999</v>
      </c>
      <c r="P77" s="9">
        <v>0.30499999999999999</v>
      </c>
      <c r="Q77" s="9">
        <v>0.307</v>
      </c>
      <c r="R77" s="9">
        <v>0.26700000000000002</v>
      </c>
      <c r="S77" s="9">
        <f t="shared" si="12"/>
        <v>0.29299999999999998</v>
      </c>
      <c r="U77" s="9">
        <v>16.11</v>
      </c>
      <c r="V77" s="9">
        <v>28.65</v>
      </c>
      <c r="W77" s="9">
        <v>34.729999999999997</v>
      </c>
      <c r="X77" s="9">
        <v>29.6</v>
      </c>
      <c r="Y77" s="9">
        <v>11.98</v>
      </c>
      <c r="Z77" s="9">
        <v>42.99</v>
      </c>
      <c r="AA77" s="9">
        <v>52.25</v>
      </c>
      <c r="AB77" s="9">
        <v>5.95</v>
      </c>
      <c r="AC77" s="9">
        <f t="shared" si="18"/>
        <v>47.620000000000005</v>
      </c>
      <c r="AD77" s="9">
        <v>4</v>
      </c>
      <c r="AE77" s="9">
        <v>10</v>
      </c>
      <c r="AF77" s="9">
        <v>1.18</v>
      </c>
      <c r="AG77" s="58">
        <v>0.24</v>
      </c>
      <c r="AH77" s="58">
        <v>0.29899999999999999</v>
      </c>
      <c r="AI77" s="58">
        <v>0.23200000000000001</v>
      </c>
      <c r="AJ77" s="9">
        <f t="shared" si="13"/>
        <v>0.25699999999999995</v>
      </c>
      <c r="AL77" s="9">
        <v>16.11</v>
      </c>
      <c r="AM77" s="9">
        <f t="shared" si="14"/>
        <v>82.493521451194937</v>
      </c>
      <c r="AN77" s="9">
        <f t="shared" si="15"/>
        <v>12.4947501049979</v>
      </c>
      <c r="AO77" s="9">
        <f t="shared" si="16"/>
        <v>40.472972972972968</v>
      </c>
      <c r="AP77" s="9">
        <f t="shared" si="17"/>
        <v>94.279328031294099</v>
      </c>
      <c r="AQ77" s="9">
        <v>10</v>
      </c>
      <c r="AR77" s="9">
        <v>4</v>
      </c>
      <c r="AS77" s="9">
        <v>1.18</v>
      </c>
      <c r="AT77" s="9">
        <v>0.25699999999999995</v>
      </c>
    </row>
    <row r="78" spans="1:46" x14ac:dyDescent="0.3">
      <c r="A78" s="7" t="s">
        <v>62</v>
      </c>
      <c r="B78" s="7">
        <v>3</v>
      </c>
      <c r="C78" s="7">
        <v>2</v>
      </c>
      <c r="D78" s="15">
        <v>76</v>
      </c>
      <c r="E78" s="5">
        <v>10.36</v>
      </c>
      <c r="F78" s="9">
        <v>24.46</v>
      </c>
      <c r="G78" s="9">
        <v>31.02</v>
      </c>
      <c r="H78" s="9">
        <v>22.84</v>
      </c>
      <c r="I78" s="9">
        <v>11.88</v>
      </c>
      <c r="J78" s="9">
        <v>29.6</v>
      </c>
      <c r="K78" s="9">
        <v>39.049999999999997</v>
      </c>
      <c r="L78" s="9">
        <v>5.85</v>
      </c>
      <c r="M78" s="9">
        <v>2.71</v>
      </c>
      <c r="N78" s="9">
        <v>13</v>
      </c>
      <c r="O78" s="9">
        <v>1.1399999999999999</v>
      </c>
      <c r="P78" s="9">
        <v>0.28899999999999998</v>
      </c>
      <c r="Q78" s="9">
        <v>0.33500000000000002</v>
      </c>
      <c r="R78" s="9">
        <v>0.28799999999999998</v>
      </c>
      <c r="S78" s="9">
        <f t="shared" si="12"/>
        <v>0.30399999999999999</v>
      </c>
      <c r="U78" s="9">
        <v>14.2</v>
      </c>
      <c r="V78" s="9">
        <v>27.71</v>
      </c>
      <c r="W78" s="9">
        <v>35.25</v>
      </c>
      <c r="X78" s="9">
        <v>26.25</v>
      </c>
      <c r="Y78" s="9">
        <v>12.7</v>
      </c>
      <c r="Z78" s="9">
        <v>34.5</v>
      </c>
      <c r="AA78" s="9">
        <v>46.8</v>
      </c>
      <c r="AB78" s="9">
        <v>7.1</v>
      </c>
      <c r="AC78" s="9">
        <f t="shared" si="18"/>
        <v>40.65</v>
      </c>
      <c r="AD78" s="9">
        <v>4</v>
      </c>
      <c r="AE78" s="9">
        <v>9</v>
      </c>
      <c r="AF78" s="9">
        <v>1.25</v>
      </c>
      <c r="AG78" s="58">
        <v>0.23599999999999999</v>
      </c>
      <c r="AH78" s="58">
        <v>0.23200000000000001</v>
      </c>
      <c r="AI78" s="58">
        <v>0.23</v>
      </c>
      <c r="AJ78" s="9">
        <f t="shared" si="13"/>
        <v>0.23266666666666666</v>
      </c>
      <c r="AL78" s="9">
        <v>14.2</v>
      </c>
      <c r="AM78" s="9">
        <f t="shared" si="14"/>
        <v>78.60992907801419</v>
      </c>
      <c r="AN78" s="9">
        <f t="shared" si="15"/>
        <v>17.466174661746617</v>
      </c>
      <c r="AO78" s="9">
        <f t="shared" si="16"/>
        <v>48.38095238095238</v>
      </c>
      <c r="AP78" s="9">
        <f t="shared" si="17"/>
        <v>100.5726029324735</v>
      </c>
      <c r="AQ78" s="9">
        <v>9</v>
      </c>
      <c r="AR78" s="9">
        <v>4</v>
      </c>
      <c r="AS78" s="9">
        <v>1.25</v>
      </c>
      <c r="AT78" s="9">
        <v>0.23266666666666666</v>
      </c>
    </row>
    <row r="79" spans="1:46" x14ac:dyDescent="0.3">
      <c r="A79" s="7" t="s">
        <v>62</v>
      </c>
      <c r="B79" s="7">
        <v>3</v>
      </c>
      <c r="C79" s="7">
        <v>2</v>
      </c>
      <c r="D79" s="15">
        <v>77</v>
      </c>
      <c r="E79" s="5">
        <v>12.05</v>
      </c>
      <c r="F79" s="9">
        <v>25.84</v>
      </c>
      <c r="G79" s="9">
        <v>33.1</v>
      </c>
      <c r="H79" s="9">
        <v>22.34</v>
      </c>
      <c r="I79" s="9">
        <v>12.2</v>
      </c>
      <c r="J79" s="9">
        <v>31.6</v>
      </c>
      <c r="K79" s="9">
        <v>38.97</v>
      </c>
      <c r="L79" s="9">
        <v>6.67</v>
      </c>
      <c r="M79" s="9">
        <v>3.3</v>
      </c>
      <c r="N79" s="9">
        <v>13</v>
      </c>
      <c r="O79" s="9">
        <v>1.22</v>
      </c>
      <c r="P79" s="9">
        <v>0.31</v>
      </c>
      <c r="Q79" s="9">
        <v>0.32700000000000001</v>
      </c>
      <c r="R79" s="9">
        <v>0.27500000000000002</v>
      </c>
      <c r="S79" s="9">
        <f t="shared" si="12"/>
        <v>0.30399999999999999</v>
      </c>
      <c r="U79" s="9">
        <v>15.92</v>
      </c>
      <c r="V79" s="9">
        <v>27.2</v>
      </c>
      <c r="W79" s="9">
        <v>34.76</v>
      </c>
      <c r="X79" s="9">
        <v>26.93</v>
      </c>
      <c r="Y79" s="9">
        <v>12.7</v>
      </c>
      <c r="Z79" s="9">
        <v>37.32</v>
      </c>
      <c r="AA79" s="9">
        <v>48.4</v>
      </c>
      <c r="AB79" s="9">
        <v>6.85</v>
      </c>
      <c r="AC79" s="9">
        <f t="shared" si="18"/>
        <v>42.86</v>
      </c>
      <c r="AD79" s="9">
        <v>4.1500000000000004</v>
      </c>
      <c r="AE79" s="9">
        <v>10</v>
      </c>
      <c r="AF79" s="9">
        <v>1.26</v>
      </c>
      <c r="AG79" s="58">
        <v>0.23</v>
      </c>
      <c r="AH79" s="58">
        <v>0.309</v>
      </c>
      <c r="AI79" s="58">
        <v>0.22900000000000001</v>
      </c>
      <c r="AJ79" s="9">
        <f t="shared" si="13"/>
        <v>0.25600000000000001</v>
      </c>
      <c r="AL79" s="9">
        <v>15.92</v>
      </c>
      <c r="AM79" s="9">
        <f t="shared" si="14"/>
        <v>78.250863060989644</v>
      </c>
      <c r="AN79" s="9">
        <f t="shared" si="15"/>
        <v>15.982267848810078</v>
      </c>
      <c r="AO79" s="9">
        <f t="shared" si="16"/>
        <v>47.159301893798734</v>
      </c>
      <c r="AP79" s="9">
        <f t="shared" si="17"/>
        <v>98.617398134427376</v>
      </c>
      <c r="AQ79" s="9">
        <v>10</v>
      </c>
      <c r="AR79" s="9">
        <v>4.1500000000000004</v>
      </c>
      <c r="AS79" s="9">
        <v>1.26</v>
      </c>
      <c r="AT79" s="9">
        <v>0.25600000000000001</v>
      </c>
    </row>
    <row r="80" spans="1:46" x14ac:dyDescent="0.3">
      <c r="A80" s="7" t="s">
        <v>62</v>
      </c>
      <c r="B80" s="7">
        <v>3</v>
      </c>
      <c r="C80" s="7">
        <v>2</v>
      </c>
      <c r="D80" s="15">
        <v>78</v>
      </c>
      <c r="E80" s="5">
        <v>12.6</v>
      </c>
      <c r="F80" s="9">
        <v>26.1</v>
      </c>
      <c r="G80" s="9">
        <v>32.54</v>
      </c>
      <c r="H80" s="9">
        <v>24.96</v>
      </c>
      <c r="I80" s="9">
        <v>11.48</v>
      </c>
      <c r="J80" s="9">
        <v>36.049999999999997</v>
      </c>
      <c r="K80" s="9">
        <v>53.72</v>
      </c>
      <c r="L80" s="9">
        <v>6.48</v>
      </c>
      <c r="M80" s="9">
        <v>3.5</v>
      </c>
      <c r="N80" s="9">
        <v>13</v>
      </c>
      <c r="O80" s="9">
        <v>1.08</v>
      </c>
      <c r="P80" s="9">
        <v>0.27100000000000002</v>
      </c>
      <c r="Q80" s="9">
        <v>0.36</v>
      </c>
      <c r="R80" s="9">
        <v>0.26500000000000001</v>
      </c>
      <c r="S80" s="9">
        <f t="shared" si="12"/>
        <v>0.29866666666666669</v>
      </c>
      <c r="U80" s="9">
        <v>12.73</v>
      </c>
      <c r="V80" s="9">
        <v>26.02</v>
      </c>
      <c r="W80" s="9">
        <v>33.99</v>
      </c>
      <c r="X80" s="9">
        <v>24.27</v>
      </c>
      <c r="Y80" s="9">
        <v>9.3000000000000007</v>
      </c>
      <c r="Z80" s="9">
        <v>39.1</v>
      </c>
      <c r="AA80" s="9">
        <v>50.75</v>
      </c>
      <c r="AB80" s="9">
        <v>5.75</v>
      </c>
      <c r="AC80" s="9">
        <f t="shared" si="18"/>
        <v>44.924999999999997</v>
      </c>
      <c r="AD80" s="9">
        <v>4.25</v>
      </c>
      <c r="AE80" s="9">
        <v>10</v>
      </c>
      <c r="AF80" s="9">
        <v>1.1000000000000001</v>
      </c>
      <c r="AG80" s="58">
        <v>0.245</v>
      </c>
      <c r="AH80" s="58">
        <v>0.26500000000000001</v>
      </c>
      <c r="AI80" s="58">
        <v>0.216</v>
      </c>
      <c r="AJ80" s="9">
        <f t="shared" si="13"/>
        <v>0.24199999999999999</v>
      </c>
      <c r="AL80" s="9">
        <v>12.73</v>
      </c>
      <c r="AM80" s="9">
        <f t="shared" si="14"/>
        <v>76.551927037363924</v>
      </c>
      <c r="AN80" s="9">
        <f t="shared" si="15"/>
        <v>12.799109627156371</v>
      </c>
      <c r="AO80" s="9">
        <f t="shared" si="16"/>
        <v>38.318912237330039</v>
      </c>
      <c r="AP80" s="9">
        <f t="shared" si="17"/>
        <v>95.243012406608059</v>
      </c>
      <c r="AQ80" s="9">
        <v>10</v>
      </c>
      <c r="AR80" s="9">
        <v>4.25</v>
      </c>
      <c r="AS80" s="9">
        <v>1.1000000000000001</v>
      </c>
      <c r="AT80" s="9">
        <v>0.24199999999999999</v>
      </c>
    </row>
    <row r="81" spans="1:46" x14ac:dyDescent="0.3">
      <c r="A81" s="7" t="s">
        <v>62</v>
      </c>
      <c r="B81" s="7">
        <v>3</v>
      </c>
      <c r="C81" s="7">
        <v>2</v>
      </c>
      <c r="D81" s="15">
        <v>79</v>
      </c>
      <c r="E81" s="5">
        <v>11.6</v>
      </c>
      <c r="F81" s="9">
        <v>25.58</v>
      </c>
      <c r="G81" s="9">
        <v>32.979999999999997</v>
      </c>
      <c r="H81" s="9">
        <v>24.08</v>
      </c>
      <c r="I81" s="9">
        <v>12.5</v>
      </c>
      <c r="J81" s="9">
        <v>27.28</v>
      </c>
      <c r="K81" s="9">
        <v>28.6</v>
      </c>
      <c r="L81" s="9">
        <v>6.3</v>
      </c>
      <c r="M81" s="9">
        <v>3.1</v>
      </c>
      <c r="N81" s="9">
        <v>13</v>
      </c>
      <c r="O81" s="9">
        <v>1.07</v>
      </c>
      <c r="P81" s="9">
        <v>0.27</v>
      </c>
      <c r="Q81" s="9">
        <v>0.26200000000000001</v>
      </c>
      <c r="R81" s="9">
        <v>0.245</v>
      </c>
      <c r="S81" s="9">
        <f t="shared" si="12"/>
        <v>0.25900000000000001</v>
      </c>
      <c r="U81" s="9">
        <v>13.9</v>
      </c>
      <c r="V81" s="9">
        <v>27.65</v>
      </c>
      <c r="W81" s="9">
        <v>33.99</v>
      </c>
      <c r="X81" s="9">
        <v>26.2</v>
      </c>
      <c r="Y81" s="9">
        <v>13.86</v>
      </c>
      <c r="Z81" s="9">
        <v>32.99</v>
      </c>
      <c r="AA81" s="9">
        <v>52.38</v>
      </c>
      <c r="AB81" s="9">
        <v>7.02</v>
      </c>
      <c r="AC81" s="9">
        <f t="shared" si="18"/>
        <v>42.685000000000002</v>
      </c>
      <c r="AD81" s="9">
        <v>4.5999999999999996</v>
      </c>
      <c r="AE81" s="9">
        <v>10</v>
      </c>
      <c r="AF81" s="9">
        <v>1.02</v>
      </c>
      <c r="AG81" s="58">
        <v>0.23300000000000001</v>
      </c>
      <c r="AH81" s="58">
        <v>0.31</v>
      </c>
      <c r="AI81" s="58">
        <v>0.23</v>
      </c>
      <c r="AJ81" s="9">
        <f t="shared" si="13"/>
        <v>0.25766666666666665</v>
      </c>
      <c r="AL81" s="9">
        <v>13.9</v>
      </c>
      <c r="AM81" s="9">
        <f t="shared" si="14"/>
        <v>81.347455133862894</v>
      </c>
      <c r="AN81" s="9">
        <f t="shared" si="15"/>
        <v>16.446058334309473</v>
      </c>
      <c r="AO81" s="9">
        <f t="shared" si="16"/>
        <v>52.900763358778626</v>
      </c>
      <c r="AP81" s="9">
        <f t="shared" si="17"/>
        <v>100.38234110842188</v>
      </c>
      <c r="AQ81" s="9">
        <v>10</v>
      </c>
      <c r="AR81" s="9">
        <v>4.5999999999999996</v>
      </c>
      <c r="AS81" s="9">
        <v>1.02</v>
      </c>
      <c r="AT81" s="9">
        <v>0.25766666666666665</v>
      </c>
    </row>
    <row r="82" spans="1:46" x14ac:dyDescent="0.3">
      <c r="A82" s="7" t="s">
        <v>62</v>
      </c>
      <c r="B82" s="7">
        <v>3</v>
      </c>
      <c r="C82" s="7">
        <v>2</v>
      </c>
      <c r="D82" s="15">
        <v>80</v>
      </c>
      <c r="E82" s="5">
        <v>12.5</v>
      </c>
      <c r="F82" s="9">
        <v>26.43</v>
      </c>
      <c r="G82" s="9">
        <v>32.78</v>
      </c>
      <c r="H82" s="9">
        <v>24.06</v>
      </c>
      <c r="I82" s="9">
        <v>12.75</v>
      </c>
      <c r="J82" s="9">
        <v>34.409999999999997</v>
      </c>
      <c r="K82" s="9">
        <v>39.729999999999997</v>
      </c>
      <c r="L82" s="9">
        <v>7.45</v>
      </c>
      <c r="M82" s="9">
        <v>3.02</v>
      </c>
      <c r="N82" s="9">
        <v>12</v>
      </c>
      <c r="O82" s="9">
        <v>0.94</v>
      </c>
      <c r="P82" s="9">
        <v>0.3</v>
      </c>
      <c r="Q82" s="9">
        <v>0.34300000000000003</v>
      </c>
      <c r="R82" s="9">
        <v>0.24</v>
      </c>
      <c r="S82" s="9">
        <f t="shared" si="12"/>
        <v>0.29433333333333334</v>
      </c>
      <c r="U82" s="9">
        <v>12.22</v>
      </c>
      <c r="V82" s="9">
        <v>26.47</v>
      </c>
      <c r="W82" s="9">
        <v>33.26</v>
      </c>
      <c r="X82" s="9">
        <v>24.99</v>
      </c>
      <c r="Y82" s="9">
        <v>11.9</v>
      </c>
      <c r="Z82" s="9">
        <v>43.19</v>
      </c>
      <c r="AA82" s="9">
        <v>52.21</v>
      </c>
      <c r="AB82" s="9">
        <v>6.9</v>
      </c>
      <c r="AC82" s="9">
        <f t="shared" si="18"/>
        <v>47.7</v>
      </c>
      <c r="AD82" s="9">
        <v>4.1100000000000003</v>
      </c>
      <c r="AE82" s="9">
        <v>12</v>
      </c>
      <c r="AF82" s="9">
        <v>1.0900000000000001</v>
      </c>
      <c r="AG82" s="58">
        <v>0.23</v>
      </c>
      <c r="AH82" s="58">
        <v>0.32100000000000001</v>
      </c>
      <c r="AI82" s="58">
        <v>0.23100000000000001</v>
      </c>
      <c r="AJ82" s="9">
        <f t="shared" si="13"/>
        <v>0.26066666666666666</v>
      </c>
      <c r="AL82" s="9">
        <v>12.22</v>
      </c>
      <c r="AM82" s="9">
        <f t="shared" si="14"/>
        <v>79.585087191822012</v>
      </c>
      <c r="AN82" s="9">
        <f t="shared" si="15"/>
        <v>14.465408805031446</v>
      </c>
      <c r="AO82" s="9">
        <f t="shared" si="16"/>
        <v>47.61904761904762</v>
      </c>
      <c r="AP82" s="9">
        <f t="shared" si="17"/>
        <v>100.76601043145786</v>
      </c>
      <c r="AQ82" s="9">
        <v>12</v>
      </c>
      <c r="AR82" s="9">
        <v>4.1100000000000003</v>
      </c>
      <c r="AS82" s="9">
        <v>1.0900000000000001</v>
      </c>
      <c r="AT82" s="9">
        <v>0.26066666666666666</v>
      </c>
    </row>
    <row r="83" spans="1:46" x14ac:dyDescent="0.3">
      <c r="A83" s="7" t="s">
        <v>62</v>
      </c>
      <c r="B83" s="7">
        <v>3</v>
      </c>
      <c r="C83" s="7">
        <v>3</v>
      </c>
      <c r="D83" s="15">
        <v>81</v>
      </c>
      <c r="E83" s="5">
        <v>12.3</v>
      </c>
      <c r="F83" s="9">
        <v>22.98</v>
      </c>
      <c r="G83" s="9">
        <v>29.88</v>
      </c>
      <c r="H83" s="9">
        <v>24.3</v>
      </c>
      <c r="I83" s="9">
        <v>12.5</v>
      </c>
      <c r="J83" s="9">
        <v>30.03</v>
      </c>
      <c r="K83" s="9">
        <v>42.53</v>
      </c>
      <c r="L83" s="9">
        <v>8.1199999999999992</v>
      </c>
      <c r="M83" s="9">
        <v>3.15</v>
      </c>
      <c r="N83" s="9">
        <v>13</v>
      </c>
      <c r="O83" s="9">
        <v>0.87</v>
      </c>
      <c r="P83" s="9">
        <v>0.252</v>
      </c>
      <c r="Q83" s="9">
        <v>0.29199999999999998</v>
      </c>
      <c r="R83" s="9">
        <v>0.22900000000000001</v>
      </c>
      <c r="S83" s="9">
        <f t="shared" si="12"/>
        <v>0.25766666666666665</v>
      </c>
      <c r="U83" s="9">
        <v>15.16</v>
      </c>
      <c r="V83" s="9">
        <v>28.24</v>
      </c>
      <c r="W83" s="9">
        <v>35.01</v>
      </c>
      <c r="X83" s="9">
        <v>26.04</v>
      </c>
      <c r="Y83" s="9">
        <v>13.5</v>
      </c>
      <c r="Z83" s="9">
        <v>37.549999999999997</v>
      </c>
      <c r="AA83" s="9">
        <v>52.15</v>
      </c>
      <c r="AB83" s="9">
        <v>6.88</v>
      </c>
      <c r="AC83" s="9">
        <f t="shared" si="18"/>
        <v>44.849999999999994</v>
      </c>
      <c r="AD83" s="9">
        <v>4.8</v>
      </c>
      <c r="AE83" s="9">
        <v>10</v>
      </c>
      <c r="AF83" s="9">
        <v>1.4</v>
      </c>
      <c r="AG83" s="58">
        <v>0.23599999999999999</v>
      </c>
      <c r="AH83" s="58">
        <v>0.27600000000000002</v>
      </c>
      <c r="AI83" s="58">
        <v>0.23400000000000001</v>
      </c>
      <c r="AJ83" s="9">
        <f t="shared" si="13"/>
        <v>0.24866666666666667</v>
      </c>
      <c r="AL83" s="9">
        <v>15.16</v>
      </c>
      <c r="AM83" s="9">
        <f t="shared" si="14"/>
        <v>80.662667809197373</v>
      </c>
      <c r="AN83" s="9">
        <f t="shared" si="15"/>
        <v>15.340022296544037</v>
      </c>
      <c r="AO83" s="9">
        <f t="shared" si="16"/>
        <v>51.843317972350235</v>
      </c>
      <c r="AP83" s="9">
        <f t="shared" si="17"/>
        <v>99.12950148783392</v>
      </c>
      <c r="AQ83" s="9">
        <v>10</v>
      </c>
      <c r="AR83" s="9">
        <v>4.8</v>
      </c>
      <c r="AS83" s="9">
        <v>1.4</v>
      </c>
      <c r="AT83" s="9">
        <v>0.24866666666666667</v>
      </c>
    </row>
    <row r="84" spans="1:46" x14ac:dyDescent="0.3">
      <c r="A84" s="7" t="s">
        <v>62</v>
      </c>
      <c r="B84" s="7">
        <v>3</v>
      </c>
      <c r="C84" s="7">
        <v>3</v>
      </c>
      <c r="D84" s="15">
        <v>82</v>
      </c>
      <c r="E84" s="5">
        <v>12.1</v>
      </c>
      <c r="F84" s="9">
        <v>25.98</v>
      </c>
      <c r="G84" s="9">
        <v>32.97</v>
      </c>
      <c r="H84" s="9">
        <v>22.77</v>
      </c>
      <c r="I84" s="9">
        <v>11.3</v>
      </c>
      <c r="J84" s="9">
        <v>39.6</v>
      </c>
      <c r="K84" s="9">
        <v>46.83</v>
      </c>
      <c r="L84" s="9">
        <v>6.35</v>
      </c>
      <c r="M84" s="9">
        <v>3.1</v>
      </c>
      <c r="N84" s="9">
        <v>14</v>
      </c>
      <c r="O84" s="9">
        <v>1.1299999999999999</v>
      </c>
      <c r="P84" s="9">
        <v>0.28199999999999997</v>
      </c>
      <c r="Q84" s="9">
        <v>0.29799999999999999</v>
      </c>
      <c r="R84" s="9">
        <v>0.216</v>
      </c>
      <c r="S84" s="9">
        <f t="shared" si="12"/>
        <v>0.26533333333333331</v>
      </c>
      <c r="U84" s="9">
        <v>15.7</v>
      </c>
      <c r="V84" s="9">
        <v>28.18</v>
      </c>
      <c r="W84" s="9">
        <v>36.270000000000003</v>
      </c>
      <c r="X84" s="9">
        <v>27.42</v>
      </c>
      <c r="Y84" s="9">
        <v>12.5</v>
      </c>
      <c r="Z84" s="9">
        <v>38.74</v>
      </c>
      <c r="AA84" s="9">
        <v>48.65</v>
      </c>
      <c r="AB84" s="9">
        <v>6.5</v>
      </c>
      <c r="AC84" s="9">
        <f t="shared" si="18"/>
        <v>43.695</v>
      </c>
      <c r="AD84" s="9">
        <v>4.4000000000000004</v>
      </c>
      <c r="AE84" s="9">
        <v>10</v>
      </c>
      <c r="AF84" s="9">
        <v>1.29</v>
      </c>
      <c r="AG84" s="58">
        <v>0.254</v>
      </c>
      <c r="AH84" s="58">
        <v>0.378</v>
      </c>
      <c r="AI84" s="58">
        <v>0.25600000000000001</v>
      </c>
      <c r="AJ84" s="9">
        <f t="shared" si="13"/>
        <v>0.29599999999999999</v>
      </c>
      <c r="AL84" s="9">
        <v>15.7</v>
      </c>
      <c r="AM84" s="9">
        <f t="shared" si="14"/>
        <v>77.695064791838973</v>
      </c>
      <c r="AN84" s="9">
        <f t="shared" si="15"/>
        <v>14.87584391806843</v>
      </c>
      <c r="AO84" s="9">
        <f t="shared" si="16"/>
        <v>45.587162654996348</v>
      </c>
      <c r="AP84" s="9">
        <f t="shared" si="17"/>
        <v>97.132068462577223</v>
      </c>
      <c r="AQ84" s="9">
        <v>10</v>
      </c>
      <c r="AR84" s="9">
        <v>4.4000000000000004</v>
      </c>
      <c r="AS84" s="9">
        <v>1.29</v>
      </c>
      <c r="AT84" s="9">
        <v>0.29599999999999999</v>
      </c>
    </row>
    <row r="85" spans="1:46" x14ac:dyDescent="0.3">
      <c r="A85" s="7" t="s">
        <v>62</v>
      </c>
      <c r="B85" s="7">
        <v>3</v>
      </c>
      <c r="C85" s="7">
        <v>3</v>
      </c>
      <c r="D85" s="15">
        <v>83</v>
      </c>
      <c r="E85" s="5">
        <v>10.7</v>
      </c>
      <c r="F85" s="9">
        <v>24.88</v>
      </c>
      <c r="G85" s="9">
        <v>31.01</v>
      </c>
      <c r="H85" s="9">
        <v>24.69</v>
      </c>
      <c r="I85" s="9">
        <v>13.6</v>
      </c>
      <c r="J85" s="9">
        <v>25.7</v>
      </c>
      <c r="K85" s="9">
        <v>37.06</v>
      </c>
      <c r="L85" s="9">
        <v>7.45</v>
      </c>
      <c r="M85" s="9">
        <v>2.62</v>
      </c>
      <c r="N85" s="9">
        <v>13</v>
      </c>
      <c r="O85" s="9">
        <v>1.24</v>
      </c>
      <c r="P85" s="9">
        <v>0.26</v>
      </c>
      <c r="Q85" s="9">
        <v>0.26300000000000001</v>
      </c>
      <c r="R85" s="9">
        <v>0.253</v>
      </c>
      <c r="S85" s="9">
        <f t="shared" si="12"/>
        <v>0.25866666666666666</v>
      </c>
      <c r="U85" s="9">
        <v>12.1</v>
      </c>
      <c r="V85" s="9">
        <v>26.03</v>
      </c>
      <c r="W85" s="9">
        <v>32.06</v>
      </c>
      <c r="X85" s="9">
        <v>26.15</v>
      </c>
      <c r="Y85" s="9">
        <v>11.98</v>
      </c>
      <c r="Z85" s="9">
        <v>36.799999999999997</v>
      </c>
      <c r="AA85" s="9">
        <v>46.7</v>
      </c>
      <c r="AB85" s="9">
        <v>6.78</v>
      </c>
      <c r="AC85" s="9">
        <f t="shared" si="18"/>
        <v>41.75</v>
      </c>
      <c r="AD85" s="9">
        <v>4.0999999999999996</v>
      </c>
      <c r="AE85" s="9">
        <v>10</v>
      </c>
      <c r="AF85" s="9">
        <v>1.02</v>
      </c>
      <c r="AG85" s="58">
        <v>0.22800000000000001</v>
      </c>
      <c r="AH85" s="58">
        <v>0.374</v>
      </c>
      <c r="AI85" s="58">
        <v>0.23699999999999999</v>
      </c>
      <c r="AJ85" s="9">
        <f t="shared" si="13"/>
        <v>0.27966666666666667</v>
      </c>
      <c r="AL85" s="9">
        <v>12.1</v>
      </c>
      <c r="AM85" s="9">
        <f t="shared" si="14"/>
        <v>81.191515907673107</v>
      </c>
      <c r="AN85" s="9">
        <f t="shared" si="15"/>
        <v>16.239520958083833</v>
      </c>
      <c r="AO85" s="9">
        <f t="shared" si="16"/>
        <v>45.812619502868074</v>
      </c>
      <c r="AP85" s="9">
        <f t="shared" si="17"/>
        <v>100.31841978848379</v>
      </c>
      <c r="AQ85" s="9">
        <v>10</v>
      </c>
      <c r="AR85" s="9">
        <v>4.0999999999999996</v>
      </c>
      <c r="AS85" s="9">
        <v>1.02</v>
      </c>
      <c r="AT85" s="9">
        <v>0.27966666666666667</v>
      </c>
    </row>
    <row r="86" spans="1:46" x14ac:dyDescent="0.3">
      <c r="A86" s="7" t="s">
        <v>62</v>
      </c>
      <c r="B86" s="7">
        <v>3</v>
      </c>
      <c r="C86" s="7">
        <v>3</v>
      </c>
      <c r="D86" s="15">
        <v>84</v>
      </c>
      <c r="E86" s="5">
        <v>10.99</v>
      </c>
      <c r="F86" s="9">
        <v>24.39</v>
      </c>
      <c r="G86" s="9">
        <v>31.02</v>
      </c>
      <c r="H86" s="9">
        <v>19.899999999999999</v>
      </c>
      <c r="I86" s="9">
        <v>11.91</v>
      </c>
      <c r="J86" s="9">
        <v>39.75</v>
      </c>
      <c r="K86" s="9">
        <v>46.41</v>
      </c>
      <c r="L86" s="9">
        <v>5.72</v>
      </c>
      <c r="M86" s="9">
        <v>3.02</v>
      </c>
      <c r="N86" s="9">
        <v>13</v>
      </c>
      <c r="O86" s="9">
        <v>1.1000000000000001</v>
      </c>
      <c r="P86" s="9">
        <v>0.25900000000000001</v>
      </c>
      <c r="Q86" s="9">
        <v>0.28999999999999998</v>
      </c>
      <c r="R86" s="9">
        <v>0.22800000000000001</v>
      </c>
      <c r="S86" s="9">
        <f t="shared" si="12"/>
        <v>0.25899999999999995</v>
      </c>
      <c r="U86" s="9">
        <v>16.399999999999999</v>
      </c>
      <c r="V86" s="9">
        <v>29.09</v>
      </c>
      <c r="W86" s="9">
        <v>36.549999999999997</v>
      </c>
      <c r="X86" s="9">
        <v>28.68</v>
      </c>
      <c r="Y86" s="9">
        <v>13.5</v>
      </c>
      <c r="Z86" s="9">
        <v>38.590000000000003</v>
      </c>
      <c r="AA86" s="9">
        <v>48.58</v>
      </c>
      <c r="AB86" s="9">
        <v>6.7</v>
      </c>
      <c r="AC86" s="9">
        <f t="shared" si="18"/>
        <v>43.585000000000001</v>
      </c>
      <c r="AD86" s="9">
        <v>5.2</v>
      </c>
      <c r="AE86" s="9">
        <v>11</v>
      </c>
      <c r="AF86" s="9">
        <v>1.17</v>
      </c>
      <c r="AG86" s="58">
        <v>0.23799999999999999</v>
      </c>
      <c r="AH86" s="58">
        <v>0.28199999999999997</v>
      </c>
      <c r="AI86" s="58">
        <v>0.22800000000000001</v>
      </c>
      <c r="AJ86" s="9">
        <f t="shared" si="13"/>
        <v>0.24933333333333332</v>
      </c>
      <c r="AL86" s="9">
        <v>16.399999999999999</v>
      </c>
      <c r="AM86" s="9">
        <f t="shared" si="14"/>
        <v>79.589603283173744</v>
      </c>
      <c r="AN86" s="9">
        <f t="shared" si="15"/>
        <v>15.37226109900195</v>
      </c>
      <c r="AO86" s="9">
        <f t="shared" si="16"/>
        <v>47.071129707112966</v>
      </c>
      <c r="AP86" s="9">
        <f t="shared" si="17"/>
        <v>97.700746536559464</v>
      </c>
      <c r="AQ86" s="9">
        <v>11</v>
      </c>
      <c r="AR86" s="9">
        <v>5.2</v>
      </c>
      <c r="AS86" s="9">
        <v>1.17</v>
      </c>
      <c r="AT86" s="9">
        <v>0.24933333333333332</v>
      </c>
    </row>
    <row r="87" spans="1:46" x14ac:dyDescent="0.3">
      <c r="A87" s="7" t="s">
        <v>62</v>
      </c>
      <c r="B87" s="7">
        <v>3</v>
      </c>
      <c r="C87" s="7">
        <v>3</v>
      </c>
      <c r="D87" s="15">
        <v>85</v>
      </c>
      <c r="E87" s="5">
        <v>11.79</v>
      </c>
      <c r="F87" s="9">
        <v>26.06</v>
      </c>
      <c r="G87" s="9">
        <v>32.33</v>
      </c>
      <c r="H87" s="9">
        <v>24.36</v>
      </c>
      <c r="I87" s="9">
        <v>10.92</v>
      </c>
      <c r="J87" s="9">
        <v>40.409999999999997</v>
      </c>
      <c r="K87" s="9">
        <v>48.8</v>
      </c>
      <c r="L87" s="9">
        <v>5.45</v>
      </c>
      <c r="M87" s="9">
        <v>3.5</v>
      </c>
      <c r="N87" s="9">
        <v>11</v>
      </c>
      <c r="O87" s="9">
        <v>1.04</v>
      </c>
      <c r="P87" s="9">
        <v>0.38100000000000001</v>
      </c>
      <c r="Q87" s="9">
        <v>0.29799999999999999</v>
      </c>
      <c r="R87" s="9">
        <v>0.30199999999999999</v>
      </c>
      <c r="S87" s="9">
        <f t="shared" si="12"/>
        <v>0.32700000000000001</v>
      </c>
      <c r="U87" s="9">
        <v>13.3</v>
      </c>
      <c r="V87" s="9">
        <v>26.86</v>
      </c>
      <c r="W87" s="9">
        <v>33.82</v>
      </c>
      <c r="X87" s="9">
        <v>23.89</v>
      </c>
      <c r="Y87" s="9">
        <v>12.47</v>
      </c>
      <c r="Z87" s="9">
        <v>36.18</v>
      </c>
      <c r="AA87" s="9">
        <v>52.6</v>
      </c>
      <c r="AB87" s="9">
        <v>6.5</v>
      </c>
      <c r="AC87" s="9">
        <f t="shared" si="18"/>
        <v>44.39</v>
      </c>
      <c r="AD87" s="9">
        <v>4</v>
      </c>
      <c r="AE87" s="9">
        <v>10</v>
      </c>
      <c r="AF87" s="9">
        <v>1.1100000000000001</v>
      </c>
      <c r="AG87" s="58">
        <v>0.28000000000000003</v>
      </c>
      <c r="AH87" s="58">
        <v>0.26500000000000001</v>
      </c>
      <c r="AI87" s="58">
        <v>0.215</v>
      </c>
      <c r="AJ87" s="9">
        <f t="shared" si="13"/>
        <v>0.25333333333333335</v>
      </c>
      <c r="AL87" s="9">
        <v>13.3</v>
      </c>
      <c r="AM87" s="9">
        <f t="shared" si="14"/>
        <v>79.420461265523357</v>
      </c>
      <c r="AN87" s="9">
        <f t="shared" si="15"/>
        <v>14.642937598558234</v>
      </c>
      <c r="AO87" s="9">
        <f t="shared" si="16"/>
        <v>52.197572205943906</v>
      </c>
      <c r="AP87" s="9">
        <f t="shared" si="17"/>
        <v>98.413662265366114</v>
      </c>
      <c r="AQ87" s="9">
        <v>10</v>
      </c>
      <c r="AR87" s="9">
        <v>4</v>
      </c>
      <c r="AS87" s="9">
        <v>1.1100000000000001</v>
      </c>
      <c r="AT87" s="9">
        <v>0.25333333333333335</v>
      </c>
    </row>
    <row r="88" spans="1:46" x14ac:dyDescent="0.3">
      <c r="A88" s="7" t="s">
        <v>62</v>
      </c>
      <c r="B88" s="7">
        <v>3</v>
      </c>
      <c r="C88" s="7">
        <v>3</v>
      </c>
      <c r="D88" s="15">
        <v>86</v>
      </c>
      <c r="E88" s="5">
        <v>12.28</v>
      </c>
      <c r="F88" s="9">
        <v>26.93</v>
      </c>
      <c r="G88" s="9">
        <v>31.9</v>
      </c>
      <c r="H88" s="9">
        <v>22.12</v>
      </c>
      <c r="I88" s="9">
        <v>11.55</v>
      </c>
      <c r="J88" s="9">
        <v>32.43</v>
      </c>
      <c r="K88" s="9">
        <v>48.2</v>
      </c>
      <c r="L88" s="9">
        <v>4.5999999999999996</v>
      </c>
      <c r="M88" s="9">
        <v>3.45</v>
      </c>
      <c r="N88" s="9">
        <v>12</v>
      </c>
      <c r="O88" s="9">
        <v>1.1599999999999999</v>
      </c>
      <c r="P88" s="9">
        <v>0.28799999999999998</v>
      </c>
      <c r="Q88" s="9">
        <v>0.317</v>
      </c>
      <c r="R88" s="9">
        <v>0.26</v>
      </c>
      <c r="S88" s="9">
        <f t="shared" si="12"/>
        <v>0.28833333333333333</v>
      </c>
      <c r="U88" s="9">
        <v>14.5</v>
      </c>
      <c r="V88" s="9">
        <v>28.02</v>
      </c>
      <c r="W88" s="9">
        <v>35.14</v>
      </c>
      <c r="X88" s="9">
        <v>26.8</v>
      </c>
      <c r="Y88" s="9">
        <v>12.25</v>
      </c>
      <c r="Z88" s="9">
        <v>39.92</v>
      </c>
      <c r="AA88" s="9">
        <v>50.85</v>
      </c>
      <c r="AB88" s="9">
        <v>6.57</v>
      </c>
      <c r="AC88" s="9">
        <f t="shared" si="18"/>
        <v>45.385000000000005</v>
      </c>
      <c r="AD88" s="9">
        <v>4.5999999999999996</v>
      </c>
      <c r="AE88" s="9">
        <v>10</v>
      </c>
      <c r="AF88" s="9">
        <v>1.1000000000000001</v>
      </c>
      <c r="AG88" s="58">
        <v>0.19800000000000001</v>
      </c>
      <c r="AH88" s="58">
        <v>0.28899999999999998</v>
      </c>
      <c r="AI88" s="58">
        <v>0.20699999999999999</v>
      </c>
      <c r="AJ88" s="9">
        <f t="shared" si="13"/>
        <v>0.23133333333333331</v>
      </c>
      <c r="AL88" s="9">
        <v>14.5</v>
      </c>
      <c r="AM88" s="9">
        <f t="shared" si="14"/>
        <v>79.738190096755829</v>
      </c>
      <c r="AN88" s="9">
        <f t="shared" si="15"/>
        <v>14.476148507216038</v>
      </c>
      <c r="AO88" s="9">
        <f t="shared" si="16"/>
        <v>45.708955223880601</v>
      </c>
      <c r="AP88" s="9">
        <f t="shared" si="17"/>
        <v>98.079781707327101</v>
      </c>
      <c r="AQ88" s="9">
        <v>10</v>
      </c>
      <c r="AR88" s="9">
        <v>4.5999999999999996</v>
      </c>
      <c r="AS88" s="9">
        <v>1.1000000000000001</v>
      </c>
      <c r="AT88" s="9">
        <v>0.23133333333333331</v>
      </c>
    </row>
    <row r="89" spans="1:46" x14ac:dyDescent="0.3">
      <c r="A89" s="7" t="s">
        <v>62</v>
      </c>
      <c r="B89" s="7">
        <v>3</v>
      </c>
      <c r="C89" s="7">
        <v>3</v>
      </c>
      <c r="D89" s="15">
        <v>87</v>
      </c>
      <c r="E89" s="5">
        <v>11.11</v>
      </c>
      <c r="F89" s="9">
        <v>25.34</v>
      </c>
      <c r="G89" s="9">
        <v>31.88</v>
      </c>
      <c r="H89" s="9">
        <v>22.42</v>
      </c>
      <c r="I89" s="9">
        <v>12.01</v>
      </c>
      <c r="J89" s="9">
        <v>39.299999999999997</v>
      </c>
      <c r="K89" s="9">
        <v>51.55</v>
      </c>
      <c r="L89" s="9">
        <v>5.56</v>
      </c>
      <c r="M89" s="9">
        <v>3.3</v>
      </c>
      <c r="N89" s="9">
        <v>12</v>
      </c>
      <c r="O89" s="9">
        <v>1.46</v>
      </c>
      <c r="P89" s="9">
        <v>0.27</v>
      </c>
      <c r="Q89" s="9">
        <v>0.308</v>
      </c>
      <c r="R89" s="9">
        <v>0.28899999999999998</v>
      </c>
      <c r="S89" s="9">
        <f t="shared" si="12"/>
        <v>0.28899999999999998</v>
      </c>
      <c r="U89" s="9">
        <v>14.8</v>
      </c>
      <c r="V89" s="9">
        <v>27.77</v>
      </c>
      <c r="W89" s="9">
        <v>34.24</v>
      </c>
      <c r="X89" s="9">
        <v>24.45</v>
      </c>
      <c r="Y89" s="9">
        <v>13.5</v>
      </c>
      <c r="Z89" s="9">
        <v>37.1</v>
      </c>
      <c r="AA89" s="9">
        <v>49.98</v>
      </c>
      <c r="AB89" s="9">
        <v>7.2</v>
      </c>
      <c r="AC89" s="9">
        <f t="shared" si="18"/>
        <v>43.54</v>
      </c>
      <c r="AD89" s="9">
        <v>4.01</v>
      </c>
      <c r="AE89" s="9">
        <v>11</v>
      </c>
      <c r="AF89" s="9">
        <v>1.33</v>
      </c>
      <c r="AG89" s="58">
        <v>0.24399999999999999</v>
      </c>
      <c r="AH89" s="58">
        <v>0.32700000000000001</v>
      </c>
      <c r="AI89" s="58">
        <v>0.245</v>
      </c>
      <c r="AJ89" s="9">
        <f t="shared" si="13"/>
        <v>0.27199999999999996</v>
      </c>
      <c r="AL89" s="9">
        <v>14.8</v>
      </c>
      <c r="AM89" s="9">
        <f t="shared" si="14"/>
        <v>81.103971962616811</v>
      </c>
      <c r="AN89" s="9">
        <f t="shared" si="15"/>
        <v>16.536518144235188</v>
      </c>
      <c r="AO89" s="9">
        <f t="shared" si="16"/>
        <v>55.214723926380373</v>
      </c>
      <c r="AP89" s="9">
        <f t="shared" si="17"/>
        <v>100.70094390850286</v>
      </c>
      <c r="AQ89" s="9">
        <v>11</v>
      </c>
      <c r="AR89" s="9">
        <v>4.01</v>
      </c>
      <c r="AS89" s="9">
        <v>1.33</v>
      </c>
      <c r="AT89" s="9">
        <v>0.27199999999999996</v>
      </c>
    </row>
    <row r="90" spans="1:46" x14ac:dyDescent="0.3">
      <c r="A90" s="7" t="s">
        <v>62</v>
      </c>
      <c r="B90" s="7">
        <v>3</v>
      </c>
      <c r="C90" s="7">
        <v>3</v>
      </c>
      <c r="D90" s="15">
        <v>88</v>
      </c>
      <c r="E90" s="5">
        <v>10.14</v>
      </c>
      <c r="F90" s="9">
        <v>25.36</v>
      </c>
      <c r="G90" s="9">
        <v>30.56</v>
      </c>
      <c r="H90" s="9">
        <v>22.04</v>
      </c>
      <c r="I90" s="9">
        <v>12.1</v>
      </c>
      <c r="J90" s="9">
        <v>38.6</v>
      </c>
      <c r="K90" s="9">
        <v>40.020000000000003</v>
      </c>
      <c r="L90" s="9">
        <v>5.45</v>
      </c>
      <c r="M90" s="9">
        <v>2.6</v>
      </c>
      <c r="N90" s="9">
        <v>11</v>
      </c>
      <c r="O90" s="9">
        <v>1.17</v>
      </c>
      <c r="P90" s="9">
        <v>0.25700000000000001</v>
      </c>
      <c r="Q90" s="9">
        <v>0.33600000000000002</v>
      </c>
      <c r="R90" s="9">
        <v>0.23599999999999999</v>
      </c>
      <c r="S90" s="9">
        <f t="shared" si="12"/>
        <v>0.27633333333333332</v>
      </c>
      <c r="U90" s="9">
        <v>15.6</v>
      </c>
      <c r="V90" s="9">
        <v>28.18</v>
      </c>
      <c r="W90" s="9">
        <v>35.35</v>
      </c>
      <c r="X90" s="9">
        <v>26.41</v>
      </c>
      <c r="Y90" s="9">
        <v>13.6</v>
      </c>
      <c r="Z90" s="9">
        <v>37.25</v>
      </c>
      <c r="AA90" s="9">
        <v>50</v>
      </c>
      <c r="AB90" s="9">
        <v>7.45</v>
      </c>
      <c r="AC90" s="9">
        <f t="shared" si="18"/>
        <v>43.625</v>
      </c>
      <c r="AD90" s="9">
        <v>4.8</v>
      </c>
      <c r="AE90" s="9">
        <v>10</v>
      </c>
      <c r="AF90" s="9">
        <v>1.24</v>
      </c>
      <c r="AG90" s="58">
        <v>0.214</v>
      </c>
      <c r="AH90" s="58">
        <v>0.29699999999999999</v>
      </c>
      <c r="AI90" s="58">
        <v>0.22600000000000001</v>
      </c>
      <c r="AJ90" s="9">
        <f t="shared" si="13"/>
        <v>0.24566666666666667</v>
      </c>
      <c r="AL90" s="9">
        <v>15.6</v>
      </c>
      <c r="AM90" s="9">
        <f t="shared" si="14"/>
        <v>79.717114568599712</v>
      </c>
      <c r="AN90" s="9">
        <f t="shared" si="15"/>
        <v>17.077363896848137</v>
      </c>
      <c r="AO90" s="9">
        <f t="shared" si="16"/>
        <v>51.495645588792129</v>
      </c>
      <c r="AP90" s="9">
        <f t="shared" si="17"/>
        <v>101.37674911394174</v>
      </c>
      <c r="AQ90" s="9">
        <v>10</v>
      </c>
      <c r="AR90" s="9">
        <v>4.8</v>
      </c>
      <c r="AS90" s="9">
        <v>1.24</v>
      </c>
      <c r="AT90" s="9">
        <v>0.24566666666666667</v>
      </c>
    </row>
    <row r="91" spans="1:46" x14ac:dyDescent="0.3">
      <c r="A91" s="7" t="s">
        <v>62</v>
      </c>
      <c r="B91" s="7">
        <v>3</v>
      </c>
      <c r="C91" s="7">
        <v>3</v>
      </c>
      <c r="D91" s="15">
        <v>89</v>
      </c>
      <c r="E91" s="5">
        <v>12.73</v>
      </c>
      <c r="F91" s="9">
        <v>26.9</v>
      </c>
      <c r="G91" s="9">
        <v>32.64</v>
      </c>
      <c r="H91" s="9">
        <v>23.62</v>
      </c>
      <c r="I91" s="9">
        <v>12.05</v>
      </c>
      <c r="J91" s="9">
        <v>30.5</v>
      </c>
      <c r="K91" s="9">
        <v>41.47</v>
      </c>
      <c r="L91" s="9">
        <v>5.15</v>
      </c>
      <c r="M91" s="9">
        <v>3.3</v>
      </c>
      <c r="N91" s="9">
        <v>13</v>
      </c>
      <c r="O91" s="9">
        <v>1.25</v>
      </c>
      <c r="P91" s="9">
        <v>0.249</v>
      </c>
      <c r="Q91" s="9">
        <v>0.29299999999999998</v>
      </c>
      <c r="R91" s="9">
        <v>0.23300000000000001</v>
      </c>
      <c r="S91" s="9">
        <f t="shared" si="12"/>
        <v>0.25833333333333336</v>
      </c>
      <c r="U91" s="9">
        <v>13.8</v>
      </c>
      <c r="V91" s="9">
        <v>27.43</v>
      </c>
      <c r="W91" s="9">
        <v>33.6</v>
      </c>
      <c r="X91" s="9">
        <v>26.23</v>
      </c>
      <c r="Y91" s="9">
        <v>12.46</v>
      </c>
      <c r="Z91" s="9">
        <v>35.299999999999997</v>
      </c>
      <c r="AA91" s="9">
        <v>49.45</v>
      </c>
      <c r="AB91" s="9">
        <v>6.26</v>
      </c>
      <c r="AC91" s="9">
        <f t="shared" si="18"/>
        <v>42.375</v>
      </c>
      <c r="AD91" s="9">
        <v>4.3</v>
      </c>
      <c r="AE91" s="9">
        <v>10</v>
      </c>
      <c r="AF91" s="9">
        <v>1.01</v>
      </c>
      <c r="AG91" s="58">
        <v>0.222</v>
      </c>
      <c r="AH91" s="58">
        <v>0.307</v>
      </c>
      <c r="AI91" s="58">
        <v>0.22500000000000001</v>
      </c>
      <c r="AJ91" s="9">
        <f t="shared" si="13"/>
        <v>0.25133333333333335</v>
      </c>
      <c r="AL91" s="9">
        <v>13.8</v>
      </c>
      <c r="AM91" s="9">
        <f t="shared" si="14"/>
        <v>81.636904761904759</v>
      </c>
      <c r="AN91" s="9">
        <f t="shared" si="15"/>
        <v>14.772861356932152</v>
      </c>
      <c r="AO91" s="9">
        <f t="shared" si="16"/>
        <v>47.502859321387724</v>
      </c>
      <c r="AP91" s="9">
        <f t="shared" si="17"/>
        <v>97.036714114178054</v>
      </c>
      <c r="AQ91" s="9">
        <v>10</v>
      </c>
      <c r="AR91" s="9">
        <v>4.3</v>
      </c>
      <c r="AS91" s="9">
        <v>1.01</v>
      </c>
      <c r="AT91" s="9">
        <v>0.25133333333333335</v>
      </c>
    </row>
    <row r="92" spans="1:46" x14ac:dyDescent="0.3">
      <c r="A92" s="7" t="s">
        <v>62</v>
      </c>
      <c r="B92" s="7">
        <v>3</v>
      </c>
      <c r="C92" s="7">
        <v>3</v>
      </c>
      <c r="D92" s="15">
        <v>90</v>
      </c>
      <c r="E92" s="5">
        <v>10.35</v>
      </c>
      <c r="F92" s="9">
        <v>26.08</v>
      </c>
      <c r="G92" s="9">
        <v>29.27</v>
      </c>
      <c r="H92" s="9">
        <v>21.51</v>
      </c>
      <c r="I92" s="9">
        <v>12.15</v>
      </c>
      <c r="J92" s="9">
        <v>34.15</v>
      </c>
      <c r="K92" s="9">
        <v>42.75</v>
      </c>
      <c r="L92" s="9">
        <v>5.85</v>
      </c>
      <c r="M92" s="9">
        <v>2.75</v>
      </c>
      <c r="N92" s="9">
        <v>11</v>
      </c>
      <c r="O92" s="9">
        <v>0.98</v>
      </c>
      <c r="P92" s="9">
        <v>0.20200000000000001</v>
      </c>
      <c r="Q92" s="9">
        <v>0.16900000000000001</v>
      </c>
      <c r="R92" s="9">
        <v>0.248</v>
      </c>
      <c r="S92" s="9">
        <f t="shared" si="12"/>
        <v>0.20633333333333334</v>
      </c>
      <c r="U92" s="9">
        <v>12.05</v>
      </c>
      <c r="V92" s="9">
        <v>26.1</v>
      </c>
      <c r="W92" s="9">
        <v>31.9</v>
      </c>
      <c r="X92" s="9">
        <v>23.55</v>
      </c>
      <c r="Y92" s="9">
        <v>12.1</v>
      </c>
      <c r="Z92" s="9">
        <v>31.37</v>
      </c>
      <c r="AA92" s="9">
        <v>40.4</v>
      </c>
      <c r="AB92" s="9">
        <v>6.58</v>
      </c>
      <c r="AC92" s="9">
        <f t="shared" si="18"/>
        <v>35.884999999999998</v>
      </c>
      <c r="AD92" s="9">
        <v>3.3</v>
      </c>
      <c r="AE92" s="9">
        <v>11</v>
      </c>
      <c r="AF92" s="9">
        <v>1.1399999999999999</v>
      </c>
      <c r="AG92" s="58">
        <v>0.22600000000000001</v>
      </c>
      <c r="AH92" s="58">
        <v>0.28799999999999998</v>
      </c>
      <c r="AI92" s="58">
        <v>0.22700000000000001</v>
      </c>
      <c r="AJ92" s="9">
        <f t="shared" si="13"/>
        <v>0.247</v>
      </c>
      <c r="AL92" s="9">
        <v>12.05</v>
      </c>
      <c r="AM92" s="9">
        <f t="shared" si="14"/>
        <v>81.818181818181827</v>
      </c>
      <c r="AN92" s="9">
        <f t="shared" si="15"/>
        <v>18.336352236310439</v>
      </c>
      <c r="AO92" s="9">
        <f t="shared" si="16"/>
        <v>51.380042462845012</v>
      </c>
      <c r="AP92" s="9">
        <f t="shared" si="17"/>
        <v>99.476288541017183</v>
      </c>
      <c r="AQ92" s="9">
        <v>11</v>
      </c>
      <c r="AR92" s="9">
        <v>3.3</v>
      </c>
      <c r="AS92" s="9">
        <v>1.1399999999999999</v>
      </c>
      <c r="AT92" s="9">
        <v>0.247</v>
      </c>
    </row>
    <row r="93" spans="1:46" x14ac:dyDescent="0.3">
      <c r="A93" s="7" t="s">
        <v>24</v>
      </c>
      <c r="B93" s="7">
        <v>4</v>
      </c>
      <c r="C93" s="7">
        <v>1</v>
      </c>
      <c r="D93" s="15">
        <v>91</v>
      </c>
      <c r="E93" s="5">
        <v>11.5</v>
      </c>
      <c r="F93" s="9">
        <v>25.83</v>
      </c>
      <c r="G93" s="9">
        <v>31.01</v>
      </c>
      <c r="H93" s="9">
        <v>22.97</v>
      </c>
      <c r="I93" s="9">
        <v>11.4</v>
      </c>
      <c r="J93" s="9">
        <v>35.880000000000003</v>
      </c>
      <c r="K93" s="9">
        <v>44.88</v>
      </c>
      <c r="L93" s="9">
        <v>5.56</v>
      </c>
      <c r="M93" s="9">
        <v>2.76</v>
      </c>
      <c r="N93" s="9">
        <v>13</v>
      </c>
      <c r="O93" s="9">
        <v>0.99</v>
      </c>
      <c r="P93" s="9">
        <v>0.217</v>
      </c>
      <c r="Q93" s="9">
        <v>0.313</v>
      </c>
      <c r="R93" s="9">
        <v>0.20499999999999999</v>
      </c>
      <c r="S93" s="9">
        <f t="shared" si="12"/>
        <v>0.245</v>
      </c>
      <c r="U93" s="9">
        <v>14.1</v>
      </c>
      <c r="V93" s="9">
        <v>26.84</v>
      </c>
      <c r="W93" s="9">
        <v>35.869999999999997</v>
      </c>
      <c r="X93" s="9">
        <v>25.91</v>
      </c>
      <c r="Y93" s="9">
        <v>12.86</v>
      </c>
      <c r="Z93" s="9">
        <v>36.950000000000003</v>
      </c>
      <c r="AA93" s="9">
        <v>46.73</v>
      </c>
      <c r="AB93" s="9">
        <v>7.1</v>
      </c>
      <c r="AC93" s="9">
        <f t="shared" si="18"/>
        <v>41.84</v>
      </c>
      <c r="AD93" s="9">
        <v>3.8</v>
      </c>
      <c r="AE93" s="9">
        <v>11</v>
      </c>
      <c r="AF93" s="9">
        <v>1.33</v>
      </c>
      <c r="AG93" s="58">
        <v>0.245</v>
      </c>
      <c r="AH93" s="58">
        <v>0.30499999999999999</v>
      </c>
      <c r="AI93" s="58">
        <v>0.24299999999999999</v>
      </c>
      <c r="AJ93" s="9">
        <f t="shared" si="13"/>
        <v>0.26433333333333336</v>
      </c>
      <c r="AL93" s="9">
        <v>14.1</v>
      </c>
      <c r="AM93" s="9">
        <f t="shared" si="14"/>
        <v>74.825759687761362</v>
      </c>
      <c r="AN93" s="9">
        <f t="shared" si="15"/>
        <v>16.969407265774375</v>
      </c>
      <c r="AO93" s="9">
        <f t="shared" si="16"/>
        <v>49.633346198379002</v>
      </c>
      <c r="AP93" s="9">
        <f t="shared" si="17"/>
        <v>100.62335801032896</v>
      </c>
      <c r="AQ93" s="9">
        <v>11</v>
      </c>
      <c r="AR93" s="9">
        <v>3.8</v>
      </c>
      <c r="AS93" s="9">
        <v>1.33</v>
      </c>
      <c r="AT93" s="9">
        <v>0.26433333333333336</v>
      </c>
    </row>
    <row r="94" spans="1:46" x14ac:dyDescent="0.3">
      <c r="A94" s="7" t="s">
        <v>63</v>
      </c>
      <c r="B94" s="7">
        <v>4</v>
      </c>
      <c r="C94" s="7">
        <v>1</v>
      </c>
      <c r="D94" s="15">
        <v>92</v>
      </c>
      <c r="E94" s="5">
        <v>10.92</v>
      </c>
      <c r="F94" s="9">
        <v>25.07</v>
      </c>
      <c r="G94" s="9">
        <v>30.99</v>
      </c>
      <c r="H94" s="9">
        <v>21.77</v>
      </c>
      <c r="I94" s="9">
        <v>11.29</v>
      </c>
      <c r="J94" s="9">
        <v>30.83</v>
      </c>
      <c r="K94" s="9">
        <v>37.99</v>
      </c>
      <c r="L94" s="9">
        <v>5.84</v>
      </c>
      <c r="M94" s="9">
        <v>2.4300000000000002</v>
      </c>
      <c r="N94" s="9">
        <v>13</v>
      </c>
      <c r="O94" s="9">
        <v>1.05</v>
      </c>
      <c r="P94" s="9">
        <v>0.28799999999999998</v>
      </c>
      <c r="Q94" s="9">
        <v>0.23499999999999999</v>
      </c>
      <c r="R94" s="9">
        <v>0.251</v>
      </c>
      <c r="S94" s="9">
        <f t="shared" si="12"/>
        <v>0.25799999999999995</v>
      </c>
      <c r="U94" s="9">
        <v>12.82</v>
      </c>
      <c r="V94" s="9">
        <v>26.62</v>
      </c>
      <c r="W94" s="9">
        <v>33.4</v>
      </c>
      <c r="X94" s="9">
        <v>24.2</v>
      </c>
      <c r="Y94" s="9">
        <v>10.199999999999999</v>
      </c>
      <c r="Z94" s="9">
        <v>34.93</v>
      </c>
      <c r="AA94" s="9">
        <v>44.12</v>
      </c>
      <c r="AB94" s="9">
        <v>5.85</v>
      </c>
      <c r="AC94" s="9">
        <f t="shared" si="18"/>
        <v>39.524999999999999</v>
      </c>
      <c r="AD94" s="9">
        <v>3.35</v>
      </c>
      <c r="AE94" s="9">
        <v>10</v>
      </c>
      <c r="AF94" s="9">
        <v>1.36</v>
      </c>
      <c r="AG94" s="58">
        <v>0.24099999999999999</v>
      </c>
      <c r="AH94" s="58">
        <v>0.28000000000000003</v>
      </c>
      <c r="AI94" s="58">
        <v>0.24399999999999999</v>
      </c>
      <c r="AJ94" s="9">
        <f t="shared" si="13"/>
        <v>0.255</v>
      </c>
      <c r="AL94" s="9">
        <v>12.82</v>
      </c>
      <c r="AM94" s="9">
        <f t="shared" si="14"/>
        <v>79.70059880239522</v>
      </c>
      <c r="AN94" s="9">
        <f t="shared" si="15"/>
        <v>14.800759013282732</v>
      </c>
      <c r="AO94" s="9">
        <f t="shared" si="16"/>
        <v>42.148760330578511</v>
      </c>
      <c r="AP94" s="9">
        <f t="shared" si="17"/>
        <v>95.670359007484734</v>
      </c>
      <c r="AQ94" s="9">
        <v>10</v>
      </c>
      <c r="AR94" s="9">
        <v>3.35</v>
      </c>
      <c r="AS94" s="9">
        <v>1.36</v>
      </c>
      <c r="AT94" s="9">
        <v>0.255</v>
      </c>
    </row>
    <row r="95" spans="1:46" x14ac:dyDescent="0.3">
      <c r="A95" s="7" t="s">
        <v>63</v>
      </c>
      <c r="B95" s="7">
        <v>4</v>
      </c>
      <c r="C95" s="7">
        <v>1</v>
      </c>
      <c r="D95" s="15">
        <v>93</v>
      </c>
      <c r="E95" s="5">
        <v>9.8800000000000008</v>
      </c>
      <c r="F95" s="9">
        <v>24.47</v>
      </c>
      <c r="G95" s="9">
        <v>29.97</v>
      </c>
      <c r="H95" s="9">
        <v>20.74</v>
      </c>
      <c r="I95" s="9">
        <v>11.55</v>
      </c>
      <c r="J95" s="9">
        <v>32.04</v>
      </c>
      <c r="K95" s="9">
        <v>37.450000000000003</v>
      </c>
      <c r="L95" s="9">
        <v>4.8499999999999996</v>
      </c>
      <c r="M95" s="9">
        <v>2.57</v>
      </c>
      <c r="N95" s="9">
        <v>10</v>
      </c>
      <c r="O95" s="9">
        <v>1.28</v>
      </c>
      <c r="P95" s="9">
        <v>0.28199999999999997</v>
      </c>
      <c r="Q95" s="9">
        <v>0.28599999999999998</v>
      </c>
      <c r="R95" s="9">
        <v>0.23100000000000001</v>
      </c>
      <c r="S95" s="9">
        <f t="shared" si="12"/>
        <v>0.26633333333333331</v>
      </c>
      <c r="U95" s="9">
        <v>13.6</v>
      </c>
      <c r="V95" s="9">
        <v>27.18</v>
      </c>
      <c r="W95" s="9">
        <v>34.619999999999997</v>
      </c>
      <c r="X95" s="9">
        <v>24.95</v>
      </c>
      <c r="Y95" s="9">
        <v>13.25</v>
      </c>
      <c r="Z95" s="9">
        <v>39.5</v>
      </c>
      <c r="AA95" s="9">
        <v>52.38</v>
      </c>
      <c r="AB95" s="9">
        <v>6.4</v>
      </c>
      <c r="AC95" s="9">
        <f t="shared" si="18"/>
        <v>45.94</v>
      </c>
      <c r="AD95" s="9">
        <v>3.65</v>
      </c>
      <c r="AE95" s="9">
        <v>11</v>
      </c>
      <c r="AF95" s="9">
        <v>1.1599999999999999</v>
      </c>
      <c r="AG95" s="58">
        <v>0.22700000000000001</v>
      </c>
      <c r="AH95" s="58">
        <v>0.29799999999999999</v>
      </c>
      <c r="AI95" s="58">
        <v>0.216</v>
      </c>
      <c r="AJ95" s="9">
        <f t="shared" si="13"/>
        <v>0.247</v>
      </c>
      <c r="AL95" s="9">
        <v>13.6</v>
      </c>
      <c r="AM95" s="9">
        <f t="shared" si="14"/>
        <v>78.509532062391685</v>
      </c>
      <c r="AN95" s="9">
        <f t="shared" si="15"/>
        <v>13.931214627775359</v>
      </c>
      <c r="AO95" s="9">
        <f t="shared" si="16"/>
        <v>53.106212424849694</v>
      </c>
      <c r="AP95" s="9">
        <f t="shared" si="17"/>
        <v>97.793480773573222</v>
      </c>
      <c r="AQ95" s="9">
        <v>11</v>
      </c>
      <c r="AR95" s="9">
        <v>3.65</v>
      </c>
      <c r="AS95" s="9">
        <v>1.1599999999999999</v>
      </c>
      <c r="AT95" s="9">
        <v>0.247</v>
      </c>
    </row>
    <row r="96" spans="1:46" x14ac:dyDescent="0.3">
      <c r="A96" s="7" t="s">
        <v>63</v>
      </c>
      <c r="B96" s="7">
        <v>4</v>
      </c>
      <c r="C96" s="7">
        <v>1</v>
      </c>
      <c r="D96" s="15">
        <v>94</v>
      </c>
      <c r="E96" s="5">
        <v>11.02</v>
      </c>
      <c r="F96" s="9">
        <v>25.01</v>
      </c>
      <c r="G96" s="9">
        <v>31.86</v>
      </c>
      <c r="H96" s="9">
        <v>21.36</v>
      </c>
      <c r="I96" s="9">
        <v>11.8</v>
      </c>
      <c r="J96" s="9">
        <v>31.65</v>
      </c>
      <c r="K96" s="9">
        <v>41.4</v>
      </c>
      <c r="L96" s="9">
        <v>6.5</v>
      </c>
      <c r="M96" s="9">
        <v>2.5</v>
      </c>
      <c r="N96" s="9">
        <v>13</v>
      </c>
      <c r="O96" s="9">
        <v>1.18</v>
      </c>
      <c r="P96" s="9">
        <v>0.23899999999999999</v>
      </c>
      <c r="Q96" s="9">
        <v>0.30499999999999999</v>
      </c>
      <c r="R96" s="9">
        <v>0.246</v>
      </c>
      <c r="S96" s="9">
        <f t="shared" si="12"/>
        <v>0.26333333333333336</v>
      </c>
      <c r="U96" s="9">
        <v>15.1</v>
      </c>
      <c r="V96" s="9">
        <v>27.97</v>
      </c>
      <c r="W96" s="9">
        <v>35.4</v>
      </c>
      <c r="X96" s="9">
        <v>28.48</v>
      </c>
      <c r="Y96" s="9">
        <v>13.3</v>
      </c>
      <c r="Z96" s="9">
        <v>32.159999999999997</v>
      </c>
      <c r="AA96" s="9">
        <v>47.35</v>
      </c>
      <c r="AB96" s="9">
        <v>7.74</v>
      </c>
      <c r="AC96" s="9">
        <f t="shared" si="18"/>
        <v>39.754999999999995</v>
      </c>
      <c r="AD96" s="9">
        <v>4.5999999999999996</v>
      </c>
      <c r="AE96" s="9">
        <v>11</v>
      </c>
      <c r="AF96" s="9">
        <v>1.38</v>
      </c>
      <c r="AG96" s="58">
        <v>0.217</v>
      </c>
      <c r="AH96" s="58">
        <v>0.27200000000000002</v>
      </c>
      <c r="AI96" s="58">
        <v>0.215</v>
      </c>
      <c r="AJ96" s="9">
        <f t="shared" si="13"/>
        <v>0.23466666666666666</v>
      </c>
      <c r="AL96" s="9">
        <v>15.1</v>
      </c>
      <c r="AM96" s="9">
        <f t="shared" si="14"/>
        <v>79.011299435028249</v>
      </c>
      <c r="AN96" s="9">
        <f t="shared" si="15"/>
        <v>19.469249151050185</v>
      </c>
      <c r="AO96" s="9">
        <f t="shared" si="16"/>
        <v>46.699438202247194</v>
      </c>
      <c r="AP96" s="9">
        <f t="shared" si="17"/>
        <v>102.80981245205103</v>
      </c>
      <c r="AQ96" s="9">
        <v>11</v>
      </c>
      <c r="AR96" s="9">
        <v>4.5999999999999996</v>
      </c>
      <c r="AS96" s="9">
        <v>1.38</v>
      </c>
      <c r="AT96" s="9">
        <v>0.23466666666666666</v>
      </c>
    </row>
    <row r="97" spans="1:46" x14ac:dyDescent="0.3">
      <c r="A97" s="7" t="s">
        <v>63</v>
      </c>
      <c r="B97" s="7">
        <v>4</v>
      </c>
      <c r="C97" s="7">
        <v>1</v>
      </c>
      <c r="D97" s="15">
        <v>95</v>
      </c>
      <c r="E97" s="5">
        <v>12.1</v>
      </c>
      <c r="F97" s="9">
        <v>26.6</v>
      </c>
      <c r="G97" s="9">
        <v>31.26</v>
      </c>
      <c r="H97" s="9">
        <v>23.97</v>
      </c>
      <c r="I97" s="9">
        <v>11.3</v>
      </c>
      <c r="J97" s="9">
        <v>37.950000000000003</v>
      </c>
      <c r="K97" s="9">
        <v>45.8</v>
      </c>
      <c r="L97" s="9">
        <v>6.3</v>
      </c>
      <c r="M97" s="9">
        <v>2.8</v>
      </c>
      <c r="N97" s="9">
        <v>11</v>
      </c>
      <c r="O97" s="9">
        <v>0.92</v>
      </c>
      <c r="P97" s="9">
        <v>0.25600000000000001</v>
      </c>
      <c r="Q97" s="9">
        <v>0.28599999999999998</v>
      </c>
      <c r="R97" s="9">
        <v>0.22</v>
      </c>
      <c r="S97" s="9">
        <f t="shared" si="12"/>
        <v>0.254</v>
      </c>
      <c r="U97" s="9">
        <v>13.85</v>
      </c>
      <c r="V97" s="9">
        <v>27.3</v>
      </c>
      <c r="W97" s="9">
        <v>34.21</v>
      </c>
      <c r="X97" s="9">
        <v>25</v>
      </c>
      <c r="Y97" s="9">
        <v>12.77</v>
      </c>
      <c r="Z97" s="9">
        <v>36.299999999999997</v>
      </c>
      <c r="AA97" s="9">
        <v>55.1</v>
      </c>
      <c r="AB97" s="9">
        <v>6.58</v>
      </c>
      <c r="AC97" s="9">
        <f t="shared" si="18"/>
        <v>45.7</v>
      </c>
      <c r="AD97" s="9">
        <v>3.98</v>
      </c>
      <c r="AE97" s="9">
        <v>11</v>
      </c>
      <c r="AF97" s="9">
        <v>1.18</v>
      </c>
      <c r="AG97" s="58">
        <v>0.246</v>
      </c>
      <c r="AH97" s="58">
        <v>0.29499999999999998</v>
      </c>
      <c r="AI97" s="58">
        <v>0.246</v>
      </c>
      <c r="AJ97" s="9">
        <f t="shared" si="13"/>
        <v>0.26233333333333331</v>
      </c>
      <c r="AL97" s="9">
        <v>13.85</v>
      </c>
      <c r="AM97" s="9">
        <f t="shared" si="14"/>
        <v>79.801227711195551</v>
      </c>
      <c r="AN97" s="9">
        <f t="shared" si="15"/>
        <v>14.398249452954047</v>
      </c>
      <c r="AO97" s="9">
        <f t="shared" si="16"/>
        <v>51.080000000000005</v>
      </c>
      <c r="AP97" s="9">
        <f t="shared" si="17"/>
        <v>98.47263711368528</v>
      </c>
      <c r="AQ97" s="9">
        <v>11</v>
      </c>
      <c r="AR97" s="9">
        <v>3.98</v>
      </c>
      <c r="AS97" s="9">
        <v>1.18</v>
      </c>
      <c r="AT97" s="9">
        <v>0.26233333333333331</v>
      </c>
    </row>
    <row r="98" spans="1:46" x14ac:dyDescent="0.3">
      <c r="A98" s="7" t="s">
        <v>63</v>
      </c>
      <c r="B98" s="7">
        <v>4</v>
      </c>
      <c r="C98" s="7">
        <v>1</v>
      </c>
      <c r="D98" s="15">
        <v>96</v>
      </c>
      <c r="E98" s="5">
        <v>10.11</v>
      </c>
      <c r="F98" s="9">
        <v>24.59</v>
      </c>
      <c r="G98" s="9">
        <v>30.34</v>
      </c>
      <c r="H98" s="9">
        <v>22.7</v>
      </c>
      <c r="I98" s="9">
        <v>9.9499999999999993</v>
      </c>
      <c r="J98" s="9">
        <v>33.979999999999997</v>
      </c>
      <c r="K98" s="9">
        <v>41.87</v>
      </c>
      <c r="L98" s="9">
        <v>4.55</v>
      </c>
      <c r="M98" s="9">
        <v>2.8</v>
      </c>
      <c r="N98" s="9">
        <v>14</v>
      </c>
      <c r="O98" s="9">
        <v>1.08</v>
      </c>
      <c r="P98" s="9">
        <v>0.252</v>
      </c>
      <c r="Q98" s="9">
        <v>0.19500000000000001</v>
      </c>
      <c r="R98" s="9">
        <v>0.245</v>
      </c>
      <c r="S98" s="9">
        <f t="shared" si="12"/>
        <v>0.23066666666666666</v>
      </c>
      <c r="U98" s="9">
        <v>13.35</v>
      </c>
      <c r="V98" s="9">
        <v>26.85</v>
      </c>
      <c r="W98" s="9">
        <v>34.979999999999997</v>
      </c>
      <c r="X98" s="9">
        <v>26.55</v>
      </c>
      <c r="Y98" s="9">
        <v>11.8</v>
      </c>
      <c r="Z98" s="9">
        <v>41.84</v>
      </c>
      <c r="AA98" s="9">
        <v>55.8</v>
      </c>
      <c r="AB98" s="9">
        <v>4.96</v>
      </c>
      <c r="AC98" s="9">
        <f t="shared" si="18"/>
        <v>48.82</v>
      </c>
      <c r="AD98" s="9">
        <v>4.2</v>
      </c>
      <c r="AE98" s="9">
        <v>11</v>
      </c>
      <c r="AF98" s="9">
        <v>1.2</v>
      </c>
      <c r="AG98" s="58">
        <v>0.22800000000000001</v>
      </c>
      <c r="AH98" s="58">
        <v>0.312</v>
      </c>
      <c r="AI98" s="58">
        <v>0.22600000000000001</v>
      </c>
      <c r="AJ98" s="9">
        <f t="shared" si="13"/>
        <v>0.25533333333333336</v>
      </c>
      <c r="AL98" s="9">
        <v>13.35</v>
      </c>
      <c r="AM98" s="9">
        <f t="shared" si="14"/>
        <v>76.758147512864511</v>
      </c>
      <c r="AN98" s="9">
        <f t="shared" si="15"/>
        <v>10.159770585825481</v>
      </c>
      <c r="AO98" s="9">
        <f t="shared" si="16"/>
        <v>44.44444444444445</v>
      </c>
      <c r="AP98" s="9">
        <f t="shared" si="17"/>
        <v>90.822596633621885</v>
      </c>
      <c r="AQ98" s="9">
        <v>11</v>
      </c>
      <c r="AR98" s="9">
        <v>4.2</v>
      </c>
      <c r="AS98" s="9">
        <v>1.2</v>
      </c>
      <c r="AT98" s="9">
        <v>0.25533333333333336</v>
      </c>
    </row>
    <row r="99" spans="1:46" x14ac:dyDescent="0.3">
      <c r="A99" s="7" t="s">
        <v>63</v>
      </c>
      <c r="B99" s="7">
        <v>4</v>
      </c>
      <c r="C99" s="7">
        <v>1</v>
      </c>
      <c r="D99" s="15">
        <v>97</v>
      </c>
      <c r="E99" s="5">
        <v>11.7</v>
      </c>
      <c r="F99" s="9">
        <v>25.73</v>
      </c>
      <c r="G99" s="9">
        <v>32.11</v>
      </c>
      <c r="H99" s="9">
        <v>23.5</v>
      </c>
      <c r="I99" s="9">
        <v>6.8</v>
      </c>
      <c r="J99" s="9">
        <v>23.18</v>
      </c>
      <c r="K99" s="9">
        <v>44.66</v>
      </c>
      <c r="L99" s="9">
        <v>5.22</v>
      </c>
      <c r="M99" s="9">
        <v>2.76</v>
      </c>
      <c r="N99" s="9">
        <v>12</v>
      </c>
      <c r="O99" s="9">
        <v>1.02</v>
      </c>
      <c r="P99" s="9">
        <v>0.23400000000000001</v>
      </c>
      <c r="Q99" s="9">
        <v>0.26</v>
      </c>
      <c r="R99" s="9">
        <v>0.22500000000000001</v>
      </c>
      <c r="S99" s="9">
        <f t="shared" si="12"/>
        <v>0.23966666666666667</v>
      </c>
      <c r="U99" s="9">
        <v>13.2</v>
      </c>
      <c r="V99" s="9">
        <v>26.97</v>
      </c>
      <c r="W99" s="9">
        <v>33.1</v>
      </c>
      <c r="X99" s="9">
        <v>24.52</v>
      </c>
      <c r="Y99" s="9">
        <v>12.22</v>
      </c>
      <c r="Z99" s="9">
        <v>34.14</v>
      </c>
      <c r="AA99" s="9">
        <v>46.13</v>
      </c>
      <c r="AB99" s="9">
        <v>6.48</v>
      </c>
      <c r="AC99" s="9">
        <f t="shared" si="18"/>
        <v>40.135000000000005</v>
      </c>
      <c r="AD99" s="9">
        <v>3.86</v>
      </c>
      <c r="AE99" s="9">
        <v>11</v>
      </c>
      <c r="AF99" s="9">
        <v>1.22</v>
      </c>
      <c r="AG99" s="58">
        <v>0.23499999999999999</v>
      </c>
      <c r="AH99" s="58">
        <v>0.29499999999999998</v>
      </c>
      <c r="AI99" s="58">
        <v>0.23699999999999999</v>
      </c>
      <c r="AJ99" s="9">
        <f t="shared" ref="AJ99:AJ122" si="19">(AG99+AH99+AI99)/3</f>
        <v>0.25566666666666665</v>
      </c>
      <c r="AL99" s="9">
        <v>13.2</v>
      </c>
      <c r="AM99" s="9">
        <f t="shared" ref="AM99:AM122" si="20">(V99/W99)*100</f>
        <v>81.480362537764336</v>
      </c>
      <c r="AN99" s="9">
        <f t="shared" ref="AN99:AN122" si="21">(AB99/AC99)*100</f>
        <v>16.145508907437396</v>
      </c>
      <c r="AO99" s="9">
        <f t="shared" ref="AO99:AO122" si="22">(Y99/X99)*100</f>
        <v>49.836867862969008</v>
      </c>
      <c r="AP99" s="9">
        <f t="shared" ref="AP99:AP122" si="23">100*LOG(AB99+7.57-1.7*AL99^0.37)</f>
        <v>98.379187631854748</v>
      </c>
      <c r="AQ99" s="9">
        <v>11</v>
      </c>
      <c r="AR99" s="9">
        <v>3.86</v>
      </c>
      <c r="AS99" s="9">
        <v>1.22</v>
      </c>
      <c r="AT99" s="9">
        <v>0.25566666666666665</v>
      </c>
    </row>
    <row r="100" spans="1:46" x14ac:dyDescent="0.3">
      <c r="A100" s="7" t="s">
        <v>63</v>
      </c>
      <c r="B100" s="7">
        <v>4</v>
      </c>
      <c r="C100" s="7">
        <v>1</v>
      </c>
      <c r="D100" s="15">
        <v>98</v>
      </c>
      <c r="E100" s="5">
        <v>12.65</v>
      </c>
      <c r="F100" s="9">
        <v>25.5</v>
      </c>
      <c r="G100" s="9">
        <v>35.01</v>
      </c>
      <c r="H100" s="9">
        <v>22.6</v>
      </c>
      <c r="I100" s="9">
        <v>8.9</v>
      </c>
      <c r="J100" s="9">
        <v>36.700000000000003</v>
      </c>
      <c r="K100" s="9">
        <v>48.4</v>
      </c>
      <c r="L100" s="9">
        <v>3.55</v>
      </c>
      <c r="M100" s="9">
        <v>3.65</v>
      </c>
      <c r="N100" s="9">
        <v>14</v>
      </c>
      <c r="O100" s="9">
        <v>1.05</v>
      </c>
      <c r="P100" s="9">
        <v>0.26600000000000001</v>
      </c>
      <c r="Q100" s="9">
        <v>0.33100000000000002</v>
      </c>
      <c r="R100" s="9">
        <v>0.22600000000000001</v>
      </c>
      <c r="S100" s="9">
        <f t="shared" si="12"/>
        <v>0.27433333333333332</v>
      </c>
      <c r="U100" s="9">
        <v>14.1</v>
      </c>
      <c r="V100" s="9">
        <v>26.27</v>
      </c>
      <c r="W100" s="9">
        <v>37.200000000000003</v>
      </c>
      <c r="X100" s="9">
        <v>25.15</v>
      </c>
      <c r="Y100" s="9">
        <v>12.55</v>
      </c>
      <c r="Z100" s="9">
        <v>37.4</v>
      </c>
      <c r="AA100" s="9">
        <v>57.1</v>
      </c>
      <c r="AB100" s="9">
        <v>5.85</v>
      </c>
      <c r="AC100" s="9">
        <f t="shared" si="18"/>
        <v>47.25</v>
      </c>
      <c r="AD100" s="9">
        <v>4.1500000000000004</v>
      </c>
      <c r="AE100" s="9">
        <v>10</v>
      </c>
      <c r="AF100" s="9">
        <v>1.1499999999999999</v>
      </c>
      <c r="AG100" s="58">
        <v>0.192</v>
      </c>
      <c r="AH100" s="58">
        <v>0.29799999999999999</v>
      </c>
      <c r="AI100" s="58">
        <v>0.20300000000000001</v>
      </c>
      <c r="AJ100" s="9">
        <f t="shared" si="19"/>
        <v>0.23100000000000001</v>
      </c>
      <c r="AL100" s="9">
        <v>14.1</v>
      </c>
      <c r="AM100" s="9">
        <f t="shared" si="20"/>
        <v>70.618279569892465</v>
      </c>
      <c r="AN100" s="9">
        <f t="shared" si="21"/>
        <v>12.38095238095238</v>
      </c>
      <c r="AO100" s="9">
        <f t="shared" si="22"/>
        <v>49.900596421471178</v>
      </c>
      <c r="AP100" s="9">
        <f t="shared" si="23"/>
        <v>94.912488535368738</v>
      </c>
      <c r="AQ100" s="9">
        <v>10</v>
      </c>
      <c r="AR100" s="9">
        <v>4.1500000000000004</v>
      </c>
      <c r="AS100" s="9">
        <v>1.1499999999999999</v>
      </c>
      <c r="AT100" s="9">
        <v>0.23100000000000001</v>
      </c>
    </row>
    <row r="101" spans="1:46" x14ac:dyDescent="0.3">
      <c r="A101" s="7" t="s">
        <v>63</v>
      </c>
      <c r="B101" s="7">
        <v>4</v>
      </c>
      <c r="C101" s="7">
        <v>1</v>
      </c>
      <c r="D101" s="15">
        <v>99</v>
      </c>
      <c r="E101" s="5"/>
      <c r="L101" s="9"/>
      <c r="M101" s="9"/>
      <c r="O101" s="9"/>
      <c r="P101" s="9"/>
      <c r="Q101" s="9"/>
      <c r="R101" s="9"/>
      <c r="S101" s="9"/>
      <c r="U101" s="9">
        <v>13.1</v>
      </c>
      <c r="V101" s="9">
        <v>26.41</v>
      </c>
      <c r="W101" s="9">
        <v>34.159999999999997</v>
      </c>
      <c r="X101" s="9">
        <v>25.98</v>
      </c>
      <c r="Y101" s="9">
        <v>11.9</v>
      </c>
      <c r="Z101" s="9">
        <v>40.94</v>
      </c>
      <c r="AA101" s="9">
        <v>49.31</v>
      </c>
      <c r="AB101" s="9">
        <v>7.03</v>
      </c>
      <c r="AC101" s="9">
        <f t="shared" si="18"/>
        <v>45.125</v>
      </c>
      <c r="AD101" s="9">
        <v>4.0999999999999996</v>
      </c>
      <c r="AE101" s="9">
        <v>11</v>
      </c>
      <c r="AF101" s="9">
        <v>1.1399999999999999</v>
      </c>
      <c r="AG101" s="58">
        <v>0.26500000000000001</v>
      </c>
      <c r="AH101" s="58">
        <v>0.31</v>
      </c>
      <c r="AI101" s="58">
        <v>0.245</v>
      </c>
      <c r="AJ101" s="9">
        <f t="shared" si="19"/>
        <v>0.27333333333333332</v>
      </c>
      <c r="AL101" s="9">
        <v>13.1</v>
      </c>
      <c r="AM101" s="9">
        <f t="shared" si="20"/>
        <v>77.31264637002343</v>
      </c>
      <c r="AN101" s="9">
        <f t="shared" si="21"/>
        <v>15.578947368421053</v>
      </c>
      <c r="AO101" s="9">
        <f t="shared" si="22"/>
        <v>45.804464973056199</v>
      </c>
      <c r="AP101" s="9">
        <f t="shared" si="23"/>
        <v>100.84332863401002</v>
      </c>
      <c r="AQ101" s="9">
        <v>11</v>
      </c>
      <c r="AR101" s="9">
        <v>4.0999999999999996</v>
      </c>
      <c r="AS101" s="9">
        <v>1.1399999999999999</v>
      </c>
      <c r="AT101" s="9">
        <v>0.27333333333333332</v>
      </c>
    </row>
    <row r="102" spans="1:46" x14ac:dyDescent="0.3">
      <c r="A102" s="7" t="s">
        <v>63</v>
      </c>
      <c r="B102" s="7">
        <v>4</v>
      </c>
      <c r="C102" s="7">
        <v>1</v>
      </c>
      <c r="D102" s="15">
        <v>100</v>
      </c>
      <c r="E102" s="5"/>
      <c r="L102" s="9"/>
      <c r="M102" s="9"/>
      <c r="O102" s="9"/>
      <c r="P102" s="9"/>
      <c r="Q102" s="9"/>
      <c r="R102" s="9"/>
      <c r="S102" s="9"/>
      <c r="U102" s="9">
        <v>13.5</v>
      </c>
      <c r="V102" s="9">
        <v>26.4</v>
      </c>
      <c r="W102" s="9">
        <v>35.770000000000003</v>
      </c>
      <c r="X102" s="9">
        <v>25.88</v>
      </c>
      <c r="Y102" s="9">
        <v>11.85</v>
      </c>
      <c r="Z102" s="9">
        <v>40.950000000000003</v>
      </c>
      <c r="AA102" s="9">
        <v>56.38</v>
      </c>
      <c r="AB102" s="9">
        <v>5.0999999999999996</v>
      </c>
      <c r="AC102" s="9">
        <f t="shared" si="18"/>
        <v>48.665000000000006</v>
      </c>
      <c r="AD102" s="9">
        <v>4.3</v>
      </c>
      <c r="AE102" s="9">
        <v>11</v>
      </c>
      <c r="AF102" s="9">
        <v>1.19</v>
      </c>
      <c r="AG102" s="58">
        <v>0.23400000000000001</v>
      </c>
      <c r="AH102" s="58">
        <v>0.27600000000000002</v>
      </c>
      <c r="AI102" s="58">
        <v>0.23</v>
      </c>
      <c r="AJ102" s="9">
        <f t="shared" si="19"/>
        <v>0.24666666666666667</v>
      </c>
      <c r="AL102" s="9">
        <v>13.5</v>
      </c>
      <c r="AM102" s="9">
        <f t="shared" si="20"/>
        <v>73.804864411518025</v>
      </c>
      <c r="AN102" s="9">
        <f t="shared" si="21"/>
        <v>10.479810952429876</v>
      </c>
      <c r="AO102" s="9">
        <f t="shared" si="22"/>
        <v>45.788253477588867</v>
      </c>
      <c r="AP102" s="9">
        <f t="shared" si="23"/>
        <v>91.470259951317118</v>
      </c>
      <c r="AQ102" s="9">
        <v>11</v>
      </c>
      <c r="AR102" s="9">
        <v>4.3</v>
      </c>
      <c r="AS102" s="9">
        <v>1.19</v>
      </c>
      <c r="AT102" s="9">
        <v>0.24666666666666667</v>
      </c>
    </row>
    <row r="103" spans="1:46" x14ac:dyDescent="0.3">
      <c r="A103" s="7" t="s">
        <v>63</v>
      </c>
      <c r="B103" s="7">
        <v>4</v>
      </c>
      <c r="C103" s="7">
        <v>2</v>
      </c>
      <c r="D103" s="15">
        <v>101</v>
      </c>
      <c r="E103" s="5">
        <v>12.38</v>
      </c>
      <c r="F103" s="9">
        <v>26.02</v>
      </c>
      <c r="G103" s="9">
        <v>32.44</v>
      </c>
      <c r="H103" s="9">
        <v>23.28</v>
      </c>
      <c r="I103" s="9">
        <v>9.9700000000000006</v>
      </c>
      <c r="J103" s="9">
        <v>33.700000000000003</v>
      </c>
      <c r="K103" s="9">
        <v>41.7</v>
      </c>
      <c r="L103" s="9">
        <v>5.7</v>
      </c>
      <c r="M103" s="9">
        <v>2.72</v>
      </c>
      <c r="N103" s="9">
        <v>11</v>
      </c>
      <c r="O103" s="9">
        <v>1.19</v>
      </c>
      <c r="P103" s="9">
        <v>0.21</v>
      </c>
      <c r="Q103" s="9">
        <v>0.26600000000000001</v>
      </c>
      <c r="R103" s="9">
        <v>0.224</v>
      </c>
      <c r="S103" s="9">
        <f t="shared" si="12"/>
        <v>0.23333333333333331</v>
      </c>
      <c r="U103" s="9">
        <v>15.23</v>
      </c>
      <c r="V103" s="9">
        <v>28.3</v>
      </c>
      <c r="W103" s="9">
        <v>34.85</v>
      </c>
      <c r="X103" s="9">
        <v>25.2</v>
      </c>
      <c r="Y103" s="9">
        <v>13.1</v>
      </c>
      <c r="Z103" s="9">
        <v>38.56</v>
      </c>
      <c r="AA103" s="9">
        <v>51</v>
      </c>
      <c r="AB103" s="9">
        <v>6.85</v>
      </c>
      <c r="AC103" s="9">
        <f t="shared" si="18"/>
        <v>44.78</v>
      </c>
      <c r="AD103" s="9">
        <v>4.3499999999999996</v>
      </c>
      <c r="AE103" s="9">
        <v>11</v>
      </c>
      <c r="AF103" s="9">
        <v>1.18</v>
      </c>
      <c r="AG103" s="58">
        <v>0.19600000000000001</v>
      </c>
      <c r="AH103" s="58">
        <v>0.36499999999999999</v>
      </c>
      <c r="AI103" s="58">
        <v>0.24</v>
      </c>
      <c r="AJ103" s="9">
        <f t="shared" si="19"/>
        <v>0.26699999999999996</v>
      </c>
      <c r="AL103" s="9">
        <v>15.23</v>
      </c>
      <c r="AM103" s="9">
        <f t="shared" si="20"/>
        <v>81.205164992826397</v>
      </c>
      <c r="AN103" s="9">
        <f t="shared" si="21"/>
        <v>15.2970075926753</v>
      </c>
      <c r="AO103" s="9">
        <f t="shared" si="22"/>
        <v>51.984126984126988</v>
      </c>
      <c r="AP103" s="9">
        <f t="shared" si="23"/>
        <v>98.961112089891898</v>
      </c>
      <c r="AQ103" s="9">
        <v>11</v>
      </c>
      <c r="AR103" s="9">
        <v>4.3499999999999996</v>
      </c>
      <c r="AS103" s="9">
        <v>1.18</v>
      </c>
      <c r="AT103" s="9">
        <v>0.26699999999999996</v>
      </c>
    </row>
    <row r="104" spans="1:46" x14ac:dyDescent="0.3">
      <c r="A104" s="7" t="s">
        <v>63</v>
      </c>
      <c r="B104" s="7">
        <v>4</v>
      </c>
      <c r="C104" s="7">
        <v>2</v>
      </c>
      <c r="D104" s="15">
        <v>102</v>
      </c>
      <c r="E104" s="5">
        <v>12.5</v>
      </c>
      <c r="F104" s="9">
        <v>24.51</v>
      </c>
      <c r="G104" s="9">
        <v>31.72</v>
      </c>
      <c r="H104" s="9">
        <v>23.13</v>
      </c>
      <c r="I104" s="9">
        <v>10.08</v>
      </c>
      <c r="J104" s="9">
        <v>31.1</v>
      </c>
      <c r="K104" s="9">
        <v>40.44</v>
      </c>
      <c r="L104" s="9">
        <v>5.98</v>
      </c>
      <c r="M104" s="9">
        <v>2.6</v>
      </c>
      <c r="N104" s="9">
        <v>14</v>
      </c>
      <c r="O104" s="9">
        <v>0.94</v>
      </c>
      <c r="P104" s="9">
        <v>0.218</v>
      </c>
      <c r="Q104" s="9">
        <v>0.312</v>
      </c>
      <c r="R104" s="9">
        <v>0.20799999999999999</v>
      </c>
      <c r="S104" s="9">
        <f t="shared" si="12"/>
        <v>0.246</v>
      </c>
      <c r="U104" s="9">
        <v>13.28</v>
      </c>
      <c r="V104" s="9">
        <v>26.93</v>
      </c>
      <c r="W104" s="9">
        <v>33.83</v>
      </c>
      <c r="X104" s="9">
        <v>26.18</v>
      </c>
      <c r="Y104" s="9">
        <v>13.2</v>
      </c>
      <c r="Z104" s="9">
        <v>33.99</v>
      </c>
      <c r="AA104" s="9">
        <v>55.85</v>
      </c>
      <c r="AB104" s="9">
        <v>5.98</v>
      </c>
      <c r="AC104" s="9">
        <f t="shared" si="18"/>
        <v>44.92</v>
      </c>
      <c r="AD104" s="9">
        <v>4.7</v>
      </c>
      <c r="AE104" s="9">
        <v>13</v>
      </c>
      <c r="AF104" s="9">
        <v>1.24</v>
      </c>
      <c r="AG104" s="58">
        <v>0.245</v>
      </c>
      <c r="AH104" s="58">
        <v>0.29199999999999998</v>
      </c>
      <c r="AI104" s="58">
        <v>0.24199999999999999</v>
      </c>
      <c r="AJ104" s="9">
        <f t="shared" si="19"/>
        <v>0.25966666666666666</v>
      </c>
      <c r="AL104" s="9">
        <v>13.28</v>
      </c>
      <c r="AM104" s="9">
        <f t="shared" si="20"/>
        <v>79.603901862252442</v>
      </c>
      <c r="AN104" s="9">
        <f t="shared" si="21"/>
        <v>13.312555654496883</v>
      </c>
      <c r="AO104" s="9">
        <f t="shared" si="22"/>
        <v>50.420168067226889</v>
      </c>
      <c r="AP104" s="9">
        <f t="shared" si="23"/>
        <v>96.017518650407709</v>
      </c>
      <c r="AQ104" s="9">
        <v>13</v>
      </c>
      <c r="AR104" s="9">
        <v>4.7</v>
      </c>
      <c r="AS104" s="9">
        <v>1.24</v>
      </c>
      <c r="AT104" s="9">
        <v>0.25966666666666666</v>
      </c>
    </row>
    <row r="105" spans="1:46" x14ac:dyDescent="0.3">
      <c r="A105" s="7" t="s">
        <v>63</v>
      </c>
      <c r="B105" s="7">
        <v>4</v>
      </c>
      <c r="C105" s="7">
        <v>2</v>
      </c>
      <c r="D105" s="15">
        <v>103</v>
      </c>
      <c r="E105" s="5">
        <v>10.65</v>
      </c>
      <c r="F105" s="9">
        <v>25.18</v>
      </c>
      <c r="G105" s="9">
        <v>30.4</v>
      </c>
      <c r="H105" s="9">
        <v>22.24</v>
      </c>
      <c r="I105" s="9">
        <v>12.13</v>
      </c>
      <c r="J105" s="9">
        <v>32.4</v>
      </c>
      <c r="K105" s="9">
        <v>38.450000000000003</v>
      </c>
      <c r="L105" s="9">
        <v>6.3</v>
      </c>
      <c r="M105" s="9">
        <v>2.6</v>
      </c>
      <c r="N105" s="9">
        <v>13</v>
      </c>
      <c r="O105" s="9">
        <v>1.1000000000000001</v>
      </c>
      <c r="P105" s="9">
        <v>0.219</v>
      </c>
      <c r="Q105" s="9">
        <v>0.26200000000000001</v>
      </c>
      <c r="R105" s="9">
        <v>0.20699999999999999</v>
      </c>
      <c r="S105" s="9">
        <f t="shared" si="12"/>
        <v>0.22933333333333331</v>
      </c>
      <c r="U105" s="9">
        <v>12.8</v>
      </c>
      <c r="V105" s="9">
        <v>26.18</v>
      </c>
      <c r="W105" s="9">
        <v>33.549999999999997</v>
      </c>
      <c r="X105" s="9">
        <v>25.2</v>
      </c>
      <c r="Y105" s="9">
        <v>10.95</v>
      </c>
      <c r="Z105" s="9">
        <v>38.159999999999997</v>
      </c>
      <c r="AA105" s="9">
        <v>45.75</v>
      </c>
      <c r="AB105" s="9">
        <v>5.95</v>
      </c>
      <c r="AC105" s="9">
        <f t="shared" si="18"/>
        <v>41.954999999999998</v>
      </c>
      <c r="AD105" s="9">
        <v>3.65</v>
      </c>
      <c r="AE105" s="9">
        <v>13</v>
      </c>
      <c r="AF105" s="9">
        <v>1.08</v>
      </c>
      <c r="AG105" s="58">
        <v>0.222</v>
      </c>
      <c r="AH105" s="58">
        <v>0.22900000000000001</v>
      </c>
      <c r="AI105" s="58">
        <v>0.23</v>
      </c>
      <c r="AJ105" s="9">
        <f t="shared" si="19"/>
        <v>0.22700000000000001</v>
      </c>
      <c r="AL105" s="9">
        <v>12.8</v>
      </c>
      <c r="AM105" s="9">
        <f t="shared" si="20"/>
        <v>78.032786885245912</v>
      </c>
      <c r="AN105" s="9">
        <f t="shared" si="21"/>
        <v>14.18186151829341</v>
      </c>
      <c r="AO105" s="9">
        <f t="shared" si="22"/>
        <v>43.452380952380956</v>
      </c>
      <c r="AP105" s="9">
        <f t="shared" si="23"/>
        <v>96.159522568393413</v>
      </c>
      <c r="AQ105" s="9">
        <v>13</v>
      </c>
      <c r="AR105" s="9">
        <v>3.65</v>
      </c>
      <c r="AS105" s="9">
        <v>1.08</v>
      </c>
      <c r="AT105" s="9">
        <v>0.22700000000000001</v>
      </c>
    </row>
    <row r="106" spans="1:46" x14ac:dyDescent="0.3">
      <c r="A106" s="7" t="s">
        <v>63</v>
      </c>
      <c r="B106" s="7">
        <v>4</v>
      </c>
      <c r="C106" s="7">
        <v>2</v>
      </c>
      <c r="D106" s="15">
        <v>104</v>
      </c>
      <c r="E106" s="5">
        <v>11.55</v>
      </c>
      <c r="F106" s="9">
        <v>25.57</v>
      </c>
      <c r="G106" s="9">
        <v>31.29</v>
      </c>
      <c r="H106" s="9">
        <v>23.06</v>
      </c>
      <c r="I106" s="9">
        <v>12.5</v>
      </c>
      <c r="J106" s="9">
        <v>32.950000000000003</v>
      </c>
      <c r="K106" s="9">
        <v>42.69</v>
      </c>
      <c r="L106" s="9">
        <v>7.08</v>
      </c>
      <c r="M106" s="9">
        <v>2.7</v>
      </c>
      <c r="N106" s="9">
        <v>12</v>
      </c>
      <c r="O106" s="9">
        <v>1.1399999999999999</v>
      </c>
      <c r="P106" s="9">
        <v>0.28499999999999998</v>
      </c>
      <c r="Q106" s="9">
        <v>0.224</v>
      </c>
      <c r="R106" s="9">
        <v>0.23899999999999999</v>
      </c>
      <c r="S106" s="9">
        <f t="shared" si="12"/>
        <v>0.24933333333333332</v>
      </c>
      <c r="U106" s="9">
        <v>13.6</v>
      </c>
      <c r="V106" s="9">
        <v>27.21</v>
      </c>
      <c r="W106" s="9">
        <v>34.15</v>
      </c>
      <c r="X106" s="9">
        <v>25.17</v>
      </c>
      <c r="Y106" s="9">
        <v>12.65</v>
      </c>
      <c r="Z106" s="9">
        <v>34.5</v>
      </c>
      <c r="AA106" s="9">
        <v>46.55</v>
      </c>
      <c r="AB106" s="9">
        <v>6.1</v>
      </c>
      <c r="AC106" s="9">
        <f t="shared" si="18"/>
        <v>40.524999999999999</v>
      </c>
      <c r="AD106" s="9">
        <v>3.99</v>
      </c>
      <c r="AE106" s="9">
        <v>12</v>
      </c>
      <c r="AF106" s="9">
        <v>1.1100000000000001</v>
      </c>
      <c r="AG106" s="58">
        <v>0.24299999999999999</v>
      </c>
      <c r="AH106" s="58">
        <v>0.34200000000000003</v>
      </c>
      <c r="AI106" s="58">
        <v>0.24399999999999999</v>
      </c>
      <c r="AJ106" s="9">
        <f t="shared" si="19"/>
        <v>0.27633333333333332</v>
      </c>
      <c r="AL106" s="9">
        <v>13.6</v>
      </c>
      <c r="AM106" s="9">
        <f t="shared" si="20"/>
        <v>79.677891654465597</v>
      </c>
      <c r="AN106" s="9">
        <f t="shared" si="21"/>
        <v>15.052436767427512</v>
      </c>
      <c r="AO106" s="9">
        <f t="shared" si="22"/>
        <v>50.258243941199844</v>
      </c>
      <c r="AP106" s="9">
        <f t="shared" si="23"/>
        <v>96.40059150998195</v>
      </c>
      <c r="AQ106" s="9">
        <v>12</v>
      </c>
      <c r="AR106" s="9">
        <v>3.99</v>
      </c>
      <c r="AS106" s="9">
        <v>1.1100000000000001</v>
      </c>
      <c r="AT106" s="9">
        <v>0.27633333333333332</v>
      </c>
    </row>
    <row r="107" spans="1:46" x14ac:dyDescent="0.3">
      <c r="A107" s="7" t="s">
        <v>63</v>
      </c>
      <c r="B107" s="7">
        <v>4</v>
      </c>
      <c r="C107" s="7">
        <v>2</v>
      </c>
      <c r="D107" s="15">
        <v>105</v>
      </c>
      <c r="E107" s="5">
        <v>10.11</v>
      </c>
      <c r="F107" s="9">
        <v>23.58</v>
      </c>
      <c r="G107" s="9">
        <v>31.14</v>
      </c>
      <c r="H107" s="9">
        <v>22.7</v>
      </c>
      <c r="I107" s="9">
        <v>10.050000000000001</v>
      </c>
      <c r="J107" s="9">
        <v>33.950000000000003</v>
      </c>
      <c r="K107" s="9">
        <v>41.8</v>
      </c>
      <c r="L107" s="9">
        <v>5.45</v>
      </c>
      <c r="M107" s="9">
        <v>2.8</v>
      </c>
      <c r="N107" s="9">
        <v>14</v>
      </c>
      <c r="O107" s="9">
        <v>0.96</v>
      </c>
      <c r="P107" s="9">
        <v>0.21299999999999999</v>
      </c>
      <c r="Q107" s="9">
        <v>0.20200000000000001</v>
      </c>
      <c r="R107" s="9">
        <v>0.19700000000000001</v>
      </c>
      <c r="S107" s="9">
        <f t="shared" si="12"/>
        <v>0.20400000000000004</v>
      </c>
      <c r="U107" s="9">
        <v>13.2</v>
      </c>
      <c r="V107" s="9">
        <v>26.72</v>
      </c>
      <c r="W107" s="9">
        <v>34.700000000000003</v>
      </c>
      <c r="X107" s="9">
        <v>26.8</v>
      </c>
      <c r="Y107" s="9">
        <v>12.06</v>
      </c>
      <c r="Z107" s="9">
        <v>38.1</v>
      </c>
      <c r="AA107" s="9">
        <v>47.9</v>
      </c>
      <c r="AB107" s="9">
        <v>5.82</v>
      </c>
      <c r="AC107" s="9">
        <f t="shared" si="18"/>
        <v>43</v>
      </c>
      <c r="AD107" s="9">
        <v>4.5</v>
      </c>
      <c r="AE107" s="9">
        <v>12</v>
      </c>
      <c r="AF107" s="9">
        <v>1.21</v>
      </c>
      <c r="AG107" s="58">
        <v>0.23</v>
      </c>
      <c r="AH107" s="58">
        <v>0.35799999999999998</v>
      </c>
      <c r="AI107" s="58">
        <v>0.245</v>
      </c>
      <c r="AJ107" s="9">
        <f t="shared" si="19"/>
        <v>0.27766666666666667</v>
      </c>
      <c r="AL107" s="9">
        <v>13.2</v>
      </c>
      <c r="AM107" s="9">
        <f t="shared" si="20"/>
        <v>77.002881844380383</v>
      </c>
      <c r="AN107" s="9">
        <f t="shared" si="21"/>
        <v>13.534883720930232</v>
      </c>
      <c r="AO107" s="9">
        <f t="shared" si="22"/>
        <v>45</v>
      </c>
      <c r="AP107" s="9">
        <f t="shared" si="23"/>
        <v>95.297021356511664</v>
      </c>
      <c r="AQ107" s="9">
        <v>12</v>
      </c>
      <c r="AR107" s="9">
        <v>4.5</v>
      </c>
      <c r="AS107" s="9">
        <v>1.21</v>
      </c>
      <c r="AT107" s="9">
        <v>0.27766666666666667</v>
      </c>
    </row>
    <row r="108" spans="1:46" x14ac:dyDescent="0.3">
      <c r="A108" s="7" t="s">
        <v>63</v>
      </c>
      <c r="B108" s="7">
        <v>4</v>
      </c>
      <c r="C108" s="7">
        <v>2</v>
      </c>
      <c r="D108" s="15">
        <v>106</v>
      </c>
      <c r="E108" s="5"/>
      <c r="L108" s="9"/>
      <c r="M108" s="9"/>
      <c r="O108" s="9"/>
      <c r="P108" s="9"/>
      <c r="Q108" s="9"/>
      <c r="R108" s="9"/>
      <c r="S108" s="9"/>
      <c r="U108" s="9">
        <v>12.7</v>
      </c>
      <c r="V108" s="9">
        <v>26.26</v>
      </c>
      <c r="W108" s="9">
        <v>33.729999999999997</v>
      </c>
      <c r="X108" s="9">
        <v>25.88</v>
      </c>
      <c r="Y108" s="9">
        <v>11.25</v>
      </c>
      <c r="Z108" s="9">
        <v>34.700000000000003</v>
      </c>
      <c r="AA108" s="9">
        <v>49.88</v>
      </c>
      <c r="AB108" s="9">
        <v>6.3</v>
      </c>
      <c r="AC108" s="9">
        <f t="shared" si="18"/>
        <v>42.290000000000006</v>
      </c>
      <c r="AD108" s="9">
        <v>4.0999999999999996</v>
      </c>
      <c r="AE108" s="9">
        <v>11</v>
      </c>
      <c r="AF108" s="9">
        <v>1.17</v>
      </c>
      <c r="AG108" s="58">
        <v>0.23499999999999999</v>
      </c>
      <c r="AH108" s="58">
        <v>0.309</v>
      </c>
      <c r="AI108" s="58">
        <v>0.23799999999999999</v>
      </c>
      <c r="AJ108" s="9">
        <f t="shared" si="19"/>
        <v>0.26066666666666666</v>
      </c>
      <c r="AL108" s="9">
        <v>12.7</v>
      </c>
      <c r="AM108" s="9">
        <f t="shared" si="20"/>
        <v>77.853542840201612</v>
      </c>
      <c r="AN108" s="9">
        <f t="shared" si="21"/>
        <v>14.897138803499644</v>
      </c>
      <c r="AO108" s="9">
        <f t="shared" si="22"/>
        <v>43.469860896445134</v>
      </c>
      <c r="AP108" s="9">
        <f t="shared" si="23"/>
        <v>97.846913193171588</v>
      </c>
      <c r="AQ108" s="9">
        <v>11</v>
      </c>
      <c r="AR108" s="9">
        <v>4.0999999999999996</v>
      </c>
      <c r="AS108" s="9">
        <v>1.17</v>
      </c>
      <c r="AT108" s="9">
        <v>0.26066666666666666</v>
      </c>
    </row>
    <row r="109" spans="1:46" x14ac:dyDescent="0.3">
      <c r="A109" s="7" t="s">
        <v>63</v>
      </c>
      <c r="B109" s="7">
        <v>4</v>
      </c>
      <c r="C109" s="7">
        <v>2</v>
      </c>
      <c r="D109" s="15">
        <v>107</v>
      </c>
      <c r="E109" s="5"/>
      <c r="L109" s="9"/>
      <c r="M109" s="9"/>
      <c r="O109" s="9"/>
      <c r="P109" s="9"/>
      <c r="Q109" s="9"/>
      <c r="R109" s="9"/>
      <c r="S109" s="9"/>
      <c r="U109" s="9">
        <v>15.4</v>
      </c>
      <c r="V109" s="9">
        <v>28.16</v>
      </c>
      <c r="W109" s="9">
        <v>35.9</v>
      </c>
      <c r="X109" s="9">
        <v>24.8</v>
      </c>
      <c r="Y109" s="9">
        <v>12.73</v>
      </c>
      <c r="Z109" s="9">
        <v>38.24</v>
      </c>
      <c r="AA109" s="9">
        <v>47.14</v>
      </c>
      <c r="AB109" s="9">
        <v>6.45</v>
      </c>
      <c r="AC109" s="9">
        <f t="shared" si="18"/>
        <v>42.69</v>
      </c>
      <c r="AD109" s="9">
        <v>4.4000000000000004</v>
      </c>
      <c r="AE109" s="9">
        <v>12</v>
      </c>
      <c r="AF109" s="9">
        <v>1.24</v>
      </c>
      <c r="AG109" s="58">
        <v>0.22900000000000001</v>
      </c>
      <c r="AH109" s="58">
        <v>0.318</v>
      </c>
      <c r="AI109" s="58">
        <v>0.25</v>
      </c>
      <c r="AJ109" s="9">
        <f t="shared" si="19"/>
        <v>0.26566666666666666</v>
      </c>
      <c r="AL109" s="9">
        <v>15.4</v>
      </c>
      <c r="AM109" s="9">
        <f t="shared" si="20"/>
        <v>78.440111420612809</v>
      </c>
      <c r="AN109" s="9">
        <f t="shared" si="21"/>
        <v>15.108924806746312</v>
      </c>
      <c r="AO109" s="9">
        <f t="shared" si="22"/>
        <v>51.33064516129032</v>
      </c>
      <c r="AP109" s="9">
        <f t="shared" si="23"/>
        <v>97.055430374831857</v>
      </c>
      <c r="AQ109" s="9">
        <v>12</v>
      </c>
      <c r="AR109" s="9">
        <v>4.4000000000000004</v>
      </c>
      <c r="AS109" s="9">
        <v>1.24</v>
      </c>
      <c r="AT109" s="9">
        <v>0.26566666666666666</v>
      </c>
    </row>
    <row r="110" spans="1:46" x14ac:dyDescent="0.3">
      <c r="A110" s="7" t="s">
        <v>63</v>
      </c>
      <c r="B110" s="7">
        <v>4</v>
      </c>
      <c r="C110" s="7">
        <v>2</v>
      </c>
      <c r="D110" s="15">
        <v>108</v>
      </c>
      <c r="E110" s="5"/>
      <c r="L110" s="9"/>
      <c r="M110" s="9"/>
      <c r="O110" s="9"/>
      <c r="P110" s="9"/>
      <c r="Q110" s="9"/>
      <c r="R110" s="9"/>
      <c r="S110" s="9"/>
      <c r="U110" s="9">
        <v>14.7</v>
      </c>
      <c r="V110" s="9">
        <v>27.42</v>
      </c>
      <c r="W110" s="9">
        <v>35.020000000000003</v>
      </c>
      <c r="X110" s="9">
        <v>25.87</v>
      </c>
      <c r="Y110" s="9">
        <v>12.7</v>
      </c>
      <c r="Z110" s="9">
        <v>39.85</v>
      </c>
      <c r="AA110" s="9">
        <v>51.05</v>
      </c>
      <c r="AB110" s="9">
        <v>7.1</v>
      </c>
      <c r="AC110" s="9">
        <f t="shared" si="18"/>
        <v>45.45</v>
      </c>
      <c r="AD110" s="9">
        <v>4.1100000000000003</v>
      </c>
      <c r="AE110" s="9">
        <v>11</v>
      </c>
      <c r="AF110" s="9">
        <v>1.1299999999999999</v>
      </c>
      <c r="AG110" s="58">
        <v>0.21299999999999999</v>
      </c>
      <c r="AH110" s="58">
        <v>0.317</v>
      </c>
      <c r="AI110" s="58">
        <v>0.223</v>
      </c>
      <c r="AJ110" s="9">
        <f t="shared" si="19"/>
        <v>0.251</v>
      </c>
      <c r="AL110" s="9">
        <v>14.7</v>
      </c>
      <c r="AM110" s="9">
        <f t="shared" si="20"/>
        <v>78.298115362649909</v>
      </c>
      <c r="AN110" s="9">
        <f t="shared" si="21"/>
        <v>15.621562156215621</v>
      </c>
      <c r="AO110" s="9">
        <f t="shared" si="22"/>
        <v>49.091611905682257</v>
      </c>
      <c r="AP110" s="9">
        <f t="shared" si="23"/>
        <v>100.32127516568752</v>
      </c>
      <c r="AQ110" s="9">
        <v>11</v>
      </c>
      <c r="AR110" s="9">
        <v>4.1100000000000003</v>
      </c>
      <c r="AS110" s="9">
        <v>1.1299999999999999</v>
      </c>
      <c r="AT110" s="9">
        <v>0.251</v>
      </c>
    </row>
    <row r="111" spans="1:46" x14ac:dyDescent="0.3">
      <c r="A111" s="7" t="s">
        <v>63</v>
      </c>
      <c r="B111" s="7">
        <v>4</v>
      </c>
      <c r="C111" s="7">
        <v>2</v>
      </c>
      <c r="D111" s="15">
        <v>109</v>
      </c>
      <c r="E111" s="5"/>
      <c r="L111" s="9"/>
      <c r="M111" s="9"/>
      <c r="O111" s="9"/>
      <c r="P111" s="9"/>
      <c r="Q111" s="9"/>
      <c r="R111" s="9"/>
      <c r="S111" s="9"/>
      <c r="U111" s="9">
        <v>13.1</v>
      </c>
      <c r="V111" s="9">
        <v>26.3</v>
      </c>
      <c r="W111" s="9">
        <v>34.85</v>
      </c>
      <c r="X111" s="9">
        <v>25.71</v>
      </c>
      <c r="Y111" s="9">
        <v>11.88</v>
      </c>
      <c r="Z111" s="9">
        <v>38.6</v>
      </c>
      <c r="AA111" s="9">
        <v>55.1</v>
      </c>
      <c r="AB111" s="9">
        <v>6.2</v>
      </c>
      <c r="AC111" s="9">
        <f t="shared" si="18"/>
        <v>46.85</v>
      </c>
      <c r="AD111" s="9">
        <v>4.2</v>
      </c>
      <c r="AE111" s="9">
        <v>12</v>
      </c>
      <c r="AF111" s="9">
        <v>1.22</v>
      </c>
      <c r="AG111" s="58">
        <v>0.22</v>
      </c>
      <c r="AH111" s="58">
        <v>0.28799999999999998</v>
      </c>
      <c r="AI111" s="58">
        <v>0.223</v>
      </c>
      <c r="AJ111" s="9">
        <f t="shared" si="19"/>
        <v>0.24366666666666667</v>
      </c>
      <c r="AL111" s="9">
        <v>13.1</v>
      </c>
      <c r="AM111" s="9">
        <f t="shared" si="20"/>
        <v>75.466284074605454</v>
      </c>
      <c r="AN111" s="9">
        <f t="shared" si="21"/>
        <v>13.233724653148347</v>
      </c>
      <c r="AO111" s="9">
        <f t="shared" si="22"/>
        <v>46.207701283547259</v>
      </c>
      <c r="AP111" s="9">
        <f t="shared" si="23"/>
        <v>97.15579195667803</v>
      </c>
      <c r="AQ111" s="9">
        <v>12</v>
      </c>
      <c r="AR111" s="9">
        <v>4.2</v>
      </c>
      <c r="AS111" s="9">
        <v>1.22</v>
      </c>
      <c r="AT111" s="9">
        <v>0.24366666666666667</v>
      </c>
    </row>
    <row r="112" spans="1:46" x14ac:dyDescent="0.3">
      <c r="A112" s="7" t="s">
        <v>63</v>
      </c>
      <c r="B112" s="7">
        <v>4</v>
      </c>
      <c r="C112" s="7">
        <v>2</v>
      </c>
      <c r="D112" s="15">
        <v>110</v>
      </c>
      <c r="E112" s="5"/>
      <c r="L112" s="9"/>
      <c r="M112" s="9"/>
      <c r="O112" s="9"/>
      <c r="P112" s="9"/>
      <c r="Q112" s="9"/>
      <c r="R112" s="9"/>
      <c r="S112" s="9"/>
      <c r="U112" s="9">
        <v>15.35</v>
      </c>
      <c r="V112" s="9">
        <v>28.1</v>
      </c>
      <c r="W112" s="9">
        <v>35.9</v>
      </c>
      <c r="X112" s="9">
        <v>26.95</v>
      </c>
      <c r="Y112" s="9">
        <v>12.41</v>
      </c>
      <c r="Z112" s="9">
        <v>35.549999999999997</v>
      </c>
      <c r="AA112" s="9">
        <v>47.85</v>
      </c>
      <c r="AB112" s="9">
        <v>6.7</v>
      </c>
      <c r="AC112" s="9">
        <f t="shared" si="18"/>
        <v>41.7</v>
      </c>
      <c r="AD112" s="9">
        <v>4.5999999999999996</v>
      </c>
      <c r="AE112" s="9">
        <v>10</v>
      </c>
      <c r="AF112" s="9">
        <v>1.19</v>
      </c>
      <c r="AG112" s="58">
        <v>0.23400000000000001</v>
      </c>
      <c r="AH112" s="58">
        <v>0.32200000000000001</v>
      </c>
      <c r="AI112" s="58">
        <v>0.23799999999999999</v>
      </c>
      <c r="AJ112" s="9">
        <f t="shared" si="19"/>
        <v>0.26466666666666666</v>
      </c>
      <c r="AL112" s="9">
        <v>15.35</v>
      </c>
      <c r="AM112" s="9">
        <f t="shared" si="20"/>
        <v>78.272980501392766</v>
      </c>
      <c r="AN112" s="9">
        <f t="shared" si="21"/>
        <v>16.067146282973621</v>
      </c>
      <c r="AO112" s="9">
        <f t="shared" si="22"/>
        <v>46.048237476808907</v>
      </c>
      <c r="AP112" s="9">
        <f t="shared" si="23"/>
        <v>98.227505589731834</v>
      </c>
      <c r="AQ112" s="9">
        <v>10</v>
      </c>
      <c r="AR112" s="9">
        <v>4.5999999999999996</v>
      </c>
      <c r="AS112" s="9">
        <v>1.19</v>
      </c>
      <c r="AT112" s="9">
        <v>0.26466666666666666</v>
      </c>
    </row>
    <row r="113" spans="1:46" x14ac:dyDescent="0.3">
      <c r="A113" s="7" t="s">
        <v>63</v>
      </c>
      <c r="B113" s="7">
        <v>4</v>
      </c>
      <c r="C113" s="7">
        <v>3</v>
      </c>
      <c r="D113" s="15">
        <v>111</v>
      </c>
      <c r="E113" s="5">
        <v>12.05</v>
      </c>
      <c r="F113" s="9">
        <v>25.93</v>
      </c>
      <c r="G113" s="9">
        <v>32.39</v>
      </c>
      <c r="H113" s="9">
        <v>23.1</v>
      </c>
      <c r="I113" s="9">
        <v>11.25</v>
      </c>
      <c r="J113" s="9">
        <v>36.549999999999997</v>
      </c>
      <c r="K113" s="9">
        <v>48.2</v>
      </c>
      <c r="L113" s="9">
        <v>6.4</v>
      </c>
      <c r="M113" s="9">
        <v>2.4</v>
      </c>
      <c r="N113" s="9">
        <v>12</v>
      </c>
      <c r="O113" s="9">
        <v>1.01</v>
      </c>
      <c r="P113" s="9">
        <v>0.20300000000000001</v>
      </c>
      <c r="Q113" s="9">
        <v>0.221</v>
      </c>
      <c r="R113" s="9">
        <v>0.19900000000000001</v>
      </c>
      <c r="S113" s="9">
        <f t="shared" si="12"/>
        <v>0.20766666666666667</v>
      </c>
      <c r="U113" s="9">
        <v>13.85</v>
      </c>
      <c r="V113" s="9">
        <v>27.71</v>
      </c>
      <c r="W113" s="9">
        <v>34.340000000000003</v>
      </c>
      <c r="X113" s="9">
        <v>25.45</v>
      </c>
      <c r="Y113" s="9">
        <v>13.1</v>
      </c>
      <c r="Z113" s="9">
        <v>32.950000000000003</v>
      </c>
      <c r="AA113" s="9">
        <v>47.94</v>
      </c>
      <c r="AB113" s="9">
        <v>6.98</v>
      </c>
      <c r="AC113" s="9">
        <f t="shared" si="18"/>
        <v>40.445</v>
      </c>
      <c r="AD113" s="9">
        <v>4</v>
      </c>
      <c r="AE113" s="9">
        <v>12</v>
      </c>
      <c r="AF113" s="9">
        <v>1.21</v>
      </c>
      <c r="AG113" s="58">
        <v>0.22600000000000001</v>
      </c>
      <c r="AH113" s="58">
        <v>0.312</v>
      </c>
      <c r="AI113" s="58">
        <v>0.224</v>
      </c>
      <c r="AJ113" s="9">
        <f t="shared" si="19"/>
        <v>0.254</v>
      </c>
      <c r="AL113" s="9">
        <v>13.85</v>
      </c>
      <c r="AM113" s="9">
        <f t="shared" si="20"/>
        <v>80.693069306930681</v>
      </c>
      <c r="AN113" s="9">
        <f t="shared" si="21"/>
        <v>17.258004697737668</v>
      </c>
      <c r="AO113" s="9">
        <f t="shared" si="22"/>
        <v>51.47347740667977</v>
      </c>
      <c r="AP113" s="9">
        <f t="shared" si="23"/>
        <v>100.23571985945006</v>
      </c>
      <c r="AQ113" s="9">
        <v>12</v>
      </c>
      <c r="AR113" s="9">
        <v>4</v>
      </c>
      <c r="AS113" s="9">
        <v>1.21</v>
      </c>
      <c r="AT113" s="9">
        <v>0.254</v>
      </c>
    </row>
    <row r="114" spans="1:46" x14ac:dyDescent="0.3">
      <c r="A114" s="7" t="s">
        <v>63</v>
      </c>
      <c r="B114" s="7">
        <v>4</v>
      </c>
      <c r="C114" s="7">
        <v>3</v>
      </c>
      <c r="D114" s="15">
        <v>112</v>
      </c>
      <c r="E114" s="5">
        <v>12.44</v>
      </c>
      <c r="F114" s="9">
        <v>25.96</v>
      </c>
      <c r="G114" s="9">
        <v>32.799999999999997</v>
      </c>
      <c r="H114" s="9">
        <v>22.58</v>
      </c>
      <c r="I114" s="9">
        <v>12.3</v>
      </c>
      <c r="J114" s="9">
        <v>32.6</v>
      </c>
      <c r="K114" s="9">
        <v>44.27</v>
      </c>
      <c r="L114" s="9">
        <v>6.7</v>
      </c>
      <c r="M114" s="9">
        <v>3.12</v>
      </c>
      <c r="N114" s="9">
        <v>13</v>
      </c>
      <c r="O114" s="9">
        <v>1.18</v>
      </c>
      <c r="P114" s="9">
        <v>0.214</v>
      </c>
      <c r="Q114" s="9">
        <v>0.26200000000000001</v>
      </c>
      <c r="R114" s="9">
        <v>0.17899999999999999</v>
      </c>
      <c r="S114" s="9">
        <f t="shared" si="12"/>
        <v>0.21833333333333335</v>
      </c>
      <c r="U114" s="9">
        <v>13.1</v>
      </c>
      <c r="V114" s="9">
        <v>27.06</v>
      </c>
      <c r="W114" s="9">
        <v>32.78</v>
      </c>
      <c r="X114" s="9">
        <v>25.34</v>
      </c>
      <c r="Y114" s="9">
        <v>11.1</v>
      </c>
      <c r="Z114" s="9">
        <v>34.200000000000003</v>
      </c>
      <c r="AA114" s="9">
        <v>47.57</v>
      </c>
      <c r="AB114" s="9">
        <v>5.85</v>
      </c>
      <c r="AC114" s="9">
        <f t="shared" si="18"/>
        <v>40.885000000000005</v>
      </c>
      <c r="AD114" s="9">
        <v>3.85</v>
      </c>
      <c r="AE114" s="9">
        <v>13</v>
      </c>
      <c r="AF114" s="9">
        <v>1.1200000000000001</v>
      </c>
      <c r="AG114" s="58">
        <v>0.23599999999999999</v>
      </c>
      <c r="AH114" s="58">
        <v>0.28799999999999998</v>
      </c>
      <c r="AI114" s="58">
        <v>0.22800000000000001</v>
      </c>
      <c r="AJ114" s="9">
        <f t="shared" si="19"/>
        <v>0.25066666666666665</v>
      </c>
      <c r="AL114" s="9">
        <v>13.1</v>
      </c>
      <c r="AM114" s="9">
        <f t="shared" si="20"/>
        <v>82.550335570469784</v>
      </c>
      <c r="AN114" s="9">
        <f t="shared" si="21"/>
        <v>14.308426073131953</v>
      </c>
      <c r="AO114" s="9">
        <f t="shared" si="22"/>
        <v>43.804262036306234</v>
      </c>
      <c r="AP114" s="9">
        <f t="shared" si="23"/>
        <v>95.501781535844927</v>
      </c>
      <c r="AQ114" s="9">
        <v>13</v>
      </c>
      <c r="AR114" s="9">
        <v>3.85</v>
      </c>
      <c r="AS114" s="9">
        <v>1.1200000000000001</v>
      </c>
      <c r="AT114" s="9">
        <v>0.25066666666666665</v>
      </c>
    </row>
    <row r="115" spans="1:46" x14ac:dyDescent="0.3">
      <c r="A115" s="7" t="s">
        <v>63</v>
      </c>
      <c r="B115" s="7">
        <v>4</v>
      </c>
      <c r="C115" s="7">
        <v>3</v>
      </c>
      <c r="D115" s="15">
        <v>113</v>
      </c>
      <c r="E115" s="5">
        <v>13.32</v>
      </c>
      <c r="F115" s="9">
        <v>26.23</v>
      </c>
      <c r="G115" s="9">
        <v>35.64</v>
      </c>
      <c r="H115" s="9">
        <v>24.75</v>
      </c>
      <c r="I115" s="9">
        <v>12.05</v>
      </c>
      <c r="J115" s="9">
        <v>36.200000000000003</v>
      </c>
      <c r="K115" s="9">
        <v>48.9</v>
      </c>
      <c r="L115" s="9">
        <v>6.05</v>
      </c>
      <c r="M115" s="9">
        <v>3.55</v>
      </c>
      <c r="N115" s="9">
        <v>13</v>
      </c>
      <c r="O115" s="9">
        <v>0.96</v>
      </c>
      <c r="P115" s="9">
        <v>0.221</v>
      </c>
      <c r="Q115" s="9">
        <v>0.27800000000000002</v>
      </c>
      <c r="R115" s="9">
        <v>0.21</v>
      </c>
      <c r="S115" s="9">
        <f t="shared" si="12"/>
        <v>0.23633333333333331</v>
      </c>
      <c r="U115" s="9">
        <v>15.1</v>
      </c>
      <c r="V115" s="9">
        <v>28.1</v>
      </c>
      <c r="W115" s="9">
        <v>34.67</v>
      </c>
      <c r="X115" s="9">
        <v>26.72</v>
      </c>
      <c r="Y115" s="9">
        <v>13.3</v>
      </c>
      <c r="Z115" s="9">
        <v>42.6</v>
      </c>
      <c r="AA115" s="9">
        <v>52.71</v>
      </c>
      <c r="AB115" s="9">
        <v>6.1</v>
      </c>
      <c r="AC115" s="9">
        <f t="shared" si="18"/>
        <v>47.655000000000001</v>
      </c>
      <c r="AD115" s="9">
        <v>4.7</v>
      </c>
      <c r="AE115" s="9">
        <v>11</v>
      </c>
      <c r="AF115" s="9">
        <v>1.1000000000000001</v>
      </c>
      <c r="AG115" s="58">
        <v>0.21299999999999999</v>
      </c>
      <c r="AH115" s="58">
        <v>0.313</v>
      </c>
      <c r="AI115" s="58">
        <v>0.221</v>
      </c>
      <c r="AJ115" s="9">
        <f t="shared" si="19"/>
        <v>0.249</v>
      </c>
      <c r="AL115" s="9">
        <v>15.1</v>
      </c>
      <c r="AM115" s="9">
        <f t="shared" si="20"/>
        <v>81.049899048168456</v>
      </c>
      <c r="AN115" s="9">
        <f t="shared" si="21"/>
        <v>12.800335746511383</v>
      </c>
      <c r="AO115" s="9">
        <f t="shared" si="22"/>
        <v>49.775449101796411</v>
      </c>
      <c r="AP115" s="9">
        <f t="shared" si="23"/>
        <v>95.560941405311198</v>
      </c>
      <c r="AQ115" s="9">
        <v>11</v>
      </c>
      <c r="AR115" s="9">
        <v>4.7</v>
      </c>
      <c r="AS115" s="9">
        <v>1.1000000000000001</v>
      </c>
      <c r="AT115" s="9">
        <v>0.249</v>
      </c>
    </row>
    <row r="116" spans="1:46" x14ac:dyDescent="0.3">
      <c r="A116" s="7" t="s">
        <v>63</v>
      </c>
      <c r="B116" s="7">
        <v>4</v>
      </c>
      <c r="C116" s="7">
        <v>3</v>
      </c>
      <c r="D116" s="15">
        <v>114</v>
      </c>
      <c r="E116" s="5">
        <v>11.85</v>
      </c>
      <c r="F116" s="9">
        <v>25.72</v>
      </c>
      <c r="G116" s="9">
        <v>32.15</v>
      </c>
      <c r="H116" s="9">
        <v>22.28</v>
      </c>
      <c r="I116" s="9">
        <v>9.18</v>
      </c>
      <c r="J116" s="9">
        <v>31.27</v>
      </c>
      <c r="K116" s="9">
        <v>43.74</v>
      </c>
      <c r="L116" s="9">
        <v>5.75</v>
      </c>
      <c r="M116" s="9">
        <v>2.79</v>
      </c>
      <c r="N116" s="9">
        <v>12</v>
      </c>
      <c r="O116" s="9">
        <v>1.39</v>
      </c>
      <c r="P116" s="9">
        <v>0.20499999999999999</v>
      </c>
      <c r="Q116" s="9">
        <v>0.19</v>
      </c>
      <c r="R116" s="9">
        <v>0.189</v>
      </c>
      <c r="S116" s="9">
        <f t="shared" si="12"/>
        <v>0.19466666666666668</v>
      </c>
      <c r="U116" s="9">
        <v>13</v>
      </c>
      <c r="V116" s="9">
        <v>26.63</v>
      </c>
      <c r="W116" s="9">
        <v>33.36</v>
      </c>
      <c r="X116" s="9">
        <v>24.82</v>
      </c>
      <c r="Y116" s="9">
        <v>11.85</v>
      </c>
      <c r="Z116" s="9">
        <v>40.5</v>
      </c>
      <c r="AA116" s="9">
        <v>51.2</v>
      </c>
      <c r="AB116" s="9">
        <v>5.6</v>
      </c>
      <c r="AC116" s="9">
        <f t="shared" si="18"/>
        <v>45.85</v>
      </c>
      <c r="AD116" s="9">
        <v>3.8</v>
      </c>
      <c r="AE116" s="9">
        <v>12</v>
      </c>
      <c r="AF116" s="9">
        <v>1.0900000000000001</v>
      </c>
      <c r="AG116" s="58">
        <v>0.23499999999999999</v>
      </c>
      <c r="AH116" s="58">
        <v>0.23599999999999999</v>
      </c>
      <c r="AI116" s="58">
        <v>0.23</v>
      </c>
      <c r="AJ116" s="9">
        <f t="shared" si="19"/>
        <v>0.23366666666666666</v>
      </c>
      <c r="AL116" s="9">
        <v>13</v>
      </c>
      <c r="AM116" s="9">
        <f t="shared" si="20"/>
        <v>79.826139088729022</v>
      </c>
      <c r="AN116" s="9">
        <f t="shared" si="21"/>
        <v>12.213740458015266</v>
      </c>
      <c r="AO116" s="9">
        <f t="shared" si="22"/>
        <v>47.743755036261078</v>
      </c>
      <c r="AP116" s="9">
        <f t="shared" si="23"/>
        <v>94.342277739106748</v>
      </c>
      <c r="AQ116" s="9">
        <v>12</v>
      </c>
      <c r="AR116" s="9">
        <v>3.8</v>
      </c>
      <c r="AS116" s="9">
        <v>1.0900000000000001</v>
      </c>
      <c r="AT116" s="9">
        <v>0.23366666666666666</v>
      </c>
    </row>
    <row r="117" spans="1:46" x14ac:dyDescent="0.3">
      <c r="A117" s="7" t="s">
        <v>63</v>
      </c>
      <c r="B117" s="7">
        <v>4</v>
      </c>
      <c r="C117" s="7">
        <v>3</v>
      </c>
      <c r="D117" s="15">
        <v>115</v>
      </c>
      <c r="E117" s="5">
        <v>11.7</v>
      </c>
      <c r="F117" s="9">
        <v>26.15</v>
      </c>
      <c r="G117" s="9">
        <v>32.44</v>
      </c>
      <c r="H117" s="9">
        <v>23.12</v>
      </c>
      <c r="I117" s="9">
        <v>9.5500000000000007</v>
      </c>
      <c r="J117" s="9">
        <v>35.1</v>
      </c>
      <c r="K117" s="9">
        <v>45.77</v>
      </c>
      <c r="L117" s="9">
        <v>5.2</v>
      </c>
      <c r="M117" s="9">
        <v>2.9</v>
      </c>
      <c r="N117" s="9">
        <v>12</v>
      </c>
      <c r="O117" s="9">
        <v>1.18</v>
      </c>
      <c r="P117" s="9">
        <v>0.20599999999999999</v>
      </c>
      <c r="Q117" s="9">
        <v>0.32200000000000001</v>
      </c>
      <c r="R117" s="9">
        <v>0.182</v>
      </c>
      <c r="S117" s="9">
        <f t="shared" si="12"/>
        <v>0.23666666666666666</v>
      </c>
      <c r="U117" s="9">
        <v>14.1</v>
      </c>
      <c r="V117" s="9">
        <v>27.35</v>
      </c>
      <c r="W117" s="9">
        <v>34.9</v>
      </c>
      <c r="X117" s="9">
        <v>26.2</v>
      </c>
      <c r="Y117" s="9">
        <v>13.4</v>
      </c>
      <c r="Z117" s="9">
        <v>34.659999999999997</v>
      </c>
      <c r="AA117" s="9">
        <v>55.3</v>
      </c>
      <c r="AB117" s="9">
        <v>6.45</v>
      </c>
      <c r="AC117" s="9">
        <f t="shared" si="18"/>
        <v>44.98</v>
      </c>
      <c r="AD117" s="9">
        <v>4.5</v>
      </c>
      <c r="AE117" s="9">
        <v>11</v>
      </c>
      <c r="AF117" s="9">
        <v>1.18</v>
      </c>
      <c r="AG117" s="58">
        <v>0.217</v>
      </c>
      <c r="AH117" s="58">
        <v>0.317</v>
      </c>
      <c r="AI117" s="58">
        <v>0.22600000000000001</v>
      </c>
      <c r="AJ117" s="9">
        <f t="shared" si="19"/>
        <v>0.25333333333333335</v>
      </c>
      <c r="AL117" s="9">
        <v>14.1</v>
      </c>
      <c r="AM117" s="9">
        <f t="shared" si="20"/>
        <v>78.366762177650443</v>
      </c>
      <c r="AN117" s="9">
        <f t="shared" si="21"/>
        <v>14.339706536238332</v>
      </c>
      <c r="AO117" s="9">
        <f t="shared" si="22"/>
        <v>51.145038167938935</v>
      </c>
      <c r="AP117" s="9">
        <f t="shared" si="23"/>
        <v>97.747523328924061</v>
      </c>
      <c r="AQ117" s="9">
        <v>11</v>
      </c>
      <c r="AR117" s="9">
        <v>4.5</v>
      </c>
      <c r="AS117" s="9">
        <v>1.18</v>
      </c>
      <c r="AT117" s="9">
        <v>0.25333333333333335</v>
      </c>
    </row>
    <row r="118" spans="1:46" x14ac:dyDescent="0.3">
      <c r="A118" s="7" t="s">
        <v>63</v>
      </c>
      <c r="B118" s="7">
        <v>4</v>
      </c>
      <c r="C118" s="7">
        <v>3</v>
      </c>
      <c r="D118" s="15">
        <v>116</v>
      </c>
      <c r="E118" s="5">
        <v>10.87</v>
      </c>
      <c r="F118" s="9">
        <v>25.23</v>
      </c>
      <c r="G118" s="9">
        <v>30.93</v>
      </c>
      <c r="H118" s="9">
        <v>22.55</v>
      </c>
      <c r="I118" s="9">
        <v>8.4499999999999993</v>
      </c>
      <c r="J118" s="9">
        <v>29.15</v>
      </c>
      <c r="K118" s="9">
        <v>44.5</v>
      </c>
      <c r="L118" s="9">
        <v>5.0999999999999996</v>
      </c>
      <c r="M118" s="9">
        <v>2.8</v>
      </c>
      <c r="N118" s="9">
        <v>13</v>
      </c>
      <c r="O118" s="9">
        <v>1.05</v>
      </c>
      <c r="P118" s="9">
        <v>0.23200000000000001</v>
      </c>
      <c r="Q118" s="9">
        <v>0.249</v>
      </c>
      <c r="R118" s="9">
        <v>0.16600000000000001</v>
      </c>
      <c r="S118" s="9">
        <f t="shared" si="12"/>
        <v>0.21566666666666667</v>
      </c>
      <c r="U118" s="9">
        <v>13.6</v>
      </c>
      <c r="V118" s="9">
        <v>27.3</v>
      </c>
      <c r="W118" s="9">
        <v>33.65</v>
      </c>
      <c r="X118" s="9">
        <v>23.86</v>
      </c>
      <c r="Y118" s="9">
        <v>13.8</v>
      </c>
      <c r="Z118" s="9">
        <v>39.47</v>
      </c>
      <c r="AA118" s="9">
        <v>46.15</v>
      </c>
      <c r="AB118" s="9">
        <v>6.9</v>
      </c>
      <c r="AC118" s="9">
        <f t="shared" si="18"/>
        <v>42.81</v>
      </c>
      <c r="AD118" s="9">
        <v>4.49</v>
      </c>
      <c r="AE118" s="9">
        <v>12</v>
      </c>
      <c r="AF118" s="9">
        <v>1.1599999999999999</v>
      </c>
      <c r="AG118" s="58">
        <v>0.21199999999999999</v>
      </c>
      <c r="AH118" s="58">
        <v>0.318</v>
      </c>
      <c r="AI118" s="58">
        <v>0.215</v>
      </c>
      <c r="AJ118" s="9">
        <f t="shared" si="19"/>
        <v>0.24833333333333332</v>
      </c>
      <c r="AL118" s="9">
        <v>13.6</v>
      </c>
      <c r="AM118" s="9">
        <f t="shared" si="20"/>
        <v>81.129271916790486</v>
      </c>
      <c r="AN118" s="9">
        <f t="shared" si="21"/>
        <v>16.117729502452701</v>
      </c>
      <c r="AO118" s="9">
        <f t="shared" si="22"/>
        <v>57.837384744342003</v>
      </c>
      <c r="AP118" s="9">
        <f t="shared" si="23"/>
        <v>100.02006447635516</v>
      </c>
      <c r="AQ118" s="9">
        <v>12</v>
      </c>
      <c r="AR118" s="9">
        <v>4.49</v>
      </c>
      <c r="AS118" s="9">
        <v>1.1599999999999999</v>
      </c>
      <c r="AT118" s="9">
        <v>0.24833333333333332</v>
      </c>
    </row>
    <row r="119" spans="1:46" x14ac:dyDescent="0.3">
      <c r="A119" s="7" t="s">
        <v>63</v>
      </c>
      <c r="B119" s="7">
        <v>4</v>
      </c>
      <c r="C119" s="7">
        <v>3</v>
      </c>
      <c r="D119" s="15">
        <v>117</v>
      </c>
      <c r="E119" s="5">
        <v>12.6</v>
      </c>
      <c r="F119" s="9">
        <v>25.35</v>
      </c>
      <c r="G119" s="9">
        <v>34.119999999999997</v>
      </c>
      <c r="H119" s="9">
        <v>24.9</v>
      </c>
      <c r="I119" s="9">
        <v>9.17</v>
      </c>
      <c r="J119" s="9">
        <v>32.950000000000003</v>
      </c>
      <c r="K119" s="9">
        <v>43.5</v>
      </c>
      <c r="L119" s="9">
        <v>6</v>
      </c>
      <c r="M119" s="9">
        <v>3.12</v>
      </c>
      <c r="N119" s="9">
        <v>13</v>
      </c>
      <c r="O119" s="9">
        <v>0.86</v>
      </c>
      <c r="P119" s="9">
        <v>0.24399999999999999</v>
      </c>
      <c r="Q119" s="9">
        <v>0.25900000000000001</v>
      </c>
      <c r="R119" s="9">
        <v>0.221</v>
      </c>
      <c r="S119" s="9">
        <f t="shared" si="12"/>
        <v>0.24133333333333332</v>
      </c>
      <c r="U119" s="9">
        <v>14.48</v>
      </c>
      <c r="V119" s="9">
        <v>27.67</v>
      </c>
      <c r="W119" s="9">
        <v>35.450000000000003</v>
      </c>
      <c r="X119" s="9">
        <v>24.18</v>
      </c>
      <c r="Y119" s="9">
        <v>10.1</v>
      </c>
      <c r="Z119" s="9">
        <v>38.15</v>
      </c>
      <c r="AA119" s="9">
        <v>54.2</v>
      </c>
      <c r="AB119" s="9">
        <v>6.4</v>
      </c>
      <c r="AC119" s="9">
        <f t="shared" si="18"/>
        <v>46.174999999999997</v>
      </c>
      <c r="AD119" s="9">
        <v>4.5</v>
      </c>
      <c r="AE119" s="9">
        <v>12</v>
      </c>
      <c r="AF119" s="9">
        <v>1.07</v>
      </c>
      <c r="AG119" s="58">
        <v>0.22800000000000001</v>
      </c>
      <c r="AH119" s="58">
        <v>0.28699999999999998</v>
      </c>
      <c r="AI119" s="58">
        <v>0.216</v>
      </c>
      <c r="AJ119" s="9">
        <f t="shared" si="19"/>
        <v>0.24366666666666667</v>
      </c>
      <c r="AL119" s="9">
        <v>14.48</v>
      </c>
      <c r="AM119" s="9">
        <f t="shared" si="20"/>
        <v>78.053596614950635</v>
      </c>
      <c r="AN119" s="9">
        <f t="shared" si="21"/>
        <v>13.860314022739578</v>
      </c>
      <c r="AO119" s="9">
        <f t="shared" si="22"/>
        <v>41.770057899090155</v>
      </c>
      <c r="AP119" s="9">
        <f t="shared" si="23"/>
        <v>97.311954509819827</v>
      </c>
      <c r="AQ119" s="9">
        <v>12</v>
      </c>
      <c r="AR119" s="9">
        <v>4.5</v>
      </c>
      <c r="AS119" s="9">
        <v>1.07</v>
      </c>
      <c r="AT119" s="9">
        <v>0.24366666666666667</v>
      </c>
    </row>
    <row r="120" spans="1:46" x14ac:dyDescent="0.3">
      <c r="A120" s="7" t="s">
        <v>63</v>
      </c>
      <c r="B120" s="7">
        <v>4</v>
      </c>
      <c r="C120" s="7">
        <v>3</v>
      </c>
      <c r="D120" s="15">
        <v>118</v>
      </c>
      <c r="E120" s="5">
        <v>11.88</v>
      </c>
      <c r="F120" s="9">
        <v>25.7</v>
      </c>
      <c r="G120" s="9">
        <v>32.94</v>
      </c>
      <c r="H120" s="9">
        <v>25.1</v>
      </c>
      <c r="I120" s="9">
        <v>8.5500000000000007</v>
      </c>
      <c r="J120" s="9">
        <v>38.369999999999997</v>
      </c>
      <c r="K120" s="9">
        <v>52.2</v>
      </c>
      <c r="L120" s="9">
        <v>5.0199999999999996</v>
      </c>
      <c r="M120" s="9">
        <v>3.05</v>
      </c>
      <c r="N120" s="9">
        <v>12</v>
      </c>
      <c r="O120" s="9">
        <v>0.86</v>
      </c>
      <c r="P120" s="9">
        <v>0.219</v>
      </c>
      <c r="Q120" s="9">
        <v>0.214</v>
      </c>
      <c r="R120" s="9">
        <v>0.21</v>
      </c>
      <c r="S120" s="9">
        <f t="shared" si="12"/>
        <v>0.21433333333333335</v>
      </c>
      <c r="U120" s="9">
        <v>14.85</v>
      </c>
      <c r="V120" s="9">
        <v>27.96</v>
      </c>
      <c r="W120" s="9">
        <v>34.340000000000003</v>
      </c>
      <c r="X120" s="9">
        <v>27.89</v>
      </c>
      <c r="Y120" s="9">
        <v>13.23</v>
      </c>
      <c r="Z120" s="9">
        <v>43.49</v>
      </c>
      <c r="AA120" s="9">
        <v>50.04</v>
      </c>
      <c r="AB120" s="9">
        <v>6.27</v>
      </c>
      <c r="AC120" s="9">
        <f t="shared" si="18"/>
        <v>46.765000000000001</v>
      </c>
      <c r="AD120" s="9">
        <v>4.7</v>
      </c>
      <c r="AE120" s="9">
        <v>12</v>
      </c>
      <c r="AF120" s="9">
        <v>1.2</v>
      </c>
      <c r="AG120" s="58">
        <v>0.2</v>
      </c>
      <c r="AH120" s="58">
        <v>0.28999999999999998</v>
      </c>
      <c r="AI120" s="58">
        <v>0.20300000000000001</v>
      </c>
      <c r="AJ120" s="9">
        <f t="shared" si="19"/>
        <v>0.23100000000000001</v>
      </c>
      <c r="AL120" s="9">
        <v>14.85</v>
      </c>
      <c r="AM120" s="9">
        <f t="shared" si="20"/>
        <v>81.421083284799067</v>
      </c>
      <c r="AN120" s="9">
        <f t="shared" si="21"/>
        <v>13.40746284614562</v>
      </c>
      <c r="AO120" s="9">
        <f t="shared" si="22"/>
        <v>47.436357117246324</v>
      </c>
      <c r="AP120" s="9">
        <f t="shared" si="23"/>
        <v>96.505839351527172</v>
      </c>
      <c r="AQ120" s="9">
        <v>12</v>
      </c>
      <c r="AR120" s="9">
        <v>4.7</v>
      </c>
      <c r="AS120" s="9">
        <v>1.2</v>
      </c>
      <c r="AT120" s="9">
        <v>0.23100000000000001</v>
      </c>
    </row>
    <row r="121" spans="1:46" x14ac:dyDescent="0.3">
      <c r="A121" s="7" t="s">
        <v>63</v>
      </c>
      <c r="B121" s="7">
        <v>4</v>
      </c>
      <c r="C121" s="7">
        <v>3</v>
      </c>
      <c r="D121" s="15">
        <v>119</v>
      </c>
      <c r="E121" s="5">
        <v>9.75</v>
      </c>
      <c r="F121" s="9">
        <v>23.57</v>
      </c>
      <c r="G121" s="9">
        <v>28.45</v>
      </c>
      <c r="H121" s="9">
        <v>19.2</v>
      </c>
      <c r="I121" s="9">
        <v>11.5</v>
      </c>
      <c r="J121" s="9">
        <v>36.36</v>
      </c>
      <c r="K121" s="9">
        <v>43.96</v>
      </c>
      <c r="L121" s="9">
        <v>5.0999999999999996</v>
      </c>
      <c r="M121" s="9">
        <v>2.74</v>
      </c>
      <c r="N121" s="9">
        <v>11</v>
      </c>
      <c r="O121" s="9">
        <v>1.02</v>
      </c>
      <c r="P121" s="9">
        <v>0.19600000000000001</v>
      </c>
      <c r="Q121" s="9">
        <v>0.318</v>
      </c>
      <c r="R121" s="9">
        <v>0.214</v>
      </c>
      <c r="S121" s="9">
        <f t="shared" si="12"/>
        <v>0.24266666666666667</v>
      </c>
      <c r="U121" s="9">
        <v>14.5</v>
      </c>
      <c r="V121" s="9">
        <v>27.45</v>
      </c>
      <c r="W121" s="9">
        <v>35.119999999999997</v>
      </c>
      <c r="X121" s="9">
        <v>26.12</v>
      </c>
      <c r="Y121" s="9">
        <v>13.4</v>
      </c>
      <c r="Z121" s="9">
        <v>38.43</v>
      </c>
      <c r="AA121" s="9">
        <v>50.72</v>
      </c>
      <c r="AB121" s="9">
        <v>5.87</v>
      </c>
      <c r="AC121" s="9">
        <f t="shared" si="18"/>
        <v>44.575000000000003</v>
      </c>
      <c r="AD121" s="9">
        <v>4.3499999999999996</v>
      </c>
      <c r="AE121" s="9">
        <v>11</v>
      </c>
      <c r="AF121" s="9">
        <v>1.22</v>
      </c>
      <c r="AG121" s="58">
        <v>0.2</v>
      </c>
      <c r="AH121" s="58">
        <v>0.27700000000000002</v>
      </c>
      <c r="AI121" s="58">
        <v>0.222</v>
      </c>
      <c r="AJ121" s="9">
        <f t="shared" si="19"/>
        <v>0.23300000000000001</v>
      </c>
      <c r="AL121" s="9">
        <v>14.5</v>
      </c>
      <c r="AM121" s="9">
        <f t="shared" si="20"/>
        <v>78.16059225512528</v>
      </c>
      <c r="AN121" s="9">
        <f t="shared" si="21"/>
        <v>13.168816601233873</v>
      </c>
      <c r="AO121" s="9">
        <f t="shared" si="22"/>
        <v>51.301684532924966</v>
      </c>
      <c r="AP121" s="9">
        <f t="shared" si="23"/>
        <v>94.780049170789709</v>
      </c>
      <c r="AQ121" s="9">
        <v>11</v>
      </c>
      <c r="AR121" s="9">
        <v>4.3499999999999996</v>
      </c>
      <c r="AS121" s="9">
        <v>1.22</v>
      </c>
      <c r="AT121" s="9">
        <v>0.23300000000000001</v>
      </c>
    </row>
    <row r="122" spans="1:46" x14ac:dyDescent="0.3">
      <c r="A122" s="7" t="s">
        <v>63</v>
      </c>
      <c r="B122" s="7">
        <v>4</v>
      </c>
      <c r="C122" s="7">
        <v>3</v>
      </c>
      <c r="D122" s="15">
        <v>120</v>
      </c>
      <c r="E122" s="5"/>
      <c r="L122" s="9"/>
      <c r="M122" s="9"/>
      <c r="O122" s="9"/>
      <c r="P122" s="9"/>
      <c r="Q122" s="9"/>
      <c r="R122" s="7"/>
      <c r="U122" s="9">
        <v>15.45</v>
      </c>
      <c r="V122" s="9">
        <v>28.27</v>
      </c>
      <c r="W122" s="9">
        <v>35.700000000000003</v>
      </c>
      <c r="X122" s="9">
        <v>27.34</v>
      </c>
      <c r="Y122" s="9">
        <v>12.55</v>
      </c>
      <c r="Z122" s="9">
        <v>46.02</v>
      </c>
      <c r="AA122" s="9">
        <v>55.2</v>
      </c>
      <c r="AB122" s="9">
        <v>5.98</v>
      </c>
      <c r="AC122" s="9">
        <f t="shared" si="18"/>
        <v>50.61</v>
      </c>
      <c r="AD122" s="9">
        <v>4.8</v>
      </c>
      <c r="AE122" s="9">
        <v>12</v>
      </c>
      <c r="AF122" s="9">
        <v>1.17</v>
      </c>
      <c r="AG122" s="58">
        <v>0.20799999999999999</v>
      </c>
      <c r="AH122" s="58">
        <v>0.34</v>
      </c>
      <c r="AI122" s="58">
        <v>0.22800000000000001</v>
      </c>
      <c r="AJ122" s="9">
        <f t="shared" si="19"/>
        <v>0.25866666666666666</v>
      </c>
      <c r="AL122" s="9">
        <v>15.45</v>
      </c>
      <c r="AM122" s="9">
        <f t="shared" si="20"/>
        <v>79.187675070028007</v>
      </c>
      <c r="AN122" s="9">
        <f t="shared" si="21"/>
        <v>11.815846670618456</v>
      </c>
      <c r="AO122" s="9">
        <f t="shared" si="22"/>
        <v>45.903438185808341</v>
      </c>
      <c r="AP122" s="9">
        <f t="shared" si="23"/>
        <v>94.786736101497823</v>
      </c>
      <c r="AQ122" s="9">
        <v>12</v>
      </c>
      <c r="AR122" s="9">
        <v>4.8</v>
      </c>
      <c r="AS122" s="9">
        <v>1.17</v>
      </c>
      <c r="AT122" s="9">
        <v>0.25866666666666666</v>
      </c>
    </row>
    <row r="128" spans="1:46" x14ac:dyDescent="0.3">
      <c r="F128" s="64"/>
      <c r="AK128" s="64"/>
    </row>
    <row r="142" spans="6:37" x14ac:dyDescent="0.3">
      <c r="F142" s="64"/>
      <c r="AK142" s="64"/>
    </row>
    <row r="155" spans="6:37" x14ac:dyDescent="0.3">
      <c r="F155" s="64"/>
      <c r="AK155" s="64"/>
    </row>
    <row r="209" spans="6:37" x14ac:dyDescent="0.3">
      <c r="F209" s="64"/>
      <c r="AK209" s="64"/>
    </row>
    <row r="223" spans="6:37" x14ac:dyDescent="0.3">
      <c r="F223" s="64"/>
      <c r="AK223" s="64"/>
    </row>
    <row r="236" spans="6:37" x14ac:dyDescent="0.3">
      <c r="F236" s="64"/>
      <c r="AK236" s="64"/>
    </row>
    <row r="249" spans="6:37" x14ac:dyDescent="0.3">
      <c r="F249" s="64"/>
      <c r="AK249" s="64"/>
    </row>
    <row r="262" spans="6:37" x14ac:dyDescent="0.3">
      <c r="F262" s="64"/>
      <c r="AK262" s="64"/>
    </row>
    <row r="275" spans="6:37" x14ac:dyDescent="0.3">
      <c r="F275" s="64"/>
      <c r="AK275" s="64"/>
    </row>
    <row r="288" spans="6:37" x14ac:dyDescent="0.3">
      <c r="F288" s="64"/>
      <c r="AK288" s="64"/>
    </row>
    <row r="301" spans="3:37" x14ac:dyDescent="0.3">
      <c r="F301" s="64"/>
      <c r="AK301" s="64"/>
    </row>
    <row r="304" spans="3:37" x14ac:dyDescent="0.3">
      <c r="C304" s="65"/>
      <c r="D304" s="28"/>
      <c r="E304" s="64"/>
    </row>
    <row r="314" spans="3:37" x14ac:dyDescent="0.3">
      <c r="F314" s="64"/>
      <c r="AK314" s="64"/>
    </row>
    <row r="317" spans="3:37" x14ac:dyDescent="0.3">
      <c r="C317" s="65"/>
      <c r="D317" s="28"/>
      <c r="E317" s="64"/>
    </row>
    <row r="327" spans="3:37" x14ac:dyDescent="0.3">
      <c r="F327" s="64"/>
      <c r="AK327" s="64"/>
    </row>
    <row r="330" spans="3:37" x14ac:dyDescent="0.3">
      <c r="C330" s="65"/>
      <c r="D330" s="28"/>
      <c r="E330" s="64"/>
    </row>
    <row r="340" spans="3:37" x14ac:dyDescent="0.3">
      <c r="F340" s="64"/>
      <c r="AK340" s="64"/>
    </row>
    <row r="343" spans="3:37" x14ac:dyDescent="0.3">
      <c r="C343" s="65"/>
      <c r="D343" s="28"/>
      <c r="E343" s="64"/>
    </row>
    <row r="353" spans="3:37" x14ac:dyDescent="0.3">
      <c r="F353" s="64"/>
      <c r="AK353" s="64"/>
    </row>
    <row r="356" spans="3:37" x14ac:dyDescent="0.3">
      <c r="C356" s="65"/>
      <c r="D356" s="28"/>
      <c r="E356" s="6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2"/>
  <sheetViews>
    <sheetView workbookViewId="0">
      <selection activeCell="A2" sqref="A2"/>
    </sheetView>
  </sheetViews>
  <sheetFormatPr defaultRowHeight="14.4" x14ac:dyDescent="0.3"/>
  <cols>
    <col min="1" max="2" width="8.88671875" style="1"/>
    <col min="3" max="4" width="9.109375" customWidth="1"/>
    <col min="5" max="5" width="8.88671875" style="1"/>
    <col min="6" max="6" width="13.6640625" style="2" customWidth="1"/>
    <col min="7" max="7" width="12.33203125" style="2" customWidth="1"/>
    <col min="8" max="8" width="12.109375" style="2" customWidth="1"/>
    <col min="9" max="9" width="11.6640625" style="2" customWidth="1"/>
    <col min="10" max="12" width="8.88671875" style="1"/>
    <col min="13" max="13" width="8.88671875" style="2"/>
  </cols>
  <sheetData>
    <row r="1" spans="1:13" x14ac:dyDescent="0.3">
      <c r="A1" t="s">
        <v>41</v>
      </c>
      <c r="D1" s="12"/>
      <c r="E1" s="1" t="s">
        <v>40</v>
      </c>
    </row>
    <row r="2" spans="1:13" x14ac:dyDescent="0.3">
      <c r="A2" s="3" t="s">
        <v>11</v>
      </c>
      <c r="B2" s="3" t="s">
        <v>11</v>
      </c>
      <c r="C2" s="1" t="s">
        <v>168</v>
      </c>
      <c r="D2" s="20" t="s">
        <v>45</v>
      </c>
      <c r="E2" s="4" t="s">
        <v>46</v>
      </c>
      <c r="F2" s="4" t="s">
        <v>59</v>
      </c>
      <c r="G2" s="10" t="s">
        <v>60</v>
      </c>
      <c r="H2" s="4" t="s">
        <v>61</v>
      </c>
      <c r="I2" s="10" t="s">
        <v>42</v>
      </c>
      <c r="J2" s="4" t="s">
        <v>54</v>
      </c>
      <c r="K2" s="4" t="s">
        <v>53</v>
      </c>
      <c r="L2" s="4" t="s">
        <v>58</v>
      </c>
      <c r="M2" s="4" t="s">
        <v>51</v>
      </c>
    </row>
    <row r="3" spans="1:13" x14ac:dyDescent="0.3">
      <c r="A3" s="1" t="s">
        <v>7</v>
      </c>
      <c r="B3" s="1">
        <v>1</v>
      </c>
      <c r="C3" s="1">
        <v>1</v>
      </c>
      <c r="D3" s="12">
        <v>1</v>
      </c>
      <c r="E3" s="13">
        <v>12.87</v>
      </c>
      <c r="F3" s="2">
        <v>78.827067669172934</v>
      </c>
      <c r="G3" s="2">
        <v>14.982578397212546</v>
      </c>
      <c r="H3" s="2">
        <v>47.954971857410882</v>
      </c>
      <c r="I3" s="2">
        <v>98.429546116393666</v>
      </c>
      <c r="J3" s="1">
        <v>8</v>
      </c>
      <c r="K3" s="1">
        <v>3.93</v>
      </c>
      <c r="L3" s="1">
        <v>1.27</v>
      </c>
      <c r="M3" s="2">
        <v>0.23799999999999999</v>
      </c>
    </row>
    <row r="4" spans="1:13" x14ac:dyDescent="0.3">
      <c r="A4" s="1" t="s">
        <v>7</v>
      </c>
      <c r="B4" s="1">
        <v>1</v>
      </c>
      <c r="C4" s="1">
        <v>1</v>
      </c>
      <c r="D4" s="12">
        <v>2</v>
      </c>
      <c r="E4" s="13">
        <v>13.14</v>
      </c>
      <c r="F4" s="2">
        <v>76.85158292187046</v>
      </c>
      <c r="G4" s="2">
        <v>12.759022118742724</v>
      </c>
      <c r="H4" s="2">
        <v>46.24505928853754</v>
      </c>
      <c r="I4" s="2">
        <v>93.656956274531808</v>
      </c>
      <c r="J4" s="1">
        <v>8</v>
      </c>
      <c r="K4" s="1">
        <v>4.75</v>
      </c>
      <c r="L4" s="1">
        <v>0.96</v>
      </c>
      <c r="M4" s="2">
        <v>0.24966666666666668</v>
      </c>
    </row>
    <row r="5" spans="1:13" x14ac:dyDescent="0.3">
      <c r="A5" s="1" t="s">
        <v>7</v>
      </c>
      <c r="B5" s="1">
        <v>1</v>
      </c>
      <c r="C5" s="1">
        <v>1</v>
      </c>
      <c r="D5" s="12">
        <v>3</v>
      </c>
      <c r="E5" s="13">
        <v>14.93</v>
      </c>
      <c r="F5" s="2">
        <v>79.798561151079141</v>
      </c>
      <c r="G5" s="2">
        <v>12.564527125742671</v>
      </c>
      <c r="H5" s="2">
        <v>47.752808988764045</v>
      </c>
      <c r="I5" s="2">
        <v>97.302505871552754</v>
      </c>
      <c r="J5" s="1">
        <v>8</v>
      </c>
      <c r="K5" s="1">
        <v>4.58</v>
      </c>
      <c r="L5" s="1">
        <v>1.24</v>
      </c>
      <c r="M5" s="2">
        <v>0.24866666666666667</v>
      </c>
    </row>
    <row r="6" spans="1:13" x14ac:dyDescent="0.3">
      <c r="A6" s="1" t="s">
        <v>7</v>
      </c>
      <c r="B6" s="1">
        <v>1</v>
      </c>
      <c r="C6" s="1">
        <v>1</v>
      </c>
      <c r="D6" s="12">
        <v>4</v>
      </c>
      <c r="E6" s="13">
        <v>13.87</v>
      </c>
      <c r="F6" s="2">
        <v>81.702253855278769</v>
      </c>
      <c r="G6" s="2">
        <v>17.596361024658847</v>
      </c>
      <c r="H6" s="2">
        <v>48.06262230919765</v>
      </c>
      <c r="I6" s="2">
        <v>101.79520352041438</v>
      </c>
      <c r="J6" s="1">
        <v>9</v>
      </c>
      <c r="K6" s="1">
        <v>4.1399999999999997</v>
      </c>
      <c r="L6" s="1">
        <v>1.48</v>
      </c>
      <c r="M6" s="2">
        <v>0.27</v>
      </c>
    </row>
    <row r="7" spans="1:13" x14ac:dyDescent="0.3">
      <c r="A7" s="1" t="s">
        <v>7</v>
      </c>
      <c r="B7" s="1">
        <v>1</v>
      </c>
      <c r="C7" s="1">
        <v>1</v>
      </c>
      <c r="D7" s="12">
        <v>5</v>
      </c>
      <c r="E7" s="13">
        <v>13.54</v>
      </c>
      <c r="F7" s="2">
        <v>75.908440629470675</v>
      </c>
      <c r="G7" s="2">
        <v>18.213472612829783</v>
      </c>
      <c r="H7" s="2">
        <v>50.204081632653065</v>
      </c>
      <c r="I7" s="2">
        <v>99.615780183298369</v>
      </c>
      <c r="J7" s="1">
        <v>8</v>
      </c>
      <c r="K7" s="1">
        <v>3.99</v>
      </c>
      <c r="L7" s="1">
        <v>1.23</v>
      </c>
      <c r="M7" s="2">
        <v>0.27666666666666667</v>
      </c>
    </row>
    <row r="8" spans="1:13" x14ac:dyDescent="0.3">
      <c r="A8" s="1" t="s">
        <v>7</v>
      </c>
      <c r="B8" s="1">
        <v>1</v>
      </c>
      <c r="C8" s="1">
        <v>1</v>
      </c>
      <c r="D8" s="12">
        <v>6</v>
      </c>
      <c r="E8" s="13">
        <v>12.8</v>
      </c>
      <c r="F8" s="2">
        <v>75.417867435158499</v>
      </c>
      <c r="G8" s="2">
        <v>16.983372921615207</v>
      </c>
      <c r="H8" s="2">
        <v>51.540041067761813</v>
      </c>
      <c r="I8" s="2">
        <v>101.50942958151967</v>
      </c>
      <c r="J8" s="1">
        <v>8</v>
      </c>
      <c r="K8" s="1">
        <v>3.5</v>
      </c>
      <c r="L8" s="1">
        <v>1.18</v>
      </c>
      <c r="M8" s="2">
        <v>0.24333333333333332</v>
      </c>
    </row>
    <row r="9" spans="1:13" x14ac:dyDescent="0.3">
      <c r="A9" s="1" t="s">
        <v>7</v>
      </c>
      <c r="B9" s="1">
        <v>1</v>
      </c>
      <c r="C9" s="1">
        <v>1</v>
      </c>
      <c r="D9" s="12">
        <v>7</v>
      </c>
      <c r="E9" s="14">
        <v>12.72</v>
      </c>
      <c r="F9" s="2">
        <v>81.884498480243167</v>
      </c>
      <c r="G9" s="2">
        <v>18.625393494228749</v>
      </c>
      <c r="H9" s="2">
        <v>47.762408462164366</v>
      </c>
      <c r="I9" s="2">
        <v>101.34181387676043</v>
      </c>
      <c r="J9" s="1">
        <v>8</v>
      </c>
      <c r="K9" s="1">
        <v>3.71</v>
      </c>
      <c r="L9" s="1">
        <v>1.23</v>
      </c>
      <c r="M9" s="2">
        <v>0.23133333333333331</v>
      </c>
    </row>
    <row r="10" spans="1:13" x14ac:dyDescent="0.3">
      <c r="A10" s="1" t="s">
        <v>7</v>
      </c>
      <c r="B10" s="1">
        <v>1</v>
      </c>
      <c r="C10" s="1">
        <v>1</v>
      </c>
      <c r="D10" s="12">
        <v>8</v>
      </c>
      <c r="E10" s="13">
        <v>14.72</v>
      </c>
      <c r="F10" s="2">
        <v>73.441734417344179</v>
      </c>
      <c r="G10" s="2">
        <v>17.982138546946658</v>
      </c>
      <c r="H10" s="2">
        <v>47.482282730324513</v>
      </c>
      <c r="I10" s="2">
        <v>101.79484904732431</v>
      </c>
      <c r="J10" s="1">
        <v>8</v>
      </c>
      <c r="K10" s="1">
        <v>4.7</v>
      </c>
      <c r="L10" s="1">
        <v>1.35</v>
      </c>
      <c r="M10" s="2">
        <v>0.24666666666666667</v>
      </c>
    </row>
    <row r="11" spans="1:13" x14ac:dyDescent="0.3">
      <c r="A11" s="1" t="s">
        <v>7</v>
      </c>
      <c r="B11" s="1">
        <v>1</v>
      </c>
      <c r="C11" s="1">
        <v>1</v>
      </c>
      <c r="D11" s="12">
        <v>9</v>
      </c>
      <c r="E11" s="13">
        <v>13.21</v>
      </c>
      <c r="F11" s="2">
        <v>78.481751824817508</v>
      </c>
      <c r="G11" s="2">
        <v>12.687067232521779</v>
      </c>
      <c r="H11" s="2">
        <v>50.913330742324135</v>
      </c>
      <c r="I11" s="2">
        <v>94.608044230645987</v>
      </c>
      <c r="J11" s="1">
        <v>8</v>
      </c>
      <c r="K11" s="1">
        <v>4.45</v>
      </c>
      <c r="L11" s="1">
        <v>1.43</v>
      </c>
      <c r="M11" s="2">
        <v>0.27200000000000002</v>
      </c>
    </row>
    <row r="12" spans="1:13" x14ac:dyDescent="0.3">
      <c r="A12" s="1" t="s">
        <v>7</v>
      </c>
      <c r="B12" s="1">
        <v>1</v>
      </c>
      <c r="C12" s="1">
        <v>1</v>
      </c>
      <c r="D12" s="12">
        <v>10</v>
      </c>
      <c r="E12" s="13">
        <v>10.89</v>
      </c>
      <c r="F12" s="2">
        <v>81.926546391752581</v>
      </c>
      <c r="G12" s="2">
        <v>18.778689664765615</v>
      </c>
      <c r="H12" s="2">
        <v>50.978792822185973</v>
      </c>
      <c r="I12" s="2">
        <v>100.89019317881977</v>
      </c>
      <c r="J12" s="1">
        <v>8</v>
      </c>
      <c r="K12" s="1">
        <v>3.55</v>
      </c>
      <c r="L12" s="1">
        <v>1.17</v>
      </c>
      <c r="M12" s="2">
        <v>0.23866666666666667</v>
      </c>
    </row>
    <row r="13" spans="1:13" x14ac:dyDescent="0.3">
      <c r="A13" s="1" t="s">
        <v>7</v>
      </c>
      <c r="B13" s="21">
        <v>1</v>
      </c>
      <c r="C13" s="21">
        <v>2</v>
      </c>
      <c r="D13" s="17">
        <v>11</v>
      </c>
      <c r="E13" s="13">
        <v>13.27</v>
      </c>
      <c r="F13" s="2">
        <v>80.343398460627597</v>
      </c>
      <c r="G13" s="2">
        <v>14.690572585309427</v>
      </c>
      <c r="H13" s="2">
        <v>46.15088529638183</v>
      </c>
      <c r="I13" s="2">
        <v>97.749595342614654</v>
      </c>
      <c r="J13" s="1">
        <v>8</v>
      </c>
      <c r="K13" s="1">
        <v>4.0599999999999996</v>
      </c>
      <c r="L13" s="1">
        <v>1.1599999999999999</v>
      </c>
      <c r="M13" s="2">
        <v>0.245</v>
      </c>
    </row>
    <row r="14" spans="1:13" x14ac:dyDescent="0.3">
      <c r="A14" s="1" t="s">
        <v>7</v>
      </c>
      <c r="B14" s="1">
        <v>1</v>
      </c>
      <c r="C14" s="1">
        <v>2</v>
      </c>
      <c r="D14" s="12">
        <v>12</v>
      </c>
      <c r="E14" s="13">
        <v>13.18</v>
      </c>
      <c r="F14" s="2">
        <v>77.889150943396217</v>
      </c>
      <c r="G14" s="2">
        <v>14.546278463804239</v>
      </c>
      <c r="H14" s="2">
        <v>45.856798069187455</v>
      </c>
      <c r="I14" s="2">
        <v>98.119091571310051</v>
      </c>
      <c r="J14" s="1">
        <v>8</v>
      </c>
      <c r="K14" s="1">
        <v>4.5</v>
      </c>
      <c r="L14" s="1">
        <v>1.35</v>
      </c>
      <c r="M14" s="2">
        <v>0.25633333333333336</v>
      </c>
    </row>
    <row r="15" spans="1:13" x14ac:dyDescent="0.3">
      <c r="A15" s="1" t="s">
        <v>7</v>
      </c>
      <c r="B15" s="1">
        <v>1</v>
      </c>
      <c r="C15" s="1">
        <v>2</v>
      </c>
      <c r="D15" s="12">
        <v>13</v>
      </c>
      <c r="E15" s="13">
        <v>13.15</v>
      </c>
      <c r="F15" s="2">
        <v>77.709431751611007</v>
      </c>
      <c r="G15" s="2">
        <v>12.081218274111675</v>
      </c>
      <c r="H15" s="2">
        <v>46.243222308288146</v>
      </c>
      <c r="I15" s="2">
        <v>95.951215130262653</v>
      </c>
      <c r="J15" s="1">
        <v>8</v>
      </c>
      <c r="K15" s="1">
        <v>4.0999999999999996</v>
      </c>
      <c r="L15" s="1">
        <v>1.1299999999999999</v>
      </c>
      <c r="M15" s="2">
        <v>0.21766666666666667</v>
      </c>
    </row>
    <row r="16" spans="1:13" x14ac:dyDescent="0.3">
      <c r="A16" s="1" t="s">
        <v>7</v>
      </c>
      <c r="B16" s="1">
        <v>1</v>
      </c>
      <c r="C16" s="1">
        <v>2</v>
      </c>
      <c r="D16" s="12">
        <v>14</v>
      </c>
      <c r="E16" s="13">
        <v>13.14</v>
      </c>
      <c r="F16" s="2">
        <v>75.88795841755703</v>
      </c>
      <c r="G16" s="2">
        <v>11.993687532877434</v>
      </c>
      <c r="H16" s="2">
        <v>45.76144036009002</v>
      </c>
      <c r="I16" s="2">
        <v>94.748815618405885</v>
      </c>
      <c r="J16" s="1">
        <v>8</v>
      </c>
      <c r="K16" s="1">
        <v>4.0999999999999996</v>
      </c>
      <c r="L16" s="1">
        <v>1.0900000000000001</v>
      </c>
      <c r="M16" s="2">
        <v>0.217</v>
      </c>
    </row>
    <row r="17" spans="1:13" x14ac:dyDescent="0.3">
      <c r="A17" s="1" t="s">
        <v>7</v>
      </c>
      <c r="B17" s="1">
        <v>1</v>
      </c>
      <c r="C17" s="1">
        <v>2</v>
      </c>
      <c r="D17" s="12">
        <v>15</v>
      </c>
      <c r="E17" s="13">
        <v>12.89</v>
      </c>
      <c r="F17" s="2">
        <v>78.93175074183975</v>
      </c>
      <c r="G17" s="2">
        <v>12.989972652689156</v>
      </c>
      <c r="H17" s="2">
        <v>48.549323017408128</v>
      </c>
      <c r="I17" s="2">
        <v>94.901582698515341</v>
      </c>
      <c r="J17" s="1">
        <v>8</v>
      </c>
      <c r="K17" s="1">
        <v>4.45</v>
      </c>
      <c r="L17" s="1">
        <v>1.1399999999999999</v>
      </c>
      <c r="M17" s="2">
        <v>0.22633333333333336</v>
      </c>
    </row>
    <row r="18" spans="1:13" x14ac:dyDescent="0.3">
      <c r="A18" s="1" t="s">
        <v>7</v>
      </c>
      <c r="B18" s="1">
        <v>1</v>
      </c>
      <c r="C18" s="1">
        <v>2</v>
      </c>
      <c r="D18" s="12">
        <v>16</v>
      </c>
      <c r="E18" s="13">
        <v>16.11</v>
      </c>
      <c r="F18" s="2">
        <v>75.79088471849866</v>
      </c>
      <c r="G18" s="2">
        <v>14.739130434782609</v>
      </c>
      <c r="H18" s="2">
        <v>48.050501299665797</v>
      </c>
      <c r="I18" s="2">
        <v>98.208276134025638</v>
      </c>
      <c r="J18" s="1">
        <v>8</v>
      </c>
      <c r="K18" s="1">
        <v>4.68</v>
      </c>
      <c r="L18" s="1">
        <v>1.36</v>
      </c>
      <c r="M18" s="2">
        <v>0.24666666666666667</v>
      </c>
    </row>
    <row r="19" spans="1:13" x14ac:dyDescent="0.3">
      <c r="A19" s="1" t="s">
        <v>7</v>
      </c>
      <c r="B19" s="1">
        <v>1</v>
      </c>
      <c r="C19" s="1">
        <v>2</v>
      </c>
      <c r="D19" s="12">
        <v>17</v>
      </c>
      <c r="E19" s="13">
        <v>13.17</v>
      </c>
      <c r="F19" s="2">
        <v>79.703703703703695</v>
      </c>
      <c r="G19" s="2">
        <v>15.284715284715286</v>
      </c>
      <c r="H19" s="2">
        <v>49.003984063745023</v>
      </c>
      <c r="I19" s="2">
        <v>96.742575985143844</v>
      </c>
      <c r="J19" s="1">
        <v>9</v>
      </c>
      <c r="K19" s="1">
        <v>4.18</v>
      </c>
      <c r="L19" s="1">
        <v>1.21</v>
      </c>
      <c r="M19" s="2">
        <v>0.25666666666666665</v>
      </c>
    </row>
    <row r="20" spans="1:13" x14ac:dyDescent="0.3">
      <c r="A20" s="1" t="s">
        <v>7</v>
      </c>
      <c r="B20" s="1">
        <v>1</v>
      </c>
      <c r="C20" s="1">
        <v>2</v>
      </c>
      <c r="D20" s="12">
        <v>18</v>
      </c>
      <c r="E20" s="13">
        <v>13.31</v>
      </c>
      <c r="F20" s="2">
        <v>79.07385697538102</v>
      </c>
      <c r="G20" s="2">
        <v>17.990495587236932</v>
      </c>
      <c r="H20" s="2">
        <v>44.484629294755884</v>
      </c>
      <c r="I20" s="2">
        <v>104.49351109972621</v>
      </c>
      <c r="J20" s="1">
        <v>9</v>
      </c>
      <c r="K20" s="1">
        <v>4.1900000000000004</v>
      </c>
      <c r="L20" s="1">
        <v>1.1399999999999999</v>
      </c>
      <c r="M20" s="2">
        <v>0.23599999999999999</v>
      </c>
    </row>
    <row r="21" spans="1:13" x14ac:dyDescent="0.3">
      <c r="A21" s="1" t="s">
        <v>7</v>
      </c>
      <c r="B21" s="1">
        <v>1</v>
      </c>
      <c r="C21" s="1">
        <v>2</v>
      </c>
      <c r="D21" s="12">
        <v>19</v>
      </c>
      <c r="E21" s="13">
        <v>16.399999999999999</v>
      </c>
      <c r="F21" s="2">
        <v>75.433911882510003</v>
      </c>
      <c r="G21" s="2">
        <v>15.920784389865059</v>
      </c>
      <c r="H21" s="2">
        <v>48.339483394833941</v>
      </c>
      <c r="I21" s="2">
        <v>104.07742702430542</v>
      </c>
      <c r="J21" s="1">
        <v>8</v>
      </c>
      <c r="K21" s="1">
        <v>4.58</v>
      </c>
      <c r="L21" s="1">
        <v>1.25</v>
      </c>
      <c r="M21" s="2">
        <v>0.23899999999999999</v>
      </c>
    </row>
    <row r="22" spans="1:13" x14ac:dyDescent="0.3">
      <c r="A22" s="1" t="s">
        <v>7</v>
      </c>
      <c r="B22" s="1">
        <v>1</v>
      </c>
      <c r="C22" s="1">
        <v>2</v>
      </c>
      <c r="D22" s="12">
        <v>20</v>
      </c>
      <c r="E22" s="13">
        <v>10.49</v>
      </c>
      <c r="F22" s="2">
        <v>71.140552995391701</v>
      </c>
      <c r="G22" s="2">
        <v>10.195105447163639</v>
      </c>
      <c r="H22" s="2">
        <v>44.099118017639647</v>
      </c>
      <c r="I22" s="2">
        <v>90.491268928832838</v>
      </c>
      <c r="J22" s="1">
        <v>8</v>
      </c>
      <c r="K22" s="1">
        <v>3.3</v>
      </c>
      <c r="L22" s="1">
        <v>1.0900000000000001</v>
      </c>
      <c r="M22" s="2">
        <v>0.25266666666666665</v>
      </c>
    </row>
    <row r="23" spans="1:13" x14ac:dyDescent="0.3">
      <c r="A23" s="1" t="s">
        <v>7</v>
      </c>
      <c r="B23" s="21">
        <v>1</v>
      </c>
      <c r="C23" s="21">
        <v>3</v>
      </c>
      <c r="D23" s="17">
        <v>21</v>
      </c>
      <c r="E23" s="13">
        <v>14.9</v>
      </c>
      <c r="F23" s="2">
        <v>78.579513299377467</v>
      </c>
      <c r="G23" s="2">
        <v>13.486806385058095</v>
      </c>
      <c r="H23" s="2">
        <v>49.614494988434842</v>
      </c>
      <c r="I23" s="2">
        <v>96.19530281285482</v>
      </c>
      <c r="J23" s="1">
        <v>8</v>
      </c>
      <c r="K23" s="1">
        <v>4.51</v>
      </c>
      <c r="L23" s="1">
        <v>1.26</v>
      </c>
      <c r="M23" s="2">
        <v>0.21433333333333335</v>
      </c>
    </row>
    <row r="24" spans="1:13" x14ac:dyDescent="0.3">
      <c r="A24" s="1" t="s">
        <v>7</v>
      </c>
      <c r="B24" s="1">
        <v>1</v>
      </c>
      <c r="C24" s="1">
        <v>3</v>
      </c>
      <c r="D24" s="12">
        <v>22</v>
      </c>
      <c r="E24" s="13">
        <v>14.8</v>
      </c>
      <c r="F24" s="2">
        <v>76.082758620689646</v>
      </c>
      <c r="G24" s="2">
        <v>14.396039603960395</v>
      </c>
      <c r="H24" s="2">
        <v>51.581325301204814</v>
      </c>
      <c r="I24" s="2">
        <v>100.99905730499066</v>
      </c>
      <c r="J24" s="1">
        <v>8</v>
      </c>
      <c r="K24" s="1">
        <v>4.4000000000000004</v>
      </c>
      <c r="L24" s="1">
        <v>1.24</v>
      </c>
      <c r="M24" s="2">
        <v>0.20033333333333334</v>
      </c>
    </row>
    <row r="25" spans="1:13" x14ac:dyDescent="0.3">
      <c r="A25" s="1" t="s">
        <v>7</v>
      </c>
      <c r="B25" s="1">
        <v>1</v>
      </c>
      <c r="C25" s="1">
        <v>3</v>
      </c>
      <c r="D25" s="12">
        <v>23</v>
      </c>
      <c r="E25" s="13">
        <v>12.3</v>
      </c>
      <c r="F25" s="2">
        <v>81.104294478527606</v>
      </c>
      <c r="G25" s="2">
        <v>13.055985837574685</v>
      </c>
      <c r="H25" s="2">
        <v>41.492196421773883</v>
      </c>
      <c r="I25" s="2">
        <v>96.225423499742448</v>
      </c>
      <c r="J25" s="1">
        <v>9</v>
      </c>
      <c r="K25" s="1">
        <v>3.98</v>
      </c>
      <c r="L25" s="1">
        <v>0.96</v>
      </c>
      <c r="M25" s="2">
        <v>0.23500000000000001</v>
      </c>
    </row>
    <row r="26" spans="1:13" x14ac:dyDescent="0.3">
      <c r="A26" s="1" t="s">
        <v>7</v>
      </c>
      <c r="B26" s="1">
        <v>1</v>
      </c>
      <c r="C26" s="1">
        <v>3</v>
      </c>
      <c r="D26" s="12">
        <v>24</v>
      </c>
      <c r="E26" s="13">
        <v>14.4</v>
      </c>
      <c r="F26" s="2">
        <v>78.565254969749361</v>
      </c>
      <c r="G26" s="2">
        <v>14.918360155056973</v>
      </c>
      <c r="H26" s="2">
        <v>51.991150442477874</v>
      </c>
      <c r="I26" s="2">
        <v>97.123774581611997</v>
      </c>
      <c r="J26" s="1">
        <v>8</v>
      </c>
      <c r="K26" s="1">
        <v>4.45</v>
      </c>
      <c r="L26" s="1">
        <v>1.35</v>
      </c>
      <c r="M26" s="2">
        <v>0.27499999999999997</v>
      </c>
    </row>
    <row r="27" spans="1:13" x14ac:dyDescent="0.3">
      <c r="A27" s="1" t="s">
        <v>7</v>
      </c>
      <c r="B27" s="1">
        <v>1</v>
      </c>
      <c r="C27" s="1">
        <v>3</v>
      </c>
      <c r="D27" s="12">
        <v>25</v>
      </c>
      <c r="E27" s="13">
        <v>14.13</v>
      </c>
      <c r="F27" s="2">
        <v>76.294200848656288</v>
      </c>
      <c r="G27" s="2">
        <v>19.035997559487491</v>
      </c>
      <c r="H27" s="2">
        <v>44.787504540501274</v>
      </c>
      <c r="I27" s="2">
        <v>103.50696783913749</v>
      </c>
      <c r="J27" s="1">
        <v>8</v>
      </c>
      <c r="K27" s="1">
        <v>4.6100000000000003</v>
      </c>
      <c r="L27" s="1">
        <v>1.28</v>
      </c>
      <c r="M27" s="2">
        <v>0.28166666666666668</v>
      </c>
    </row>
    <row r="28" spans="1:13" x14ac:dyDescent="0.3">
      <c r="A28" s="1" t="s">
        <v>7</v>
      </c>
      <c r="B28" s="1">
        <v>1</v>
      </c>
      <c r="C28" s="1">
        <v>3</v>
      </c>
      <c r="D28" s="12">
        <v>26</v>
      </c>
      <c r="E28" s="13">
        <v>14.71</v>
      </c>
      <c r="F28" s="2">
        <v>79.346892008020632</v>
      </c>
      <c r="G28" s="2">
        <v>14.901793339026472</v>
      </c>
      <c r="H28" s="2">
        <v>51.128404669260711</v>
      </c>
      <c r="I28" s="2">
        <v>99.795811163865693</v>
      </c>
      <c r="J28" s="1">
        <v>9</v>
      </c>
      <c r="K28" s="1">
        <v>4.37</v>
      </c>
      <c r="L28" s="1">
        <v>1.22</v>
      </c>
      <c r="M28" s="2">
        <v>0.23499999999999999</v>
      </c>
    </row>
    <row r="29" spans="1:13" x14ac:dyDescent="0.3">
      <c r="A29" s="1" t="s">
        <v>7</v>
      </c>
      <c r="B29" s="1">
        <v>1</v>
      </c>
      <c r="C29" s="1">
        <v>3</v>
      </c>
      <c r="D29" s="12">
        <v>27</v>
      </c>
      <c r="E29" s="13">
        <v>13.45</v>
      </c>
      <c r="F29" s="2">
        <v>77.05677867902665</v>
      </c>
      <c r="G29" s="2">
        <v>17.913361805979257</v>
      </c>
      <c r="H29" s="2">
        <v>48.207171314741032</v>
      </c>
      <c r="I29" s="2">
        <v>101.96523842858754</v>
      </c>
      <c r="J29" s="1">
        <v>9</v>
      </c>
      <c r="K29" s="1">
        <v>4.2</v>
      </c>
      <c r="L29" s="1">
        <v>1.21</v>
      </c>
      <c r="M29" s="2">
        <v>0.28499999999999998</v>
      </c>
    </row>
    <row r="30" spans="1:13" x14ac:dyDescent="0.3">
      <c r="A30" s="1" t="s">
        <v>7</v>
      </c>
      <c r="B30" s="1">
        <v>1</v>
      </c>
      <c r="C30" s="1">
        <v>3</v>
      </c>
      <c r="D30" s="12">
        <v>28</v>
      </c>
      <c r="E30" s="13">
        <v>14.23</v>
      </c>
      <c r="F30" s="2">
        <v>80.645161290322577</v>
      </c>
      <c r="G30" s="2">
        <v>14.410583510512639</v>
      </c>
      <c r="H30" s="2">
        <v>51.796636085626915</v>
      </c>
      <c r="I30" s="2">
        <v>96.043154741937826</v>
      </c>
      <c r="J30" s="1">
        <v>8</v>
      </c>
      <c r="K30" s="1">
        <v>3.98</v>
      </c>
      <c r="L30" s="1">
        <v>1.1499999999999999</v>
      </c>
      <c r="M30" s="2">
        <v>0.27833333333333338</v>
      </c>
    </row>
    <row r="31" spans="1:13" x14ac:dyDescent="0.3">
      <c r="A31" s="1" t="s">
        <v>7</v>
      </c>
      <c r="B31" s="1">
        <v>1</v>
      </c>
      <c r="C31" s="1">
        <v>3</v>
      </c>
      <c r="D31" s="12">
        <v>29</v>
      </c>
      <c r="E31" s="13">
        <v>13.5</v>
      </c>
      <c r="F31" s="2">
        <v>78.192419825072889</v>
      </c>
      <c r="G31" s="2">
        <v>13.673259403223964</v>
      </c>
      <c r="H31" s="2">
        <v>46.397585816672951</v>
      </c>
      <c r="I31" s="2">
        <v>95.888854111529966</v>
      </c>
      <c r="J31" s="1">
        <v>9</v>
      </c>
      <c r="K31" s="1">
        <v>3.98</v>
      </c>
      <c r="L31" s="1">
        <v>1.28</v>
      </c>
      <c r="M31" s="2">
        <v>0.26966666666666667</v>
      </c>
    </row>
    <row r="32" spans="1:13" x14ac:dyDescent="0.3">
      <c r="A32" s="1" t="s">
        <v>7</v>
      </c>
      <c r="B32" s="1">
        <v>1</v>
      </c>
      <c r="C32" s="1">
        <v>3</v>
      </c>
      <c r="D32" s="12">
        <v>30</v>
      </c>
      <c r="E32" s="1">
        <v>14.6</v>
      </c>
      <c r="F32" s="2">
        <v>74.903474903474915</v>
      </c>
      <c r="G32" s="2">
        <v>13.954930742195574</v>
      </c>
      <c r="H32" s="2">
        <v>40.079365079365083</v>
      </c>
      <c r="I32" s="2">
        <v>98.837356424794351</v>
      </c>
      <c r="J32" s="1">
        <v>8</v>
      </c>
      <c r="K32" s="1">
        <v>5.3</v>
      </c>
      <c r="L32" s="1">
        <v>1.3</v>
      </c>
      <c r="M32" s="2">
        <v>0.2563333333333333</v>
      </c>
    </row>
    <row r="33" spans="1:13" x14ac:dyDescent="0.3">
      <c r="A33" s="21" t="s">
        <v>22</v>
      </c>
      <c r="B33" s="21">
        <v>2</v>
      </c>
      <c r="C33" s="21">
        <v>1</v>
      </c>
      <c r="D33" s="17">
        <v>31</v>
      </c>
      <c r="E33" s="13">
        <v>13.41</v>
      </c>
      <c r="F33" s="2">
        <v>79.361702127659569</v>
      </c>
      <c r="G33" s="2">
        <v>21.681593369870335</v>
      </c>
      <c r="H33" s="2">
        <v>45.810493343774475</v>
      </c>
      <c r="I33" s="2">
        <v>105.0681511556638</v>
      </c>
      <c r="J33" s="1">
        <v>9</v>
      </c>
      <c r="K33" s="1">
        <v>5</v>
      </c>
      <c r="L33" s="1">
        <v>1.24</v>
      </c>
      <c r="M33" s="2">
        <v>0.26833333333333331</v>
      </c>
    </row>
    <row r="34" spans="1:13" x14ac:dyDescent="0.3">
      <c r="A34" s="1" t="s">
        <v>22</v>
      </c>
      <c r="B34" s="1">
        <v>2</v>
      </c>
      <c r="C34" s="1">
        <v>1</v>
      </c>
      <c r="D34" s="12">
        <v>32</v>
      </c>
      <c r="E34" s="13">
        <v>15.15</v>
      </c>
      <c r="F34" s="2">
        <v>68.612191958495458</v>
      </c>
      <c r="G34" s="2">
        <v>12.586188026704606</v>
      </c>
      <c r="H34" s="2">
        <v>46.723752792256143</v>
      </c>
      <c r="I34" s="2">
        <v>93.815384860578277</v>
      </c>
      <c r="J34" s="1">
        <v>9</v>
      </c>
      <c r="K34" s="1">
        <v>4.6500000000000004</v>
      </c>
      <c r="L34" s="1">
        <v>1.29</v>
      </c>
      <c r="M34" s="2">
        <v>0.29266666666666669</v>
      </c>
    </row>
    <row r="35" spans="1:13" x14ac:dyDescent="0.3">
      <c r="A35" s="1" t="s">
        <v>22</v>
      </c>
      <c r="B35" s="1">
        <v>2</v>
      </c>
      <c r="C35" s="1">
        <v>1</v>
      </c>
      <c r="D35" s="12">
        <v>33</v>
      </c>
      <c r="E35" s="13">
        <v>13.9</v>
      </c>
      <c r="F35" s="2">
        <v>81.445427728613566</v>
      </c>
      <c r="G35" s="2">
        <v>13.127413127413126</v>
      </c>
      <c r="H35" s="2">
        <v>51.462663587374905</v>
      </c>
      <c r="I35" s="2">
        <v>95.513074421409186</v>
      </c>
      <c r="J35" s="1">
        <v>9</v>
      </c>
      <c r="K35" s="1">
        <v>5.0199999999999996</v>
      </c>
      <c r="L35" s="1">
        <v>1.1200000000000001</v>
      </c>
      <c r="M35" s="2">
        <v>0.23966666666666667</v>
      </c>
    </row>
    <row r="36" spans="1:13" x14ac:dyDescent="0.3">
      <c r="A36" s="1" t="s">
        <v>22</v>
      </c>
      <c r="B36" s="1">
        <v>2</v>
      </c>
      <c r="C36" s="1">
        <v>1</v>
      </c>
      <c r="D36" s="12">
        <v>34</v>
      </c>
      <c r="E36" s="13">
        <v>14.94</v>
      </c>
      <c r="F36" s="2">
        <v>78.287806251760074</v>
      </c>
      <c r="G36" s="2">
        <v>15.24390243902439</v>
      </c>
      <c r="H36" s="2">
        <v>43.862815884476532</v>
      </c>
      <c r="I36" s="2">
        <v>97.527690950945185</v>
      </c>
      <c r="J36" s="1">
        <v>8</v>
      </c>
      <c r="K36" s="1">
        <v>4.33</v>
      </c>
      <c r="L36" s="1">
        <v>1.18</v>
      </c>
      <c r="M36" s="2">
        <v>0.24199999999999999</v>
      </c>
    </row>
    <row r="37" spans="1:13" x14ac:dyDescent="0.3">
      <c r="A37" s="1" t="s">
        <v>22</v>
      </c>
      <c r="B37" s="1">
        <v>2</v>
      </c>
      <c r="C37" s="1">
        <v>1</v>
      </c>
      <c r="D37" s="12">
        <v>35</v>
      </c>
      <c r="E37" s="13">
        <v>15.33</v>
      </c>
      <c r="F37" s="2">
        <v>78.723404255319153</v>
      </c>
      <c r="G37" s="2">
        <v>17.808219178082194</v>
      </c>
      <c r="H37" s="2">
        <v>43.188202247191015</v>
      </c>
      <c r="I37" s="2">
        <v>102.94786108871159</v>
      </c>
      <c r="J37" s="1">
        <v>9</v>
      </c>
      <c r="K37" s="1">
        <v>5.15</v>
      </c>
      <c r="L37" s="1">
        <v>1.38</v>
      </c>
      <c r="M37" s="2">
        <v>0.23366666666666666</v>
      </c>
    </row>
    <row r="38" spans="1:13" x14ac:dyDescent="0.3">
      <c r="A38" s="1" t="s">
        <v>22</v>
      </c>
      <c r="B38" s="1">
        <v>2</v>
      </c>
      <c r="C38" s="1">
        <v>1</v>
      </c>
      <c r="D38" s="12">
        <v>36</v>
      </c>
      <c r="E38" s="13">
        <v>12.05</v>
      </c>
      <c r="F38" s="2">
        <v>79.111111111111114</v>
      </c>
      <c r="G38" s="2">
        <v>14.526762766789586</v>
      </c>
      <c r="H38" s="2">
        <v>49.939686369119421</v>
      </c>
      <c r="I38" s="2">
        <v>99.123206501121473</v>
      </c>
      <c r="J38" s="1">
        <v>10</v>
      </c>
      <c r="K38" s="1">
        <v>3.5</v>
      </c>
      <c r="L38" s="1">
        <v>1.24</v>
      </c>
      <c r="M38" s="2">
        <v>0.23133333333333331</v>
      </c>
    </row>
    <row r="39" spans="1:13" x14ac:dyDescent="0.3">
      <c r="A39" s="1" t="s">
        <v>22</v>
      </c>
      <c r="B39" s="1">
        <v>2</v>
      </c>
      <c r="C39" s="1">
        <v>1</v>
      </c>
      <c r="D39" s="12">
        <v>37</v>
      </c>
      <c r="E39" s="13">
        <v>14.8</v>
      </c>
      <c r="F39" s="2">
        <v>77.40398093636108</v>
      </c>
      <c r="G39" s="2">
        <v>15.31322505800464</v>
      </c>
      <c r="H39" s="2">
        <v>43.300071275837496</v>
      </c>
      <c r="I39" s="2">
        <v>98.058088584529415</v>
      </c>
      <c r="J39" s="1">
        <v>10</v>
      </c>
      <c r="K39" s="1">
        <v>4.8</v>
      </c>
      <c r="L39" s="1">
        <v>1.1399999999999999</v>
      </c>
      <c r="M39" s="2">
        <v>0.23299999999999998</v>
      </c>
    </row>
    <row r="40" spans="1:13" x14ac:dyDescent="0.3">
      <c r="A40" s="1" t="s">
        <v>22</v>
      </c>
      <c r="B40" s="1">
        <v>2</v>
      </c>
      <c r="C40" s="1">
        <v>1</v>
      </c>
      <c r="D40" s="12">
        <v>38</v>
      </c>
      <c r="E40" s="13">
        <v>12.99</v>
      </c>
      <c r="F40" s="2">
        <v>78.784266984505365</v>
      </c>
      <c r="G40" s="2">
        <v>15.277619427659333</v>
      </c>
      <c r="H40" s="2">
        <v>51.380042462845012</v>
      </c>
      <c r="I40" s="2">
        <v>99.474815228663431</v>
      </c>
      <c r="J40" s="1">
        <v>9</v>
      </c>
      <c r="K40" s="1">
        <v>3.71</v>
      </c>
      <c r="L40" s="1">
        <v>1.0900000000000001</v>
      </c>
      <c r="M40" s="2">
        <v>0.21166666666666667</v>
      </c>
    </row>
    <row r="41" spans="1:13" x14ac:dyDescent="0.3">
      <c r="A41" s="1" t="s">
        <v>22</v>
      </c>
      <c r="B41" s="1">
        <v>2</v>
      </c>
      <c r="C41" s="1">
        <v>1</v>
      </c>
      <c r="D41" s="12">
        <v>39</v>
      </c>
      <c r="E41" s="13">
        <v>13.7</v>
      </c>
      <c r="F41" s="2">
        <v>79.07385697538102</v>
      </c>
      <c r="G41" s="2">
        <v>15.942028985507243</v>
      </c>
      <c r="H41" s="2">
        <v>50.708661417322844</v>
      </c>
      <c r="I41" s="2">
        <v>98.643583891865902</v>
      </c>
      <c r="J41" s="1">
        <v>10</v>
      </c>
      <c r="K41" s="1">
        <v>4.05</v>
      </c>
      <c r="L41" s="1">
        <v>1.25</v>
      </c>
      <c r="M41" s="2">
        <v>0.22500000000000001</v>
      </c>
    </row>
    <row r="42" spans="1:13" x14ac:dyDescent="0.3">
      <c r="A42" s="1" t="s">
        <v>22</v>
      </c>
      <c r="B42" s="1">
        <v>2</v>
      </c>
      <c r="C42" s="1">
        <v>1</v>
      </c>
      <c r="D42" s="12">
        <v>40</v>
      </c>
      <c r="E42" s="13">
        <v>13.7</v>
      </c>
      <c r="F42" s="2">
        <v>81.355932203389827</v>
      </c>
      <c r="G42" s="2">
        <v>17.288336293664891</v>
      </c>
      <c r="H42" s="2">
        <v>51.261513816579892</v>
      </c>
      <c r="I42" s="2">
        <v>101.67200604482063</v>
      </c>
      <c r="J42" s="1">
        <v>10</v>
      </c>
      <c r="K42" s="1">
        <v>3.94</v>
      </c>
      <c r="L42" s="1">
        <v>1.22</v>
      </c>
      <c r="M42" s="2">
        <v>0.218</v>
      </c>
    </row>
    <row r="43" spans="1:13" x14ac:dyDescent="0.3">
      <c r="A43" s="1" t="s">
        <v>22</v>
      </c>
      <c r="B43" s="21">
        <v>2</v>
      </c>
      <c r="C43" s="21">
        <v>2</v>
      </c>
      <c r="D43" s="17">
        <v>41</v>
      </c>
      <c r="E43" s="13">
        <v>14.64</v>
      </c>
      <c r="F43" s="2">
        <v>82.842848734549733</v>
      </c>
      <c r="G43" s="2">
        <v>15.502498611882288</v>
      </c>
      <c r="H43" s="2">
        <v>43.613138686131386</v>
      </c>
      <c r="I43" s="2">
        <v>99.831166446245945</v>
      </c>
      <c r="J43" s="1">
        <v>10</v>
      </c>
      <c r="K43" s="1">
        <v>4.9000000000000004</v>
      </c>
      <c r="L43" s="1">
        <v>1.3</v>
      </c>
      <c r="M43" s="2">
        <v>0.23599999999999999</v>
      </c>
    </row>
    <row r="44" spans="1:13" x14ac:dyDescent="0.3">
      <c r="A44" s="1" t="s">
        <v>22</v>
      </c>
      <c r="B44" s="1">
        <v>2</v>
      </c>
      <c r="C44" s="1">
        <v>2</v>
      </c>
      <c r="D44" s="12">
        <v>42</v>
      </c>
      <c r="E44" s="13">
        <v>14.74</v>
      </c>
      <c r="F44" s="2">
        <v>78.969714123973958</v>
      </c>
      <c r="G44" s="2">
        <v>14.256310258910194</v>
      </c>
      <c r="H44" s="2">
        <v>49.129593810444874</v>
      </c>
      <c r="I44" s="2">
        <v>97.998643553544611</v>
      </c>
      <c r="J44" s="1">
        <v>10</v>
      </c>
      <c r="K44" s="1">
        <v>4.45</v>
      </c>
      <c r="L44" s="1">
        <v>1.21</v>
      </c>
      <c r="M44" s="2">
        <v>0.26766666666666666</v>
      </c>
    </row>
    <row r="45" spans="1:13" x14ac:dyDescent="0.3">
      <c r="A45" s="1" t="s">
        <v>22</v>
      </c>
      <c r="B45" s="1">
        <v>2</v>
      </c>
      <c r="C45" s="1">
        <v>2</v>
      </c>
      <c r="D45" s="12">
        <v>43</v>
      </c>
      <c r="E45" s="13">
        <v>14.52</v>
      </c>
      <c r="F45" s="2">
        <v>80.895260386190742</v>
      </c>
      <c r="G45" s="2">
        <v>12.646121147715197</v>
      </c>
      <c r="H45" s="2">
        <v>49.041297935103245</v>
      </c>
      <c r="I45" s="2">
        <v>95.158777568650152</v>
      </c>
      <c r="J45" s="1">
        <v>10</v>
      </c>
      <c r="K45" s="1">
        <v>4.5</v>
      </c>
      <c r="L45" s="1">
        <v>1.22</v>
      </c>
      <c r="M45" s="2">
        <v>0.23899999999999999</v>
      </c>
    </row>
    <row r="46" spans="1:13" x14ac:dyDescent="0.3">
      <c r="A46" s="1" t="s">
        <v>22</v>
      </c>
      <c r="B46" s="1">
        <v>2</v>
      </c>
      <c r="C46" s="1">
        <v>2</v>
      </c>
      <c r="D46" s="12">
        <v>44</v>
      </c>
      <c r="E46" s="13">
        <v>13.22</v>
      </c>
      <c r="F46" s="2">
        <v>79.236417033773861</v>
      </c>
      <c r="G46" s="2">
        <v>14.036626823116571</v>
      </c>
      <c r="H46" s="2">
        <v>45.267489711934154</v>
      </c>
      <c r="I46" s="2">
        <v>98.005783997724237</v>
      </c>
      <c r="J46" s="1">
        <v>10</v>
      </c>
      <c r="K46" s="1">
        <v>4.0999999999999996</v>
      </c>
      <c r="L46" s="1">
        <v>1.26</v>
      </c>
      <c r="M46" s="2">
        <v>0.28333333333333333</v>
      </c>
    </row>
    <row r="47" spans="1:13" x14ac:dyDescent="0.3">
      <c r="A47" s="1" t="s">
        <v>22</v>
      </c>
      <c r="B47" s="1">
        <v>2</v>
      </c>
      <c r="C47" s="1">
        <v>2</v>
      </c>
      <c r="D47" s="12">
        <v>45</v>
      </c>
      <c r="E47" s="13">
        <v>13.3</v>
      </c>
      <c r="F47" s="2">
        <v>78.005865102639291</v>
      </c>
      <c r="G47" s="2">
        <v>17.151379567486948</v>
      </c>
      <c r="H47" s="2">
        <v>53.577302631578952</v>
      </c>
      <c r="I47" s="2">
        <v>100.17909276623875</v>
      </c>
      <c r="J47" s="1">
        <v>10</v>
      </c>
      <c r="K47" s="1">
        <v>3.9</v>
      </c>
      <c r="L47" s="1">
        <v>1.1399999999999999</v>
      </c>
      <c r="M47" s="2">
        <v>0.26900000000000002</v>
      </c>
    </row>
    <row r="48" spans="1:13" x14ac:dyDescent="0.3">
      <c r="A48" s="1" t="s">
        <v>22</v>
      </c>
      <c r="B48" s="1">
        <v>2</v>
      </c>
      <c r="C48" s="1">
        <v>2</v>
      </c>
      <c r="D48" s="12">
        <v>46</v>
      </c>
      <c r="E48" s="13">
        <v>13.03</v>
      </c>
      <c r="F48" s="2">
        <v>86.769813703820645</v>
      </c>
      <c r="G48" s="2">
        <v>17.178683385579937</v>
      </c>
      <c r="H48" s="2">
        <v>52.955465587044536</v>
      </c>
      <c r="I48" s="2">
        <v>100.10758427562342</v>
      </c>
      <c r="J48" s="1">
        <v>9</v>
      </c>
      <c r="K48" s="1">
        <v>3.94</v>
      </c>
      <c r="L48" s="1">
        <v>1.08</v>
      </c>
      <c r="M48" s="2">
        <v>0.26500000000000001</v>
      </c>
    </row>
    <row r="49" spans="1:13" x14ac:dyDescent="0.3">
      <c r="A49" s="1" t="s">
        <v>22</v>
      </c>
      <c r="B49" s="1">
        <v>2</v>
      </c>
      <c r="C49" s="1">
        <v>2</v>
      </c>
      <c r="D49" s="12">
        <v>47</v>
      </c>
      <c r="E49" s="13">
        <v>15</v>
      </c>
      <c r="F49" s="2">
        <v>78.58347386172008</v>
      </c>
      <c r="G49" s="2">
        <v>14.782016348773841</v>
      </c>
      <c r="H49" s="2">
        <v>50.989345509893461</v>
      </c>
      <c r="I49" s="2">
        <v>97.542117811822976</v>
      </c>
      <c r="J49" s="1">
        <v>10</v>
      </c>
      <c r="K49" s="1">
        <v>4.5999999999999996</v>
      </c>
      <c r="L49" s="1">
        <v>0.24</v>
      </c>
      <c r="M49" s="2">
        <v>0.27033333333333337</v>
      </c>
    </row>
    <row r="50" spans="1:13" x14ac:dyDescent="0.3">
      <c r="A50" s="1" t="s">
        <v>22</v>
      </c>
      <c r="B50" s="1">
        <v>2</v>
      </c>
      <c r="C50" s="1">
        <v>2</v>
      </c>
      <c r="D50" s="12">
        <v>48</v>
      </c>
      <c r="E50" s="13">
        <v>13.55</v>
      </c>
      <c r="F50" s="2">
        <v>75.042111173498043</v>
      </c>
      <c r="G50" s="2">
        <v>13.401612551754196</v>
      </c>
      <c r="H50" s="2">
        <v>45.786305492851767</v>
      </c>
      <c r="I50" s="2">
        <v>96.664392620294109</v>
      </c>
      <c r="J50" s="1">
        <v>10</v>
      </c>
      <c r="K50" s="1">
        <v>4.6500000000000004</v>
      </c>
      <c r="L50" s="1">
        <v>1.1299999999999999</v>
      </c>
      <c r="M50" s="2">
        <v>0.24833333333333332</v>
      </c>
    </row>
    <row r="51" spans="1:13" x14ac:dyDescent="0.3">
      <c r="A51" s="1" t="s">
        <v>22</v>
      </c>
      <c r="B51" s="1">
        <v>2</v>
      </c>
      <c r="C51" s="1">
        <v>2</v>
      </c>
      <c r="D51" s="12">
        <v>49</v>
      </c>
      <c r="E51" s="13">
        <v>13.56</v>
      </c>
      <c r="F51" s="2">
        <v>77.777777777777771</v>
      </c>
      <c r="G51" s="2">
        <v>17.03825393100211</v>
      </c>
      <c r="H51" s="2">
        <v>47.470817120622563</v>
      </c>
      <c r="I51" s="2">
        <v>101.57571867050501</v>
      </c>
      <c r="J51" s="1">
        <v>10</v>
      </c>
      <c r="K51" s="1">
        <v>4.2</v>
      </c>
      <c r="L51" s="1">
        <v>1.1200000000000001</v>
      </c>
      <c r="M51" s="2">
        <v>0.23733333333333331</v>
      </c>
    </row>
    <row r="52" spans="1:13" x14ac:dyDescent="0.3">
      <c r="A52" s="1" t="s">
        <v>22</v>
      </c>
      <c r="B52" s="1">
        <v>2</v>
      </c>
      <c r="C52" s="1">
        <v>2</v>
      </c>
      <c r="D52" s="12">
        <v>50</v>
      </c>
      <c r="E52" s="13">
        <v>13.6</v>
      </c>
      <c r="F52" s="2">
        <v>80.923994038748134</v>
      </c>
      <c r="G52" s="2">
        <v>13.962703962703962</v>
      </c>
      <c r="H52" s="2">
        <v>41.605839416058402</v>
      </c>
      <c r="I52" s="2">
        <v>95.878460943142798</v>
      </c>
      <c r="J52" s="1">
        <v>10</v>
      </c>
      <c r="K52" s="1">
        <v>4.4800000000000004</v>
      </c>
      <c r="L52" s="1">
        <v>1.1200000000000001</v>
      </c>
      <c r="M52" s="2">
        <v>0.23933333333333331</v>
      </c>
    </row>
    <row r="53" spans="1:13" x14ac:dyDescent="0.3">
      <c r="A53" s="1" t="s">
        <v>22</v>
      </c>
      <c r="B53" s="21">
        <v>2</v>
      </c>
      <c r="C53" s="21">
        <v>3</v>
      </c>
      <c r="D53" s="17">
        <v>51</v>
      </c>
      <c r="E53" s="13">
        <v>13.6</v>
      </c>
      <c r="F53" s="2">
        <v>81.139430284857568</v>
      </c>
      <c r="G53" s="2">
        <v>12.827341322680869</v>
      </c>
      <c r="H53" s="2">
        <v>51.221532091097309</v>
      </c>
      <c r="I53" s="2">
        <v>94.863891050703074</v>
      </c>
      <c r="J53" s="1">
        <v>9</v>
      </c>
      <c r="K53" s="1">
        <v>4</v>
      </c>
      <c r="L53" s="1">
        <v>1.22</v>
      </c>
      <c r="M53" s="2">
        <v>0.26866666666666666</v>
      </c>
    </row>
    <row r="54" spans="1:13" x14ac:dyDescent="0.3">
      <c r="A54" s="1" t="s">
        <v>22</v>
      </c>
      <c r="B54" s="1">
        <v>2</v>
      </c>
      <c r="C54" s="1">
        <v>3</v>
      </c>
      <c r="D54" s="12">
        <v>52</v>
      </c>
      <c r="E54" s="13">
        <v>15.7</v>
      </c>
      <c r="F54" s="2">
        <v>77.252867285636256</v>
      </c>
      <c r="G54" s="2">
        <v>16.862605391283694</v>
      </c>
      <c r="H54" s="2">
        <v>49.641644662391549</v>
      </c>
      <c r="I54" s="2">
        <v>99.830147348529579</v>
      </c>
      <c r="J54" s="1">
        <v>10</v>
      </c>
      <c r="K54" s="1">
        <v>4.5</v>
      </c>
      <c r="L54" s="1">
        <v>1.24</v>
      </c>
      <c r="M54" s="2">
        <v>0.25366666666666671</v>
      </c>
    </row>
    <row r="55" spans="1:13" x14ac:dyDescent="0.3">
      <c r="A55" s="1" t="s">
        <v>22</v>
      </c>
      <c r="B55" s="1">
        <v>2</v>
      </c>
      <c r="C55" s="1">
        <v>3</v>
      </c>
      <c r="D55" s="12">
        <v>53</v>
      </c>
      <c r="E55" s="13">
        <v>17.89</v>
      </c>
      <c r="F55" s="2">
        <v>73.220167215606793</v>
      </c>
      <c r="G55" s="2">
        <v>10.492700729927009</v>
      </c>
      <c r="H55" s="2">
        <v>43.995672556797686</v>
      </c>
      <c r="I55" s="2">
        <v>92.313327360122926</v>
      </c>
      <c r="J55" s="1">
        <v>9</v>
      </c>
      <c r="K55" s="1">
        <v>5</v>
      </c>
      <c r="L55" s="1">
        <v>1.48</v>
      </c>
      <c r="M55" s="2">
        <v>0.23366666666666666</v>
      </c>
    </row>
    <row r="56" spans="1:13" x14ac:dyDescent="0.3">
      <c r="A56" s="1" t="s">
        <v>22</v>
      </c>
      <c r="B56" s="1">
        <v>2</v>
      </c>
      <c r="C56" s="1">
        <v>3</v>
      </c>
      <c r="D56" s="12">
        <v>54</v>
      </c>
      <c r="E56" s="13">
        <v>13.9</v>
      </c>
      <c r="F56" s="2">
        <v>80.924345010303213</v>
      </c>
      <c r="G56" s="2">
        <v>14.26805976856533</v>
      </c>
      <c r="H56" s="2">
        <v>49.69301611665388</v>
      </c>
      <c r="I56" s="2">
        <v>97.397832813428863</v>
      </c>
      <c r="J56" s="1">
        <v>10</v>
      </c>
      <c r="K56" s="1">
        <v>4.2</v>
      </c>
      <c r="L56" s="1">
        <v>1.25</v>
      </c>
      <c r="M56" s="2">
        <v>0.22666666666666668</v>
      </c>
    </row>
    <row r="57" spans="1:13" x14ac:dyDescent="0.3">
      <c r="A57" s="1" t="s">
        <v>22</v>
      </c>
      <c r="B57" s="1">
        <v>2</v>
      </c>
      <c r="C57" s="1">
        <v>3</v>
      </c>
      <c r="D57" s="12">
        <v>55</v>
      </c>
      <c r="E57" s="13">
        <v>15.78</v>
      </c>
      <c r="F57" s="2">
        <v>78.030718595721339</v>
      </c>
      <c r="G57" s="2">
        <v>13.359832174009053</v>
      </c>
      <c r="H57" s="2">
        <v>46.346863468634687</v>
      </c>
      <c r="I57" s="2">
        <v>94.949258536175265</v>
      </c>
      <c r="J57" s="1">
        <v>10</v>
      </c>
      <c r="K57" s="1">
        <v>4</v>
      </c>
      <c r="L57" s="1">
        <v>1.21</v>
      </c>
      <c r="M57" s="2">
        <v>0.26133333333333336</v>
      </c>
    </row>
    <row r="58" spans="1:13" x14ac:dyDescent="0.3">
      <c r="A58" s="1" t="s">
        <v>22</v>
      </c>
      <c r="B58" s="1">
        <v>2</v>
      </c>
      <c r="C58" s="1">
        <v>3</v>
      </c>
      <c r="D58" s="12">
        <v>56</v>
      </c>
      <c r="E58" s="13">
        <v>13.8</v>
      </c>
      <c r="F58" s="2">
        <v>78.400231013572039</v>
      </c>
      <c r="G58" s="2">
        <v>12.830188679245284</v>
      </c>
      <c r="H58" s="2">
        <v>47.102803738317753</v>
      </c>
      <c r="I58" s="2">
        <v>95.570871090304763</v>
      </c>
      <c r="J58" s="1">
        <v>10</v>
      </c>
      <c r="K58" s="1">
        <v>4.4000000000000004</v>
      </c>
      <c r="L58" s="1">
        <v>1.32</v>
      </c>
      <c r="M58" s="2">
        <v>0.25</v>
      </c>
    </row>
    <row r="59" spans="1:13" x14ac:dyDescent="0.3">
      <c r="A59" s="1" t="s">
        <v>22</v>
      </c>
      <c r="B59" s="1">
        <v>2</v>
      </c>
      <c r="C59" s="1">
        <v>3</v>
      </c>
      <c r="D59" s="12">
        <v>57</v>
      </c>
      <c r="E59" s="13">
        <v>13.69</v>
      </c>
      <c r="F59" s="2">
        <v>78.817016317016325</v>
      </c>
      <c r="G59" s="2">
        <v>14.496169711255158</v>
      </c>
      <c r="H59" s="2">
        <v>51.713147410358559</v>
      </c>
      <c r="I59" s="2">
        <v>96.584632060458617</v>
      </c>
      <c r="J59" s="1">
        <v>10</v>
      </c>
      <c r="K59" s="1">
        <v>5.29</v>
      </c>
      <c r="L59" s="1">
        <v>1.23</v>
      </c>
      <c r="M59" s="2">
        <v>0.24333333333333332</v>
      </c>
    </row>
    <row r="60" spans="1:13" x14ac:dyDescent="0.3">
      <c r="A60" s="1" t="s">
        <v>22</v>
      </c>
      <c r="B60" s="1">
        <v>2</v>
      </c>
      <c r="C60" s="1">
        <v>3</v>
      </c>
      <c r="D60" s="12">
        <v>58</v>
      </c>
      <c r="E60" s="13">
        <v>14.15</v>
      </c>
      <c r="F60" s="2">
        <v>73.320895522388057</v>
      </c>
      <c r="G60" s="2">
        <v>11.624583134826107</v>
      </c>
      <c r="H60" s="2">
        <v>47.715930902111317</v>
      </c>
      <c r="I60" s="2">
        <v>89.865046347782297</v>
      </c>
      <c r="J60" s="1">
        <v>9</v>
      </c>
      <c r="K60" s="1">
        <v>4.5999999999999996</v>
      </c>
      <c r="L60" s="1">
        <v>1.1399999999999999</v>
      </c>
      <c r="M60" s="2">
        <v>0.25966666666666666</v>
      </c>
    </row>
    <row r="61" spans="1:13" x14ac:dyDescent="0.3">
      <c r="A61" s="1" t="s">
        <v>22</v>
      </c>
      <c r="B61" s="1">
        <v>2</v>
      </c>
      <c r="C61" s="1">
        <v>3</v>
      </c>
      <c r="D61" s="12">
        <v>59</v>
      </c>
      <c r="E61" s="13">
        <v>15.43</v>
      </c>
      <c r="F61" s="2">
        <v>78.716875871687591</v>
      </c>
      <c r="G61" s="2">
        <v>15.153228542349881</v>
      </c>
      <c r="H61" s="2">
        <v>49.042145593869726</v>
      </c>
      <c r="I61" s="2">
        <v>98.186815045709622</v>
      </c>
      <c r="J61" s="1">
        <v>9</v>
      </c>
      <c r="K61" s="1">
        <v>4</v>
      </c>
      <c r="L61" s="1">
        <v>1.18</v>
      </c>
      <c r="M61" s="2">
        <v>0.25600000000000001</v>
      </c>
    </row>
    <row r="62" spans="1:13" x14ac:dyDescent="0.3">
      <c r="A62" s="1" t="s">
        <v>22</v>
      </c>
      <c r="B62" s="1">
        <v>2</v>
      </c>
      <c r="C62" s="1">
        <v>3</v>
      </c>
      <c r="D62" s="12">
        <v>60</v>
      </c>
      <c r="E62" s="13">
        <v>13.55</v>
      </c>
      <c r="F62" s="2">
        <v>77.039793873461207</v>
      </c>
      <c r="G62" s="2">
        <v>12.736103615758228</v>
      </c>
      <c r="H62" s="2">
        <v>44.4632577040298</v>
      </c>
      <c r="I62" s="2">
        <v>95.47586444356196</v>
      </c>
      <c r="J62" s="1">
        <v>14</v>
      </c>
      <c r="K62" s="1">
        <v>6.1</v>
      </c>
      <c r="L62" s="1">
        <v>0.98</v>
      </c>
      <c r="M62" s="2">
        <v>0.17933333333333334</v>
      </c>
    </row>
    <row r="63" spans="1:13" x14ac:dyDescent="0.3">
      <c r="A63" s="21" t="s">
        <v>23</v>
      </c>
      <c r="B63" s="21">
        <v>3</v>
      </c>
      <c r="C63" s="21">
        <v>1</v>
      </c>
      <c r="D63" s="17">
        <v>61</v>
      </c>
      <c r="E63" s="13">
        <v>14.88</v>
      </c>
      <c r="F63" s="2">
        <v>82.118055555555543</v>
      </c>
      <c r="G63" s="2">
        <v>18.496276723516697</v>
      </c>
      <c r="H63" s="2">
        <v>53.979907264296756</v>
      </c>
      <c r="I63" s="2">
        <v>102.74926715988641</v>
      </c>
      <c r="J63" s="1">
        <v>10</v>
      </c>
      <c r="K63" s="1">
        <v>4.2</v>
      </c>
      <c r="L63" s="1">
        <v>1.22</v>
      </c>
      <c r="M63" s="2">
        <v>0.23799999999999999</v>
      </c>
    </row>
    <row r="64" spans="1:13" x14ac:dyDescent="0.3">
      <c r="A64" s="1" t="s">
        <v>62</v>
      </c>
      <c r="B64" s="1">
        <v>3</v>
      </c>
      <c r="C64" s="1">
        <v>1</v>
      </c>
      <c r="D64" s="12">
        <v>62</v>
      </c>
      <c r="E64" s="13">
        <v>14.85</v>
      </c>
      <c r="F64" s="2">
        <v>81.987216734456709</v>
      </c>
      <c r="G64" s="2">
        <v>17.255741996905865</v>
      </c>
      <c r="H64" s="2">
        <v>52.631578947368432</v>
      </c>
      <c r="I64" s="2">
        <v>100.88961919033486</v>
      </c>
      <c r="J64" s="1">
        <v>10</v>
      </c>
      <c r="K64" s="1">
        <v>4</v>
      </c>
      <c r="L64" s="1">
        <v>1.18</v>
      </c>
      <c r="M64" s="2">
        <v>0.22633333333333336</v>
      </c>
    </row>
    <row r="65" spans="1:13" x14ac:dyDescent="0.3">
      <c r="A65" s="1" t="s">
        <v>62</v>
      </c>
      <c r="B65" s="1">
        <v>3</v>
      </c>
      <c r="C65" s="1">
        <v>1</v>
      </c>
      <c r="D65" s="12">
        <v>63</v>
      </c>
      <c r="E65" s="13">
        <v>12.75</v>
      </c>
      <c r="F65" s="2">
        <v>76.825396825396837</v>
      </c>
      <c r="G65" s="2">
        <v>17.142126135346043</v>
      </c>
      <c r="H65" s="2">
        <v>48.095798979191208</v>
      </c>
      <c r="I65" s="2">
        <v>99.607312632386481</v>
      </c>
      <c r="J65" s="1">
        <v>10</v>
      </c>
      <c r="K65" s="1">
        <v>3.5</v>
      </c>
      <c r="L65" s="1">
        <v>1.18</v>
      </c>
      <c r="M65" s="2">
        <v>0.20566666666666666</v>
      </c>
    </row>
    <row r="66" spans="1:13" x14ac:dyDescent="0.3">
      <c r="A66" s="1" t="s">
        <v>62</v>
      </c>
      <c r="B66" s="1">
        <v>3</v>
      </c>
      <c r="C66" s="1">
        <v>1</v>
      </c>
      <c r="D66" s="12">
        <v>64</v>
      </c>
      <c r="E66" s="13">
        <v>12.3</v>
      </c>
      <c r="F66" s="2">
        <v>80.006180469715702</v>
      </c>
      <c r="G66" s="2">
        <v>17.673814165042234</v>
      </c>
      <c r="H66" s="2">
        <v>48.143614851081189</v>
      </c>
      <c r="I66" s="2">
        <v>100.29246581736371</v>
      </c>
      <c r="J66" s="1">
        <v>9</v>
      </c>
      <c r="K66" s="1">
        <v>3.4</v>
      </c>
      <c r="L66" s="1">
        <v>1.25</v>
      </c>
      <c r="M66" s="2">
        <v>0.27666666666666667</v>
      </c>
    </row>
    <row r="67" spans="1:13" x14ac:dyDescent="0.3">
      <c r="A67" s="1" t="s">
        <v>62</v>
      </c>
      <c r="B67" s="1">
        <v>3</v>
      </c>
      <c r="C67" s="1">
        <v>1</v>
      </c>
      <c r="D67" s="12">
        <v>65</v>
      </c>
      <c r="E67" s="13">
        <v>12.7</v>
      </c>
      <c r="F67" s="2">
        <v>78.743673712414392</v>
      </c>
      <c r="G67" s="2">
        <v>17.018940433708483</v>
      </c>
      <c r="H67" s="2">
        <v>50.971922246220316</v>
      </c>
      <c r="I67" s="2">
        <v>97.388130450121878</v>
      </c>
      <c r="J67" s="1">
        <v>12</v>
      </c>
      <c r="K67" s="1">
        <v>3.35</v>
      </c>
      <c r="L67" s="1">
        <v>1.02</v>
      </c>
      <c r="M67" s="2">
        <v>0.23700000000000002</v>
      </c>
    </row>
    <row r="68" spans="1:13" x14ac:dyDescent="0.3">
      <c r="A68" s="1" t="s">
        <v>62</v>
      </c>
      <c r="B68" s="1">
        <v>3</v>
      </c>
      <c r="C68" s="1">
        <v>1</v>
      </c>
      <c r="D68" s="12">
        <v>66</v>
      </c>
      <c r="E68" s="13">
        <v>14.8</v>
      </c>
      <c r="F68" s="2">
        <v>82.869692532942906</v>
      </c>
      <c r="G68" s="2">
        <v>16.089108910891088</v>
      </c>
      <c r="H68" s="2">
        <v>44.122901036084315</v>
      </c>
      <c r="I68" s="2">
        <v>97.601542992839384</v>
      </c>
      <c r="J68" s="1">
        <v>10</v>
      </c>
      <c r="K68" s="1">
        <v>4.8499999999999996</v>
      </c>
      <c r="L68" s="1">
        <v>1.1599999999999999</v>
      </c>
      <c r="M68" s="2">
        <v>0.25966666666666666</v>
      </c>
    </row>
    <row r="69" spans="1:13" x14ac:dyDescent="0.3">
      <c r="A69" s="1" t="s">
        <v>62</v>
      </c>
      <c r="B69" s="1">
        <v>3</v>
      </c>
      <c r="C69" s="1">
        <v>1</v>
      </c>
      <c r="D69" s="12">
        <v>67</v>
      </c>
      <c r="E69" s="13">
        <v>13</v>
      </c>
      <c r="F69" s="2">
        <v>82.82642089093703</v>
      </c>
      <c r="G69" s="2">
        <v>20.073891625615765</v>
      </c>
      <c r="H69" s="2">
        <v>52.842105263157904</v>
      </c>
      <c r="I69" s="2">
        <v>105.41743182964673</v>
      </c>
      <c r="J69" s="1">
        <v>11</v>
      </c>
      <c r="K69" s="1">
        <v>3.4</v>
      </c>
      <c r="L69" s="1">
        <v>1.1499999999999999</v>
      </c>
      <c r="M69" s="2">
        <v>0.22066666666666665</v>
      </c>
    </row>
    <row r="70" spans="1:13" x14ac:dyDescent="0.3">
      <c r="A70" s="1" t="s">
        <v>62</v>
      </c>
      <c r="B70" s="1">
        <v>3</v>
      </c>
      <c r="C70" s="1">
        <v>1</v>
      </c>
      <c r="D70" s="12">
        <v>68</v>
      </c>
      <c r="E70" s="13">
        <v>14.5</v>
      </c>
      <c r="F70" s="2">
        <v>83.382789317507417</v>
      </c>
      <c r="G70" s="2">
        <v>15.235620644856501</v>
      </c>
      <c r="H70" s="2">
        <v>52.789699570815451</v>
      </c>
      <c r="I70" s="2">
        <v>97.531623846106513</v>
      </c>
      <c r="J70" s="1">
        <v>11</v>
      </c>
      <c r="K70" s="1">
        <v>4.7</v>
      </c>
      <c r="L70" s="1">
        <v>1.08</v>
      </c>
      <c r="M70" s="2">
        <v>0.24733333333333332</v>
      </c>
    </row>
    <row r="71" spans="1:13" x14ac:dyDescent="0.3">
      <c r="A71" s="1" t="s">
        <v>62</v>
      </c>
      <c r="B71" s="1">
        <v>3</v>
      </c>
      <c r="C71" s="1">
        <v>1</v>
      </c>
      <c r="D71" s="12">
        <v>69</v>
      </c>
      <c r="E71" s="13">
        <v>13.25</v>
      </c>
      <c r="F71" s="2">
        <v>82.16751726208345</v>
      </c>
      <c r="G71" s="2">
        <v>18.454164170161778</v>
      </c>
      <c r="H71" s="2">
        <v>48.100242522231206</v>
      </c>
      <c r="I71" s="2">
        <v>103.53292695482976</v>
      </c>
      <c r="J71" s="1">
        <v>10</v>
      </c>
      <c r="K71" s="1">
        <v>3.63</v>
      </c>
      <c r="L71" s="1">
        <v>1.1499999999999999</v>
      </c>
      <c r="M71" s="2">
        <v>0.222</v>
      </c>
    </row>
    <row r="72" spans="1:13" x14ac:dyDescent="0.3">
      <c r="A72" s="1" t="s">
        <v>62</v>
      </c>
      <c r="B72" s="1">
        <v>3</v>
      </c>
      <c r="C72" s="1">
        <v>1</v>
      </c>
      <c r="D72" s="12">
        <v>70</v>
      </c>
      <c r="E72" s="13">
        <v>11.7</v>
      </c>
      <c r="F72" s="2">
        <v>78.850292038118653</v>
      </c>
      <c r="G72" s="2">
        <v>17.149758454106276</v>
      </c>
      <c r="H72" s="2">
        <v>50.171526586620921</v>
      </c>
      <c r="I72" s="2">
        <v>101.89687095864326</v>
      </c>
      <c r="J72" s="1">
        <v>9</v>
      </c>
      <c r="K72" s="1">
        <v>3.3</v>
      </c>
      <c r="L72" s="1">
        <v>0.92</v>
      </c>
      <c r="M72" s="2">
        <v>0.251</v>
      </c>
    </row>
    <row r="73" spans="1:13" x14ac:dyDescent="0.3">
      <c r="A73" s="1" t="s">
        <v>62</v>
      </c>
      <c r="B73" s="21">
        <v>3</v>
      </c>
      <c r="C73" s="21">
        <v>2</v>
      </c>
      <c r="D73" s="17">
        <v>71</v>
      </c>
      <c r="E73" s="13">
        <v>14.77</v>
      </c>
      <c r="F73" s="2">
        <v>84.504132231404952</v>
      </c>
      <c r="G73" s="2">
        <v>14.160858502046686</v>
      </c>
      <c r="H73" s="2">
        <v>44.545454545454547</v>
      </c>
      <c r="I73" s="2">
        <v>97.156182672808072</v>
      </c>
      <c r="J73" s="1">
        <v>11</v>
      </c>
      <c r="K73" s="1">
        <v>4.8</v>
      </c>
      <c r="L73" s="1">
        <v>1.2</v>
      </c>
      <c r="M73" s="2">
        <v>0.24633333333333332</v>
      </c>
    </row>
    <row r="74" spans="1:13" x14ac:dyDescent="0.3">
      <c r="A74" s="1" t="s">
        <v>62</v>
      </c>
      <c r="B74" s="1">
        <v>3</v>
      </c>
      <c r="C74" s="1">
        <v>2</v>
      </c>
      <c r="D74" s="12">
        <v>72</v>
      </c>
      <c r="E74" s="13">
        <v>14.2</v>
      </c>
      <c r="F74" s="2">
        <v>81.580493537015272</v>
      </c>
      <c r="G74" s="2">
        <v>16.109458655562161</v>
      </c>
      <c r="H74" s="2">
        <v>45.780969479353679</v>
      </c>
      <c r="I74" s="2">
        <v>99.134658489888821</v>
      </c>
      <c r="J74" s="1">
        <v>9</v>
      </c>
      <c r="K74" s="1">
        <v>5.3</v>
      </c>
      <c r="L74" s="1">
        <v>1.26</v>
      </c>
      <c r="M74" s="2">
        <v>0.23099999999999998</v>
      </c>
    </row>
    <row r="75" spans="1:13" x14ac:dyDescent="0.3">
      <c r="A75" s="1" t="s">
        <v>62</v>
      </c>
      <c r="B75" s="1">
        <v>3</v>
      </c>
      <c r="C75" s="1">
        <v>2</v>
      </c>
      <c r="D75" s="12">
        <v>73</v>
      </c>
      <c r="E75" s="13">
        <v>13.25</v>
      </c>
      <c r="F75" s="2">
        <v>78.472834067547723</v>
      </c>
      <c r="G75" s="2">
        <v>11.403853716083367</v>
      </c>
      <c r="H75" s="2">
        <v>42.330259849119869</v>
      </c>
      <c r="I75" s="2">
        <v>95.170123515125141</v>
      </c>
      <c r="J75" s="1">
        <v>8</v>
      </c>
      <c r="K75" s="1">
        <v>3.78</v>
      </c>
      <c r="L75" s="1">
        <v>1.19</v>
      </c>
      <c r="M75" s="2">
        <v>0.23266666666666666</v>
      </c>
    </row>
    <row r="76" spans="1:13" x14ac:dyDescent="0.3">
      <c r="A76" s="1" t="s">
        <v>62</v>
      </c>
      <c r="B76" s="1">
        <v>3</v>
      </c>
      <c r="C76" s="1">
        <v>2</v>
      </c>
      <c r="D76" s="12">
        <v>74</v>
      </c>
      <c r="E76" s="13">
        <v>12</v>
      </c>
      <c r="F76" s="2">
        <v>79.422492401215806</v>
      </c>
      <c r="G76" s="2">
        <v>10.0418410041841</v>
      </c>
      <c r="H76" s="2">
        <v>46.680080482897381</v>
      </c>
      <c r="I76" s="2">
        <v>90.884405521789461</v>
      </c>
      <c r="J76" s="1">
        <v>12</v>
      </c>
      <c r="K76" s="1">
        <v>4.05</v>
      </c>
      <c r="L76" s="1">
        <v>1.0900000000000001</v>
      </c>
      <c r="M76" s="2">
        <v>0.29166666666666669</v>
      </c>
    </row>
    <row r="77" spans="1:13" x14ac:dyDescent="0.3">
      <c r="A77" s="1" t="s">
        <v>62</v>
      </c>
      <c r="B77" s="1">
        <v>3</v>
      </c>
      <c r="C77" s="1">
        <v>2</v>
      </c>
      <c r="D77" s="12">
        <v>75</v>
      </c>
      <c r="E77" s="13">
        <v>16.11</v>
      </c>
      <c r="F77" s="2">
        <v>82.493521451194937</v>
      </c>
      <c r="G77" s="2">
        <v>12.4947501049979</v>
      </c>
      <c r="H77" s="2">
        <v>40.472972972972968</v>
      </c>
      <c r="I77" s="2">
        <v>94.279328031294099</v>
      </c>
      <c r="J77" s="1">
        <v>10</v>
      </c>
      <c r="K77" s="1">
        <v>4</v>
      </c>
      <c r="L77" s="1">
        <v>1.18</v>
      </c>
      <c r="M77" s="2">
        <v>0.25699999999999995</v>
      </c>
    </row>
    <row r="78" spans="1:13" x14ac:dyDescent="0.3">
      <c r="A78" s="1" t="s">
        <v>62</v>
      </c>
      <c r="B78" s="1">
        <v>3</v>
      </c>
      <c r="C78" s="1">
        <v>2</v>
      </c>
      <c r="D78" s="12">
        <v>76</v>
      </c>
      <c r="E78" s="13">
        <v>14.2</v>
      </c>
      <c r="F78" s="2">
        <v>78.60992907801419</v>
      </c>
      <c r="G78" s="2">
        <v>17.466174661746617</v>
      </c>
      <c r="H78" s="2">
        <v>48.38095238095238</v>
      </c>
      <c r="I78" s="2">
        <v>100.5726029324735</v>
      </c>
      <c r="J78" s="1">
        <v>9</v>
      </c>
      <c r="K78" s="1">
        <v>4</v>
      </c>
      <c r="L78" s="1">
        <v>1.25</v>
      </c>
      <c r="M78" s="2">
        <v>0.23266666666666666</v>
      </c>
    </row>
    <row r="79" spans="1:13" x14ac:dyDescent="0.3">
      <c r="A79" s="1" t="s">
        <v>62</v>
      </c>
      <c r="B79" s="1">
        <v>3</v>
      </c>
      <c r="C79" s="1">
        <v>2</v>
      </c>
      <c r="D79" s="12">
        <v>77</v>
      </c>
      <c r="E79" s="13">
        <v>15.92</v>
      </c>
      <c r="F79" s="2">
        <v>78.250863060989644</v>
      </c>
      <c r="G79" s="2">
        <v>15.982267848810078</v>
      </c>
      <c r="H79" s="2">
        <v>47.159301893798734</v>
      </c>
      <c r="I79" s="2">
        <v>98.617398134427376</v>
      </c>
      <c r="J79" s="1">
        <v>10</v>
      </c>
      <c r="K79" s="1">
        <v>4.1500000000000004</v>
      </c>
      <c r="L79" s="1">
        <v>1.26</v>
      </c>
      <c r="M79" s="2">
        <v>0.25600000000000001</v>
      </c>
    </row>
    <row r="80" spans="1:13" x14ac:dyDescent="0.3">
      <c r="A80" s="1" t="s">
        <v>62</v>
      </c>
      <c r="B80" s="1">
        <v>3</v>
      </c>
      <c r="C80" s="1">
        <v>2</v>
      </c>
      <c r="D80" s="12">
        <v>78</v>
      </c>
      <c r="E80" s="13">
        <v>12.73</v>
      </c>
      <c r="F80" s="2">
        <v>76.551927037363924</v>
      </c>
      <c r="G80" s="2">
        <v>12.799109627156371</v>
      </c>
      <c r="H80" s="2">
        <v>38.318912237330039</v>
      </c>
      <c r="I80" s="2">
        <v>95.243012406608059</v>
      </c>
      <c r="J80" s="1">
        <v>10</v>
      </c>
      <c r="K80" s="1">
        <v>4.25</v>
      </c>
      <c r="L80" s="1">
        <v>1.1000000000000001</v>
      </c>
      <c r="M80" s="2">
        <v>0.24199999999999999</v>
      </c>
    </row>
    <row r="81" spans="1:13" x14ac:dyDescent="0.3">
      <c r="A81" s="1" t="s">
        <v>62</v>
      </c>
      <c r="B81" s="1">
        <v>3</v>
      </c>
      <c r="C81" s="1">
        <v>2</v>
      </c>
      <c r="D81" s="12">
        <v>79</v>
      </c>
      <c r="E81" s="13">
        <v>13.9</v>
      </c>
      <c r="F81" s="2">
        <v>81.347455133862894</v>
      </c>
      <c r="G81" s="2">
        <v>16.446058334309473</v>
      </c>
      <c r="H81" s="2">
        <v>52.900763358778626</v>
      </c>
      <c r="I81" s="2">
        <v>100.38234110842188</v>
      </c>
      <c r="J81" s="1">
        <v>10</v>
      </c>
      <c r="K81" s="1">
        <v>4.5999999999999996</v>
      </c>
      <c r="L81" s="1">
        <v>1.02</v>
      </c>
      <c r="M81" s="2">
        <v>0.25766666666666665</v>
      </c>
    </row>
    <row r="82" spans="1:13" x14ac:dyDescent="0.3">
      <c r="A82" s="1" t="s">
        <v>62</v>
      </c>
      <c r="B82" s="1">
        <v>3</v>
      </c>
      <c r="C82" s="1">
        <v>2</v>
      </c>
      <c r="D82" s="12">
        <v>80</v>
      </c>
      <c r="E82" s="13">
        <v>12.22</v>
      </c>
      <c r="F82" s="2">
        <v>79.585087191822012</v>
      </c>
      <c r="G82" s="2">
        <v>14.465408805031446</v>
      </c>
      <c r="H82" s="2">
        <v>47.61904761904762</v>
      </c>
      <c r="I82" s="2">
        <v>100.76601043145786</v>
      </c>
      <c r="J82" s="1">
        <v>12</v>
      </c>
      <c r="K82" s="1">
        <v>4.1100000000000003</v>
      </c>
      <c r="L82" s="1">
        <v>1.0900000000000001</v>
      </c>
      <c r="M82" s="2">
        <v>0.26066666666666666</v>
      </c>
    </row>
    <row r="83" spans="1:13" x14ac:dyDescent="0.3">
      <c r="A83" s="1" t="s">
        <v>62</v>
      </c>
      <c r="B83" s="21">
        <v>3</v>
      </c>
      <c r="C83" s="21">
        <v>3</v>
      </c>
      <c r="D83" s="17">
        <v>81</v>
      </c>
      <c r="E83" s="13">
        <v>15.16</v>
      </c>
      <c r="F83" s="2">
        <v>80.662667809197373</v>
      </c>
      <c r="G83" s="2">
        <v>15.340022296544037</v>
      </c>
      <c r="H83" s="2">
        <v>51.843317972350235</v>
      </c>
      <c r="I83" s="2">
        <v>99.12950148783392</v>
      </c>
      <c r="J83" s="1">
        <v>10</v>
      </c>
      <c r="K83" s="1">
        <v>4.8</v>
      </c>
      <c r="L83" s="1">
        <v>1.4</v>
      </c>
      <c r="M83" s="2">
        <v>0.24866666666666667</v>
      </c>
    </row>
    <row r="84" spans="1:13" x14ac:dyDescent="0.3">
      <c r="A84" s="1" t="s">
        <v>62</v>
      </c>
      <c r="B84" s="1">
        <v>3</v>
      </c>
      <c r="C84" s="1">
        <v>3</v>
      </c>
      <c r="D84" s="12">
        <v>82</v>
      </c>
      <c r="E84" s="13">
        <v>15.7</v>
      </c>
      <c r="F84" s="2">
        <v>77.695064791838973</v>
      </c>
      <c r="G84" s="2">
        <v>14.87584391806843</v>
      </c>
      <c r="H84" s="2">
        <v>45.587162654996348</v>
      </c>
      <c r="I84" s="2">
        <v>97.132068462577223</v>
      </c>
      <c r="J84" s="1">
        <v>10</v>
      </c>
      <c r="K84" s="1">
        <v>4.4000000000000004</v>
      </c>
      <c r="L84" s="1">
        <v>1.29</v>
      </c>
      <c r="M84" s="2">
        <v>0.29599999999999999</v>
      </c>
    </row>
    <row r="85" spans="1:13" x14ac:dyDescent="0.3">
      <c r="A85" s="1" t="s">
        <v>62</v>
      </c>
      <c r="B85" s="1">
        <v>3</v>
      </c>
      <c r="C85" s="1">
        <v>3</v>
      </c>
      <c r="D85" s="12">
        <v>83</v>
      </c>
      <c r="E85" s="13">
        <v>12.1</v>
      </c>
      <c r="F85" s="2">
        <v>81.191515907673107</v>
      </c>
      <c r="G85" s="2">
        <v>16.239520958083833</v>
      </c>
      <c r="H85" s="2">
        <v>45.812619502868074</v>
      </c>
      <c r="I85" s="2">
        <v>100.31841978848379</v>
      </c>
      <c r="J85" s="1">
        <v>10</v>
      </c>
      <c r="K85" s="1">
        <v>4.0999999999999996</v>
      </c>
      <c r="L85" s="1">
        <v>1.02</v>
      </c>
      <c r="M85" s="2">
        <v>0.27966666666666667</v>
      </c>
    </row>
    <row r="86" spans="1:13" x14ac:dyDescent="0.3">
      <c r="A86" s="1" t="s">
        <v>62</v>
      </c>
      <c r="B86" s="1">
        <v>3</v>
      </c>
      <c r="C86" s="1">
        <v>3</v>
      </c>
      <c r="D86" s="12">
        <v>84</v>
      </c>
      <c r="E86" s="13">
        <v>16.399999999999999</v>
      </c>
      <c r="F86" s="2">
        <v>79.589603283173744</v>
      </c>
      <c r="G86" s="2">
        <v>15.37226109900195</v>
      </c>
      <c r="H86" s="2">
        <v>47.071129707112966</v>
      </c>
      <c r="I86" s="2">
        <v>97.700746536559464</v>
      </c>
      <c r="J86" s="1">
        <v>11</v>
      </c>
      <c r="K86" s="1">
        <v>5.2</v>
      </c>
      <c r="L86" s="1">
        <v>1.17</v>
      </c>
      <c r="M86" s="2">
        <v>0.24933333333333332</v>
      </c>
    </row>
    <row r="87" spans="1:13" x14ac:dyDescent="0.3">
      <c r="A87" s="1" t="s">
        <v>62</v>
      </c>
      <c r="B87" s="1">
        <v>3</v>
      </c>
      <c r="C87" s="1">
        <v>3</v>
      </c>
      <c r="D87" s="12">
        <v>85</v>
      </c>
      <c r="E87" s="13">
        <v>13.3</v>
      </c>
      <c r="F87" s="2">
        <v>79.420461265523357</v>
      </c>
      <c r="G87" s="2">
        <v>14.642937598558234</v>
      </c>
      <c r="H87" s="2">
        <v>52.197572205943906</v>
      </c>
      <c r="I87" s="2">
        <v>98.413662265366114</v>
      </c>
      <c r="J87" s="1">
        <v>10</v>
      </c>
      <c r="K87" s="1">
        <v>4</v>
      </c>
      <c r="L87" s="1">
        <v>1.1100000000000001</v>
      </c>
      <c r="M87" s="2">
        <v>0.25333333333333335</v>
      </c>
    </row>
    <row r="88" spans="1:13" x14ac:dyDescent="0.3">
      <c r="A88" s="1" t="s">
        <v>62</v>
      </c>
      <c r="B88" s="1">
        <v>3</v>
      </c>
      <c r="C88" s="1">
        <v>3</v>
      </c>
      <c r="D88" s="12">
        <v>86</v>
      </c>
      <c r="E88" s="13">
        <v>14.5</v>
      </c>
      <c r="F88" s="2">
        <v>79.738190096755829</v>
      </c>
      <c r="G88" s="2">
        <v>14.476148507216038</v>
      </c>
      <c r="H88" s="2">
        <v>45.708955223880601</v>
      </c>
      <c r="I88" s="2">
        <v>98.079781707327101</v>
      </c>
      <c r="J88" s="1">
        <v>10</v>
      </c>
      <c r="K88" s="1">
        <v>4.5999999999999996</v>
      </c>
      <c r="L88" s="1">
        <v>1.1000000000000001</v>
      </c>
      <c r="M88" s="2">
        <v>0.23133333333333331</v>
      </c>
    </row>
    <row r="89" spans="1:13" x14ac:dyDescent="0.3">
      <c r="A89" s="1" t="s">
        <v>62</v>
      </c>
      <c r="B89" s="1">
        <v>3</v>
      </c>
      <c r="C89" s="1">
        <v>3</v>
      </c>
      <c r="D89" s="12">
        <v>87</v>
      </c>
      <c r="E89" s="13">
        <v>14.8</v>
      </c>
      <c r="F89" s="2">
        <v>81.103971962616811</v>
      </c>
      <c r="G89" s="2">
        <v>16.536518144235188</v>
      </c>
      <c r="H89" s="2">
        <v>55.214723926380373</v>
      </c>
      <c r="I89" s="2">
        <v>100.70094390850286</v>
      </c>
      <c r="J89" s="1">
        <v>11</v>
      </c>
      <c r="K89" s="1">
        <v>4.01</v>
      </c>
      <c r="L89" s="1">
        <v>1.33</v>
      </c>
      <c r="M89" s="2">
        <v>0.27199999999999996</v>
      </c>
    </row>
    <row r="90" spans="1:13" x14ac:dyDescent="0.3">
      <c r="A90" s="1" t="s">
        <v>62</v>
      </c>
      <c r="B90" s="1">
        <v>3</v>
      </c>
      <c r="C90" s="1">
        <v>3</v>
      </c>
      <c r="D90" s="12">
        <v>88</v>
      </c>
      <c r="E90" s="13">
        <v>15.6</v>
      </c>
      <c r="F90" s="2">
        <v>79.717114568599712</v>
      </c>
      <c r="G90" s="2">
        <v>17.077363896848137</v>
      </c>
      <c r="H90" s="2">
        <v>51.495645588792129</v>
      </c>
      <c r="I90" s="2">
        <v>101.37674911394174</v>
      </c>
      <c r="J90" s="1">
        <v>10</v>
      </c>
      <c r="K90" s="1">
        <v>4.8</v>
      </c>
      <c r="L90" s="1">
        <v>1.24</v>
      </c>
      <c r="M90" s="2">
        <v>0.24566666666666667</v>
      </c>
    </row>
    <row r="91" spans="1:13" x14ac:dyDescent="0.3">
      <c r="A91" s="1" t="s">
        <v>62</v>
      </c>
      <c r="B91" s="1">
        <v>3</v>
      </c>
      <c r="C91" s="1">
        <v>3</v>
      </c>
      <c r="D91" s="12">
        <v>89</v>
      </c>
      <c r="E91" s="13">
        <v>13.8</v>
      </c>
      <c r="F91" s="2">
        <v>81.636904761904759</v>
      </c>
      <c r="G91" s="2">
        <v>14.772861356932152</v>
      </c>
      <c r="H91" s="2">
        <v>47.502859321387724</v>
      </c>
      <c r="I91" s="2">
        <v>97.036714114178054</v>
      </c>
      <c r="J91" s="1">
        <v>10</v>
      </c>
      <c r="K91" s="1">
        <v>4.3</v>
      </c>
      <c r="L91" s="1">
        <v>1.01</v>
      </c>
      <c r="M91" s="2">
        <v>0.25133333333333335</v>
      </c>
    </row>
    <row r="92" spans="1:13" x14ac:dyDescent="0.3">
      <c r="A92" s="1" t="s">
        <v>62</v>
      </c>
      <c r="B92" s="1">
        <v>3</v>
      </c>
      <c r="C92" s="1">
        <v>3</v>
      </c>
      <c r="D92" s="12">
        <v>90</v>
      </c>
      <c r="E92" s="13">
        <v>12.05</v>
      </c>
      <c r="F92" s="2">
        <v>81.818181818181827</v>
      </c>
      <c r="G92" s="2">
        <v>18.336352236310439</v>
      </c>
      <c r="H92" s="2">
        <v>51.380042462845012</v>
      </c>
      <c r="I92" s="2">
        <v>99.476288541017183</v>
      </c>
      <c r="J92" s="1">
        <v>11</v>
      </c>
      <c r="K92" s="1">
        <v>3.3</v>
      </c>
      <c r="L92" s="1">
        <v>1.1399999999999999</v>
      </c>
      <c r="M92" s="2">
        <v>0.247</v>
      </c>
    </row>
    <row r="93" spans="1:13" x14ac:dyDescent="0.3">
      <c r="A93" s="21" t="s">
        <v>24</v>
      </c>
      <c r="B93" s="21">
        <v>4</v>
      </c>
      <c r="C93" s="21">
        <v>1</v>
      </c>
      <c r="D93" s="17">
        <v>91</v>
      </c>
      <c r="E93" s="13">
        <v>14.1</v>
      </c>
      <c r="F93" s="2">
        <v>74.825759687761362</v>
      </c>
      <c r="G93" s="2">
        <v>16.969407265774375</v>
      </c>
      <c r="H93" s="2">
        <v>49.633346198379002</v>
      </c>
      <c r="I93" s="2">
        <v>100.62335801032896</v>
      </c>
      <c r="J93" s="1">
        <v>11</v>
      </c>
      <c r="K93" s="1">
        <v>3.8</v>
      </c>
      <c r="L93" s="1">
        <v>1.33</v>
      </c>
      <c r="M93" s="2">
        <v>0.26433333333333336</v>
      </c>
    </row>
    <row r="94" spans="1:13" x14ac:dyDescent="0.3">
      <c r="A94" s="1" t="s">
        <v>63</v>
      </c>
      <c r="B94" s="1">
        <v>4</v>
      </c>
      <c r="C94" s="1">
        <v>1</v>
      </c>
      <c r="D94" s="12">
        <v>92</v>
      </c>
      <c r="E94" s="13">
        <v>12.82</v>
      </c>
      <c r="F94" s="2">
        <v>79.70059880239522</v>
      </c>
      <c r="G94" s="2">
        <v>14.800759013282732</v>
      </c>
      <c r="H94" s="2">
        <v>42.148760330578511</v>
      </c>
      <c r="I94" s="2">
        <v>95.670359007484734</v>
      </c>
      <c r="J94" s="1">
        <v>10</v>
      </c>
      <c r="K94" s="1">
        <v>3.35</v>
      </c>
      <c r="L94" s="1">
        <v>1.36</v>
      </c>
      <c r="M94" s="2">
        <v>0.255</v>
      </c>
    </row>
    <row r="95" spans="1:13" x14ac:dyDescent="0.3">
      <c r="A95" s="1" t="s">
        <v>63</v>
      </c>
      <c r="B95" s="1">
        <v>4</v>
      </c>
      <c r="C95" s="1">
        <v>1</v>
      </c>
      <c r="D95" s="12">
        <v>93</v>
      </c>
      <c r="E95" s="13">
        <v>13.6</v>
      </c>
      <c r="F95" s="2">
        <v>78.509532062391685</v>
      </c>
      <c r="G95" s="2">
        <v>13.931214627775359</v>
      </c>
      <c r="H95" s="2">
        <v>53.106212424849694</v>
      </c>
      <c r="I95" s="2">
        <v>97.793480773573222</v>
      </c>
      <c r="J95" s="1">
        <v>11</v>
      </c>
      <c r="K95" s="1">
        <v>3.65</v>
      </c>
      <c r="L95" s="1">
        <v>1.1599999999999999</v>
      </c>
      <c r="M95" s="2">
        <v>0.247</v>
      </c>
    </row>
    <row r="96" spans="1:13" x14ac:dyDescent="0.3">
      <c r="A96" s="1" t="s">
        <v>63</v>
      </c>
      <c r="B96" s="1">
        <v>4</v>
      </c>
      <c r="C96" s="1">
        <v>1</v>
      </c>
      <c r="D96" s="12">
        <v>94</v>
      </c>
      <c r="E96" s="13">
        <v>15.1</v>
      </c>
      <c r="F96" s="2">
        <v>79.011299435028249</v>
      </c>
      <c r="G96" s="2">
        <v>19.469249151050185</v>
      </c>
      <c r="H96" s="2">
        <v>46.699438202247194</v>
      </c>
      <c r="I96" s="2">
        <v>102.80981245205103</v>
      </c>
      <c r="J96" s="1">
        <v>11</v>
      </c>
      <c r="K96" s="1">
        <v>4.5999999999999996</v>
      </c>
      <c r="L96" s="1">
        <v>1.38</v>
      </c>
      <c r="M96" s="2">
        <v>0.23466666666666666</v>
      </c>
    </row>
    <row r="97" spans="1:13" x14ac:dyDescent="0.3">
      <c r="A97" s="1" t="s">
        <v>63</v>
      </c>
      <c r="B97" s="1">
        <v>4</v>
      </c>
      <c r="C97" s="1">
        <v>1</v>
      </c>
      <c r="D97" s="12">
        <v>95</v>
      </c>
      <c r="E97" s="13">
        <v>13.85</v>
      </c>
      <c r="F97" s="2">
        <v>79.801227711195551</v>
      </c>
      <c r="G97" s="2">
        <v>14.398249452954047</v>
      </c>
      <c r="H97" s="2">
        <v>51.080000000000005</v>
      </c>
      <c r="I97" s="2">
        <v>98.47263711368528</v>
      </c>
      <c r="J97" s="1">
        <v>11</v>
      </c>
      <c r="K97" s="1">
        <v>3.98</v>
      </c>
      <c r="L97" s="1">
        <v>1.18</v>
      </c>
      <c r="M97" s="2">
        <v>0.26233333333333331</v>
      </c>
    </row>
    <row r="98" spans="1:13" x14ac:dyDescent="0.3">
      <c r="A98" s="1" t="s">
        <v>63</v>
      </c>
      <c r="B98" s="1">
        <v>4</v>
      </c>
      <c r="C98" s="1">
        <v>1</v>
      </c>
      <c r="D98" s="12">
        <v>96</v>
      </c>
      <c r="E98" s="13">
        <v>13.35</v>
      </c>
      <c r="F98" s="2">
        <v>76.758147512864511</v>
      </c>
      <c r="G98" s="2">
        <v>10.159770585825481</v>
      </c>
      <c r="H98" s="2">
        <v>44.44444444444445</v>
      </c>
      <c r="I98" s="2">
        <v>90.822596633621885</v>
      </c>
      <c r="J98" s="1">
        <v>11</v>
      </c>
      <c r="K98" s="1">
        <v>4.2</v>
      </c>
      <c r="L98" s="1">
        <v>1.2</v>
      </c>
      <c r="M98" s="2">
        <v>0.25533333333333336</v>
      </c>
    </row>
    <row r="99" spans="1:13" x14ac:dyDescent="0.3">
      <c r="A99" s="1" t="s">
        <v>63</v>
      </c>
      <c r="B99" s="1">
        <v>4</v>
      </c>
      <c r="C99" s="1">
        <v>1</v>
      </c>
      <c r="D99" s="12">
        <v>97</v>
      </c>
      <c r="E99" s="13">
        <v>13.2</v>
      </c>
      <c r="F99" s="2">
        <v>81.480362537764336</v>
      </c>
      <c r="G99" s="2">
        <v>16.145508907437396</v>
      </c>
      <c r="H99" s="2">
        <v>49.836867862969008</v>
      </c>
      <c r="I99" s="2">
        <v>98.379187631854748</v>
      </c>
      <c r="J99" s="1">
        <v>11</v>
      </c>
      <c r="K99" s="1">
        <v>3.86</v>
      </c>
      <c r="L99" s="1">
        <v>1.22</v>
      </c>
      <c r="M99" s="2">
        <v>0.25566666666666665</v>
      </c>
    </row>
    <row r="100" spans="1:13" x14ac:dyDescent="0.3">
      <c r="A100" s="1" t="s">
        <v>63</v>
      </c>
      <c r="B100" s="1">
        <v>4</v>
      </c>
      <c r="C100" s="1">
        <v>1</v>
      </c>
      <c r="D100" s="12">
        <v>98</v>
      </c>
      <c r="E100" s="1">
        <v>14.1</v>
      </c>
      <c r="F100" s="2">
        <v>70.618279569892465</v>
      </c>
      <c r="G100" s="2">
        <v>12.38095238095238</v>
      </c>
      <c r="H100" s="2">
        <v>49.900596421471178</v>
      </c>
      <c r="I100" s="2">
        <v>94.912488535368738</v>
      </c>
      <c r="J100" s="1">
        <v>10</v>
      </c>
      <c r="K100" s="1">
        <v>4.1500000000000004</v>
      </c>
      <c r="L100" s="1">
        <v>1.1499999999999999</v>
      </c>
      <c r="M100" s="2">
        <v>0.23100000000000001</v>
      </c>
    </row>
    <row r="101" spans="1:13" x14ac:dyDescent="0.3">
      <c r="A101" s="1" t="s">
        <v>63</v>
      </c>
      <c r="B101" s="1">
        <v>4</v>
      </c>
      <c r="C101" s="1">
        <v>1</v>
      </c>
      <c r="D101" s="12">
        <v>99</v>
      </c>
      <c r="E101" s="1">
        <v>13.1</v>
      </c>
      <c r="F101" s="2">
        <v>77.31264637002343</v>
      </c>
      <c r="G101" s="2">
        <v>15.578947368421053</v>
      </c>
      <c r="H101" s="2">
        <v>45.804464973056199</v>
      </c>
      <c r="I101" s="2">
        <v>100.84332863401002</v>
      </c>
      <c r="J101" s="1">
        <v>11</v>
      </c>
      <c r="K101" s="1">
        <v>4.0999999999999996</v>
      </c>
      <c r="L101" s="1">
        <v>1.1399999999999999</v>
      </c>
      <c r="M101" s="2">
        <v>0.27333333333333332</v>
      </c>
    </row>
    <row r="102" spans="1:13" x14ac:dyDescent="0.3">
      <c r="A102" s="1" t="s">
        <v>63</v>
      </c>
      <c r="B102" s="1">
        <v>4</v>
      </c>
      <c r="C102" s="1">
        <v>1</v>
      </c>
      <c r="D102" s="12">
        <v>100</v>
      </c>
      <c r="E102" s="1">
        <v>13.5</v>
      </c>
      <c r="F102" s="2">
        <v>73.804864411518025</v>
      </c>
      <c r="G102" s="2">
        <v>10.479810952429876</v>
      </c>
      <c r="H102" s="2">
        <v>45.788253477588867</v>
      </c>
      <c r="I102" s="2">
        <v>91.470259951317118</v>
      </c>
      <c r="J102" s="1">
        <v>11</v>
      </c>
      <c r="K102" s="1">
        <v>4.3</v>
      </c>
      <c r="L102" s="1">
        <v>1.19</v>
      </c>
      <c r="M102" s="2">
        <v>0.24666666666666667</v>
      </c>
    </row>
    <row r="103" spans="1:13" x14ac:dyDescent="0.3">
      <c r="A103" s="1" t="s">
        <v>63</v>
      </c>
      <c r="B103" s="21">
        <v>4</v>
      </c>
      <c r="C103" s="21">
        <v>2</v>
      </c>
      <c r="D103" s="17">
        <v>101</v>
      </c>
      <c r="E103" s="1">
        <v>15.23</v>
      </c>
      <c r="F103" s="2">
        <v>81.205164992826397</v>
      </c>
      <c r="G103" s="2">
        <v>15.2970075926753</v>
      </c>
      <c r="H103" s="2">
        <v>51.984126984126988</v>
      </c>
      <c r="I103" s="2">
        <v>98.961112089891898</v>
      </c>
      <c r="J103" s="1">
        <v>11</v>
      </c>
      <c r="K103" s="1">
        <v>4.3499999999999996</v>
      </c>
      <c r="L103" s="1">
        <v>1.18</v>
      </c>
      <c r="M103" s="2">
        <v>0.26699999999999996</v>
      </c>
    </row>
    <row r="104" spans="1:13" x14ac:dyDescent="0.3">
      <c r="A104" s="1" t="s">
        <v>63</v>
      </c>
      <c r="B104" s="1">
        <v>4</v>
      </c>
      <c r="C104" s="1">
        <v>2</v>
      </c>
      <c r="D104" s="12">
        <v>102</v>
      </c>
      <c r="E104" s="1">
        <v>13.28</v>
      </c>
      <c r="F104" s="2">
        <v>79.603901862252442</v>
      </c>
      <c r="G104" s="2">
        <v>13.312555654496883</v>
      </c>
      <c r="H104" s="2">
        <v>50.420168067226889</v>
      </c>
      <c r="I104" s="2">
        <v>96.017518650407709</v>
      </c>
      <c r="J104" s="1">
        <v>13</v>
      </c>
      <c r="K104" s="1">
        <v>4.7</v>
      </c>
      <c r="L104" s="1">
        <v>1.24</v>
      </c>
      <c r="M104" s="2">
        <v>0.25966666666666666</v>
      </c>
    </row>
    <row r="105" spans="1:13" x14ac:dyDescent="0.3">
      <c r="A105" s="1" t="s">
        <v>63</v>
      </c>
      <c r="B105" s="1">
        <v>4</v>
      </c>
      <c r="C105" s="1">
        <v>2</v>
      </c>
      <c r="D105" s="12">
        <v>103</v>
      </c>
      <c r="E105" s="1">
        <v>12.8</v>
      </c>
      <c r="F105" s="2">
        <v>78.032786885245912</v>
      </c>
      <c r="G105" s="2">
        <v>14.18186151829341</v>
      </c>
      <c r="H105" s="2">
        <v>43.452380952380956</v>
      </c>
      <c r="I105" s="2">
        <v>96.159522568393413</v>
      </c>
      <c r="J105" s="1">
        <v>13</v>
      </c>
      <c r="K105" s="1">
        <v>3.65</v>
      </c>
      <c r="L105" s="1">
        <v>1.08</v>
      </c>
      <c r="M105" s="2">
        <v>0.22700000000000001</v>
      </c>
    </row>
    <row r="106" spans="1:13" x14ac:dyDescent="0.3">
      <c r="A106" s="1" t="s">
        <v>63</v>
      </c>
      <c r="B106" s="1">
        <v>4</v>
      </c>
      <c r="C106" s="1">
        <v>2</v>
      </c>
      <c r="D106" s="12">
        <v>104</v>
      </c>
      <c r="E106" s="1">
        <v>13.6</v>
      </c>
      <c r="F106" s="2">
        <v>79.677891654465597</v>
      </c>
      <c r="G106" s="2">
        <v>15.052436767427512</v>
      </c>
      <c r="H106" s="2">
        <v>50.258243941199844</v>
      </c>
      <c r="I106" s="2">
        <v>96.40059150998195</v>
      </c>
      <c r="J106" s="1">
        <v>12</v>
      </c>
      <c r="K106" s="1">
        <v>3.99</v>
      </c>
      <c r="L106" s="1">
        <v>1.1100000000000001</v>
      </c>
      <c r="M106" s="2">
        <v>0.27633333333333332</v>
      </c>
    </row>
    <row r="107" spans="1:13" x14ac:dyDescent="0.3">
      <c r="A107" s="1" t="s">
        <v>63</v>
      </c>
      <c r="B107" s="1">
        <v>4</v>
      </c>
      <c r="C107" s="1">
        <v>2</v>
      </c>
      <c r="D107" s="12">
        <v>105</v>
      </c>
      <c r="E107" s="1">
        <v>13.2</v>
      </c>
      <c r="F107" s="2">
        <v>77.002881844380383</v>
      </c>
      <c r="G107" s="2">
        <v>13.534883720930232</v>
      </c>
      <c r="H107" s="2">
        <v>45</v>
      </c>
      <c r="I107" s="2">
        <v>95.297021356511664</v>
      </c>
      <c r="J107" s="1">
        <v>12</v>
      </c>
      <c r="K107" s="1">
        <v>4.5</v>
      </c>
      <c r="L107" s="1">
        <v>1.21</v>
      </c>
      <c r="M107" s="2">
        <v>0.27766666666666667</v>
      </c>
    </row>
    <row r="108" spans="1:13" x14ac:dyDescent="0.3">
      <c r="A108" s="1" t="s">
        <v>63</v>
      </c>
      <c r="B108" s="1">
        <v>4</v>
      </c>
      <c r="C108" s="1">
        <v>2</v>
      </c>
      <c r="D108" s="12">
        <v>106</v>
      </c>
      <c r="E108" s="1">
        <v>12.7</v>
      </c>
      <c r="F108" s="2">
        <v>77.853542840201612</v>
      </c>
      <c r="G108" s="2">
        <v>14.897138803499644</v>
      </c>
      <c r="H108" s="2">
        <v>43.469860896445134</v>
      </c>
      <c r="I108" s="2">
        <v>97.846913193171588</v>
      </c>
      <c r="J108" s="1">
        <v>11</v>
      </c>
      <c r="K108" s="1">
        <v>4.0999999999999996</v>
      </c>
      <c r="L108" s="1">
        <v>1.17</v>
      </c>
      <c r="M108" s="2">
        <v>0.26066666666666666</v>
      </c>
    </row>
    <row r="109" spans="1:13" x14ac:dyDescent="0.3">
      <c r="A109" s="1" t="s">
        <v>63</v>
      </c>
      <c r="B109" s="1">
        <v>4</v>
      </c>
      <c r="C109" s="1">
        <v>2</v>
      </c>
      <c r="D109" s="12">
        <v>107</v>
      </c>
      <c r="E109" s="1">
        <v>15.4</v>
      </c>
      <c r="F109" s="2">
        <v>78.440111420612809</v>
      </c>
      <c r="G109" s="2">
        <v>15.108924806746312</v>
      </c>
      <c r="H109" s="2">
        <v>51.33064516129032</v>
      </c>
      <c r="I109" s="2">
        <v>97.055430374831857</v>
      </c>
      <c r="J109" s="1">
        <v>12</v>
      </c>
      <c r="K109" s="1">
        <v>4.4000000000000004</v>
      </c>
      <c r="L109" s="1">
        <v>1.24</v>
      </c>
      <c r="M109" s="2">
        <v>0.26566666666666666</v>
      </c>
    </row>
    <row r="110" spans="1:13" x14ac:dyDescent="0.3">
      <c r="A110" s="1" t="s">
        <v>63</v>
      </c>
      <c r="B110" s="1">
        <v>4</v>
      </c>
      <c r="C110" s="1">
        <v>2</v>
      </c>
      <c r="D110" s="12">
        <v>108</v>
      </c>
      <c r="E110" s="1">
        <v>14.7</v>
      </c>
      <c r="F110" s="2">
        <v>78.298115362649909</v>
      </c>
      <c r="G110" s="2">
        <v>15.621562156215621</v>
      </c>
      <c r="H110" s="2">
        <v>49.091611905682257</v>
      </c>
      <c r="I110" s="2">
        <v>100.32127516568752</v>
      </c>
      <c r="J110" s="1">
        <v>11</v>
      </c>
      <c r="K110" s="1">
        <v>4.1100000000000003</v>
      </c>
      <c r="L110" s="1">
        <v>1.1299999999999999</v>
      </c>
      <c r="M110" s="2">
        <v>0.251</v>
      </c>
    </row>
    <row r="111" spans="1:13" x14ac:dyDescent="0.3">
      <c r="A111" s="1" t="s">
        <v>63</v>
      </c>
      <c r="B111" s="1">
        <v>4</v>
      </c>
      <c r="C111" s="1">
        <v>2</v>
      </c>
      <c r="D111" s="12">
        <v>109</v>
      </c>
      <c r="E111" s="1">
        <v>13.1</v>
      </c>
      <c r="F111" s="2">
        <v>75.466284074605454</v>
      </c>
      <c r="G111" s="2">
        <v>13.233724653148347</v>
      </c>
      <c r="H111" s="2">
        <v>46.207701283547259</v>
      </c>
      <c r="I111" s="2">
        <v>97.15579195667803</v>
      </c>
      <c r="J111" s="1">
        <v>12</v>
      </c>
      <c r="K111" s="1">
        <v>4.2</v>
      </c>
      <c r="L111" s="1">
        <v>1.22</v>
      </c>
      <c r="M111" s="2">
        <v>0.24366666666666667</v>
      </c>
    </row>
    <row r="112" spans="1:13" x14ac:dyDescent="0.3">
      <c r="A112" s="1" t="s">
        <v>63</v>
      </c>
      <c r="B112" s="1">
        <v>4</v>
      </c>
      <c r="C112" s="1">
        <v>2</v>
      </c>
      <c r="D112" s="12">
        <v>110</v>
      </c>
      <c r="E112" s="1">
        <v>15.35</v>
      </c>
      <c r="F112" s="2">
        <v>78.272980501392766</v>
      </c>
      <c r="G112" s="2">
        <v>16.067146282973621</v>
      </c>
      <c r="H112" s="2">
        <v>46.048237476808907</v>
      </c>
      <c r="I112" s="2">
        <v>98.227505589731834</v>
      </c>
      <c r="J112" s="1">
        <v>10</v>
      </c>
      <c r="K112" s="1">
        <v>4.5999999999999996</v>
      </c>
      <c r="L112" s="1">
        <v>1.19</v>
      </c>
      <c r="M112" s="2">
        <v>0.26466666666666666</v>
      </c>
    </row>
    <row r="113" spans="1:13" x14ac:dyDescent="0.3">
      <c r="A113" s="1" t="s">
        <v>63</v>
      </c>
      <c r="B113" s="21">
        <v>4</v>
      </c>
      <c r="C113" s="21">
        <v>3</v>
      </c>
      <c r="D113" s="17">
        <v>111</v>
      </c>
      <c r="E113" s="1">
        <v>13.85</v>
      </c>
      <c r="F113" s="2">
        <v>80.693069306930681</v>
      </c>
      <c r="G113" s="2">
        <v>17.258004697737668</v>
      </c>
      <c r="H113" s="2">
        <v>51.47347740667977</v>
      </c>
      <c r="I113" s="2">
        <v>100.23571985945006</v>
      </c>
      <c r="J113" s="1">
        <v>12</v>
      </c>
      <c r="K113" s="1">
        <v>4</v>
      </c>
      <c r="L113" s="1">
        <v>1.21</v>
      </c>
      <c r="M113" s="2">
        <v>0.254</v>
      </c>
    </row>
    <row r="114" spans="1:13" x14ac:dyDescent="0.3">
      <c r="A114" s="1" t="s">
        <v>63</v>
      </c>
      <c r="B114" s="1">
        <v>4</v>
      </c>
      <c r="C114" s="1">
        <v>3</v>
      </c>
      <c r="D114" s="12">
        <v>112</v>
      </c>
      <c r="E114" s="1">
        <v>13.1</v>
      </c>
      <c r="F114" s="2">
        <v>82.550335570469784</v>
      </c>
      <c r="G114" s="2">
        <v>14.308426073131953</v>
      </c>
      <c r="H114" s="2">
        <v>43.804262036306234</v>
      </c>
      <c r="I114" s="2">
        <v>95.501781535844927</v>
      </c>
      <c r="J114" s="1">
        <v>13</v>
      </c>
      <c r="K114" s="1">
        <v>3.85</v>
      </c>
      <c r="L114" s="1">
        <v>1.1200000000000001</v>
      </c>
      <c r="M114" s="2">
        <v>0.25066666666666665</v>
      </c>
    </row>
    <row r="115" spans="1:13" x14ac:dyDescent="0.3">
      <c r="A115" s="1" t="s">
        <v>63</v>
      </c>
      <c r="B115" s="1">
        <v>4</v>
      </c>
      <c r="C115" s="1">
        <v>3</v>
      </c>
      <c r="D115" s="12">
        <v>113</v>
      </c>
      <c r="E115" s="1">
        <v>15.1</v>
      </c>
      <c r="F115" s="2">
        <v>81.049899048168456</v>
      </c>
      <c r="G115" s="2">
        <v>12.800335746511383</v>
      </c>
      <c r="H115" s="2">
        <v>49.775449101796411</v>
      </c>
      <c r="I115" s="2">
        <v>95.560941405311198</v>
      </c>
      <c r="J115" s="1">
        <v>11</v>
      </c>
      <c r="K115" s="1">
        <v>4.7</v>
      </c>
      <c r="L115" s="1">
        <v>1.1000000000000001</v>
      </c>
      <c r="M115" s="2">
        <v>0.249</v>
      </c>
    </row>
    <row r="116" spans="1:13" x14ac:dyDescent="0.3">
      <c r="A116" s="1" t="s">
        <v>63</v>
      </c>
      <c r="B116" s="1">
        <v>4</v>
      </c>
      <c r="C116" s="1">
        <v>3</v>
      </c>
      <c r="D116" s="12">
        <v>114</v>
      </c>
      <c r="E116" s="1">
        <v>13</v>
      </c>
      <c r="F116" s="2">
        <v>79.826139088729022</v>
      </c>
      <c r="G116" s="2">
        <v>12.213740458015266</v>
      </c>
      <c r="H116" s="2">
        <v>47.743755036261078</v>
      </c>
      <c r="I116" s="2">
        <v>94.342277739106748</v>
      </c>
      <c r="J116" s="1">
        <v>12</v>
      </c>
      <c r="K116" s="1">
        <v>3.8</v>
      </c>
      <c r="L116" s="1">
        <v>1.0900000000000001</v>
      </c>
      <c r="M116" s="2">
        <v>0.23366666666666666</v>
      </c>
    </row>
    <row r="117" spans="1:13" x14ac:dyDescent="0.3">
      <c r="A117" s="1" t="s">
        <v>63</v>
      </c>
      <c r="B117" s="1">
        <v>4</v>
      </c>
      <c r="C117" s="1">
        <v>3</v>
      </c>
      <c r="D117" s="12">
        <v>115</v>
      </c>
      <c r="E117" s="1">
        <v>14.1</v>
      </c>
      <c r="F117" s="2">
        <v>78.366762177650443</v>
      </c>
      <c r="G117" s="2">
        <v>14.339706536238332</v>
      </c>
      <c r="H117" s="2">
        <v>51.145038167938935</v>
      </c>
      <c r="I117" s="2">
        <v>97.747523328924061</v>
      </c>
      <c r="J117" s="1">
        <v>11</v>
      </c>
      <c r="K117" s="1">
        <v>4.5</v>
      </c>
      <c r="L117" s="1">
        <v>1.18</v>
      </c>
      <c r="M117" s="2">
        <v>0.25333333333333335</v>
      </c>
    </row>
    <row r="118" spans="1:13" x14ac:dyDescent="0.3">
      <c r="A118" s="1" t="s">
        <v>63</v>
      </c>
      <c r="B118" s="1">
        <v>4</v>
      </c>
      <c r="C118" s="1">
        <v>3</v>
      </c>
      <c r="D118" s="12">
        <v>116</v>
      </c>
      <c r="E118" s="1">
        <v>13.6</v>
      </c>
      <c r="F118" s="2">
        <v>81.129271916790486</v>
      </c>
      <c r="G118" s="2">
        <v>16.117729502452701</v>
      </c>
      <c r="H118" s="2">
        <v>57.837384744342003</v>
      </c>
      <c r="I118" s="2">
        <v>100.02006447635516</v>
      </c>
      <c r="J118" s="1">
        <v>12</v>
      </c>
      <c r="K118" s="1">
        <v>4.49</v>
      </c>
      <c r="L118" s="1">
        <v>1.1599999999999999</v>
      </c>
      <c r="M118" s="2">
        <v>0.24833333333333332</v>
      </c>
    </row>
    <row r="119" spans="1:13" x14ac:dyDescent="0.3">
      <c r="A119" s="1" t="s">
        <v>63</v>
      </c>
      <c r="B119" s="1">
        <v>4</v>
      </c>
      <c r="C119" s="1">
        <v>3</v>
      </c>
      <c r="D119" s="12">
        <v>117</v>
      </c>
      <c r="E119" s="1">
        <v>14.48</v>
      </c>
      <c r="F119" s="2">
        <v>78.053596614950635</v>
      </c>
      <c r="G119" s="2">
        <v>13.860314022739578</v>
      </c>
      <c r="H119" s="2">
        <v>41.770057899090155</v>
      </c>
      <c r="I119" s="2">
        <v>97.311954509819827</v>
      </c>
      <c r="J119" s="1">
        <v>12</v>
      </c>
      <c r="K119" s="1">
        <v>4.5</v>
      </c>
      <c r="L119" s="1">
        <v>1.07</v>
      </c>
      <c r="M119" s="2">
        <v>0.24366666666666667</v>
      </c>
    </row>
    <row r="120" spans="1:13" x14ac:dyDescent="0.3">
      <c r="A120" s="1" t="s">
        <v>63</v>
      </c>
      <c r="B120" s="1">
        <v>4</v>
      </c>
      <c r="C120" s="1">
        <v>3</v>
      </c>
      <c r="D120" s="12">
        <v>118</v>
      </c>
      <c r="E120" s="1">
        <v>14.85</v>
      </c>
      <c r="F120" s="2">
        <v>81.421083284799067</v>
      </c>
      <c r="G120" s="2">
        <v>13.40746284614562</v>
      </c>
      <c r="H120" s="2">
        <v>47.436357117246324</v>
      </c>
      <c r="I120" s="2">
        <v>96.505839351527172</v>
      </c>
      <c r="J120" s="1">
        <v>12</v>
      </c>
      <c r="K120" s="1">
        <v>4.7</v>
      </c>
      <c r="L120" s="1">
        <v>1.2</v>
      </c>
      <c r="M120" s="2">
        <v>0.23100000000000001</v>
      </c>
    </row>
    <row r="121" spans="1:13" x14ac:dyDescent="0.3">
      <c r="A121" s="1" t="s">
        <v>63</v>
      </c>
      <c r="B121" s="1">
        <v>4</v>
      </c>
      <c r="C121" s="1">
        <v>3</v>
      </c>
      <c r="D121" s="12">
        <v>119</v>
      </c>
      <c r="E121" s="1">
        <v>14.5</v>
      </c>
      <c r="F121" s="2">
        <v>78.16059225512528</v>
      </c>
      <c r="G121" s="2">
        <v>13.168816601233873</v>
      </c>
      <c r="H121" s="2">
        <v>51.301684532924966</v>
      </c>
      <c r="I121" s="2">
        <v>94.780049170789709</v>
      </c>
      <c r="J121" s="1">
        <v>11</v>
      </c>
      <c r="K121" s="1">
        <v>4.3499999999999996</v>
      </c>
      <c r="L121" s="1">
        <v>1.22</v>
      </c>
      <c r="M121" s="2">
        <v>0.23300000000000001</v>
      </c>
    </row>
    <row r="122" spans="1:13" x14ac:dyDescent="0.3">
      <c r="A122" s="1" t="s">
        <v>63</v>
      </c>
      <c r="B122" s="1">
        <v>4</v>
      </c>
      <c r="C122" s="1">
        <v>3</v>
      </c>
      <c r="D122" s="12">
        <v>120</v>
      </c>
      <c r="E122" s="1">
        <v>15.45</v>
      </c>
      <c r="F122" s="2">
        <v>79.187675070028007</v>
      </c>
      <c r="G122" s="2">
        <v>11.815846670618456</v>
      </c>
      <c r="H122" s="2">
        <v>45.903438185808341</v>
      </c>
      <c r="I122" s="2">
        <v>94.786736101497823</v>
      </c>
      <c r="J122" s="1">
        <v>12</v>
      </c>
      <c r="K122" s="1">
        <v>4.8</v>
      </c>
      <c r="L122" s="1">
        <v>1.17</v>
      </c>
      <c r="M122" s="2">
        <v>0.25866666666666666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B218"/>
  <sheetViews>
    <sheetView topLeftCell="AE1" workbookViewId="0">
      <selection activeCell="AE1" sqref="A1:XFD1048576"/>
    </sheetView>
  </sheetViews>
  <sheetFormatPr defaultColWidth="9.109375" defaultRowHeight="14.4" x14ac:dyDescent="0.3"/>
  <cols>
    <col min="1" max="3" width="9.109375" style="15"/>
    <col min="4" max="4" width="9.109375" style="15" hidden="1" customWidth="1"/>
    <col min="5" max="12" width="9.109375" style="15"/>
    <col min="13" max="14" width="10.109375" style="15" customWidth="1"/>
    <col min="15" max="20" width="9.109375" style="24"/>
    <col min="21" max="22" width="9.109375" style="15"/>
    <col min="23" max="24" width="11.6640625" style="15" customWidth="1"/>
    <col min="25" max="25" width="11" style="15" customWidth="1"/>
    <col min="26" max="27" width="11.33203125" style="15" customWidth="1"/>
    <col min="28" max="28" width="11.5546875" style="15" customWidth="1"/>
    <col min="29" max="31" width="9.109375" style="15"/>
    <col min="32" max="32" width="9.109375" style="24"/>
    <col min="33" max="34" width="9.109375" style="15"/>
    <col min="35" max="16384" width="9.109375" style="24"/>
  </cols>
  <sheetData>
    <row r="1" spans="1:54" x14ac:dyDescent="0.3">
      <c r="A1" s="24" t="s">
        <v>104</v>
      </c>
      <c r="B1" s="24"/>
      <c r="C1" s="24"/>
      <c r="D1" s="15" t="s">
        <v>64</v>
      </c>
      <c r="E1" s="24" t="s">
        <v>108</v>
      </c>
      <c r="F1" s="24"/>
      <c r="G1" s="24"/>
      <c r="H1" s="24"/>
      <c r="I1" s="24"/>
      <c r="J1" s="24"/>
      <c r="K1" s="24"/>
      <c r="L1" s="24"/>
      <c r="AG1" s="24"/>
      <c r="AH1" s="24"/>
    </row>
    <row r="2" spans="1:54" x14ac:dyDescent="0.3">
      <c r="A2" s="24"/>
      <c r="B2" s="24"/>
      <c r="C2" s="24"/>
      <c r="D2" s="15" t="s">
        <v>65</v>
      </c>
      <c r="E2" s="15" t="s">
        <v>13</v>
      </c>
      <c r="F2" s="24"/>
      <c r="G2" s="24"/>
      <c r="H2" s="24"/>
      <c r="I2" s="24"/>
      <c r="J2" s="24"/>
      <c r="K2" s="24"/>
      <c r="L2" s="25" t="s">
        <v>109</v>
      </c>
      <c r="M2" s="26" t="s">
        <v>110</v>
      </c>
      <c r="N2" s="15" t="s">
        <v>13</v>
      </c>
      <c r="O2" s="15" t="s">
        <v>14</v>
      </c>
      <c r="X2" s="15" t="s">
        <v>14</v>
      </c>
      <c r="Y2" s="15" t="s">
        <v>15</v>
      </c>
      <c r="AH2" s="15" t="s">
        <v>15</v>
      </c>
      <c r="AI2" s="15" t="s">
        <v>16</v>
      </c>
      <c r="AR2" s="15" t="s">
        <v>16</v>
      </c>
      <c r="AS2" s="24" t="s">
        <v>17</v>
      </c>
      <c r="BB2" s="24" t="s">
        <v>17</v>
      </c>
    </row>
    <row r="3" spans="1:54" x14ac:dyDescent="0.3">
      <c r="A3" s="15" t="s">
        <v>11</v>
      </c>
      <c r="B3" s="15" t="s">
        <v>11</v>
      </c>
      <c r="C3" s="15" t="s">
        <v>107</v>
      </c>
      <c r="D3" s="15" t="s">
        <v>70</v>
      </c>
      <c r="E3" s="24" t="s">
        <v>71</v>
      </c>
      <c r="F3" s="24" t="s">
        <v>72</v>
      </c>
      <c r="G3" s="24" t="s">
        <v>73</v>
      </c>
      <c r="H3" s="24" t="s">
        <v>74</v>
      </c>
      <c r="I3" s="24" t="s">
        <v>75</v>
      </c>
      <c r="J3" s="24" t="s">
        <v>76</v>
      </c>
      <c r="K3" s="24" t="s">
        <v>19</v>
      </c>
      <c r="L3" s="24"/>
      <c r="M3" s="24"/>
      <c r="N3" s="26" t="s">
        <v>111</v>
      </c>
      <c r="O3" s="24" t="s">
        <v>77</v>
      </c>
      <c r="P3" s="24" t="s">
        <v>78</v>
      </c>
      <c r="Q3" s="24" t="s">
        <v>79</v>
      </c>
      <c r="R3" s="24" t="s">
        <v>80</v>
      </c>
      <c r="S3" s="24" t="s">
        <v>81</v>
      </c>
      <c r="T3" s="24" t="s">
        <v>82</v>
      </c>
      <c r="U3" s="24" t="s">
        <v>83</v>
      </c>
      <c r="V3" s="25" t="s">
        <v>109</v>
      </c>
      <c r="W3" s="26" t="s">
        <v>110</v>
      </c>
      <c r="X3" s="24" t="s">
        <v>111</v>
      </c>
      <c r="Y3" s="15" t="s">
        <v>84</v>
      </c>
      <c r="Z3" s="15" t="s">
        <v>85</v>
      </c>
      <c r="AA3" s="15" t="s">
        <v>86</v>
      </c>
      <c r="AB3" s="15" t="s">
        <v>87</v>
      </c>
      <c r="AC3" s="15" t="s">
        <v>88</v>
      </c>
      <c r="AD3" s="15" t="s">
        <v>89</v>
      </c>
      <c r="AE3" s="24" t="s">
        <v>90</v>
      </c>
      <c r="AF3" s="25" t="s">
        <v>109</v>
      </c>
      <c r="AG3" s="26" t="s">
        <v>110</v>
      </c>
      <c r="AH3" s="24" t="s">
        <v>111</v>
      </c>
      <c r="AI3" s="24" t="s">
        <v>91</v>
      </c>
      <c r="AJ3" s="24" t="s">
        <v>92</v>
      </c>
      <c r="AK3" s="24" t="s">
        <v>93</v>
      </c>
      <c r="AL3" s="24" t="s">
        <v>94</v>
      </c>
      <c r="AM3" s="24" t="s">
        <v>95</v>
      </c>
      <c r="AN3" s="24" t="s">
        <v>96</v>
      </c>
      <c r="AO3" s="24" t="s">
        <v>97</v>
      </c>
      <c r="AP3" s="25" t="s">
        <v>109</v>
      </c>
      <c r="AQ3" s="26" t="s">
        <v>110</v>
      </c>
      <c r="AR3" s="24" t="s">
        <v>111</v>
      </c>
      <c r="AS3" s="24" t="s">
        <v>98</v>
      </c>
      <c r="AT3" s="24" t="s">
        <v>99</v>
      </c>
      <c r="AU3" s="24" t="s">
        <v>100</v>
      </c>
      <c r="AV3" s="24" t="s">
        <v>101</v>
      </c>
      <c r="AW3" s="24" t="s">
        <v>102</v>
      </c>
      <c r="AX3" s="24" t="s">
        <v>103</v>
      </c>
      <c r="AY3" s="24" t="s">
        <v>20</v>
      </c>
      <c r="AZ3" s="25" t="s">
        <v>109</v>
      </c>
      <c r="BA3" s="26" t="s">
        <v>110</v>
      </c>
      <c r="BB3" s="24" t="s">
        <v>111</v>
      </c>
    </row>
    <row r="4" spans="1:54" x14ac:dyDescent="0.3">
      <c r="A4" s="15" t="s">
        <v>105</v>
      </c>
      <c r="B4" s="15">
        <v>1</v>
      </c>
      <c r="C4" s="15">
        <v>8</v>
      </c>
      <c r="D4" s="24"/>
      <c r="E4" s="15">
        <v>1</v>
      </c>
      <c r="F4" s="15">
        <v>4</v>
      </c>
      <c r="G4" s="15">
        <v>2</v>
      </c>
      <c r="H4" s="15">
        <v>3</v>
      </c>
      <c r="I4" s="15">
        <v>4</v>
      </c>
      <c r="J4" s="15">
        <v>3</v>
      </c>
      <c r="K4" s="15">
        <v>5</v>
      </c>
      <c r="L4" s="15">
        <v>2</v>
      </c>
      <c r="N4" s="15">
        <f>SUM(E4:M4)</f>
        <v>24</v>
      </c>
      <c r="O4" s="15">
        <v>6</v>
      </c>
      <c r="P4" s="15">
        <v>5</v>
      </c>
      <c r="Q4" s="15">
        <v>7</v>
      </c>
      <c r="R4" s="15">
        <v>5</v>
      </c>
      <c r="S4" s="15">
        <v>7</v>
      </c>
      <c r="T4" s="15">
        <v>5</v>
      </c>
      <c r="U4" s="27">
        <v>8</v>
      </c>
      <c r="V4" s="15">
        <v>2</v>
      </c>
      <c r="W4" s="15">
        <v>3</v>
      </c>
      <c r="X4" s="15">
        <f>SUM(O4:W4)</f>
        <v>48</v>
      </c>
      <c r="Y4" s="15">
        <v>5</v>
      </c>
      <c r="Z4" s="15">
        <v>8</v>
      </c>
      <c r="AA4" s="15">
        <v>5</v>
      </c>
      <c r="AB4" s="15">
        <v>7</v>
      </c>
      <c r="AC4" s="15">
        <v>7</v>
      </c>
      <c r="AD4" s="15">
        <v>8</v>
      </c>
      <c r="AE4" s="15">
        <v>8</v>
      </c>
      <c r="AF4" s="15"/>
      <c r="AG4" s="15">
        <v>1</v>
      </c>
      <c r="AH4" s="15">
        <f>SUM(Y4:AG4)</f>
        <v>49</v>
      </c>
      <c r="AI4" s="15">
        <v>5</v>
      </c>
      <c r="AJ4" s="15">
        <v>6</v>
      </c>
      <c r="AK4" s="27">
        <v>7</v>
      </c>
      <c r="AL4" s="27">
        <v>5</v>
      </c>
      <c r="AM4" s="15">
        <v>5</v>
      </c>
      <c r="AN4" s="15">
        <v>7</v>
      </c>
      <c r="AO4" s="15">
        <v>7</v>
      </c>
      <c r="AP4" s="15"/>
      <c r="AQ4" s="15"/>
      <c r="AR4" s="15">
        <f>SUM(AI4:AQ4)</f>
        <v>42</v>
      </c>
      <c r="AS4" s="24">
        <v>7</v>
      </c>
      <c r="AT4" s="24">
        <v>7</v>
      </c>
      <c r="AU4" s="24">
        <v>8</v>
      </c>
      <c r="AV4" s="24">
        <v>8</v>
      </c>
      <c r="AW4" s="24">
        <v>8</v>
      </c>
      <c r="AX4" s="24">
        <v>5</v>
      </c>
      <c r="AY4" s="24">
        <v>7</v>
      </c>
      <c r="BB4" s="15">
        <f>SUM(AS4:BA4)</f>
        <v>50</v>
      </c>
    </row>
    <row r="5" spans="1:54" x14ac:dyDescent="0.3">
      <c r="A5" s="15">
        <v>2</v>
      </c>
      <c r="B5" s="15">
        <v>1</v>
      </c>
      <c r="C5" s="15">
        <v>8</v>
      </c>
      <c r="D5" s="24">
        <v>1</v>
      </c>
      <c r="F5" s="15">
        <v>3</v>
      </c>
      <c r="G5" s="15">
        <v>4</v>
      </c>
      <c r="H5" s="15">
        <v>3</v>
      </c>
      <c r="I5" s="15">
        <v>3</v>
      </c>
      <c r="J5" s="15">
        <v>2</v>
      </c>
      <c r="K5" s="15">
        <v>2</v>
      </c>
      <c r="L5" s="28">
        <v>2</v>
      </c>
      <c r="N5" s="15">
        <f t="shared" ref="N5:N15" si="0">SUM(E5:M5)</f>
        <v>19</v>
      </c>
      <c r="O5" s="15">
        <v>5</v>
      </c>
      <c r="P5" s="15">
        <v>8</v>
      </c>
      <c r="Q5" s="15">
        <v>8</v>
      </c>
      <c r="R5" s="15">
        <v>4</v>
      </c>
      <c r="S5" s="15">
        <v>3</v>
      </c>
      <c r="T5" s="15">
        <v>6</v>
      </c>
      <c r="U5" s="27">
        <v>7</v>
      </c>
      <c r="V5" s="15">
        <v>1</v>
      </c>
      <c r="W5" s="15">
        <v>1</v>
      </c>
      <c r="X5" s="15">
        <f t="shared" ref="X5:X15" si="1">SUM(O5:W5)</f>
        <v>43</v>
      </c>
      <c r="Y5" s="15">
        <v>8</v>
      </c>
      <c r="Z5" s="15">
        <v>8</v>
      </c>
      <c r="AA5" s="15">
        <v>8</v>
      </c>
      <c r="AB5" s="15">
        <v>7</v>
      </c>
      <c r="AC5" s="15">
        <v>7</v>
      </c>
      <c r="AD5" s="15">
        <v>6</v>
      </c>
      <c r="AE5" s="15">
        <v>8</v>
      </c>
      <c r="AF5" s="15"/>
      <c r="AG5" s="15">
        <v>1</v>
      </c>
      <c r="AH5" s="15">
        <f t="shared" ref="AH5:AH15" si="2">SUM(Y5:AG5)</f>
        <v>53</v>
      </c>
      <c r="AI5" s="15">
        <v>8</v>
      </c>
      <c r="AJ5" s="15">
        <v>8</v>
      </c>
      <c r="AK5" s="15">
        <v>8</v>
      </c>
      <c r="AL5" s="15">
        <v>6</v>
      </c>
      <c r="AM5" s="15">
        <v>7</v>
      </c>
      <c r="AN5" s="15">
        <v>7</v>
      </c>
      <c r="AO5" s="15">
        <v>8</v>
      </c>
      <c r="AP5" s="15"/>
      <c r="AQ5" s="15"/>
      <c r="AR5" s="15">
        <f t="shared" ref="AR5:AR15" si="3">SUM(AI5:AQ5)</f>
        <v>52</v>
      </c>
      <c r="AS5" s="24">
        <v>6</v>
      </c>
      <c r="AT5" s="24">
        <v>6</v>
      </c>
      <c r="AU5" s="24">
        <v>7</v>
      </c>
      <c r="AV5" s="24">
        <v>8</v>
      </c>
      <c r="AW5" s="24">
        <v>7</v>
      </c>
      <c r="AX5" s="24">
        <v>6</v>
      </c>
      <c r="AY5" s="24">
        <v>6</v>
      </c>
      <c r="BA5" s="24">
        <v>1</v>
      </c>
      <c r="BB5" s="15">
        <f t="shared" ref="BB5:BB15" si="4">SUM(AS5:BA5)</f>
        <v>47</v>
      </c>
    </row>
    <row r="6" spans="1:54" x14ac:dyDescent="0.3">
      <c r="A6" s="15">
        <v>3</v>
      </c>
      <c r="B6" s="15">
        <v>1</v>
      </c>
      <c r="C6" s="15">
        <v>8</v>
      </c>
      <c r="D6" s="24"/>
      <c r="E6" s="15">
        <v>1</v>
      </c>
      <c r="F6" s="15">
        <v>1</v>
      </c>
      <c r="G6" s="15">
        <v>1</v>
      </c>
      <c r="H6" s="15">
        <v>2</v>
      </c>
      <c r="I6" s="15">
        <v>2</v>
      </c>
      <c r="J6" s="15">
        <v>3</v>
      </c>
      <c r="K6" s="15">
        <v>5</v>
      </c>
      <c r="L6" s="28"/>
      <c r="M6" s="15">
        <v>1</v>
      </c>
      <c r="N6" s="15">
        <f t="shared" si="0"/>
        <v>16</v>
      </c>
      <c r="O6" s="15">
        <v>4</v>
      </c>
      <c r="P6" s="15">
        <v>7</v>
      </c>
      <c r="Q6" s="15">
        <v>6</v>
      </c>
      <c r="R6" s="15">
        <v>2</v>
      </c>
      <c r="S6" s="15">
        <v>3</v>
      </c>
      <c r="T6" s="15">
        <v>2</v>
      </c>
      <c r="U6" s="27">
        <v>7</v>
      </c>
      <c r="V6" s="15">
        <v>1</v>
      </c>
      <c r="W6" s="15">
        <v>3</v>
      </c>
      <c r="X6" s="15">
        <f t="shared" si="1"/>
        <v>35</v>
      </c>
      <c r="Y6" s="15">
        <v>7</v>
      </c>
      <c r="Z6" s="15">
        <v>7</v>
      </c>
      <c r="AA6" s="15">
        <v>6</v>
      </c>
      <c r="AB6" s="15">
        <v>8</v>
      </c>
      <c r="AC6" s="15">
        <v>7</v>
      </c>
      <c r="AD6" s="15">
        <v>8</v>
      </c>
      <c r="AE6" s="15">
        <v>8</v>
      </c>
      <c r="AF6" s="28"/>
      <c r="AH6" s="15">
        <f t="shared" si="2"/>
        <v>51</v>
      </c>
      <c r="AI6" s="15">
        <v>7</v>
      </c>
      <c r="AJ6" s="15">
        <v>7</v>
      </c>
      <c r="AK6" s="15">
        <v>8</v>
      </c>
      <c r="AL6" s="15">
        <v>5</v>
      </c>
      <c r="AM6" s="15">
        <v>7</v>
      </c>
      <c r="AN6" s="15">
        <v>8</v>
      </c>
      <c r="AO6" s="15">
        <v>8</v>
      </c>
      <c r="AP6" s="15"/>
      <c r="AQ6" s="15"/>
      <c r="AR6" s="15">
        <f t="shared" si="3"/>
        <v>50</v>
      </c>
      <c r="AS6" s="24">
        <v>7</v>
      </c>
      <c r="AT6" s="24">
        <v>8</v>
      </c>
      <c r="AU6" s="24">
        <v>8</v>
      </c>
      <c r="AV6" s="24">
        <v>8</v>
      </c>
      <c r="AW6" s="24">
        <v>5</v>
      </c>
      <c r="AX6" s="24">
        <v>6</v>
      </c>
      <c r="AY6" s="24">
        <v>7</v>
      </c>
      <c r="BA6" s="24">
        <v>1</v>
      </c>
      <c r="BB6" s="15">
        <f t="shared" si="4"/>
        <v>50</v>
      </c>
    </row>
    <row r="7" spans="1:54" x14ac:dyDescent="0.3">
      <c r="A7" s="15" t="s">
        <v>106</v>
      </c>
      <c r="B7" s="15">
        <v>2</v>
      </c>
      <c r="C7" s="15">
        <v>8</v>
      </c>
      <c r="D7" s="24"/>
      <c r="F7" s="15">
        <v>3</v>
      </c>
      <c r="H7" s="15">
        <v>3</v>
      </c>
      <c r="I7" s="15">
        <v>3</v>
      </c>
      <c r="J7" s="15">
        <v>2</v>
      </c>
      <c r="K7" s="15">
        <v>3</v>
      </c>
      <c r="L7" s="15">
        <v>2</v>
      </c>
      <c r="M7" s="15">
        <v>1</v>
      </c>
      <c r="N7" s="15">
        <f t="shared" si="0"/>
        <v>17</v>
      </c>
      <c r="O7" s="15">
        <v>4</v>
      </c>
      <c r="P7" s="15">
        <v>6</v>
      </c>
      <c r="Q7" s="15">
        <v>5</v>
      </c>
      <c r="R7" s="15">
        <v>4</v>
      </c>
      <c r="S7" s="15">
        <v>2</v>
      </c>
      <c r="T7" s="15">
        <v>4</v>
      </c>
      <c r="U7" s="27">
        <v>6</v>
      </c>
      <c r="V7" s="15">
        <v>2</v>
      </c>
      <c r="W7" s="15">
        <v>1</v>
      </c>
      <c r="X7" s="15">
        <f t="shared" si="1"/>
        <v>34</v>
      </c>
      <c r="Y7" s="15">
        <v>5</v>
      </c>
      <c r="Z7" s="15">
        <v>7</v>
      </c>
      <c r="AA7" s="15">
        <v>6</v>
      </c>
      <c r="AB7" s="15">
        <v>8</v>
      </c>
      <c r="AC7" s="15">
        <v>7</v>
      </c>
      <c r="AD7" s="15">
        <v>8</v>
      </c>
      <c r="AE7" s="15">
        <v>8</v>
      </c>
      <c r="AF7" s="15"/>
      <c r="AG7" s="15">
        <v>1</v>
      </c>
      <c r="AH7" s="15">
        <f t="shared" si="2"/>
        <v>50</v>
      </c>
      <c r="AI7" s="15">
        <v>6</v>
      </c>
      <c r="AJ7" s="15">
        <v>7</v>
      </c>
      <c r="AK7" s="15">
        <v>6</v>
      </c>
      <c r="AL7" s="15">
        <v>4</v>
      </c>
      <c r="AM7" s="15">
        <v>5</v>
      </c>
      <c r="AN7" s="15">
        <v>6</v>
      </c>
      <c r="AO7" s="15">
        <v>7</v>
      </c>
      <c r="AP7" s="15">
        <v>2</v>
      </c>
      <c r="AQ7" s="15"/>
      <c r="AR7" s="15">
        <f t="shared" si="3"/>
        <v>43</v>
      </c>
      <c r="AS7" s="24">
        <v>8</v>
      </c>
      <c r="AT7" s="24">
        <v>7</v>
      </c>
      <c r="AU7" s="24">
        <v>7</v>
      </c>
      <c r="AV7" s="24">
        <v>8</v>
      </c>
      <c r="AW7" s="24">
        <v>6</v>
      </c>
      <c r="AX7" s="24">
        <v>7</v>
      </c>
      <c r="AY7" s="24">
        <v>8</v>
      </c>
      <c r="BB7" s="15">
        <f t="shared" si="4"/>
        <v>51</v>
      </c>
    </row>
    <row r="8" spans="1:54" x14ac:dyDescent="0.3">
      <c r="A8" s="15">
        <v>2</v>
      </c>
      <c r="B8" s="15">
        <v>2</v>
      </c>
      <c r="C8" s="15">
        <v>8</v>
      </c>
      <c r="D8" s="24">
        <v>1</v>
      </c>
      <c r="G8" s="15">
        <v>4</v>
      </c>
      <c r="J8" s="15">
        <v>3</v>
      </c>
      <c r="K8" s="15">
        <v>3</v>
      </c>
      <c r="M8" s="15">
        <v>1</v>
      </c>
      <c r="N8" s="15">
        <f t="shared" si="0"/>
        <v>11</v>
      </c>
      <c r="O8" s="15">
        <v>2</v>
      </c>
      <c r="P8" s="15">
        <v>6</v>
      </c>
      <c r="Q8" s="15">
        <v>6</v>
      </c>
      <c r="R8" s="15">
        <v>5</v>
      </c>
      <c r="S8" s="15">
        <v>2</v>
      </c>
      <c r="T8" s="15">
        <v>3</v>
      </c>
      <c r="U8" s="27">
        <v>6</v>
      </c>
      <c r="X8" s="15">
        <f t="shared" si="1"/>
        <v>30</v>
      </c>
      <c r="Y8" s="15">
        <v>5</v>
      </c>
      <c r="Z8" s="15">
        <v>8</v>
      </c>
      <c r="AA8" s="15">
        <v>5</v>
      </c>
      <c r="AB8" s="15">
        <v>7</v>
      </c>
      <c r="AC8" s="15">
        <v>6</v>
      </c>
      <c r="AD8" s="15">
        <v>7</v>
      </c>
      <c r="AE8" s="15">
        <v>7</v>
      </c>
      <c r="AF8" s="28"/>
      <c r="AH8" s="15">
        <f t="shared" si="2"/>
        <v>45</v>
      </c>
      <c r="AI8" s="15">
        <v>5</v>
      </c>
      <c r="AJ8" s="15">
        <v>7</v>
      </c>
      <c r="AK8" s="15">
        <v>6</v>
      </c>
      <c r="AL8" s="15">
        <v>4</v>
      </c>
      <c r="AM8" s="15">
        <v>6</v>
      </c>
      <c r="AN8" s="15">
        <v>7</v>
      </c>
      <c r="AO8" s="15">
        <v>6</v>
      </c>
      <c r="AP8" s="15"/>
      <c r="AQ8" s="15"/>
      <c r="AR8" s="15">
        <f t="shared" si="3"/>
        <v>41</v>
      </c>
      <c r="AS8" s="24">
        <v>7</v>
      </c>
      <c r="AT8" s="24">
        <v>6</v>
      </c>
      <c r="AU8" s="24">
        <v>7</v>
      </c>
      <c r="AV8" s="24">
        <v>7</v>
      </c>
      <c r="AW8" s="24">
        <v>7</v>
      </c>
      <c r="AX8" s="24">
        <v>6</v>
      </c>
      <c r="AY8" s="24">
        <v>6</v>
      </c>
      <c r="BA8" s="24">
        <v>2</v>
      </c>
      <c r="BB8" s="15">
        <f t="shared" si="4"/>
        <v>48</v>
      </c>
    </row>
    <row r="9" spans="1:54" x14ac:dyDescent="0.3">
      <c r="A9" s="15">
        <v>3</v>
      </c>
      <c r="B9" s="15">
        <v>2</v>
      </c>
      <c r="C9" s="15">
        <v>8</v>
      </c>
      <c r="D9" s="24"/>
      <c r="H9" s="15">
        <v>1</v>
      </c>
      <c r="J9" s="15">
        <v>3</v>
      </c>
      <c r="K9" s="15">
        <v>6</v>
      </c>
      <c r="N9" s="15">
        <f t="shared" si="0"/>
        <v>10</v>
      </c>
      <c r="O9" s="15">
        <v>6</v>
      </c>
      <c r="P9" s="15">
        <v>8</v>
      </c>
      <c r="Q9" s="15">
        <v>5</v>
      </c>
      <c r="R9" s="15">
        <v>7</v>
      </c>
      <c r="S9" s="15">
        <v>3</v>
      </c>
      <c r="T9" s="15">
        <v>7</v>
      </c>
      <c r="U9" s="27">
        <v>5</v>
      </c>
      <c r="V9" s="15">
        <v>3</v>
      </c>
      <c r="W9" s="15">
        <v>2</v>
      </c>
      <c r="X9" s="15">
        <f t="shared" si="1"/>
        <v>46</v>
      </c>
      <c r="Y9" s="15">
        <v>5</v>
      </c>
      <c r="Z9" s="15">
        <v>7</v>
      </c>
      <c r="AA9" s="15">
        <v>2</v>
      </c>
      <c r="AB9" s="15">
        <v>6</v>
      </c>
      <c r="AC9" s="15">
        <v>5</v>
      </c>
      <c r="AD9" s="15">
        <v>7</v>
      </c>
      <c r="AE9" s="15">
        <v>7</v>
      </c>
      <c r="AF9" s="15"/>
      <c r="AG9" s="15">
        <v>2</v>
      </c>
      <c r="AH9" s="15">
        <f t="shared" si="2"/>
        <v>41</v>
      </c>
      <c r="AI9" s="15">
        <v>6</v>
      </c>
      <c r="AJ9" s="15">
        <v>8</v>
      </c>
      <c r="AK9" s="15">
        <v>6</v>
      </c>
      <c r="AL9" s="15">
        <v>3</v>
      </c>
      <c r="AM9" s="15">
        <v>6</v>
      </c>
      <c r="AN9" s="15">
        <v>7</v>
      </c>
      <c r="AO9" s="15">
        <v>6</v>
      </c>
      <c r="AP9" s="15"/>
      <c r="AQ9" s="15"/>
      <c r="AR9" s="15">
        <f t="shared" si="3"/>
        <v>42</v>
      </c>
      <c r="AS9" s="24">
        <v>6</v>
      </c>
      <c r="AT9" s="24">
        <v>6</v>
      </c>
      <c r="AU9" s="24">
        <v>7</v>
      </c>
      <c r="AV9" s="24">
        <v>7</v>
      </c>
      <c r="AW9" s="24">
        <v>7</v>
      </c>
      <c r="AX9" s="24">
        <v>5</v>
      </c>
      <c r="AY9" s="24">
        <v>7</v>
      </c>
      <c r="BB9" s="15">
        <f t="shared" si="4"/>
        <v>45</v>
      </c>
    </row>
    <row r="10" spans="1:54" x14ac:dyDescent="0.3">
      <c r="A10" s="15" t="s">
        <v>62</v>
      </c>
      <c r="B10" s="15">
        <v>3</v>
      </c>
      <c r="C10" s="15">
        <v>8</v>
      </c>
      <c r="D10" s="24"/>
      <c r="E10" s="15">
        <v>2</v>
      </c>
      <c r="F10" s="15">
        <v>2</v>
      </c>
      <c r="G10" s="15">
        <v>2</v>
      </c>
      <c r="H10" s="15">
        <v>5</v>
      </c>
      <c r="I10" s="15">
        <v>3</v>
      </c>
      <c r="J10" s="15">
        <v>4</v>
      </c>
      <c r="K10" s="15">
        <v>3</v>
      </c>
      <c r="M10" s="15">
        <v>1</v>
      </c>
      <c r="N10" s="15">
        <f t="shared" si="0"/>
        <v>22</v>
      </c>
      <c r="O10" s="15">
        <v>5</v>
      </c>
      <c r="P10" s="15">
        <v>6</v>
      </c>
      <c r="Q10" s="15">
        <v>8</v>
      </c>
      <c r="R10" s="15">
        <v>7</v>
      </c>
      <c r="S10" s="15">
        <v>2</v>
      </c>
      <c r="T10" s="15">
        <v>7</v>
      </c>
      <c r="U10" s="27">
        <v>8</v>
      </c>
      <c r="V10" s="15">
        <v>1</v>
      </c>
      <c r="W10" s="15">
        <v>1</v>
      </c>
      <c r="X10" s="15">
        <f t="shared" si="1"/>
        <v>45</v>
      </c>
      <c r="Y10" s="15">
        <v>8</v>
      </c>
      <c r="Z10" s="15">
        <v>7</v>
      </c>
      <c r="AA10" s="15">
        <v>8</v>
      </c>
      <c r="AB10" s="15">
        <v>8</v>
      </c>
      <c r="AC10" s="15">
        <v>8</v>
      </c>
      <c r="AD10" s="15">
        <v>8</v>
      </c>
      <c r="AE10" s="15">
        <v>8</v>
      </c>
      <c r="AF10" s="15"/>
      <c r="AH10" s="15">
        <f t="shared" si="2"/>
        <v>55</v>
      </c>
      <c r="AI10" s="15">
        <v>7</v>
      </c>
      <c r="AJ10" s="15">
        <v>7</v>
      </c>
      <c r="AK10" s="15">
        <v>8</v>
      </c>
      <c r="AL10" s="15">
        <v>5</v>
      </c>
      <c r="AM10" s="15">
        <v>6</v>
      </c>
      <c r="AN10" s="15">
        <v>4</v>
      </c>
      <c r="AO10" s="15">
        <v>7</v>
      </c>
      <c r="AP10" s="15">
        <v>1</v>
      </c>
      <c r="AQ10" s="15"/>
      <c r="AR10" s="15">
        <f t="shared" si="3"/>
        <v>45</v>
      </c>
      <c r="AS10" s="24">
        <v>8</v>
      </c>
      <c r="AT10" s="24">
        <v>7</v>
      </c>
      <c r="AU10" s="24">
        <v>8</v>
      </c>
      <c r="AV10" s="24">
        <v>8</v>
      </c>
      <c r="AW10" s="24">
        <v>8</v>
      </c>
      <c r="AX10" s="24">
        <v>6</v>
      </c>
      <c r="AY10" s="24">
        <v>8</v>
      </c>
      <c r="BA10" s="24">
        <v>2</v>
      </c>
      <c r="BB10" s="15">
        <f t="shared" si="4"/>
        <v>55</v>
      </c>
    </row>
    <row r="11" spans="1:54" x14ac:dyDescent="0.3">
      <c r="A11" s="15">
        <v>2</v>
      </c>
      <c r="B11" s="15">
        <v>3</v>
      </c>
      <c r="C11" s="15">
        <v>8</v>
      </c>
      <c r="D11" s="24">
        <v>2</v>
      </c>
      <c r="F11" s="15">
        <v>2</v>
      </c>
      <c r="G11" s="15">
        <v>2</v>
      </c>
      <c r="H11" s="15">
        <v>2</v>
      </c>
      <c r="I11" s="15">
        <v>5</v>
      </c>
      <c r="J11" s="15">
        <v>3</v>
      </c>
      <c r="K11" s="15">
        <v>5</v>
      </c>
      <c r="N11" s="15">
        <f t="shared" si="0"/>
        <v>19</v>
      </c>
      <c r="O11" s="15">
        <v>3</v>
      </c>
      <c r="P11" s="15">
        <v>5</v>
      </c>
      <c r="Q11" s="15">
        <v>5</v>
      </c>
      <c r="R11" s="15">
        <v>6</v>
      </c>
      <c r="S11" s="15">
        <v>2</v>
      </c>
      <c r="T11" s="15">
        <v>4</v>
      </c>
      <c r="U11" s="27">
        <v>6</v>
      </c>
      <c r="V11" s="15">
        <v>3</v>
      </c>
      <c r="W11" s="15">
        <v>2</v>
      </c>
      <c r="X11" s="15">
        <f t="shared" si="1"/>
        <v>36</v>
      </c>
      <c r="Y11" s="15">
        <v>7</v>
      </c>
      <c r="Z11" s="15">
        <v>7</v>
      </c>
      <c r="AA11" s="15">
        <v>7</v>
      </c>
      <c r="AB11" s="15">
        <v>6</v>
      </c>
      <c r="AC11" s="15">
        <v>8</v>
      </c>
      <c r="AD11" s="15">
        <v>8</v>
      </c>
      <c r="AE11" s="15">
        <v>8</v>
      </c>
      <c r="AF11" s="15"/>
      <c r="AH11" s="15">
        <f t="shared" si="2"/>
        <v>51</v>
      </c>
      <c r="AI11" s="15">
        <v>6</v>
      </c>
      <c r="AJ11" s="15">
        <v>7</v>
      </c>
      <c r="AK11" s="15">
        <v>7</v>
      </c>
      <c r="AL11" s="15">
        <v>5</v>
      </c>
      <c r="AM11" s="15">
        <v>5</v>
      </c>
      <c r="AN11" s="15">
        <v>7</v>
      </c>
      <c r="AO11" s="15">
        <v>8</v>
      </c>
      <c r="AP11" s="15"/>
      <c r="AQ11" s="15"/>
      <c r="AR11" s="15">
        <f t="shared" si="3"/>
        <v>45</v>
      </c>
      <c r="AS11" s="24">
        <v>8</v>
      </c>
      <c r="AT11" s="24">
        <v>6</v>
      </c>
      <c r="AU11" s="24">
        <v>7</v>
      </c>
      <c r="AV11" s="24">
        <v>8</v>
      </c>
      <c r="AW11" s="24">
        <v>7</v>
      </c>
      <c r="AX11" s="24">
        <v>8</v>
      </c>
      <c r="AY11" s="24">
        <v>6</v>
      </c>
      <c r="BB11" s="15">
        <f t="shared" si="4"/>
        <v>50</v>
      </c>
    </row>
    <row r="12" spans="1:54" x14ac:dyDescent="0.3">
      <c r="A12" s="15">
        <v>3</v>
      </c>
      <c r="B12" s="15">
        <v>3</v>
      </c>
      <c r="C12" s="15">
        <v>8</v>
      </c>
      <c r="D12" s="24"/>
      <c r="E12" s="15">
        <v>1</v>
      </c>
      <c r="F12" s="15">
        <v>3</v>
      </c>
      <c r="G12" s="15">
        <v>2</v>
      </c>
      <c r="H12" s="15">
        <v>1</v>
      </c>
      <c r="I12" s="15">
        <v>3</v>
      </c>
      <c r="J12" s="15">
        <v>3</v>
      </c>
      <c r="K12" s="15">
        <v>3</v>
      </c>
      <c r="N12" s="15">
        <f t="shared" si="0"/>
        <v>16</v>
      </c>
      <c r="O12" s="15">
        <v>5</v>
      </c>
      <c r="P12" s="15">
        <v>8</v>
      </c>
      <c r="Q12" s="15">
        <v>4</v>
      </c>
      <c r="R12" s="15">
        <v>7</v>
      </c>
      <c r="S12" s="15">
        <v>3</v>
      </c>
      <c r="T12" s="15">
        <v>5</v>
      </c>
      <c r="U12" s="27">
        <v>8</v>
      </c>
      <c r="V12" s="15">
        <v>2</v>
      </c>
      <c r="W12" s="15">
        <v>2</v>
      </c>
      <c r="X12" s="15">
        <f t="shared" si="1"/>
        <v>44</v>
      </c>
      <c r="Y12" s="15">
        <v>6</v>
      </c>
      <c r="Z12" s="15">
        <v>8</v>
      </c>
      <c r="AA12" s="15">
        <v>8</v>
      </c>
      <c r="AB12" s="15">
        <v>6</v>
      </c>
      <c r="AC12" s="15">
        <v>8</v>
      </c>
      <c r="AD12" s="15">
        <v>8</v>
      </c>
      <c r="AE12" s="15">
        <v>8</v>
      </c>
      <c r="AF12" s="15">
        <v>1</v>
      </c>
      <c r="AG12" s="15">
        <v>1</v>
      </c>
      <c r="AH12" s="15">
        <f t="shared" si="2"/>
        <v>54</v>
      </c>
      <c r="AI12" s="15">
        <v>7</v>
      </c>
      <c r="AJ12" s="15">
        <v>8</v>
      </c>
      <c r="AK12" s="15">
        <v>8</v>
      </c>
      <c r="AL12" s="15">
        <v>5</v>
      </c>
      <c r="AM12" s="15">
        <v>7</v>
      </c>
      <c r="AN12" s="15">
        <v>6</v>
      </c>
      <c r="AO12" s="15">
        <v>8</v>
      </c>
      <c r="AP12" s="15">
        <v>1</v>
      </c>
      <c r="AQ12" s="15">
        <v>1</v>
      </c>
      <c r="AR12" s="15">
        <f t="shared" si="3"/>
        <v>51</v>
      </c>
      <c r="AS12" s="24">
        <v>8</v>
      </c>
      <c r="AT12" s="24">
        <v>8</v>
      </c>
      <c r="AU12" s="24">
        <v>8</v>
      </c>
      <c r="AV12" s="24">
        <v>7</v>
      </c>
      <c r="AW12" s="24">
        <v>8</v>
      </c>
      <c r="AX12" s="24">
        <v>6</v>
      </c>
      <c r="AY12" s="24">
        <v>7</v>
      </c>
      <c r="BA12" s="24">
        <v>2</v>
      </c>
      <c r="BB12" s="15">
        <f t="shared" si="4"/>
        <v>54</v>
      </c>
    </row>
    <row r="13" spans="1:54" x14ac:dyDescent="0.3">
      <c r="A13" s="15" t="s">
        <v>63</v>
      </c>
      <c r="B13" s="15">
        <v>4</v>
      </c>
      <c r="C13" s="15">
        <v>8</v>
      </c>
      <c r="D13" s="24"/>
      <c r="F13" s="15">
        <v>1</v>
      </c>
      <c r="G13" s="15">
        <v>2</v>
      </c>
      <c r="H13" s="15">
        <v>1</v>
      </c>
      <c r="I13" s="15">
        <v>2</v>
      </c>
      <c r="J13" s="15">
        <v>2</v>
      </c>
      <c r="K13" s="15">
        <v>2</v>
      </c>
      <c r="N13" s="15">
        <f t="shared" si="0"/>
        <v>10</v>
      </c>
      <c r="O13" s="15">
        <v>4</v>
      </c>
      <c r="P13" s="15">
        <v>4</v>
      </c>
      <c r="Q13" s="15">
        <v>5</v>
      </c>
      <c r="R13" s="15">
        <v>3</v>
      </c>
      <c r="S13" s="15">
        <v>2</v>
      </c>
      <c r="T13" s="15">
        <v>6</v>
      </c>
      <c r="U13" s="27">
        <v>8</v>
      </c>
      <c r="V13" s="15">
        <v>2</v>
      </c>
      <c r="W13" s="15">
        <v>1</v>
      </c>
      <c r="X13" s="15">
        <f t="shared" si="1"/>
        <v>35</v>
      </c>
      <c r="Y13" s="15">
        <v>8</v>
      </c>
      <c r="Z13" s="15">
        <v>8</v>
      </c>
      <c r="AA13" s="15">
        <v>7</v>
      </c>
      <c r="AB13" s="15">
        <v>8</v>
      </c>
      <c r="AC13" s="15">
        <v>8</v>
      </c>
      <c r="AD13" s="15">
        <v>6</v>
      </c>
      <c r="AE13" s="15">
        <v>8</v>
      </c>
      <c r="AF13" s="15"/>
      <c r="AH13" s="15">
        <f t="shared" si="2"/>
        <v>53</v>
      </c>
      <c r="AI13" s="15">
        <v>6</v>
      </c>
      <c r="AJ13" s="15">
        <v>7</v>
      </c>
      <c r="AK13" s="15">
        <v>8</v>
      </c>
      <c r="AL13" s="15">
        <v>3</v>
      </c>
      <c r="AM13" s="15">
        <v>5</v>
      </c>
      <c r="AN13" s="15">
        <v>6</v>
      </c>
      <c r="AO13" s="15">
        <v>6</v>
      </c>
      <c r="AP13" s="15"/>
      <c r="AQ13" s="15">
        <v>2</v>
      </c>
      <c r="AR13" s="15">
        <f t="shared" si="3"/>
        <v>43</v>
      </c>
      <c r="AS13" s="24">
        <v>6</v>
      </c>
      <c r="AT13" s="24">
        <v>8</v>
      </c>
      <c r="AU13" s="24">
        <v>8</v>
      </c>
      <c r="AV13" s="24">
        <v>8</v>
      </c>
      <c r="AW13" s="24">
        <v>7</v>
      </c>
      <c r="AX13" s="24">
        <v>7</v>
      </c>
      <c r="AY13" s="24">
        <v>6</v>
      </c>
      <c r="BB13" s="15">
        <f t="shared" si="4"/>
        <v>50</v>
      </c>
    </row>
    <row r="14" spans="1:54" x14ac:dyDescent="0.3">
      <c r="A14" s="15">
        <v>2</v>
      </c>
      <c r="B14" s="15">
        <v>4</v>
      </c>
      <c r="C14" s="15">
        <v>8</v>
      </c>
      <c r="D14" s="24"/>
      <c r="H14" s="15">
        <v>1</v>
      </c>
      <c r="I14" s="15">
        <v>3</v>
      </c>
      <c r="J14" s="15">
        <v>1</v>
      </c>
      <c r="K14" s="15">
        <v>2</v>
      </c>
      <c r="N14" s="15">
        <f t="shared" si="0"/>
        <v>7</v>
      </c>
      <c r="O14" s="15">
        <v>4</v>
      </c>
      <c r="P14" s="15">
        <v>3</v>
      </c>
      <c r="Q14" s="15">
        <v>4</v>
      </c>
      <c r="R14" s="15">
        <v>3</v>
      </c>
      <c r="S14" s="15">
        <v>7</v>
      </c>
      <c r="T14" s="15">
        <v>1</v>
      </c>
      <c r="U14" s="27">
        <v>6</v>
      </c>
      <c r="V14" s="15">
        <v>2</v>
      </c>
      <c r="W14" s="15">
        <v>2</v>
      </c>
      <c r="X14" s="15">
        <f t="shared" si="1"/>
        <v>32</v>
      </c>
      <c r="Y14" s="15">
        <v>8</v>
      </c>
      <c r="Z14" s="15">
        <v>8</v>
      </c>
      <c r="AA14" s="15">
        <v>6</v>
      </c>
      <c r="AB14" s="15">
        <v>8</v>
      </c>
      <c r="AC14" s="15">
        <v>5</v>
      </c>
      <c r="AD14" s="15">
        <v>8</v>
      </c>
      <c r="AE14" s="15">
        <v>8</v>
      </c>
      <c r="AF14" s="15">
        <v>1</v>
      </c>
      <c r="AH14" s="15">
        <f t="shared" si="2"/>
        <v>52</v>
      </c>
      <c r="AI14" s="15">
        <v>7</v>
      </c>
      <c r="AJ14" s="15">
        <v>8</v>
      </c>
      <c r="AK14" s="15">
        <v>8</v>
      </c>
      <c r="AL14" s="15">
        <v>5</v>
      </c>
      <c r="AM14" s="15">
        <v>6</v>
      </c>
      <c r="AN14" s="15">
        <v>8</v>
      </c>
      <c r="AO14" s="15">
        <v>8</v>
      </c>
      <c r="AP14" s="15"/>
      <c r="AQ14" s="15"/>
      <c r="AR14" s="15">
        <f t="shared" si="3"/>
        <v>50</v>
      </c>
      <c r="AS14" s="24">
        <v>5</v>
      </c>
      <c r="AT14" s="24">
        <v>7</v>
      </c>
      <c r="AU14" s="24">
        <v>8</v>
      </c>
      <c r="AV14" s="24">
        <v>8</v>
      </c>
      <c r="AW14" s="24">
        <v>6</v>
      </c>
      <c r="AX14" s="24">
        <v>7</v>
      </c>
      <c r="AY14" s="24">
        <v>8</v>
      </c>
      <c r="AZ14" s="24">
        <v>1</v>
      </c>
      <c r="BA14" s="24">
        <v>1</v>
      </c>
      <c r="BB14" s="15">
        <f t="shared" si="4"/>
        <v>51</v>
      </c>
    </row>
    <row r="15" spans="1:54" x14ac:dyDescent="0.3">
      <c r="A15" s="15">
        <v>3</v>
      </c>
      <c r="B15" s="15">
        <v>4</v>
      </c>
      <c r="C15" s="15">
        <v>8</v>
      </c>
      <c r="D15" s="24"/>
      <c r="F15" s="15">
        <v>1</v>
      </c>
      <c r="G15" s="15">
        <v>1</v>
      </c>
      <c r="H15" s="15">
        <v>1</v>
      </c>
      <c r="I15" s="15">
        <v>1</v>
      </c>
      <c r="J15" s="15">
        <v>5</v>
      </c>
      <c r="K15" s="15">
        <v>1</v>
      </c>
      <c r="L15" s="15">
        <v>1</v>
      </c>
      <c r="M15" s="15">
        <v>1</v>
      </c>
      <c r="N15" s="15">
        <f t="shared" si="0"/>
        <v>12</v>
      </c>
      <c r="O15" s="15">
        <v>6</v>
      </c>
      <c r="P15" s="15">
        <v>8</v>
      </c>
      <c r="Q15" s="15">
        <v>7</v>
      </c>
      <c r="R15" s="15">
        <v>7</v>
      </c>
      <c r="S15" s="15">
        <v>3</v>
      </c>
      <c r="T15" s="15">
        <v>7</v>
      </c>
      <c r="U15" s="27">
        <v>8</v>
      </c>
      <c r="W15" s="15">
        <v>2</v>
      </c>
      <c r="X15" s="15">
        <f t="shared" si="1"/>
        <v>48</v>
      </c>
      <c r="Y15" s="15">
        <v>7</v>
      </c>
      <c r="Z15" s="15">
        <v>8</v>
      </c>
      <c r="AA15" s="15">
        <v>8</v>
      </c>
      <c r="AB15" s="15">
        <v>8</v>
      </c>
      <c r="AC15" s="15">
        <v>8</v>
      </c>
      <c r="AD15" s="15">
        <v>8</v>
      </c>
      <c r="AE15" s="15">
        <v>8</v>
      </c>
      <c r="AF15" s="15"/>
      <c r="AG15" s="15">
        <v>1</v>
      </c>
      <c r="AH15" s="15">
        <f t="shared" si="2"/>
        <v>56</v>
      </c>
      <c r="AI15" s="15">
        <v>8</v>
      </c>
      <c r="AJ15" s="15">
        <v>8</v>
      </c>
      <c r="AK15" s="15">
        <v>8</v>
      </c>
      <c r="AL15" s="15">
        <v>6</v>
      </c>
      <c r="AM15" s="15">
        <v>6</v>
      </c>
      <c r="AN15" s="15">
        <v>8</v>
      </c>
      <c r="AO15" s="15">
        <v>8</v>
      </c>
      <c r="AP15" s="15"/>
      <c r="AQ15" s="15"/>
      <c r="AR15" s="15">
        <f t="shared" si="3"/>
        <v>52</v>
      </c>
      <c r="AS15" s="24">
        <v>6</v>
      </c>
      <c r="AT15" s="24">
        <v>8</v>
      </c>
      <c r="AU15" s="24">
        <v>7</v>
      </c>
      <c r="AV15" s="24">
        <v>7</v>
      </c>
      <c r="AW15" s="24">
        <v>8</v>
      </c>
      <c r="AX15" s="24">
        <v>7</v>
      </c>
      <c r="AY15" s="24">
        <v>8</v>
      </c>
      <c r="BB15" s="15">
        <f t="shared" si="4"/>
        <v>51</v>
      </c>
    </row>
    <row r="17" spans="1:44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AG17" s="24"/>
      <c r="AH17" s="24"/>
    </row>
    <row r="18" spans="1:44" x14ac:dyDescent="0.3">
      <c r="A18" s="24"/>
      <c r="B18" s="24"/>
      <c r="C18" s="24"/>
      <c r="F18" s="24"/>
      <c r="G18" s="24"/>
      <c r="H18" s="24"/>
      <c r="I18" s="24"/>
      <c r="J18" s="24"/>
      <c r="K18" s="24"/>
      <c r="L18" s="24"/>
      <c r="O18" s="15"/>
      <c r="AI18" s="15"/>
    </row>
    <row r="19" spans="1:44" x14ac:dyDescent="0.3">
      <c r="E19" s="24"/>
      <c r="F19" s="24"/>
      <c r="G19" s="24"/>
      <c r="H19" s="24"/>
      <c r="I19" s="24"/>
      <c r="J19" s="24"/>
      <c r="K19" s="24"/>
      <c r="L19" s="24"/>
      <c r="U19" s="24"/>
      <c r="AE19" s="24"/>
      <c r="AF19" s="15"/>
    </row>
    <row r="20" spans="1:44" x14ac:dyDescent="0.3">
      <c r="D20" s="24"/>
      <c r="O20" s="15"/>
      <c r="P20" s="15"/>
      <c r="Q20" s="15"/>
      <c r="R20" s="15"/>
      <c r="S20" s="15"/>
      <c r="T20" s="15"/>
      <c r="U20" s="27"/>
      <c r="AF20" s="15"/>
      <c r="AI20" s="15"/>
      <c r="AJ20" s="15"/>
      <c r="AK20" s="27"/>
      <c r="AL20" s="27"/>
      <c r="AM20" s="15"/>
      <c r="AN20" s="15"/>
      <c r="AO20" s="15"/>
      <c r="AP20" s="15"/>
      <c r="AQ20" s="15"/>
      <c r="AR20" s="15"/>
    </row>
    <row r="21" spans="1:44" x14ac:dyDescent="0.3">
      <c r="D21" s="24"/>
      <c r="L21" s="28"/>
      <c r="O21" s="15"/>
      <c r="P21" s="15"/>
      <c r="Q21" s="15"/>
      <c r="R21" s="15"/>
      <c r="S21" s="15"/>
      <c r="T21" s="15"/>
      <c r="U21" s="27"/>
      <c r="AF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</row>
    <row r="22" spans="1:44" x14ac:dyDescent="0.3">
      <c r="D22" s="24"/>
      <c r="L22" s="28"/>
      <c r="O22" s="15"/>
      <c r="P22" s="15"/>
      <c r="Q22" s="15"/>
      <c r="R22" s="15"/>
      <c r="S22" s="15"/>
      <c r="T22" s="15"/>
      <c r="U22" s="27"/>
      <c r="AF22" s="28"/>
      <c r="AI22" s="15"/>
      <c r="AJ22" s="15"/>
      <c r="AK22" s="15"/>
      <c r="AL22" s="15"/>
      <c r="AM22" s="15"/>
      <c r="AN22" s="15"/>
      <c r="AO22" s="15"/>
      <c r="AP22" s="15"/>
      <c r="AQ22" s="15"/>
      <c r="AR22" s="15"/>
    </row>
    <row r="23" spans="1:44" x14ac:dyDescent="0.3">
      <c r="D23" s="24"/>
      <c r="O23" s="15"/>
      <c r="P23" s="15"/>
      <c r="Q23" s="15"/>
      <c r="R23" s="15"/>
      <c r="S23" s="15"/>
      <c r="T23" s="15"/>
      <c r="U23" s="27"/>
      <c r="AF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1:44" x14ac:dyDescent="0.3">
      <c r="D24" s="24"/>
      <c r="O24" s="15"/>
      <c r="P24" s="15"/>
      <c r="Q24" s="15"/>
      <c r="R24" s="15"/>
      <c r="S24" s="15"/>
      <c r="T24" s="15"/>
      <c r="U24" s="27"/>
      <c r="AF24" s="28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1:44" x14ac:dyDescent="0.3">
      <c r="D25" s="24"/>
      <c r="O25" s="15"/>
      <c r="P25" s="15"/>
      <c r="Q25" s="15"/>
      <c r="R25" s="15"/>
      <c r="S25" s="15"/>
      <c r="T25" s="15"/>
      <c r="U25" s="27"/>
      <c r="AF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44" x14ac:dyDescent="0.3">
      <c r="D26" s="24"/>
      <c r="O26" s="15"/>
      <c r="P26" s="15"/>
      <c r="Q26" s="15"/>
      <c r="R26" s="15"/>
      <c r="S26" s="15"/>
      <c r="T26" s="15"/>
      <c r="U26" s="27"/>
      <c r="AF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1:44" x14ac:dyDescent="0.3">
      <c r="D27" s="24"/>
      <c r="O27" s="15"/>
      <c r="P27" s="15"/>
      <c r="Q27" s="15"/>
      <c r="R27" s="15"/>
      <c r="S27" s="15"/>
      <c r="T27" s="15"/>
      <c r="U27" s="27"/>
      <c r="AF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1:44" x14ac:dyDescent="0.3">
      <c r="D28" s="24"/>
      <c r="O28" s="15"/>
      <c r="P28" s="15"/>
      <c r="Q28" s="15"/>
      <c r="R28" s="15"/>
      <c r="S28" s="15"/>
      <c r="T28" s="15"/>
      <c r="U28" s="27"/>
      <c r="AF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4" x14ac:dyDescent="0.3">
      <c r="D29" s="24"/>
      <c r="O29" s="15"/>
      <c r="P29" s="15"/>
      <c r="Q29" s="15"/>
      <c r="R29" s="15"/>
      <c r="S29" s="15"/>
      <c r="T29" s="15"/>
      <c r="U29" s="27"/>
      <c r="AF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</row>
    <row r="30" spans="1:44" x14ac:dyDescent="0.3">
      <c r="D30" s="24"/>
      <c r="O30" s="15"/>
      <c r="P30" s="15"/>
      <c r="Q30" s="15"/>
      <c r="R30" s="15"/>
      <c r="S30" s="15"/>
      <c r="T30" s="15"/>
      <c r="U30" s="27"/>
      <c r="AF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</row>
    <row r="31" spans="1:44" x14ac:dyDescent="0.3">
      <c r="D31" s="24"/>
      <c r="O31" s="15"/>
      <c r="P31" s="15"/>
      <c r="Q31" s="15"/>
      <c r="R31" s="15"/>
      <c r="S31" s="15"/>
      <c r="T31" s="15"/>
      <c r="U31" s="27"/>
      <c r="AF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71" spans="25:25" x14ac:dyDescent="0.3">
      <c r="Y71" s="28"/>
    </row>
    <row r="85" spans="25:25" x14ac:dyDescent="0.3">
      <c r="Y85" s="28"/>
    </row>
    <row r="98" spans="25:25" x14ac:dyDescent="0.3">
      <c r="Y98" s="28"/>
    </row>
    <row r="111" spans="25:25" x14ac:dyDescent="0.3">
      <c r="Y111" s="28"/>
    </row>
    <row r="124" spans="25:25" x14ac:dyDescent="0.3">
      <c r="Y124" s="28"/>
    </row>
    <row r="137" spans="25:25" x14ac:dyDescent="0.3">
      <c r="Y137" s="28"/>
    </row>
    <row r="150" spans="25:25" x14ac:dyDescent="0.3">
      <c r="Y150" s="28"/>
    </row>
    <row r="163" spans="15:25" x14ac:dyDescent="0.3">
      <c r="Y163" s="28"/>
    </row>
    <row r="166" spans="15:25" x14ac:dyDescent="0.3">
      <c r="O166" s="29"/>
      <c r="P166" s="29"/>
      <c r="Q166" s="29"/>
      <c r="R166" s="29"/>
      <c r="S166" s="29"/>
      <c r="T166" s="29"/>
      <c r="U166" s="28"/>
      <c r="V166" s="28"/>
      <c r="W166" s="28"/>
      <c r="X166" s="28"/>
    </row>
    <row r="176" spans="15:25" x14ac:dyDescent="0.3">
      <c r="Y176" s="28"/>
    </row>
    <row r="179" spans="15:25" x14ac:dyDescent="0.3">
      <c r="O179" s="29"/>
      <c r="P179" s="29"/>
      <c r="Q179" s="29"/>
      <c r="R179" s="29"/>
      <c r="S179" s="29"/>
      <c r="T179" s="29"/>
      <c r="U179" s="28"/>
      <c r="V179" s="28"/>
      <c r="W179" s="28"/>
      <c r="X179" s="28"/>
    </row>
    <row r="189" spans="15:25" x14ac:dyDescent="0.3">
      <c r="Y189" s="28"/>
    </row>
    <row r="192" spans="15:25" x14ac:dyDescent="0.3">
      <c r="O192" s="29"/>
      <c r="P192" s="29"/>
      <c r="Q192" s="29"/>
      <c r="R192" s="29"/>
      <c r="S192" s="29"/>
      <c r="T192" s="29"/>
      <c r="U192" s="28"/>
      <c r="V192" s="28"/>
      <c r="W192" s="28"/>
      <c r="X192" s="28"/>
    </row>
    <row r="202" spans="15:25" x14ac:dyDescent="0.3">
      <c r="Y202" s="28"/>
    </row>
    <row r="205" spans="15:25" x14ac:dyDescent="0.3">
      <c r="O205" s="29"/>
      <c r="P205" s="29"/>
      <c r="Q205" s="29"/>
      <c r="R205" s="29"/>
      <c r="S205" s="29"/>
      <c r="T205" s="29"/>
      <c r="U205" s="28"/>
      <c r="V205" s="28"/>
      <c r="W205" s="28"/>
      <c r="X205" s="28"/>
    </row>
    <row r="215" spans="15:25" x14ac:dyDescent="0.3">
      <c r="Y215" s="28"/>
    </row>
    <row r="218" spans="15:25" x14ac:dyDescent="0.3">
      <c r="O218" s="29"/>
      <c r="P218" s="29"/>
      <c r="Q218" s="29"/>
      <c r="R218" s="29"/>
      <c r="S218" s="29"/>
      <c r="T218" s="29"/>
      <c r="U218" s="28"/>
      <c r="V218" s="28"/>
      <c r="W218" s="28"/>
      <c r="X218" s="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1"/>
  <sheetViews>
    <sheetView workbookViewId="0">
      <selection activeCell="G3" sqref="G3"/>
    </sheetView>
  </sheetViews>
  <sheetFormatPr defaultColWidth="9.109375" defaultRowHeight="14.4" x14ac:dyDescent="0.3"/>
  <cols>
    <col min="1" max="1" width="9.109375" style="12"/>
    <col min="2" max="2" width="9.109375" style="1"/>
    <col min="3" max="3" width="12.33203125" style="12" customWidth="1"/>
    <col min="4" max="5" width="9.109375" style="12"/>
    <col min="6" max="13" width="9.109375" style="1"/>
    <col min="14" max="15" width="8.5546875" style="1" customWidth="1"/>
    <col min="16" max="16384" width="9.109375" style="1"/>
  </cols>
  <sheetData>
    <row r="1" spans="1:15" x14ac:dyDescent="0.3">
      <c r="A1" s="30" t="s">
        <v>104</v>
      </c>
    </row>
    <row r="3" spans="1:15" x14ac:dyDescent="0.3">
      <c r="A3" s="12" t="s">
        <v>113</v>
      </c>
      <c r="B3" s="1" t="s">
        <v>114</v>
      </c>
      <c r="C3" s="12" t="s">
        <v>107</v>
      </c>
      <c r="D3" s="12" t="s">
        <v>105</v>
      </c>
      <c r="E3" s="12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</row>
    <row r="4" spans="1:15" x14ac:dyDescent="0.3">
      <c r="A4" s="12">
        <v>7</v>
      </c>
      <c r="B4" s="13" t="s">
        <v>70</v>
      </c>
      <c r="C4" s="12">
        <v>8</v>
      </c>
      <c r="E4" s="12">
        <v>1</v>
      </c>
      <c r="H4" s="1">
        <v>1</v>
      </c>
      <c r="K4" s="1">
        <v>2</v>
      </c>
    </row>
    <row r="5" spans="1:15" x14ac:dyDescent="0.3">
      <c r="B5" s="13" t="s">
        <v>71</v>
      </c>
      <c r="C5" s="12">
        <v>8</v>
      </c>
      <c r="D5" s="12">
        <v>1</v>
      </c>
      <c r="F5" s="1">
        <v>1</v>
      </c>
      <c r="J5" s="1">
        <v>2</v>
      </c>
      <c r="L5" s="1">
        <v>1</v>
      </c>
    </row>
    <row r="6" spans="1:15" x14ac:dyDescent="0.3">
      <c r="B6" s="13" t="s">
        <v>72</v>
      </c>
      <c r="C6" s="12">
        <v>8</v>
      </c>
      <c r="D6" s="12">
        <v>4</v>
      </c>
      <c r="E6" s="12">
        <v>3</v>
      </c>
      <c r="F6" s="1">
        <v>1</v>
      </c>
      <c r="G6" s="1">
        <v>3</v>
      </c>
      <c r="J6" s="1">
        <v>2</v>
      </c>
      <c r="K6" s="1">
        <v>2</v>
      </c>
      <c r="L6" s="1">
        <v>3</v>
      </c>
      <c r="M6" s="1">
        <v>1</v>
      </c>
      <c r="O6" s="1">
        <v>1</v>
      </c>
    </row>
    <row r="7" spans="1:15" x14ac:dyDescent="0.3">
      <c r="B7" s="13" t="s">
        <v>73</v>
      </c>
      <c r="C7" s="12">
        <v>8</v>
      </c>
      <c r="D7" s="12">
        <v>2</v>
      </c>
      <c r="E7" s="12">
        <v>4</v>
      </c>
      <c r="F7" s="1">
        <v>1</v>
      </c>
      <c r="H7" s="1">
        <v>4</v>
      </c>
      <c r="J7" s="1">
        <v>2</v>
      </c>
      <c r="K7" s="1">
        <v>2</v>
      </c>
      <c r="L7" s="1">
        <v>2</v>
      </c>
      <c r="M7" s="1">
        <v>2</v>
      </c>
      <c r="O7" s="1">
        <v>1</v>
      </c>
    </row>
    <row r="8" spans="1:15" x14ac:dyDescent="0.3">
      <c r="B8" s="13" t="s">
        <v>74</v>
      </c>
      <c r="C8" s="12">
        <v>8</v>
      </c>
      <c r="D8" s="12">
        <v>3</v>
      </c>
      <c r="E8" s="12">
        <v>3</v>
      </c>
      <c r="F8" s="1">
        <v>2</v>
      </c>
      <c r="G8" s="1">
        <v>3</v>
      </c>
      <c r="I8" s="1">
        <v>1</v>
      </c>
      <c r="J8" s="1">
        <v>5</v>
      </c>
      <c r="K8" s="1">
        <v>2</v>
      </c>
      <c r="L8" s="1">
        <v>1</v>
      </c>
      <c r="M8" s="1">
        <v>1</v>
      </c>
      <c r="N8" s="1">
        <v>1</v>
      </c>
      <c r="O8" s="1">
        <v>1</v>
      </c>
    </row>
    <row r="9" spans="1:15" x14ac:dyDescent="0.3">
      <c r="B9" s="13" t="s">
        <v>75</v>
      </c>
      <c r="C9" s="12">
        <v>8</v>
      </c>
      <c r="D9" s="12">
        <v>4</v>
      </c>
      <c r="E9" s="12">
        <v>3</v>
      </c>
      <c r="F9" s="1">
        <v>2</v>
      </c>
      <c r="G9" s="1">
        <v>3</v>
      </c>
      <c r="J9" s="1">
        <v>3</v>
      </c>
      <c r="K9" s="1">
        <v>5</v>
      </c>
      <c r="L9" s="1">
        <v>3</v>
      </c>
      <c r="M9" s="1">
        <v>2</v>
      </c>
      <c r="N9" s="1">
        <v>3</v>
      </c>
      <c r="O9" s="1">
        <v>1</v>
      </c>
    </row>
    <row r="10" spans="1:15" x14ac:dyDescent="0.3">
      <c r="B10" s="13" t="s">
        <v>76</v>
      </c>
      <c r="C10" s="12">
        <v>8</v>
      </c>
      <c r="D10" s="12">
        <v>3</v>
      </c>
      <c r="E10" s="12">
        <v>2</v>
      </c>
      <c r="F10" s="1">
        <v>3</v>
      </c>
      <c r="G10" s="1">
        <v>2</v>
      </c>
      <c r="H10" s="1">
        <v>3</v>
      </c>
      <c r="I10" s="1">
        <v>3</v>
      </c>
      <c r="J10" s="1">
        <v>4</v>
      </c>
      <c r="K10" s="1">
        <v>3</v>
      </c>
      <c r="L10" s="1">
        <v>3</v>
      </c>
      <c r="M10" s="1">
        <v>2</v>
      </c>
      <c r="N10" s="1">
        <v>1</v>
      </c>
      <c r="O10" s="1">
        <v>5</v>
      </c>
    </row>
    <row r="11" spans="1:15" x14ac:dyDescent="0.3">
      <c r="B11" s="13" t="s">
        <v>109</v>
      </c>
      <c r="D11" s="12">
        <v>2</v>
      </c>
      <c r="E11" s="17">
        <v>2</v>
      </c>
      <c r="G11" s="1">
        <v>2</v>
      </c>
      <c r="O11" s="1">
        <v>1</v>
      </c>
    </row>
    <row r="12" spans="1:15" x14ac:dyDescent="0.3">
      <c r="B12" s="13" t="s">
        <v>110</v>
      </c>
      <c r="F12" s="1">
        <v>1</v>
      </c>
      <c r="G12" s="1">
        <v>1</v>
      </c>
      <c r="H12" s="1">
        <v>1</v>
      </c>
      <c r="J12" s="1">
        <v>1</v>
      </c>
      <c r="O12" s="1">
        <v>1</v>
      </c>
    </row>
    <row r="13" spans="1:15" x14ac:dyDescent="0.3">
      <c r="B13" s="13"/>
    </row>
    <row r="14" spans="1:15" x14ac:dyDescent="0.3">
      <c r="A14" s="12">
        <v>8</v>
      </c>
      <c r="B14" s="13" t="s">
        <v>112</v>
      </c>
      <c r="D14" s="12">
        <v>5</v>
      </c>
      <c r="E14" s="12">
        <v>2</v>
      </c>
      <c r="F14" s="1">
        <v>5</v>
      </c>
      <c r="G14" s="1">
        <v>3</v>
      </c>
      <c r="H14" s="1">
        <v>3</v>
      </c>
      <c r="I14" s="1">
        <v>6</v>
      </c>
      <c r="J14" s="1">
        <v>3</v>
      </c>
      <c r="K14" s="1">
        <v>5</v>
      </c>
      <c r="L14" s="1">
        <v>3</v>
      </c>
      <c r="M14" s="1">
        <v>2</v>
      </c>
      <c r="N14" s="1">
        <v>2</v>
      </c>
      <c r="O14" s="1">
        <v>1</v>
      </c>
    </row>
    <row r="15" spans="1:15" x14ac:dyDescent="0.3">
      <c r="B15" s="13" t="s">
        <v>77</v>
      </c>
      <c r="D15" s="12">
        <v>6</v>
      </c>
      <c r="E15" s="12">
        <v>5</v>
      </c>
      <c r="F15" s="1">
        <v>4</v>
      </c>
      <c r="G15" s="1">
        <v>4</v>
      </c>
      <c r="H15" s="1">
        <v>2</v>
      </c>
      <c r="I15" s="1">
        <v>6</v>
      </c>
      <c r="J15" s="1">
        <v>5</v>
      </c>
      <c r="K15" s="1">
        <v>3</v>
      </c>
      <c r="L15" s="1">
        <v>5</v>
      </c>
      <c r="M15" s="1">
        <v>4</v>
      </c>
      <c r="N15" s="1">
        <v>4</v>
      </c>
      <c r="O15" s="1">
        <v>6</v>
      </c>
    </row>
    <row r="16" spans="1:15" x14ac:dyDescent="0.3">
      <c r="B16" s="13" t="s">
        <v>78</v>
      </c>
      <c r="D16" s="12">
        <v>5</v>
      </c>
      <c r="E16" s="12">
        <v>8</v>
      </c>
      <c r="F16" s="1">
        <v>7</v>
      </c>
      <c r="G16" s="1">
        <v>6</v>
      </c>
      <c r="H16" s="1">
        <v>6</v>
      </c>
      <c r="I16" s="1">
        <v>8</v>
      </c>
      <c r="J16" s="1">
        <v>6</v>
      </c>
      <c r="K16" s="1">
        <v>5</v>
      </c>
      <c r="L16" s="1">
        <v>8</v>
      </c>
      <c r="M16" s="1">
        <v>4</v>
      </c>
      <c r="N16" s="1">
        <v>3</v>
      </c>
      <c r="O16" s="1">
        <v>8</v>
      </c>
    </row>
    <row r="17" spans="1:15" x14ac:dyDescent="0.3">
      <c r="B17" s="13" t="s">
        <v>79</v>
      </c>
      <c r="D17" s="12">
        <v>7</v>
      </c>
      <c r="E17" s="12">
        <v>8</v>
      </c>
      <c r="F17" s="1">
        <v>6</v>
      </c>
      <c r="G17" s="1">
        <v>5</v>
      </c>
      <c r="H17" s="1">
        <v>6</v>
      </c>
      <c r="I17" s="1">
        <v>5</v>
      </c>
      <c r="J17" s="1">
        <v>8</v>
      </c>
      <c r="K17" s="1">
        <v>5</v>
      </c>
      <c r="L17" s="1">
        <v>4</v>
      </c>
      <c r="M17" s="1">
        <v>5</v>
      </c>
      <c r="N17" s="1">
        <v>4</v>
      </c>
      <c r="O17" s="1">
        <v>7</v>
      </c>
    </row>
    <row r="18" spans="1:15" x14ac:dyDescent="0.3">
      <c r="B18" s="13" t="s">
        <v>80</v>
      </c>
      <c r="D18" s="12">
        <v>5</v>
      </c>
      <c r="E18" s="12">
        <v>4</v>
      </c>
      <c r="F18" s="1">
        <v>2</v>
      </c>
      <c r="G18" s="1">
        <v>4</v>
      </c>
      <c r="H18" s="1">
        <v>5</v>
      </c>
      <c r="I18" s="1">
        <v>7</v>
      </c>
      <c r="J18" s="1">
        <v>7</v>
      </c>
      <c r="K18" s="1">
        <v>6</v>
      </c>
      <c r="L18" s="1">
        <v>7</v>
      </c>
      <c r="M18" s="1">
        <v>3</v>
      </c>
      <c r="N18" s="1">
        <v>3</v>
      </c>
      <c r="O18" s="1">
        <v>7</v>
      </c>
    </row>
    <row r="19" spans="1:15" x14ac:dyDescent="0.3">
      <c r="B19" s="13" t="s">
        <v>81</v>
      </c>
      <c r="D19" s="12">
        <v>7</v>
      </c>
      <c r="E19" s="12">
        <v>3</v>
      </c>
      <c r="F19" s="1">
        <v>3</v>
      </c>
      <c r="G19" s="1">
        <v>2</v>
      </c>
      <c r="H19" s="1">
        <v>2</v>
      </c>
      <c r="I19" s="1">
        <v>3</v>
      </c>
      <c r="J19" s="1">
        <v>2</v>
      </c>
      <c r="K19" s="1">
        <v>2</v>
      </c>
      <c r="L19" s="1">
        <v>3</v>
      </c>
      <c r="M19" s="1">
        <v>2</v>
      </c>
      <c r="N19" s="1">
        <v>7</v>
      </c>
      <c r="O19" s="1">
        <v>3</v>
      </c>
    </row>
    <row r="20" spans="1:15" x14ac:dyDescent="0.3">
      <c r="B20" s="13" t="s">
        <v>82</v>
      </c>
      <c r="D20" s="12">
        <v>5</v>
      </c>
      <c r="E20" s="12">
        <v>6</v>
      </c>
      <c r="F20" s="1">
        <v>2</v>
      </c>
      <c r="G20" s="1">
        <v>4</v>
      </c>
      <c r="H20" s="1">
        <v>3</v>
      </c>
      <c r="I20" s="1">
        <v>7</v>
      </c>
      <c r="J20" s="1">
        <v>7</v>
      </c>
      <c r="K20" s="1">
        <v>4</v>
      </c>
      <c r="L20" s="1">
        <v>5</v>
      </c>
      <c r="M20" s="1">
        <v>6</v>
      </c>
      <c r="N20" s="1">
        <v>1</v>
      </c>
      <c r="O20" s="1">
        <v>7</v>
      </c>
    </row>
    <row r="21" spans="1:15" x14ac:dyDescent="0.3">
      <c r="B21" s="13" t="s">
        <v>109</v>
      </c>
      <c r="D21" s="12">
        <v>2</v>
      </c>
      <c r="E21" s="12">
        <v>1</v>
      </c>
      <c r="F21" s="1">
        <v>1</v>
      </c>
      <c r="G21" s="1">
        <v>2</v>
      </c>
      <c r="I21" s="1">
        <v>3</v>
      </c>
      <c r="J21" s="1">
        <v>1</v>
      </c>
      <c r="K21" s="1">
        <v>3</v>
      </c>
      <c r="L21" s="1">
        <v>2</v>
      </c>
      <c r="M21" s="1">
        <v>2</v>
      </c>
      <c r="N21" s="1">
        <v>2</v>
      </c>
    </row>
    <row r="22" spans="1:15" x14ac:dyDescent="0.3">
      <c r="B22" s="13" t="s">
        <v>110</v>
      </c>
      <c r="D22" s="12">
        <v>3</v>
      </c>
      <c r="E22" s="12">
        <v>1</v>
      </c>
      <c r="F22" s="1">
        <v>3</v>
      </c>
      <c r="G22" s="1">
        <v>1</v>
      </c>
      <c r="I22" s="1">
        <v>2</v>
      </c>
      <c r="J22" s="1">
        <v>1</v>
      </c>
      <c r="K22" s="1">
        <v>2</v>
      </c>
      <c r="L22" s="1">
        <v>2</v>
      </c>
      <c r="M22" s="1">
        <v>1</v>
      </c>
      <c r="N22" s="1">
        <v>2</v>
      </c>
      <c r="O22" s="1">
        <v>2</v>
      </c>
    </row>
    <row r="23" spans="1:15" x14ac:dyDescent="0.3">
      <c r="B23" s="13"/>
    </row>
    <row r="24" spans="1:15" x14ac:dyDescent="0.3">
      <c r="B24" s="13"/>
    </row>
    <row r="25" spans="1:15" x14ac:dyDescent="0.3">
      <c r="A25" s="12">
        <v>9</v>
      </c>
      <c r="B25" s="13" t="s">
        <v>83</v>
      </c>
      <c r="D25" s="12">
        <v>8</v>
      </c>
      <c r="E25" s="12">
        <v>7</v>
      </c>
      <c r="F25" s="1">
        <v>7</v>
      </c>
      <c r="G25" s="1">
        <v>6</v>
      </c>
      <c r="H25" s="1">
        <v>6</v>
      </c>
      <c r="I25" s="1">
        <v>5</v>
      </c>
      <c r="J25" s="1">
        <v>8</v>
      </c>
      <c r="K25" s="1">
        <v>6</v>
      </c>
      <c r="L25" s="1">
        <v>8</v>
      </c>
      <c r="M25" s="1">
        <v>8</v>
      </c>
      <c r="N25" s="1">
        <v>6</v>
      </c>
      <c r="O25" s="1">
        <v>8</v>
      </c>
    </row>
    <row r="26" spans="1:15" x14ac:dyDescent="0.3">
      <c r="B26" s="13" t="s">
        <v>84</v>
      </c>
      <c r="D26" s="12">
        <v>5</v>
      </c>
      <c r="E26" s="12">
        <v>8</v>
      </c>
      <c r="F26" s="1">
        <v>7</v>
      </c>
      <c r="G26" s="1">
        <v>5</v>
      </c>
      <c r="H26" s="1">
        <v>5</v>
      </c>
      <c r="I26" s="1">
        <v>5</v>
      </c>
      <c r="J26" s="1">
        <v>8</v>
      </c>
      <c r="K26" s="1">
        <v>7</v>
      </c>
      <c r="L26" s="1">
        <v>6</v>
      </c>
      <c r="M26" s="1">
        <v>8</v>
      </c>
      <c r="N26" s="1">
        <v>8</v>
      </c>
      <c r="O26" s="1">
        <v>7</v>
      </c>
    </row>
    <row r="27" spans="1:15" x14ac:dyDescent="0.3">
      <c r="B27" s="13" t="s">
        <v>85</v>
      </c>
      <c r="D27" s="12">
        <v>8</v>
      </c>
      <c r="E27" s="12">
        <v>8</v>
      </c>
      <c r="F27" s="1">
        <v>7</v>
      </c>
      <c r="G27" s="1">
        <v>7</v>
      </c>
      <c r="H27" s="1">
        <v>8</v>
      </c>
      <c r="I27" s="1">
        <v>7</v>
      </c>
      <c r="J27" s="1">
        <v>7</v>
      </c>
      <c r="K27" s="1">
        <v>7</v>
      </c>
      <c r="L27" s="1">
        <v>8</v>
      </c>
      <c r="M27" s="1">
        <v>8</v>
      </c>
      <c r="N27" s="1">
        <v>8</v>
      </c>
      <c r="O27" s="1">
        <v>8</v>
      </c>
    </row>
    <row r="28" spans="1:15" x14ac:dyDescent="0.3">
      <c r="B28" s="13" t="s">
        <v>86</v>
      </c>
      <c r="D28" s="12">
        <v>5</v>
      </c>
      <c r="E28" s="12">
        <v>8</v>
      </c>
      <c r="F28" s="1">
        <v>6</v>
      </c>
      <c r="G28" s="1">
        <v>6</v>
      </c>
      <c r="H28" s="1">
        <v>5</v>
      </c>
      <c r="I28" s="1">
        <v>2</v>
      </c>
      <c r="J28" s="1">
        <v>8</v>
      </c>
      <c r="K28" s="1">
        <v>7</v>
      </c>
      <c r="L28" s="1">
        <v>8</v>
      </c>
      <c r="M28" s="1">
        <v>7</v>
      </c>
      <c r="N28" s="1">
        <v>6</v>
      </c>
      <c r="O28" s="1">
        <v>8</v>
      </c>
    </row>
    <row r="29" spans="1:15" x14ac:dyDescent="0.3">
      <c r="B29" s="13" t="s">
        <v>87</v>
      </c>
      <c r="D29" s="12">
        <v>7</v>
      </c>
      <c r="E29" s="12">
        <v>7</v>
      </c>
      <c r="F29" s="1">
        <v>8</v>
      </c>
      <c r="G29" s="1">
        <v>8</v>
      </c>
      <c r="H29" s="1">
        <v>7</v>
      </c>
      <c r="I29" s="1">
        <v>6</v>
      </c>
      <c r="J29" s="1">
        <v>8</v>
      </c>
      <c r="K29" s="1">
        <v>6</v>
      </c>
      <c r="L29" s="1">
        <v>6</v>
      </c>
      <c r="M29" s="1">
        <v>8</v>
      </c>
      <c r="N29" s="1">
        <v>8</v>
      </c>
      <c r="O29" s="1">
        <v>8</v>
      </c>
    </row>
    <row r="30" spans="1:15" x14ac:dyDescent="0.3">
      <c r="B30" s="13" t="s">
        <v>88</v>
      </c>
      <c r="D30" s="12">
        <v>7</v>
      </c>
      <c r="E30" s="12">
        <v>7</v>
      </c>
      <c r="F30" s="1">
        <v>7</v>
      </c>
      <c r="G30" s="1">
        <v>7</v>
      </c>
      <c r="H30" s="1">
        <v>6</v>
      </c>
      <c r="I30" s="1">
        <v>5</v>
      </c>
      <c r="J30" s="1">
        <v>8</v>
      </c>
      <c r="K30" s="1">
        <v>8</v>
      </c>
      <c r="L30" s="1">
        <v>8</v>
      </c>
      <c r="M30" s="1">
        <v>8</v>
      </c>
      <c r="N30" s="1">
        <v>5</v>
      </c>
      <c r="O30" s="1">
        <v>8</v>
      </c>
    </row>
    <row r="31" spans="1:15" x14ac:dyDescent="0.3">
      <c r="B31" s="13" t="s">
        <v>89</v>
      </c>
      <c r="D31" s="12">
        <v>8</v>
      </c>
      <c r="E31" s="12">
        <v>6</v>
      </c>
      <c r="F31" s="1">
        <v>8</v>
      </c>
      <c r="G31" s="1">
        <v>8</v>
      </c>
      <c r="H31" s="1">
        <v>7</v>
      </c>
      <c r="I31" s="1">
        <v>7</v>
      </c>
      <c r="J31" s="1">
        <v>8</v>
      </c>
      <c r="K31" s="1">
        <v>8</v>
      </c>
      <c r="L31" s="1">
        <v>8</v>
      </c>
      <c r="M31" s="1">
        <v>6</v>
      </c>
      <c r="N31" s="1">
        <v>8</v>
      </c>
      <c r="O31" s="1">
        <v>8</v>
      </c>
    </row>
    <row r="32" spans="1:15" x14ac:dyDescent="0.3">
      <c r="B32" s="13" t="s">
        <v>109</v>
      </c>
      <c r="L32" s="1">
        <v>1</v>
      </c>
      <c r="N32" s="1">
        <v>1</v>
      </c>
    </row>
    <row r="33" spans="1:15" x14ac:dyDescent="0.3">
      <c r="B33" s="13" t="s">
        <v>110</v>
      </c>
      <c r="D33" s="12">
        <v>1</v>
      </c>
      <c r="E33" s="12">
        <v>1</v>
      </c>
      <c r="G33" s="1">
        <v>1</v>
      </c>
      <c r="I33" s="1">
        <v>2</v>
      </c>
      <c r="L33" s="1">
        <v>1</v>
      </c>
      <c r="O33" s="1">
        <v>1</v>
      </c>
    </row>
    <row r="34" spans="1:15" x14ac:dyDescent="0.3">
      <c r="B34" s="13"/>
    </row>
    <row r="35" spans="1:15" x14ac:dyDescent="0.3">
      <c r="A35" s="12">
        <v>10</v>
      </c>
      <c r="B35" s="13" t="s">
        <v>90</v>
      </c>
      <c r="D35" s="12">
        <v>8</v>
      </c>
      <c r="E35" s="12">
        <v>8</v>
      </c>
      <c r="F35" s="1">
        <v>8</v>
      </c>
      <c r="G35" s="1">
        <v>8</v>
      </c>
      <c r="H35" s="1">
        <v>7</v>
      </c>
      <c r="I35" s="1">
        <v>7</v>
      </c>
      <c r="J35" s="1">
        <v>8</v>
      </c>
      <c r="K35" s="1">
        <v>8</v>
      </c>
      <c r="L35" s="1">
        <v>8</v>
      </c>
      <c r="M35" s="1">
        <v>8</v>
      </c>
      <c r="N35" s="1">
        <v>8</v>
      </c>
      <c r="O35" s="1">
        <v>8</v>
      </c>
    </row>
    <row r="36" spans="1:15" x14ac:dyDescent="0.3">
      <c r="B36" s="13" t="s">
        <v>91</v>
      </c>
      <c r="D36" s="17">
        <v>5</v>
      </c>
      <c r="E36" s="12">
        <v>8</v>
      </c>
      <c r="F36" s="1">
        <v>7</v>
      </c>
      <c r="G36" s="1">
        <v>6</v>
      </c>
      <c r="H36" s="1">
        <v>5</v>
      </c>
      <c r="I36" s="1">
        <v>6</v>
      </c>
      <c r="J36" s="1">
        <v>7</v>
      </c>
      <c r="K36" s="1">
        <v>6</v>
      </c>
      <c r="L36" s="1">
        <v>7</v>
      </c>
      <c r="M36" s="1">
        <v>6</v>
      </c>
      <c r="N36" s="1">
        <v>7</v>
      </c>
      <c r="O36" s="1">
        <v>8</v>
      </c>
    </row>
    <row r="37" spans="1:15" x14ac:dyDescent="0.3">
      <c r="B37" s="13" t="s">
        <v>92</v>
      </c>
      <c r="D37" s="12">
        <v>6</v>
      </c>
      <c r="E37" s="12">
        <v>8</v>
      </c>
      <c r="F37" s="1">
        <v>7</v>
      </c>
      <c r="G37" s="1">
        <v>7</v>
      </c>
      <c r="H37" s="1">
        <v>7</v>
      </c>
      <c r="I37" s="1">
        <v>8</v>
      </c>
      <c r="J37" s="1">
        <v>7</v>
      </c>
      <c r="K37" s="1">
        <v>7</v>
      </c>
      <c r="L37" s="1">
        <v>8</v>
      </c>
      <c r="M37" s="1">
        <v>7</v>
      </c>
      <c r="N37" s="1">
        <v>8</v>
      </c>
      <c r="O37" s="1">
        <v>8</v>
      </c>
    </row>
    <row r="38" spans="1:15" x14ac:dyDescent="0.3">
      <c r="B38" s="13" t="s">
        <v>93</v>
      </c>
      <c r="D38" s="12">
        <v>7</v>
      </c>
      <c r="E38" s="12">
        <v>8</v>
      </c>
      <c r="F38" s="1">
        <v>8</v>
      </c>
      <c r="G38" s="1">
        <v>6</v>
      </c>
      <c r="H38" s="1">
        <v>6</v>
      </c>
      <c r="I38" s="1">
        <v>6</v>
      </c>
      <c r="J38" s="1">
        <v>8</v>
      </c>
      <c r="K38" s="1">
        <v>7</v>
      </c>
      <c r="L38" s="1">
        <v>8</v>
      </c>
      <c r="M38" s="1">
        <v>8</v>
      </c>
      <c r="N38" s="1">
        <v>8</v>
      </c>
      <c r="O38" s="1">
        <v>8</v>
      </c>
    </row>
    <row r="39" spans="1:15" x14ac:dyDescent="0.3">
      <c r="B39" s="13" t="s">
        <v>94</v>
      </c>
      <c r="D39" s="12">
        <v>5</v>
      </c>
      <c r="E39" s="12">
        <v>6</v>
      </c>
      <c r="F39" s="1">
        <v>5</v>
      </c>
      <c r="G39" s="1">
        <v>4</v>
      </c>
      <c r="H39" s="1">
        <v>4</v>
      </c>
      <c r="I39" s="1">
        <v>3</v>
      </c>
      <c r="J39" s="1">
        <v>5</v>
      </c>
      <c r="K39" s="1">
        <v>5</v>
      </c>
      <c r="L39" s="1">
        <v>5</v>
      </c>
      <c r="M39" s="1">
        <v>3</v>
      </c>
      <c r="N39" s="1">
        <v>5</v>
      </c>
      <c r="O39" s="1">
        <v>6</v>
      </c>
    </row>
    <row r="40" spans="1:15" x14ac:dyDescent="0.3">
      <c r="B40" s="13" t="s">
        <v>95</v>
      </c>
      <c r="D40" s="12">
        <v>5</v>
      </c>
      <c r="E40" s="12">
        <v>7</v>
      </c>
      <c r="F40" s="1">
        <v>7</v>
      </c>
      <c r="G40" s="1">
        <v>5</v>
      </c>
      <c r="H40" s="1">
        <v>6</v>
      </c>
      <c r="I40" s="1">
        <v>6</v>
      </c>
      <c r="J40" s="1">
        <v>6</v>
      </c>
      <c r="K40" s="1">
        <v>5</v>
      </c>
      <c r="L40" s="1">
        <v>7</v>
      </c>
      <c r="M40" s="1">
        <v>5</v>
      </c>
      <c r="N40" s="1">
        <v>6</v>
      </c>
      <c r="O40" s="1">
        <v>6</v>
      </c>
    </row>
    <row r="41" spans="1:15" x14ac:dyDescent="0.3">
      <c r="B41" s="13" t="s">
        <v>96</v>
      </c>
      <c r="D41" s="12">
        <v>7</v>
      </c>
      <c r="E41" s="12">
        <v>7</v>
      </c>
      <c r="F41" s="1">
        <v>8</v>
      </c>
      <c r="G41" s="1">
        <v>6</v>
      </c>
      <c r="H41" s="1">
        <v>7</v>
      </c>
      <c r="I41" s="1">
        <v>7</v>
      </c>
      <c r="J41" s="1">
        <v>4</v>
      </c>
      <c r="K41" s="1">
        <v>7</v>
      </c>
      <c r="L41" s="1">
        <v>6</v>
      </c>
      <c r="M41" s="1">
        <v>6</v>
      </c>
      <c r="N41" s="1">
        <v>8</v>
      </c>
      <c r="O41" s="1">
        <v>8</v>
      </c>
    </row>
    <row r="42" spans="1:15" x14ac:dyDescent="0.3">
      <c r="B42" s="13" t="s">
        <v>109</v>
      </c>
      <c r="G42" s="1">
        <v>2</v>
      </c>
      <c r="J42" s="1">
        <v>1</v>
      </c>
      <c r="L42" s="1">
        <v>1</v>
      </c>
    </row>
    <row r="43" spans="1:15" x14ac:dyDescent="0.3">
      <c r="B43" s="13" t="s">
        <v>110</v>
      </c>
      <c r="L43" s="1">
        <v>1</v>
      </c>
      <c r="M43" s="1">
        <v>2</v>
      </c>
    </row>
    <row r="44" spans="1:15" x14ac:dyDescent="0.3">
      <c r="B44" s="13"/>
    </row>
    <row r="45" spans="1:15" x14ac:dyDescent="0.3">
      <c r="A45" s="12">
        <v>11</v>
      </c>
      <c r="B45" s="13" t="s">
        <v>97</v>
      </c>
      <c r="D45" s="12">
        <v>7</v>
      </c>
      <c r="E45" s="12">
        <v>8</v>
      </c>
      <c r="F45" s="1">
        <v>8</v>
      </c>
      <c r="G45" s="1">
        <v>7</v>
      </c>
      <c r="H45" s="1">
        <v>6</v>
      </c>
      <c r="I45" s="1">
        <v>6</v>
      </c>
      <c r="J45" s="1">
        <v>7</v>
      </c>
      <c r="K45" s="1">
        <v>8</v>
      </c>
      <c r="L45" s="1">
        <v>8</v>
      </c>
      <c r="M45" s="1">
        <v>6</v>
      </c>
      <c r="N45" s="1">
        <v>8</v>
      </c>
      <c r="O45" s="1">
        <v>8</v>
      </c>
    </row>
    <row r="46" spans="1:15" x14ac:dyDescent="0.3">
      <c r="B46" s="13" t="s">
        <v>98</v>
      </c>
      <c r="D46" s="12">
        <v>7</v>
      </c>
      <c r="E46" s="12">
        <v>6</v>
      </c>
      <c r="F46" s="1">
        <v>7</v>
      </c>
      <c r="G46" s="1">
        <v>8</v>
      </c>
      <c r="H46" s="1">
        <v>7</v>
      </c>
      <c r="I46" s="1">
        <v>6</v>
      </c>
      <c r="J46" s="1">
        <v>8</v>
      </c>
      <c r="K46" s="1">
        <v>8</v>
      </c>
      <c r="L46" s="1">
        <v>8</v>
      </c>
      <c r="M46" s="1">
        <v>6</v>
      </c>
      <c r="N46" s="1">
        <v>5</v>
      </c>
      <c r="O46" s="1">
        <v>6</v>
      </c>
    </row>
    <row r="47" spans="1:15" x14ac:dyDescent="0.3">
      <c r="B47" s="13" t="s">
        <v>99</v>
      </c>
      <c r="D47" s="12">
        <v>7</v>
      </c>
      <c r="E47" s="12">
        <v>6</v>
      </c>
      <c r="F47" s="1">
        <v>8</v>
      </c>
      <c r="G47" s="1">
        <v>7</v>
      </c>
      <c r="H47" s="1">
        <v>6</v>
      </c>
      <c r="I47" s="1">
        <v>6</v>
      </c>
      <c r="J47" s="1">
        <v>7</v>
      </c>
      <c r="K47" s="1">
        <v>6</v>
      </c>
      <c r="L47" s="1">
        <v>8</v>
      </c>
      <c r="M47" s="1">
        <v>8</v>
      </c>
      <c r="N47" s="1">
        <v>7</v>
      </c>
      <c r="O47" s="1">
        <v>8</v>
      </c>
    </row>
    <row r="48" spans="1:15" x14ac:dyDescent="0.3">
      <c r="B48" s="13" t="s">
        <v>100</v>
      </c>
      <c r="D48" s="12">
        <v>8</v>
      </c>
      <c r="E48" s="12">
        <v>7</v>
      </c>
      <c r="F48" s="1">
        <v>8</v>
      </c>
      <c r="G48" s="1">
        <v>7</v>
      </c>
      <c r="H48" s="1">
        <v>7</v>
      </c>
      <c r="I48" s="1">
        <v>7</v>
      </c>
      <c r="J48" s="1">
        <v>8</v>
      </c>
      <c r="K48" s="1">
        <v>7</v>
      </c>
      <c r="L48" s="1">
        <v>8</v>
      </c>
      <c r="M48" s="1">
        <v>8</v>
      </c>
      <c r="N48" s="1">
        <v>8</v>
      </c>
      <c r="O48" s="1">
        <v>7</v>
      </c>
    </row>
    <row r="49" spans="2:15" x14ac:dyDescent="0.3">
      <c r="B49" s="13" t="s">
        <v>101</v>
      </c>
      <c r="D49" s="12">
        <v>8</v>
      </c>
      <c r="E49" s="12">
        <v>8</v>
      </c>
      <c r="F49" s="1">
        <v>8</v>
      </c>
      <c r="G49" s="1">
        <v>8</v>
      </c>
      <c r="H49" s="1">
        <v>7</v>
      </c>
      <c r="I49" s="1">
        <v>7</v>
      </c>
      <c r="J49" s="1">
        <v>8</v>
      </c>
      <c r="K49" s="1">
        <v>8</v>
      </c>
      <c r="L49" s="1">
        <v>7</v>
      </c>
      <c r="M49" s="1">
        <v>8</v>
      </c>
      <c r="N49" s="1">
        <v>8</v>
      </c>
      <c r="O49" s="1">
        <v>7</v>
      </c>
    </row>
    <row r="50" spans="2:15" x14ac:dyDescent="0.3">
      <c r="B50" s="13" t="s">
        <v>102</v>
      </c>
      <c r="D50" s="12">
        <v>8</v>
      </c>
      <c r="E50" s="12">
        <v>7</v>
      </c>
      <c r="F50" s="1">
        <v>5</v>
      </c>
      <c r="G50" s="1">
        <v>6</v>
      </c>
      <c r="H50" s="1">
        <v>7</v>
      </c>
      <c r="I50" s="1">
        <v>7</v>
      </c>
      <c r="J50" s="1">
        <v>8</v>
      </c>
      <c r="K50" s="1">
        <v>7</v>
      </c>
      <c r="L50" s="1">
        <v>8</v>
      </c>
      <c r="M50" s="1">
        <v>7</v>
      </c>
      <c r="N50" s="1">
        <v>6</v>
      </c>
      <c r="O50" s="1">
        <v>8</v>
      </c>
    </row>
    <row r="51" spans="2:15" x14ac:dyDescent="0.3">
      <c r="B51" s="13" t="s">
        <v>103</v>
      </c>
      <c r="D51" s="12">
        <v>5</v>
      </c>
      <c r="E51" s="12">
        <v>6</v>
      </c>
      <c r="F51" s="1">
        <v>6</v>
      </c>
      <c r="G51" s="1">
        <v>7</v>
      </c>
      <c r="H51" s="1">
        <v>6</v>
      </c>
      <c r="I51" s="1">
        <v>5</v>
      </c>
      <c r="J51" s="1">
        <v>6</v>
      </c>
      <c r="K51" s="1">
        <v>8</v>
      </c>
      <c r="L51" s="1">
        <v>6</v>
      </c>
      <c r="M51" s="1">
        <v>7</v>
      </c>
      <c r="N51" s="1">
        <v>7</v>
      </c>
      <c r="O51" s="1">
        <v>7</v>
      </c>
    </row>
    <row r="52" spans="2:15" x14ac:dyDescent="0.3">
      <c r="B52" s="13" t="s">
        <v>20</v>
      </c>
      <c r="D52" s="12">
        <v>7</v>
      </c>
      <c r="E52" s="12">
        <v>6</v>
      </c>
      <c r="F52" s="1">
        <v>7</v>
      </c>
      <c r="G52" s="1">
        <v>8</v>
      </c>
      <c r="H52" s="1">
        <v>6</v>
      </c>
      <c r="I52" s="1">
        <v>7</v>
      </c>
      <c r="J52" s="1">
        <v>8</v>
      </c>
      <c r="K52" s="1">
        <v>6</v>
      </c>
      <c r="L52" s="1">
        <v>7</v>
      </c>
      <c r="M52" s="1">
        <v>6</v>
      </c>
      <c r="N52" s="1">
        <v>8</v>
      </c>
      <c r="O52" s="1">
        <v>8</v>
      </c>
    </row>
    <row r="53" spans="2:15" x14ac:dyDescent="0.3">
      <c r="B53" s="13" t="s">
        <v>109</v>
      </c>
      <c r="N53" s="1">
        <v>1</v>
      </c>
    </row>
    <row r="54" spans="2:15" x14ac:dyDescent="0.3">
      <c r="B54" s="13" t="s">
        <v>110</v>
      </c>
      <c r="E54" s="12">
        <v>1</v>
      </c>
      <c r="F54" s="1">
        <v>1</v>
      </c>
      <c r="H54" s="1">
        <v>2</v>
      </c>
      <c r="J54" s="1">
        <v>2</v>
      </c>
      <c r="L54" s="1">
        <v>2</v>
      </c>
      <c r="N54" s="1">
        <v>1</v>
      </c>
    </row>
    <row r="55" spans="2:15" x14ac:dyDescent="0.3">
      <c r="B55" s="13"/>
    </row>
    <row r="56" spans="2:15" x14ac:dyDescent="0.3">
      <c r="B56" s="13"/>
    </row>
    <row r="57" spans="2:15" x14ac:dyDescent="0.3">
      <c r="B57" s="13"/>
    </row>
    <row r="58" spans="2:15" x14ac:dyDescent="0.3">
      <c r="B58" s="13"/>
    </row>
    <row r="59" spans="2:15" x14ac:dyDescent="0.3">
      <c r="B59" s="13"/>
    </row>
    <row r="60" spans="2:15" x14ac:dyDescent="0.3">
      <c r="B60" s="13"/>
    </row>
    <row r="61" spans="2:15" x14ac:dyDescent="0.3">
      <c r="B61" s="13"/>
    </row>
    <row r="62" spans="2:15" x14ac:dyDescent="0.3">
      <c r="B62" s="13"/>
    </row>
    <row r="63" spans="2:15" x14ac:dyDescent="0.3">
      <c r="B63" s="13"/>
    </row>
    <row r="64" spans="2:15" x14ac:dyDescent="0.3">
      <c r="B64" s="13"/>
    </row>
    <row r="65" spans="2:2" x14ac:dyDescent="0.3">
      <c r="B65" s="13"/>
    </row>
    <row r="66" spans="2:2" x14ac:dyDescent="0.3">
      <c r="B66" s="13"/>
    </row>
    <row r="67" spans="2:2" x14ac:dyDescent="0.3">
      <c r="B67" s="13"/>
    </row>
    <row r="68" spans="2:2" x14ac:dyDescent="0.3">
      <c r="B68" s="13"/>
    </row>
    <row r="69" spans="2:2" x14ac:dyDescent="0.3">
      <c r="B69" s="13"/>
    </row>
    <row r="70" spans="2:2" x14ac:dyDescent="0.3">
      <c r="B70" s="13"/>
    </row>
    <row r="71" spans="2:2" x14ac:dyDescent="0.3">
      <c r="B71" s="13"/>
    </row>
    <row r="72" spans="2:2" x14ac:dyDescent="0.3">
      <c r="B72" s="13"/>
    </row>
    <row r="73" spans="2:2" x14ac:dyDescent="0.3">
      <c r="B73" s="13"/>
    </row>
    <row r="74" spans="2:2" x14ac:dyDescent="0.3">
      <c r="B74" s="13"/>
    </row>
    <row r="75" spans="2:2" x14ac:dyDescent="0.3">
      <c r="B75" s="13"/>
    </row>
    <row r="76" spans="2:2" x14ac:dyDescent="0.3">
      <c r="B76" s="13"/>
    </row>
    <row r="77" spans="2:2" x14ac:dyDescent="0.3">
      <c r="B77" s="13"/>
    </row>
    <row r="78" spans="2:2" x14ac:dyDescent="0.3">
      <c r="B78" s="13"/>
    </row>
    <row r="79" spans="2:2" x14ac:dyDescent="0.3">
      <c r="B79" s="13"/>
    </row>
    <row r="80" spans="2:2" x14ac:dyDescent="0.3">
      <c r="B80" s="13"/>
    </row>
    <row r="81" spans="2:2" x14ac:dyDescent="0.3">
      <c r="B81" s="13"/>
    </row>
    <row r="82" spans="2:2" x14ac:dyDescent="0.3">
      <c r="B82" s="13"/>
    </row>
    <row r="83" spans="2:2" x14ac:dyDescent="0.3">
      <c r="B83" s="13"/>
    </row>
    <row r="84" spans="2:2" x14ac:dyDescent="0.3">
      <c r="B84" s="13"/>
    </row>
    <row r="85" spans="2:2" x14ac:dyDescent="0.3">
      <c r="B85" s="13"/>
    </row>
    <row r="86" spans="2:2" x14ac:dyDescent="0.3">
      <c r="B86" s="14"/>
    </row>
    <row r="89" spans="2:2" x14ac:dyDescent="0.3">
      <c r="B89" s="13"/>
    </row>
    <row r="90" spans="2:2" x14ac:dyDescent="0.3">
      <c r="B90" s="13"/>
    </row>
    <row r="91" spans="2:2" x14ac:dyDescent="0.3">
      <c r="B91" s="13"/>
    </row>
    <row r="92" spans="2:2" x14ac:dyDescent="0.3">
      <c r="B92" s="13"/>
    </row>
    <row r="93" spans="2:2" x14ac:dyDescent="0.3">
      <c r="B93" s="13"/>
    </row>
    <row r="94" spans="2:2" x14ac:dyDescent="0.3">
      <c r="B94" s="13"/>
    </row>
    <row r="95" spans="2:2" x14ac:dyDescent="0.3">
      <c r="B95" s="13"/>
    </row>
    <row r="96" spans="2:2" x14ac:dyDescent="0.3">
      <c r="B96" s="13"/>
    </row>
    <row r="97" spans="2:3" x14ac:dyDescent="0.3">
      <c r="B97" s="13"/>
    </row>
    <row r="98" spans="2:3" x14ac:dyDescent="0.3">
      <c r="B98" s="13"/>
    </row>
    <row r="99" spans="2:3" x14ac:dyDescent="0.3">
      <c r="B99" s="13"/>
    </row>
    <row r="100" spans="2:3" x14ac:dyDescent="0.3">
      <c r="B100" s="13"/>
    </row>
    <row r="101" spans="2:3" x14ac:dyDescent="0.3">
      <c r="B101" s="13"/>
      <c r="C10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Egg Weight 1</vt:lpstr>
      <vt:lpstr>Egg Weight 2</vt:lpstr>
      <vt:lpstr>Live Weight 1</vt:lpstr>
      <vt:lpstr>Live Weight 2</vt:lpstr>
      <vt:lpstr>Egg Traits 1</vt:lpstr>
      <vt:lpstr>Egg Traits 2</vt:lpstr>
      <vt:lpstr>Egg Traits 3</vt:lpstr>
      <vt:lpstr>Egg Performance 1</vt:lpstr>
      <vt:lpstr>Egg Performance 2</vt:lpstr>
      <vt:lpstr>Egg Performance 3</vt:lpstr>
      <vt:lpstr>Egg Performance 4</vt:lpstr>
      <vt:lpstr>Egg Feed Consumption 1</vt:lpstr>
      <vt:lpstr>Eff Feed Consumption 2</vt:lpstr>
      <vt:lpstr>Egg Weight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MCETIN</dc:creator>
  <cp:lastModifiedBy>Ofis365</cp:lastModifiedBy>
  <dcterms:created xsi:type="dcterms:W3CDTF">2017-05-09T13:51:26Z</dcterms:created>
  <dcterms:modified xsi:type="dcterms:W3CDTF">2025-07-30T12:18:53Z</dcterms:modified>
</cp:coreProperties>
</file>