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96" yWindow="-96" windowWidth="19416" windowHeight="11016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" i="3"/>
</calcChain>
</file>

<file path=xl/sharedStrings.xml><?xml version="1.0" encoding="utf-8"?>
<sst xmlns="http://schemas.openxmlformats.org/spreadsheetml/2006/main" count="195" uniqueCount="137">
  <si>
    <t>Study</t>
  </si>
  <si>
    <t>Selection of the non exposed cohort</t>
  </si>
  <si>
    <t>Ascertainment of exposure</t>
  </si>
  <si>
    <t>Outcome not present at baseline</t>
  </si>
  <si>
    <t>Assessment of outcome</t>
  </si>
  <si>
    <t>Enough long follow-up duration</t>
  </si>
  <si>
    <t>Adequacy of follow-up of cohorts</t>
  </si>
  <si>
    <t xml:space="preserve">Total </t>
  </si>
  <si>
    <t>LL</t>
    <phoneticPr fontId="1" type="noConversion"/>
  </si>
  <si>
    <t>SE</t>
    <phoneticPr fontId="1" type="noConversion"/>
  </si>
  <si>
    <t>UL</t>
    <phoneticPr fontId="1" type="noConversion"/>
  </si>
  <si>
    <t>Study</t>
    <phoneticPr fontId="1" type="noConversion"/>
  </si>
  <si>
    <t>Design</t>
    <phoneticPr fontId="1" type="noConversion"/>
  </si>
  <si>
    <t>Control for age and sex</t>
    <phoneticPr fontId="1" type="noConversion"/>
  </si>
  <si>
    <t>Representativeness of the exposed cohort</t>
    <phoneticPr fontId="1" type="noConversion"/>
  </si>
  <si>
    <t>Variables adjusted or matched</t>
    <phoneticPr fontId="1" type="noConversion"/>
  </si>
  <si>
    <t>Mean age (years)</t>
    <phoneticPr fontId="1" type="noConversion"/>
  </si>
  <si>
    <t>Parameters for GV</t>
    <phoneticPr fontId="1" type="noConversion"/>
  </si>
  <si>
    <t>Control for other confounding factors</t>
    <phoneticPr fontId="1" type="noConversion"/>
  </si>
  <si>
    <t>Country</t>
    <phoneticPr fontId="1" type="noConversion"/>
  </si>
  <si>
    <t>Particpant characteristics</t>
    <phoneticPr fontId="1" type="noConversion"/>
  </si>
  <si>
    <t>Sample size</t>
    <phoneticPr fontId="1" type="noConversion"/>
  </si>
  <si>
    <t>Men (%)</t>
    <phoneticPr fontId="1" type="noConversion"/>
  </si>
  <si>
    <t>No. of paitients with HF</t>
    <phoneticPr fontId="1" type="noConversion"/>
  </si>
  <si>
    <t>Gu 2018</t>
    <phoneticPr fontId="1" type="noConversion"/>
  </si>
  <si>
    <t>China</t>
    <phoneticPr fontId="1" type="noConversion"/>
  </si>
  <si>
    <t>RC</t>
    <phoneticPr fontId="1" type="noConversion"/>
  </si>
  <si>
    <t>T2DM and HTN without clinical signs or symptoms of HF</t>
    <phoneticPr fontId="1" type="noConversion"/>
  </si>
  <si>
    <t>Mean follow-up duration (years)</t>
    <phoneticPr fontId="1" type="noConversion"/>
  </si>
  <si>
    <t>HbA1c-SD and HbA1c-CV</t>
    <phoneticPr fontId="1" type="noConversion"/>
  </si>
  <si>
    <t>Cutoffs of GV parameters</t>
    <phoneticPr fontId="1" type="noConversion"/>
  </si>
  <si>
    <t>Median</t>
    <phoneticPr fontId="1" type="noConversion"/>
  </si>
  <si>
    <t>DM (%)</t>
    <phoneticPr fontId="1" type="noConversion"/>
  </si>
  <si>
    <t>Times of glycemic parameters used for GV calculation</t>
    <phoneticPr fontId="1" type="noConversion"/>
  </si>
  <si>
    <t>5 years</t>
    <phoneticPr fontId="1" type="noConversion"/>
  </si>
  <si>
    <t>Parameters</t>
    <phoneticPr fontId="1" type="noConversion"/>
  </si>
  <si>
    <t>HbA1c-CV</t>
    <phoneticPr fontId="1" type="noConversion"/>
  </si>
  <si>
    <t>Kwon 2019</t>
    <phoneticPr fontId="1" type="noConversion"/>
  </si>
  <si>
    <t>Korea</t>
    <phoneticPr fontId="1" type="noConversion"/>
  </si>
  <si>
    <t>RC</t>
    <phoneticPr fontId="1" type="noConversion"/>
  </si>
  <si>
    <t>HR</t>
    <phoneticPr fontId="1" type="noConversion"/>
  </si>
  <si>
    <t>LnHR</t>
    <phoneticPr fontId="1" type="noConversion"/>
  </si>
  <si>
    <t>Q4:Q1</t>
    <phoneticPr fontId="1" type="noConversion"/>
  </si>
  <si>
    <t>FPG-SD</t>
    <phoneticPr fontId="1" type="noConversion"/>
  </si>
  <si>
    <t>FPG-CV</t>
    <phoneticPr fontId="1" type="noConversion"/>
  </si>
  <si>
    <t>Kaze 2020</t>
    <phoneticPr fontId="1" type="noConversion"/>
  </si>
  <si>
    <t>USA</t>
    <phoneticPr fontId="1" type="noConversion"/>
  </si>
  <si>
    <t>HbA1c measure times: 11.8 (mean)</t>
    <phoneticPr fontId="1" type="noConversion"/>
  </si>
  <si>
    <t>FPG measure times: at least 3</t>
    <phoneticPr fontId="1" type="noConversion"/>
  </si>
  <si>
    <t>HbA1C and FPG measure times: 4</t>
    <phoneticPr fontId="1" type="noConversion"/>
  </si>
  <si>
    <t>Post-hoc analysis</t>
    <phoneticPr fontId="1" type="noConversion"/>
  </si>
  <si>
    <t>Definition of HF outcome</t>
    <phoneticPr fontId="1" type="noConversion"/>
  </si>
  <si>
    <t>FPG-VIM, FPG-SD, and FPG-CV</t>
    <phoneticPr fontId="1" type="noConversion"/>
  </si>
  <si>
    <t xml:space="preserve">HbA1c-SD, HbA1c-CV, HbA1c-ASV, HbA1c-VIM, FPG-SD, FPG-CV, FPG-ASV, and FPG-VIM </t>
    <phoneticPr fontId="1" type="noConversion"/>
  </si>
  <si>
    <t>HbA1c-ASM</t>
    <phoneticPr fontId="1" type="noConversion"/>
  </si>
  <si>
    <t>FPG-VIM</t>
    <phoneticPr fontId="1" type="noConversion"/>
  </si>
  <si>
    <t>Segar 2020</t>
    <phoneticPr fontId="1" type="noConversion"/>
  </si>
  <si>
    <t>First HF hospitalization or HF-related death</t>
    <phoneticPr fontId="1" type="noConversion"/>
  </si>
  <si>
    <t>T2DM patients</t>
    <phoneticPr fontId="1" type="noConversion"/>
  </si>
  <si>
    <t>HbA1c-ASV</t>
    <phoneticPr fontId="1" type="noConversion"/>
  </si>
  <si>
    <t>Q5:Q1</t>
    <phoneticPr fontId="1" type="noConversion"/>
  </si>
  <si>
    <t>Li 2020</t>
    <phoneticPr fontId="1" type="noConversion"/>
  </si>
  <si>
    <t>UK</t>
    <phoneticPr fontId="1" type="noConversion"/>
  </si>
  <si>
    <t>RC</t>
    <phoneticPr fontId="1" type="noConversion"/>
  </si>
  <si>
    <t>HbA1c  measure times: 8 (median); FPG measure times: 4 (median)</t>
    <phoneticPr fontId="1" type="noConversion"/>
  </si>
  <si>
    <t>&gt;80 versus &lt;20</t>
    <phoneticPr fontId="1" type="noConversion"/>
  </si>
  <si>
    <t>HbA1c measure times: 12 (median)</t>
    <phoneticPr fontId="1" type="noConversion"/>
  </si>
  <si>
    <t>Wan 2020</t>
    <phoneticPr fontId="1" type="noConversion"/>
  </si>
  <si>
    <t>Hongkong (China)</t>
    <phoneticPr fontId="1" type="noConversion"/>
  </si>
  <si>
    <t>PC</t>
    <phoneticPr fontId="1" type="noConversion"/>
  </si>
  <si>
    <t xml:space="preserve">Overweight or obese adults with T2DM aged 45 to 76 years </t>
    <phoneticPr fontId="1" type="noConversion"/>
  </si>
  <si>
    <t xml:space="preserve">T2DM patients aged 45 to 84 years </t>
    <phoneticPr fontId="1" type="noConversion"/>
  </si>
  <si>
    <t>ICD codes evidenced HF diangosed in outpatient clinic or hospitalization</t>
    <phoneticPr fontId="1" type="noConversion"/>
  </si>
  <si>
    <t xml:space="preserve">ICD codes evidenced HF </t>
    <phoneticPr fontId="1" type="noConversion"/>
  </si>
  <si>
    <t>HbA1c measure times: 3.2 (median)</t>
    <phoneticPr fontId="1" type="noConversion"/>
  </si>
  <si>
    <t>HbA1c-SD</t>
    <phoneticPr fontId="1" type="noConversion"/>
  </si>
  <si>
    <t>Lin 2021</t>
    <phoneticPr fontId="1" type="noConversion"/>
  </si>
  <si>
    <t>Taiwan (China)</t>
    <phoneticPr fontId="1" type="noConversion"/>
  </si>
  <si>
    <t>RC</t>
    <phoneticPr fontId="1" type="noConversion"/>
  </si>
  <si>
    <t>T3:T1</t>
    <phoneticPr fontId="1" type="noConversion"/>
  </si>
  <si>
    <t>HbA1c measure times: at least 3</t>
    <phoneticPr fontId="1" type="noConversion"/>
  </si>
  <si>
    <t>Age, sex, diabetes duration,BMI, SBP, TC,TG, HDL-C, LDL-C, eGFR, CAD, HTN, stroke, antidiabetics, and CV medications</t>
    <phoneticPr fontId="1" type="noConversion"/>
  </si>
  <si>
    <t>Ceriello 2022</t>
    <phoneticPr fontId="1" type="noConversion"/>
  </si>
  <si>
    <t>Sweden</t>
    <phoneticPr fontId="1" type="noConversion"/>
  </si>
  <si>
    <t>HbA1c measure times: at least 5</t>
    <phoneticPr fontId="1" type="noConversion"/>
  </si>
  <si>
    <t>NR</t>
    <phoneticPr fontId="1" type="noConversion"/>
  </si>
  <si>
    <t>ICD codes evidenced HF hospitalization</t>
    <phoneticPr fontId="1" type="noConversion"/>
  </si>
  <si>
    <t>Wang 2023 C1</t>
    <phoneticPr fontId="1" type="noConversion"/>
  </si>
  <si>
    <t>Wang 2023 C2</t>
    <phoneticPr fontId="1" type="noConversion"/>
  </si>
  <si>
    <t xml:space="preserve">China </t>
    <phoneticPr fontId="1" type="noConversion"/>
  </si>
  <si>
    <t>PC</t>
    <phoneticPr fontId="1" type="noConversion"/>
  </si>
  <si>
    <t>Symptomatic HFpEF as clinically diagnosed according to the 2013ACCF/AHA guideline of HF</t>
    <phoneticPr fontId="1" type="noConversion"/>
  </si>
  <si>
    <t>Clinically diagnosed HF according to the ESF HF guideline</t>
    <phoneticPr fontId="1" type="noConversion"/>
  </si>
  <si>
    <t>Community population</t>
    <phoneticPr fontId="1" type="noConversion"/>
  </si>
  <si>
    <t>General adult population</t>
    <phoneticPr fontId="1" type="noConversion"/>
  </si>
  <si>
    <t>Age, sex, DM, hypertension, baseline FPG, resting HR, LDL-C and HDL-C, SBP, DBP,  BMI, hs-CRP, smoking, alcohol abuse, hysical activity, and concurrent medications</t>
    <phoneticPr fontId="1" type="noConversion"/>
  </si>
  <si>
    <t>Manosroi 2023</t>
    <phoneticPr fontId="1" type="noConversion"/>
  </si>
  <si>
    <t>Thailand</t>
    <phoneticPr fontId="1" type="noConversion"/>
  </si>
  <si>
    <t>PC</t>
    <phoneticPr fontId="1" type="noConversion"/>
  </si>
  <si>
    <t>Prediabetes and T2DM patients</t>
    <phoneticPr fontId="1" type="noConversion"/>
  </si>
  <si>
    <r>
      <t xml:space="preserve">T2DM patients aged </t>
    </r>
    <r>
      <rPr>
        <sz val="12"/>
        <color theme="1"/>
        <rFont val="Arial Unicode MS"/>
        <family val="2"/>
        <charset val="134"/>
      </rPr>
      <t>≥</t>
    </r>
    <r>
      <rPr>
        <sz val="12"/>
        <color theme="1"/>
        <rFont val="Times New Roman"/>
        <family val="1"/>
      </rPr>
      <t xml:space="preserve">40 years </t>
    </r>
    <phoneticPr fontId="1" type="noConversion"/>
  </si>
  <si>
    <r>
      <rPr>
        <sz val="12"/>
        <color theme="1"/>
        <rFont val="Arial Unicode MS"/>
        <family val="2"/>
        <charset val="134"/>
      </rPr>
      <t>≥</t>
    </r>
    <r>
      <rPr>
        <sz val="12"/>
        <color theme="1"/>
        <rFont val="Times New Roman"/>
        <family val="1"/>
      </rPr>
      <t xml:space="preserve"> 3.0 versus &lt; 0.24</t>
    </r>
    <phoneticPr fontId="1" type="noConversion"/>
  </si>
  <si>
    <t>Kwon 2019</t>
    <phoneticPr fontId="1" type="noConversion"/>
  </si>
  <si>
    <t>FPG-SD</t>
    <phoneticPr fontId="1" type="noConversion"/>
  </si>
  <si>
    <t>FPG-CV</t>
    <phoneticPr fontId="1" type="noConversion"/>
  </si>
  <si>
    <t>Kaze 2020</t>
    <phoneticPr fontId="1" type="noConversion"/>
  </si>
  <si>
    <t>HbA1c-SD</t>
    <phoneticPr fontId="1" type="noConversion"/>
  </si>
  <si>
    <t>Kaze 2020</t>
    <phoneticPr fontId="1" type="noConversion"/>
  </si>
  <si>
    <t>HbA1c-CV</t>
    <phoneticPr fontId="1" type="noConversion"/>
  </si>
  <si>
    <t>HbA1c-ASM</t>
    <phoneticPr fontId="1" type="noConversion"/>
  </si>
  <si>
    <t>FPG-SD</t>
    <phoneticPr fontId="1" type="noConversion"/>
  </si>
  <si>
    <t>FPG-CV</t>
    <phoneticPr fontId="1" type="noConversion"/>
  </si>
  <si>
    <t>FPG-ASM</t>
    <phoneticPr fontId="1" type="noConversion"/>
  </si>
  <si>
    <t>FPG-VIM</t>
    <phoneticPr fontId="1" type="noConversion"/>
  </si>
  <si>
    <t>Segar 2020</t>
    <phoneticPr fontId="1" type="noConversion"/>
  </si>
  <si>
    <t>Li 2020</t>
    <phoneticPr fontId="1" type="noConversion"/>
  </si>
  <si>
    <t>HSV</t>
    <phoneticPr fontId="1" type="noConversion"/>
  </si>
  <si>
    <t>Wan 2020</t>
    <phoneticPr fontId="1" type="noConversion"/>
  </si>
  <si>
    <t>HbA1c-SD</t>
    <phoneticPr fontId="1" type="noConversion"/>
  </si>
  <si>
    <t>Lin 2021</t>
    <phoneticPr fontId="1" type="noConversion"/>
  </si>
  <si>
    <t>HbA1c-SD</t>
    <phoneticPr fontId="1" type="noConversion"/>
  </si>
  <si>
    <t>HbA1c-VIM</t>
    <phoneticPr fontId="1" type="noConversion"/>
  </si>
  <si>
    <r>
      <t xml:space="preserve">General population aged </t>
    </r>
    <r>
      <rPr>
        <sz val="12"/>
        <color theme="1"/>
        <rFont val="Arial Unicode MS"/>
        <family val="2"/>
        <charset val="134"/>
      </rPr>
      <t>≥</t>
    </r>
    <r>
      <rPr>
        <sz val="12"/>
        <color theme="1"/>
        <rFont val="Times New Roman"/>
        <family val="1"/>
      </rPr>
      <t xml:space="preserve">40 years who had undergone </t>
    </r>
    <r>
      <rPr>
        <sz val="12"/>
        <color theme="1"/>
        <rFont val="Arial Unicode MS"/>
        <family val="2"/>
        <charset val="134"/>
      </rPr>
      <t>≥</t>
    </r>
    <r>
      <rPr>
        <sz val="12"/>
        <color theme="1"/>
        <rFont val="Times New Roman"/>
        <family val="1"/>
      </rPr>
      <t>3 health check-ups</t>
    </r>
    <phoneticPr fontId="1" type="noConversion"/>
  </si>
  <si>
    <t>HbA1c variability score (HSV)</t>
    <phoneticPr fontId="1" type="noConversion"/>
  </si>
  <si>
    <t>HF hospitalization evidenced by medical records</t>
    <phoneticPr fontId="1" type="noConversion"/>
  </si>
  <si>
    <t>First HF hospitalization or HF-related death</t>
    <phoneticPr fontId="1" type="noConversion"/>
  </si>
  <si>
    <t>ICD codes evidenced HF diangosed in outpatient clinic or hospitalization</t>
    <phoneticPr fontId="1" type="noConversion"/>
  </si>
  <si>
    <t xml:space="preserve">ICD codes evidenced HF </t>
    <phoneticPr fontId="1" type="noConversion"/>
  </si>
  <si>
    <t>Age, sex, smoking status, alcohol consumption, exercise, and income, baseline BP, BMI, FBG,  TC, histories of IHD, CKD, and COPD</t>
    <phoneticPr fontId="1" type="noConversion"/>
  </si>
  <si>
    <r>
      <t xml:space="preserve">Age, sex, race/ethnicity, randomization arm, BMI, current smoking, alcohol drinking, use of BP-lowering medication, average total-to-HDL cholesterol ratio, eGFR, duration of diabetes, average SBP, and average </t>
    </r>
    <r>
      <rPr>
        <sz val="12"/>
        <color rgb="FFFF0000"/>
        <rFont val="Times New Roman"/>
        <family val="1"/>
      </rPr>
      <t>HbA1c</t>
    </r>
    <phoneticPr fontId="1" type="noConversion"/>
  </si>
  <si>
    <r>
      <t>Age, sex, race, level of education, randomization arm, history of CVD, conventional CV risk factors, CV medications, and baseline</t>
    </r>
    <r>
      <rPr>
        <sz val="12"/>
        <color rgb="FFFF0000"/>
        <rFont val="Times New Roman"/>
        <family val="1"/>
      </rPr>
      <t xml:space="preserve"> HbA1c</t>
    </r>
    <phoneticPr fontId="1" type="noConversion"/>
  </si>
  <si>
    <t xml:space="preserve">Age, sex, smoking, hypertension, BMI, HDL cholesterol, eGFR, antiplatelet therapy, and CCI </t>
    <phoneticPr fontId="1" type="noConversion"/>
  </si>
  <si>
    <r>
      <t xml:space="preserve">Age, sex, smoking, duration of diabetes, BMI, SBP, DBP, LDL cholesterol, eGFR, antidiabetics, lipidlowering agents, CCI,  and usual </t>
    </r>
    <r>
      <rPr>
        <sz val="12"/>
        <color rgb="FFFF0000"/>
        <rFont val="Times New Roman"/>
        <family val="1"/>
      </rPr>
      <t>HbA1c</t>
    </r>
    <phoneticPr fontId="1" type="noConversion"/>
  </si>
  <si>
    <r>
      <t xml:space="preserve">Age,sex, duration of diabetes, body weight, smoking, </t>
    </r>
    <r>
      <rPr>
        <sz val="12"/>
        <color rgb="FFFF0000"/>
        <rFont val="Times New Roman"/>
        <family val="1"/>
      </rPr>
      <t>HbA1c</t>
    </r>
    <r>
      <rPr>
        <sz val="12"/>
        <color theme="1"/>
        <rFont val="Times New Roman"/>
        <family val="1"/>
      </rPr>
      <t>, SBP, DBP, TC, HDL, LDL, triglycerides, albuminuria, eGFR, retinopathy, and concurrent medications</t>
    </r>
    <phoneticPr fontId="1" type="noConversion"/>
  </si>
  <si>
    <r>
      <t xml:space="preserve">Age, sex, educational level, BMI, established ASCVD status, SBP, smoking status, </t>
    </r>
    <r>
      <rPr>
        <sz val="12"/>
        <color rgb="FFFF0000"/>
        <rFont val="Times New Roman"/>
        <family val="1"/>
      </rPr>
      <t>mean HbA1c</t>
    </r>
    <r>
      <rPr>
        <sz val="12"/>
        <color theme="1"/>
        <rFont val="Times New Roman"/>
        <family val="1"/>
      </rPr>
      <t xml:space="preserve"> during follow-up, lipid profiles, SCr, number of HbA1c measurements, and concurrent medications</t>
    </r>
    <phoneticPr fontId="1" type="noConversion"/>
  </si>
  <si>
    <r>
      <t xml:space="preserve">Age, sex, </t>
    </r>
    <r>
      <rPr>
        <sz val="12"/>
        <color rgb="FFFF0000"/>
        <rFont val="Times New Roman"/>
        <family val="1"/>
      </rPr>
      <t>HbA1c</t>
    </r>
    <r>
      <rPr>
        <sz val="12"/>
        <color theme="1"/>
        <rFont val="Times New Roman"/>
        <family val="1"/>
      </rPr>
      <t>, LDL-C, HDL-C,  history of hypertension, DM, SBP, DBP, and concurrent medications</t>
    </r>
    <phoneticPr fontId="1" type="noConversion"/>
  </si>
  <si>
    <r>
      <t>Age, sex, SBP, DBP,</t>
    </r>
    <r>
      <rPr>
        <sz val="12"/>
        <color rgb="FFFF0000"/>
        <rFont val="Times New Roman"/>
        <family val="1"/>
      </rPr>
      <t xml:space="preserve"> HbA1c</t>
    </r>
    <r>
      <rPr>
        <sz val="12"/>
        <color theme="1"/>
        <rFont val="Times New Roman"/>
        <family val="1"/>
      </rPr>
      <t>-mean, eGFR, BMI, duration of T2DM and hypertension, AF, medical treatment, LAD, LVMI, E/E0, and LVEF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</si>
</sst>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Arial Unicode MS"/>
      <family val="2"/>
      <charset val="134"/>
    </font>
    <font>
      <b/>
      <sz val="10"/>
      <color theme="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b/>
      <sz val="10"/>
      <name val="Arial Unicode MS"/>
      <family val="2"/>
      <charset val="134"/>
    </font>
    <font>
      <sz val="10"/>
      <name val="Arial Unicode MS"/>
      <family val="2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 Unicode MS"/>
      <family val="2"/>
      <charset val="134"/>
    </font>
    <font>
      <sz val="10"/>
      <color rgb="FFFF0000"/>
      <name val="Arial Unicode MS"/>
      <family val="2"/>
      <charset val="134"/>
    </font>
    <font>
      <sz val="10"/>
      <color rgb="FFFF0000"/>
      <name val="Arial Unicode MS"/>
      <charset val="134"/>
    </font>
    <font>
      <sz val="10"/>
      <color theme="1"/>
      <name val="Arial Unicode MS"/>
      <charset val="134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5-03-03T02:32:07.70" personId="{00000000-0000-0000-0000-000000000000}" id="{1A0BDFC6-245E-4531-BBC6-F29DA2FA88BF}">
    <text>总体平均年龄= 
(1748×63.4)+(1700×63.1)+(1716×62.7)+(1702×62.5)+(1710×61.3)
​/8576=62.4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9" dT="2025-02-28T08:15:32.65" personId="{00000000-0000-0000-0000-000000000000}" id="{8FE49C34-6E2A-4A50-9BAC-0C52711B4C10}">
    <text>0.48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7" zoomScale="55" zoomScaleNormal="55" workbookViewId="0">
      <selection activeCell="O12" activeCellId="6" sqref="O2 O4 O5 O7 O9 O11 O12"/>
    </sheetView>
  </sheetViews>
  <sheetFormatPr defaultColWidth="8.88671875" defaultRowHeight="15" x14ac:dyDescent="0.25"/>
  <cols>
    <col min="1" max="1" width="20.77734375" style="1" customWidth="1"/>
    <col min="2" max="3" width="14" style="1" customWidth="1"/>
    <col min="4" max="4" width="19.33203125" style="1" customWidth="1"/>
    <col min="5" max="5" width="17.21875" style="1" customWidth="1"/>
    <col min="6" max="6" width="10.21875" style="1" customWidth="1"/>
    <col min="7" max="7" width="8.21875" style="1" customWidth="1"/>
    <col min="8" max="8" width="8.21875" style="3" customWidth="1"/>
    <col min="9" max="10" width="15.44140625" style="1" customWidth="1"/>
    <col min="11" max="11" width="19.88671875" style="1" customWidth="1"/>
    <col min="12" max="12" width="15.77734375" style="1" customWidth="1"/>
    <col min="13" max="13" width="29.44140625" style="1" customWidth="1"/>
    <col min="14" max="14" width="14.21875" style="1" customWidth="1"/>
    <col min="15" max="15" width="34.109375" style="1" customWidth="1"/>
    <col min="16" max="18" width="11.88671875" style="1" bestFit="1" customWidth="1"/>
    <col min="19" max="16384" width="8.88671875" style="1"/>
  </cols>
  <sheetData>
    <row r="1" spans="1:15" s="2" customFormat="1" ht="45.6" customHeight="1" x14ac:dyDescent="0.25">
      <c r="A1" s="7" t="s">
        <v>11</v>
      </c>
      <c r="B1" s="7" t="s">
        <v>19</v>
      </c>
      <c r="C1" s="7" t="s">
        <v>12</v>
      </c>
      <c r="D1" s="7" t="s">
        <v>20</v>
      </c>
      <c r="E1" s="7" t="s">
        <v>21</v>
      </c>
      <c r="F1" s="7" t="s">
        <v>16</v>
      </c>
      <c r="G1" s="7" t="s">
        <v>22</v>
      </c>
      <c r="H1" s="8" t="s">
        <v>32</v>
      </c>
      <c r="I1" s="7" t="s">
        <v>17</v>
      </c>
      <c r="J1" s="7" t="s">
        <v>30</v>
      </c>
      <c r="K1" s="7" t="s">
        <v>33</v>
      </c>
      <c r="L1" s="7" t="s">
        <v>28</v>
      </c>
      <c r="M1" s="7" t="s">
        <v>51</v>
      </c>
      <c r="N1" s="7" t="s">
        <v>23</v>
      </c>
      <c r="O1" s="7" t="s">
        <v>15</v>
      </c>
    </row>
    <row r="2" spans="1:15" ht="85.2" customHeight="1" x14ac:dyDescent="0.25">
      <c r="A2" s="9" t="s">
        <v>24</v>
      </c>
      <c r="B2" s="9" t="s">
        <v>25</v>
      </c>
      <c r="C2" s="9" t="s">
        <v>26</v>
      </c>
      <c r="D2" s="9" t="s">
        <v>27</v>
      </c>
      <c r="E2" s="9">
        <v>201</v>
      </c>
      <c r="F2" s="9">
        <v>65.3</v>
      </c>
      <c r="G2" s="9">
        <v>60.2</v>
      </c>
      <c r="H2" s="10">
        <v>100</v>
      </c>
      <c r="I2" s="9" t="s">
        <v>29</v>
      </c>
      <c r="J2" s="9" t="s">
        <v>31</v>
      </c>
      <c r="K2" s="9" t="s">
        <v>47</v>
      </c>
      <c r="L2" s="9">
        <v>7.3</v>
      </c>
      <c r="M2" s="9" t="s">
        <v>91</v>
      </c>
      <c r="N2" s="9">
        <v>18</v>
      </c>
      <c r="O2" s="9" t="s">
        <v>136</v>
      </c>
    </row>
    <row r="3" spans="1:15" ht="91.35" customHeight="1" x14ac:dyDescent="0.25">
      <c r="A3" s="9" t="s">
        <v>37</v>
      </c>
      <c r="B3" s="9" t="s">
        <v>38</v>
      </c>
      <c r="C3" s="9" t="s">
        <v>39</v>
      </c>
      <c r="D3" s="9" t="s">
        <v>122</v>
      </c>
      <c r="E3" s="11">
        <v>3820191</v>
      </c>
      <c r="F3" s="9">
        <v>51.6</v>
      </c>
      <c r="G3" s="9">
        <v>52.9</v>
      </c>
      <c r="H3" s="10">
        <v>0</v>
      </c>
      <c r="I3" s="9" t="s">
        <v>52</v>
      </c>
      <c r="J3" s="9" t="s">
        <v>42</v>
      </c>
      <c r="K3" s="9" t="s">
        <v>48</v>
      </c>
      <c r="L3" s="9">
        <v>5.3</v>
      </c>
      <c r="M3" s="9" t="s">
        <v>126</v>
      </c>
      <c r="N3" s="9">
        <v>17253</v>
      </c>
      <c r="O3" s="9" t="s">
        <v>128</v>
      </c>
    </row>
    <row r="4" spans="1:15" ht="109.2" x14ac:dyDescent="0.25">
      <c r="A4" s="9" t="s">
        <v>45</v>
      </c>
      <c r="B4" s="9" t="s">
        <v>46</v>
      </c>
      <c r="C4" s="9" t="s">
        <v>50</v>
      </c>
      <c r="D4" s="9" t="s">
        <v>70</v>
      </c>
      <c r="E4" s="9">
        <v>3560</v>
      </c>
      <c r="F4" s="9">
        <v>58.4</v>
      </c>
      <c r="G4" s="9">
        <v>37.9</v>
      </c>
      <c r="H4" s="10">
        <v>100</v>
      </c>
      <c r="I4" s="9" t="s">
        <v>53</v>
      </c>
      <c r="J4" s="9" t="s">
        <v>42</v>
      </c>
      <c r="K4" s="9" t="s">
        <v>49</v>
      </c>
      <c r="L4" s="9">
        <v>6.8</v>
      </c>
      <c r="M4" s="9" t="s">
        <v>125</v>
      </c>
      <c r="N4" s="9">
        <v>91</v>
      </c>
      <c r="O4" s="9" t="s">
        <v>129</v>
      </c>
    </row>
    <row r="5" spans="1:15" ht="84.6" customHeight="1" x14ac:dyDescent="0.25">
      <c r="A5" s="9" t="s">
        <v>56</v>
      </c>
      <c r="B5" s="9" t="s">
        <v>46</v>
      </c>
      <c r="C5" s="9" t="s">
        <v>50</v>
      </c>
      <c r="D5" s="9" t="s">
        <v>58</v>
      </c>
      <c r="E5" s="9">
        <v>8576</v>
      </c>
      <c r="F5" s="9">
        <v>62.4</v>
      </c>
      <c r="G5" s="9">
        <v>61.6</v>
      </c>
      <c r="H5" s="10">
        <v>100</v>
      </c>
      <c r="I5" s="9" t="s">
        <v>59</v>
      </c>
      <c r="J5" s="9" t="s">
        <v>60</v>
      </c>
      <c r="K5" s="9" t="s">
        <v>64</v>
      </c>
      <c r="L5" s="9">
        <v>6.4</v>
      </c>
      <c r="M5" s="9" t="s">
        <v>57</v>
      </c>
      <c r="N5" s="9">
        <v>388</v>
      </c>
      <c r="O5" s="9" t="s">
        <v>130</v>
      </c>
    </row>
    <row r="6" spans="1:15" ht="46.8" x14ac:dyDescent="0.25">
      <c r="A6" s="9" t="s">
        <v>61</v>
      </c>
      <c r="B6" s="9" t="s">
        <v>62</v>
      </c>
      <c r="C6" s="9" t="s">
        <v>63</v>
      </c>
      <c r="D6" s="9" t="s">
        <v>100</v>
      </c>
      <c r="E6" s="9">
        <v>19059</v>
      </c>
      <c r="F6" s="9">
        <v>63.3</v>
      </c>
      <c r="G6" s="9">
        <v>54.6</v>
      </c>
      <c r="H6" s="10">
        <v>100</v>
      </c>
      <c r="I6" s="9" t="s">
        <v>123</v>
      </c>
      <c r="J6" s="9" t="s">
        <v>65</v>
      </c>
      <c r="K6" s="9" t="s">
        <v>66</v>
      </c>
      <c r="L6" s="9">
        <v>6.8</v>
      </c>
      <c r="M6" s="9" t="s">
        <v>125</v>
      </c>
      <c r="N6" s="9">
        <v>853</v>
      </c>
      <c r="O6" s="9" t="s">
        <v>131</v>
      </c>
    </row>
    <row r="7" spans="1:15" ht="83.4" customHeight="1" x14ac:dyDescent="0.25">
      <c r="A7" s="9" t="s">
        <v>67</v>
      </c>
      <c r="B7" s="9" t="s">
        <v>68</v>
      </c>
      <c r="C7" s="9" t="s">
        <v>69</v>
      </c>
      <c r="D7" s="9" t="s">
        <v>71</v>
      </c>
      <c r="E7" s="9">
        <v>147811</v>
      </c>
      <c r="F7" s="9">
        <v>64.2</v>
      </c>
      <c r="G7" s="9">
        <v>46</v>
      </c>
      <c r="H7" s="10">
        <v>100</v>
      </c>
      <c r="I7" s="9" t="s">
        <v>75</v>
      </c>
      <c r="J7" s="9" t="s">
        <v>101</v>
      </c>
      <c r="K7" s="9" t="s">
        <v>74</v>
      </c>
      <c r="L7" s="9">
        <v>7.4</v>
      </c>
      <c r="M7" s="9" t="s">
        <v>127</v>
      </c>
      <c r="N7" s="9">
        <v>7908</v>
      </c>
      <c r="O7" s="9" t="s">
        <v>132</v>
      </c>
    </row>
    <row r="8" spans="1:15" ht="77.400000000000006" customHeight="1" x14ac:dyDescent="0.25">
      <c r="A8" s="9" t="s">
        <v>76</v>
      </c>
      <c r="B8" s="9" t="s">
        <v>77</v>
      </c>
      <c r="C8" s="9" t="s">
        <v>78</v>
      </c>
      <c r="D8" s="9" t="s">
        <v>58</v>
      </c>
      <c r="E8" s="9">
        <v>3824</v>
      </c>
      <c r="F8" s="9">
        <v>57.8</v>
      </c>
      <c r="G8" s="9">
        <v>50.2</v>
      </c>
      <c r="H8" s="10">
        <v>100</v>
      </c>
      <c r="I8" s="9" t="s">
        <v>75</v>
      </c>
      <c r="J8" s="9" t="s">
        <v>79</v>
      </c>
      <c r="K8" s="9" t="s">
        <v>80</v>
      </c>
      <c r="L8" s="9">
        <v>11.7</v>
      </c>
      <c r="M8" s="9" t="s">
        <v>73</v>
      </c>
      <c r="N8" s="9">
        <v>315</v>
      </c>
      <c r="O8" s="9" t="s">
        <v>81</v>
      </c>
    </row>
    <row r="9" spans="1:15" ht="95.4" customHeight="1" x14ac:dyDescent="0.25">
      <c r="A9" s="9" t="s">
        <v>82</v>
      </c>
      <c r="B9" s="9" t="s">
        <v>83</v>
      </c>
      <c r="C9" s="9" t="s">
        <v>78</v>
      </c>
      <c r="D9" s="9" t="s">
        <v>58</v>
      </c>
      <c r="E9" s="9">
        <v>101533</v>
      </c>
      <c r="F9" s="9">
        <v>64.3</v>
      </c>
      <c r="G9" s="9">
        <v>55.6</v>
      </c>
      <c r="H9" s="10">
        <v>100</v>
      </c>
      <c r="I9" s="9" t="s">
        <v>75</v>
      </c>
      <c r="J9" s="9" t="s">
        <v>42</v>
      </c>
      <c r="K9" s="9" t="s">
        <v>84</v>
      </c>
      <c r="L9" s="9">
        <v>4.4000000000000004</v>
      </c>
      <c r="M9" s="9" t="s">
        <v>86</v>
      </c>
      <c r="N9" s="9" t="s">
        <v>85</v>
      </c>
      <c r="O9" s="9" t="s">
        <v>133</v>
      </c>
    </row>
    <row r="10" spans="1:15" ht="94.95" customHeight="1" x14ac:dyDescent="0.25">
      <c r="A10" s="9" t="s">
        <v>87</v>
      </c>
      <c r="B10" s="9" t="s">
        <v>89</v>
      </c>
      <c r="C10" s="9" t="s">
        <v>90</v>
      </c>
      <c r="D10" s="9" t="s">
        <v>93</v>
      </c>
      <c r="E10" s="9">
        <v>98554</v>
      </c>
      <c r="F10" s="9">
        <v>53.6</v>
      </c>
      <c r="G10" s="9">
        <v>78.8</v>
      </c>
      <c r="H10" s="10">
        <v>4.5</v>
      </c>
      <c r="I10" s="9" t="s">
        <v>52</v>
      </c>
      <c r="J10" s="9" t="s">
        <v>42</v>
      </c>
      <c r="K10" s="9" t="s">
        <v>48</v>
      </c>
      <c r="L10" s="9">
        <v>6.3</v>
      </c>
      <c r="M10" s="9" t="s">
        <v>92</v>
      </c>
      <c r="N10" s="9">
        <v>1218</v>
      </c>
      <c r="O10" s="9" t="s">
        <v>95</v>
      </c>
    </row>
    <row r="11" spans="1:15" ht="46.8" x14ac:dyDescent="0.25">
      <c r="A11" s="9" t="s">
        <v>88</v>
      </c>
      <c r="B11" s="9" t="s">
        <v>68</v>
      </c>
      <c r="C11" s="9" t="s">
        <v>78</v>
      </c>
      <c r="D11" s="9" t="s">
        <v>94</v>
      </c>
      <c r="E11" s="9">
        <v>22217</v>
      </c>
      <c r="F11" s="9">
        <v>64.900000000000006</v>
      </c>
      <c r="G11" s="9">
        <v>42.7</v>
      </c>
      <c r="H11" s="10">
        <v>0.2</v>
      </c>
      <c r="I11" s="9" t="s">
        <v>52</v>
      </c>
      <c r="J11" s="9" t="s">
        <v>42</v>
      </c>
      <c r="K11" s="9" t="s">
        <v>48</v>
      </c>
      <c r="L11" s="9">
        <v>16.2</v>
      </c>
      <c r="M11" s="9" t="s">
        <v>72</v>
      </c>
      <c r="N11" s="9">
        <v>4041</v>
      </c>
      <c r="O11" s="9" t="s">
        <v>135</v>
      </c>
    </row>
    <row r="12" spans="1:15" ht="93.6" x14ac:dyDescent="0.25">
      <c r="A12" s="9" t="s">
        <v>96</v>
      </c>
      <c r="B12" s="9" t="s">
        <v>97</v>
      </c>
      <c r="C12" s="9" t="s">
        <v>98</v>
      </c>
      <c r="D12" s="9" t="s">
        <v>99</v>
      </c>
      <c r="E12" s="9">
        <v>3811</v>
      </c>
      <c r="F12" s="9">
        <v>64.7</v>
      </c>
      <c r="G12" s="9">
        <v>46.6</v>
      </c>
      <c r="H12" s="10" t="s">
        <v>85</v>
      </c>
      <c r="I12" s="9" t="s">
        <v>75</v>
      </c>
      <c r="J12" s="9" t="s">
        <v>42</v>
      </c>
      <c r="K12" s="9" t="s">
        <v>80</v>
      </c>
      <c r="L12" s="9">
        <v>4.5</v>
      </c>
      <c r="M12" s="9" t="s">
        <v>124</v>
      </c>
      <c r="N12" s="9">
        <v>110</v>
      </c>
      <c r="O12" s="9" t="s">
        <v>134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K9" sqref="K9"/>
    </sheetView>
  </sheetViews>
  <sheetFormatPr defaultColWidth="8.88671875" defaultRowHeight="15.6" x14ac:dyDescent="0.25"/>
  <cols>
    <col min="1" max="1" width="19.6640625" style="4" customWidth="1"/>
    <col min="2" max="2" width="14" style="4" customWidth="1"/>
    <col min="3" max="3" width="12.44140625" style="4" customWidth="1"/>
    <col min="4" max="4" width="14.77734375" style="4" customWidth="1"/>
    <col min="5" max="5" width="16.77734375" style="4" customWidth="1"/>
    <col min="6" max="6" width="17.44140625" style="4" customWidth="1"/>
    <col min="7" max="7" width="18.21875" style="4" customWidth="1"/>
    <col min="8" max="8" width="13.33203125" style="4" customWidth="1"/>
    <col min="9" max="9" width="18.44140625" style="4" customWidth="1"/>
    <col min="10" max="10" width="11" style="4" customWidth="1"/>
    <col min="11" max="11" width="10.44140625" style="4" customWidth="1"/>
    <col min="12" max="16384" width="8.88671875" style="4"/>
  </cols>
  <sheetData>
    <row r="1" spans="1:12" ht="60" x14ac:dyDescent="0.25">
      <c r="A1" s="2" t="s">
        <v>0</v>
      </c>
      <c r="B1" s="2" t="s">
        <v>14</v>
      </c>
      <c r="C1" s="2" t="s">
        <v>1</v>
      </c>
      <c r="D1" s="2" t="s">
        <v>2</v>
      </c>
      <c r="E1" s="2" t="s">
        <v>3</v>
      </c>
      <c r="F1" s="2" t="s">
        <v>13</v>
      </c>
      <c r="G1" s="2" t="s">
        <v>18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34</v>
      </c>
    </row>
    <row r="2" spans="1:12" x14ac:dyDescent="0.25">
      <c r="A2" s="1" t="s">
        <v>24</v>
      </c>
      <c r="B2" s="4">
        <v>0</v>
      </c>
      <c r="C2" s="4">
        <v>1</v>
      </c>
      <c r="D2" s="4">
        <v>1</v>
      </c>
      <c r="E2" s="4">
        <v>1</v>
      </c>
      <c r="F2" s="4">
        <v>1</v>
      </c>
      <c r="G2" s="4">
        <v>1</v>
      </c>
      <c r="H2" s="4">
        <v>1</v>
      </c>
      <c r="I2" s="4">
        <v>1</v>
      </c>
      <c r="J2" s="4">
        <v>1</v>
      </c>
      <c r="K2" s="4">
        <v>8</v>
      </c>
    </row>
    <row r="3" spans="1:12" x14ac:dyDescent="0.25">
      <c r="A3" s="1" t="s">
        <v>37</v>
      </c>
      <c r="B3" s="4">
        <v>0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0</v>
      </c>
      <c r="I3" s="4">
        <v>1</v>
      </c>
      <c r="J3" s="4">
        <v>1</v>
      </c>
      <c r="K3" s="4">
        <v>7</v>
      </c>
    </row>
    <row r="4" spans="1:12" x14ac:dyDescent="0.25">
      <c r="A4" s="1" t="s">
        <v>45</v>
      </c>
      <c r="B4" s="4">
        <v>0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0</v>
      </c>
      <c r="I4" s="4">
        <v>1</v>
      </c>
      <c r="J4" s="4">
        <v>1</v>
      </c>
      <c r="K4" s="4">
        <v>7</v>
      </c>
    </row>
    <row r="5" spans="1:12" x14ac:dyDescent="0.25">
      <c r="A5" s="1" t="s">
        <v>56</v>
      </c>
      <c r="B5" s="4">
        <v>0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0</v>
      </c>
      <c r="I5" s="4">
        <v>1</v>
      </c>
      <c r="J5" s="4">
        <v>1</v>
      </c>
      <c r="K5" s="4">
        <v>7</v>
      </c>
    </row>
    <row r="6" spans="1:12" x14ac:dyDescent="0.25">
      <c r="A6" s="1" t="s">
        <v>61</v>
      </c>
      <c r="B6" s="4">
        <v>0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0</v>
      </c>
      <c r="I6" s="4">
        <v>1</v>
      </c>
      <c r="J6" s="4">
        <v>1</v>
      </c>
      <c r="K6" s="4">
        <v>7</v>
      </c>
    </row>
    <row r="7" spans="1:12" x14ac:dyDescent="0.25">
      <c r="A7" s="1" t="s">
        <v>67</v>
      </c>
      <c r="B7" s="4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0</v>
      </c>
      <c r="I7" s="4">
        <v>1</v>
      </c>
      <c r="J7" s="4">
        <v>1</v>
      </c>
      <c r="K7" s="4">
        <v>8</v>
      </c>
    </row>
    <row r="8" spans="1:12" x14ac:dyDescent="0.25">
      <c r="A8" s="1" t="s">
        <v>76</v>
      </c>
      <c r="B8" s="4">
        <v>0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0</v>
      </c>
      <c r="I8" s="4">
        <v>1</v>
      </c>
      <c r="J8" s="4">
        <v>1</v>
      </c>
      <c r="K8" s="4">
        <v>7</v>
      </c>
    </row>
    <row r="9" spans="1:12" x14ac:dyDescent="0.25">
      <c r="A9" s="1" t="s">
        <v>82</v>
      </c>
      <c r="B9" s="4">
        <v>0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0</v>
      </c>
      <c r="I9" s="4">
        <v>0</v>
      </c>
      <c r="J9" s="4">
        <v>1</v>
      </c>
      <c r="K9" s="4">
        <v>6</v>
      </c>
    </row>
    <row r="10" spans="1:12" x14ac:dyDescent="0.25">
      <c r="A10" s="1" t="s">
        <v>87</v>
      </c>
      <c r="B10" s="4">
        <v>1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9</v>
      </c>
    </row>
    <row r="11" spans="1:12" x14ac:dyDescent="0.25">
      <c r="A11" s="1" t="s">
        <v>88</v>
      </c>
      <c r="B11" s="4">
        <v>0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0</v>
      </c>
      <c r="I11" s="4">
        <v>1</v>
      </c>
      <c r="J11" s="4">
        <v>1</v>
      </c>
      <c r="K11" s="4">
        <v>7</v>
      </c>
    </row>
    <row r="12" spans="1:12" x14ac:dyDescent="0.25">
      <c r="A12" s="1" t="s">
        <v>96</v>
      </c>
      <c r="B12" s="4">
        <v>1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0</v>
      </c>
      <c r="I12" s="4">
        <v>0</v>
      </c>
      <c r="J12" s="4">
        <v>1</v>
      </c>
      <c r="K12" s="4">
        <v>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4" zoomScale="115" zoomScaleNormal="115" workbookViewId="0">
      <selection activeCell="E25" sqref="E25:F25"/>
    </sheetView>
  </sheetViews>
  <sheetFormatPr defaultColWidth="8.88671875" defaultRowHeight="15" x14ac:dyDescent="0.25"/>
  <cols>
    <col min="1" max="1" width="22.6640625" style="1" customWidth="1"/>
    <col min="2" max="2" width="8.88671875" style="6"/>
    <col min="3" max="4" width="8.88671875" style="1"/>
    <col min="5" max="5" width="13" style="1" bestFit="1" customWidth="1"/>
    <col min="6" max="6" width="12.33203125" style="1" bestFit="1" customWidth="1"/>
    <col min="7" max="7" width="26.77734375" style="1" customWidth="1"/>
    <col min="8" max="8" width="17.33203125" style="1" customWidth="1"/>
    <col min="9" max="16384" width="8.88671875" style="1"/>
  </cols>
  <sheetData>
    <row r="1" spans="1:8" s="2" customFormat="1" x14ac:dyDescent="0.25">
      <c r="B1" s="5" t="s">
        <v>40</v>
      </c>
      <c r="C1" s="2" t="s">
        <v>8</v>
      </c>
      <c r="D1" s="2" t="s">
        <v>10</v>
      </c>
      <c r="E1" s="2" t="s">
        <v>41</v>
      </c>
      <c r="F1" s="2" t="s">
        <v>9</v>
      </c>
      <c r="G1" s="2" t="s">
        <v>35</v>
      </c>
    </row>
    <row r="2" spans="1:8" x14ac:dyDescent="0.25">
      <c r="A2" s="12" t="s">
        <v>24</v>
      </c>
      <c r="B2" s="6">
        <v>1.754</v>
      </c>
      <c r="C2" s="1">
        <v>1.0029999999999999</v>
      </c>
      <c r="D2" s="1">
        <v>3.1040000000000001</v>
      </c>
      <c r="E2" s="1">
        <f>LN(B2)</f>
        <v>0.56189889394999126</v>
      </c>
      <c r="F2" s="1">
        <f>LN(D2/C2)/2/1.96</f>
        <v>0.28818777891356478</v>
      </c>
      <c r="G2" s="1" t="s">
        <v>120</v>
      </c>
    </row>
    <row r="3" spans="1:8" x14ac:dyDescent="0.25">
      <c r="A3" s="1" t="s">
        <v>24</v>
      </c>
      <c r="B3" s="6">
        <v>1.6040000000000001</v>
      </c>
      <c r="C3" s="1">
        <v>1.0640000000000001</v>
      </c>
      <c r="D3" s="1">
        <v>2.419</v>
      </c>
      <c r="E3" s="1">
        <f t="shared" ref="E3:E26" si="0">LN(B3)</f>
        <v>0.47250050944432281</v>
      </c>
      <c r="F3" s="1">
        <f t="shared" ref="F3:F26" si="1">LN(D3/C3)/2/1.96</f>
        <v>0.20952011242562182</v>
      </c>
      <c r="G3" s="1" t="s">
        <v>36</v>
      </c>
    </row>
    <row r="4" spans="1:8" x14ac:dyDescent="0.25">
      <c r="A4" s="12" t="s">
        <v>37</v>
      </c>
      <c r="B4" s="1">
        <v>1.1499999999999999</v>
      </c>
      <c r="C4" s="1">
        <v>1.1020000000000001</v>
      </c>
      <c r="D4" s="1">
        <v>1.2</v>
      </c>
      <c r="E4" s="1">
        <f t="shared" si="0"/>
        <v>0.13976194237515863</v>
      </c>
      <c r="F4" s="1">
        <f t="shared" si="1"/>
        <v>2.1733379097763215E-2</v>
      </c>
      <c r="G4" s="1" t="s">
        <v>55</v>
      </c>
    </row>
    <row r="5" spans="1:8" s="15" customFormat="1" x14ac:dyDescent="0.25">
      <c r="A5" s="14" t="s">
        <v>102</v>
      </c>
      <c r="B5" s="14">
        <v>1.127</v>
      </c>
      <c r="C5" s="14">
        <v>1.08</v>
      </c>
      <c r="D5" s="14">
        <v>1.175</v>
      </c>
      <c r="E5" s="1">
        <f t="shared" si="0"/>
        <v>0.11955923505763925</v>
      </c>
      <c r="F5" s="1">
        <f t="shared" si="1"/>
        <v>2.1506914913263779E-2</v>
      </c>
      <c r="G5" s="14" t="s">
        <v>103</v>
      </c>
      <c r="H5" s="14"/>
    </row>
    <row r="6" spans="1:8" s="15" customFormat="1" x14ac:dyDescent="0.25">
      <c r="A6" s="14" t="s">
        <v>102</v>
      </c>
      <c r="B6" s="14">
        <v>1.1359999999999999</v>
      </c>
      <c r="C6" s="14">
        <v>1.0880000000000001</v>
      </c>
      <c r="D6" s="14">
        <v>1.1859999999999999</v>
      </c>
      <c r="E6" s="1">
        <f t="shared" si="0"/>
        <v>0.12751332029895951</v>
      </c>
      <c r="F6" s="1">
        <f t="shared" si="1"/>
        <v>2.2001314321883327E-2</v>
      </c>
      <c r="G6" s="14" t="s">
        <v>104</v>
      </c>
      <c r="H6" s="14"/>
    </row>
    <row r="7" spans="1:8" x14ac:dyDescent="0.25">
      <c r="A7" s="14" t="s">
        <v>105</v>
      </c>
      <c r="B7" s="14">
        <v>1.71</v>
      </c>
      <c r="C7" s="14">
        <v>0.69</v>
      </c>
      <c r="D7" s="14">
        <v>4.24</v>
      </c>
      <c r="E7" s="1">
        <f t="shared" si="0"/>
        <v>0.53649337051456847</v>
      </c>
      <c r="F7" s="1">
        <f t="shared" si="1"/>
        <v>0.46317014046803534</v>
      </c>
      <c r="G7" s="14" t="s">
        <v>106</v>
      </c>
      <c r="H7" s="14"/>
    </row>
    <row r="8" spans="1:8" s="14" customFormat="1" x14ac:dyDescent="0.25">
      <c r="A8" s="14" t="s">
        <v>107</v>
      </c>
      <c r="B8" s="14">
        <v>1.25</v>
      </c>
      <c r="C8" s="14">
        <v>0.55000000000000004</v>
      </c>
      <c r="D8" s="14">
        <v>2.83</v>
      </c>
      <c r="E8" s="1">
        <f t="shared" si="0"/>
        <v>0.22314355131420976</v>
      </c>
      <c r="F8" s="1">
        <f t="shared" si="1"/>
        <v>0.41788615112519562</v>
      </c>
      <c r="G8" s="14" t="s">
        <v>108</v>
      </c>
    </row>
    <row r="9" spans="1:8" s="14" customFormat="1" x14ac:dyDescent="0.25">
      <c r="A9" s="14" t="s">
        <v>45</v>
      </c>
      <c r="B9" s="14">
        <v>0.93</v>
      </c>
      <c r="C9" s="14">
        <v>0.48</v>
      </c>
      <c r="D9" s="14">
        <v>1.81</v>
      </c>
      <c r="E9" s="1">
        <f t="shared" si="0"/>
        <v>-7.2570692834835374E-2</v>
      </c>
      <c r="F9" s="1">
        <f t="shared" si="1"/>
        <v>0.33859592356069768</v>
      </c>
      <c r="G9" s="1" t="s">
        <v>54</v>
      </c>
    </row>
    <row r="10" spans="1:8" x14ac:dyDescent="0.25">
      <c r="A10" s="14" t="s">
        <v>107</v>
      </c>
      <c r="B10" s="14">
        <v>1.3</v>
      </c>
      <c r="C10" s="14">
        <v>0.61</v>
      </c>
      <c r="D10" s="14">
        <v>2.75</v>
      </c>
      <c r="E10" s="1">
        <f t="shared" si="0"/>
        <v>0.26236426446749106</v>
      </c>
      <c r="F10" s="1">
        <f t="shared" si="1"/>
        <v>0.38415745752379082</v>
      </c>
      <c r="G10" s="14" t="s">
        <v>121</v>
      </c>
      <c r="H10" s="14"/>
    </row>
    <row r="11" spans="1:8" x14ac:dyDescent="0.25">
      <c r="A11" s="12" t="s">
        <v>107</v>
      </c>
      <c r="B11" s="14">
        <v>2.0499999999999998</v>
      </c>
      <c r="C11" s="14">
        <v>0.8</v>
      </c>
      <c r="D11" s="14">
        <v>5.31</v>
      </c>
      <c r="E11" s="1">
        <f t="shared" si="0"/>
        <v>0.71783979315031676</v>
      </c>
      <c r="F11" s="1">
        <f t="shared" si="1"/>
        <v>0.4828406598387901</v>
      </c>
      <c r="G11" s="14" t="s">
        <v>110</v>
      </c>
      <c r="H11" s="14"/>
    </row>
    <row r="12" spans="1:8" s="14" customFormat="1" x14ac:dyDescent="0.25">
      <c r="A12" s="14" t="s">
        <v>107</v>
      </c>
      <c r="B12" s="14">
        <v>1.41</v>
      </c>
      <c r="C12" s="14">
        <v>0.68</v>
      </c>
      <c r="D12" s="14">
        <v>2.9</v>
      </c>
      <c r="E12" s="1">
        <f t="shared" si="0"/>
        <v>0.34358970439007686</v>
      </c>
      <c r="F12" s="1">
        <f t="shared" si="1"/>
        <v>0.36999316780724822</v>
      </c>
      <c r="G12" s="14" t="s">
        <v>111</v>
      </c>
    </row>
    <row r="13" spans="1:8" s="14" customFormat="1" x14ac:dyDescent="0.25">
      <c r="A13" s="14" t="s">
        <v>107</v>
      </c>
      <c r="B13" s="14">
        <v>1.06</v>
      </c>
      <c r="C13" s="14">
        <v>0.56999999999999995</v>
      </c>
      <c r="D13" s="14">
        <v>1.95</v>
      </c>
      <c r="E13" s="1">
        <f t="shared" si="0"/>
        <v>5.8268908123975824E-2</v>
      </c>
      <c r="F13" s="1">
        <f t="shared" si="1"/>
        <v>0.3137623190635706</v>
      </c>
      <c r="G13" s="14" t="s">
        <v>112</v>
      </c>
    </row>
    <row r="14" spans="1:8" s="14" customFormat="1" x14ac:dyDescent="0.25">
      <c r="A14" s="14" t="s">
        <v>107</v>
      </c>
      <c r="B14" s="14">
        <v>1.61</v>
      </c>
      <c r="C14" s="14">
        <v>0.81</v>
      </c>
      <c r="D14" s="14">
        <v>3.23</v>
      </c>
      <c r="E14" s="1">
        <f t="shared" si="0"/>
        <v>0.47623417899637172</v>
      </c>
      <c r="F14" s="1">
        <f t="shared" si="1"/>
        <v>0.35285795116076984</v>
      </c>
      <c r="G14" s="14" t="s">
        <v>113</v>
      </c>
    </row>
    <row r="15" spans="1:8" s="13" customFormat="1" ht="13.35" customHeight="1" x14ac:dyDescent="0.25">
      <c r="A15" s="12" t="s">
        <v>114</v>
      </c>
      <c r="B15" s="14">
        <v>2.93</v>
      </c>
      <c r="C15" s="14">
        <v>1.88</v>
      </c>
      <c r="D15" s="14">
        <v>4.55</v>
      </c>
      <c r="E15" s="1">
        <f t="shared" si="0"/>
        <v>1.0750024230289761</v>
      </c>
      <c r="F15" s="1">
        <f t="shared" si="1"/>
        <v>0.22547333064311259</v>
      </c>
      <c r="G15" s="14" t="s">
        <v>109</v>
      </c>
      <c r="H15" s="14"/>
    </row>
    <row r="16" spans="1:8" s="14" customFormat="1" x14ac:dyDescent="0.25">
      <c r="A16" s="12" t="s">
        <v>115</v>
      </c>
      <c r="B16" s="14">
        <v>3.23</v>
      </c>
      <c r="C16" s="14">
        <v>1.76</v>
      </c>
      <c r="D16" s="14">
        <v>5.93</v>
      </c>
      <c r="E16" s="1">
        <f t="shared" si="0"/>
        <v>1.1724821372345651</v>
      </c>
      <c r="F16" s="1">
        <f t="shared" si="1"/>
        <v>0.30987510305091159</v>
      </c>
      <c r="G16" s="14" t="s">
        <v>116</v>
      </c>
    </row>
    <row r="17" spans="1:7" s="14" customFormat="1" x14ac:dyDescent="0.25">
      <c r="A17" s="12" t="s">
        <v>117</v>
      </c>
      <c r="B17" s="14">
        <v>2.4900000000000002</v>
      </c>
      <c r="C17" s="14">
        <v>2.13</v>
      </c>
      <c r="D17" s="14">
        <v>2.91</v>
      </c>
      <c r="E17" s="1">
        <f t="shared" si="0"/>
        <v>0.91228271047661635</v>
      </c>
      <c r="F17" s="1">
        <f t="shared" si="1"/>
        <v>7.9599770781139681E-2</v>
      </c>
      <c r="G17" s="14" t="s">
        <v>118</v>
      </c>
    </row>
    <row r="18" spans="1:7" s="14" customFormat="1" x14ac:dyDescent="0.25">
      <c r="A18" s="12" t="s">
        <v>119</v>
      </c>
      <c r="B18" s="14">
        <v>1.17</v>
      </c>
      <c r="C18" s="14">
        <v>0.84</v>
      </c>
      <c r="D18" s="14">
        <v>1.64</v>
      </c>
      <c r="E18" s="1">
        <f t="shared" si="0"/>
        <v>0.15700374880966469</v>
      </c>
      <c r="F18" s="1">
        <f t="shared" si="1"/>
        <v>0.17067592576042981</v>
      </c>
      <c r="G18" s="14" t="s">
        <v>118</v>
      </c>
    </row>
    <row r="19" spans="1:7" s="14" customFormat="1" x14ac:dyDescent="0.25">
      <c r="A19" s="12" t="s">
        <v>82</v>
      </c>
      <c r="B19" s="14">
        <v>1.39</v>
      </c>
      <c r="C19" s="14">
        <v>1.27</v>
      </c>
      <c r="D19" s="14">
        <v>1.53</v>
      </c>
      <c r="E19" s="1">
        <f t="shared" si="0"/>
        <v>0.3293037471426003</v>
      </c>
      <c r="F19" s="1">
        <f t="shared" si="1"/>
        <v>4.7512968095368431E-2</v>
      </c>
      <c r="G19" s="14" t="s">
        <v>75</v>
      </c>
    </row>
    <row r="20" spans="1:7" s="14" customFormat="1" x14ac:dyDescent="0.25">
      <c r="A20" s="12" t="s">
        <v>87</v>
      </c>
      <c r="B20" s="14">
        <v>1.3149999999999999</v>
      </c>
      <c r="C20" s="14">
        <v>1.1120000000000001</v>
      </c>
      <c r="D20" s="14">
        <v>1.5549999999999999</v>
      </c>
      <c r="E20" s="1">
        <f t="shared" si="0"/>
        <v>0.27383666562972786</v>
      </c>
      <c r="F20" s="1">
        <f t="shared" si="1"/>
        <v>8.5539630051736398E-2</v>
      </c>
      <c r="G20" s="14" t="s">
        <v>43</v>
      </c>
    </row>
    <row r="21" spans="1:7" s="14" customFormat="1" x14ac:dyDescent="0.25">
      <c r="A21" s="14" t="s">
        <v>87</v>
      </c>
      <c r="B21" s="14">
        <v>1.2450000000000001</v>
      </c>
      <c r="C21" s="14">
        <v>1.0549999999999999</v>
      </c>
      <c r="D21" s="14">
        <v>1.47</v>
      </c>
      <c r="E21" s="1">
        <f t="shared" si="0"/>
        <v>0.21913552991667101</v>
      </c>
      <c r="F21" s="1">
        <f t="shared" si="1"/>
        <v>8.4622865781279366E-2</v>
      </c>
      <c r="G21" s="14" t="s">
        <v>44</v>
      </c>
    </row>
    <row r="22" spans="1:7" s="14" customFormat="1" x14ac:dyDescent="0.25">
      <c r="A22" s="14" t="s">
        <v>87</v>
      </c>
      <c r="B22" s="14">
        <v>1.2849999999999999</v>
      </c>
      <c r="C22" s="14">
        <v>1.081</v>
      </c>
      <c r="D22" s="14">
        <v>1.526</v>
      </c>
      <c r="E22" s="1">
        <f t="shared" si="0"/>
        <v>0.25075871834718305</v>
      </c>
      <c r="F22" s="1">
        <f t="shared" si="1"/>
        <v>8.7949845460508685E-2</v>
      </c>
      <c r="G22" s="14" t="s">
        <v>55</v>
      </c>
    </row>
    <row r="23" spans="1:7" s="14" customFormat="1" x14ac:dyDescent="0.25">
      <c r="A23" s="12" t="s">
        <v>88</v>
      </c>
      <c r="B23" s="14">
        <v>1.4350000000000001</v>
      </c>
      <c r="C23" s="14">
        <v>1.1830000000000001</v>
      </c>
      <c r="D23" s="14">
        <v>1.7410000000000001</v>
      </c>
      <c r="E23" s="1">
        <f t="shared" si="0"/>
        <v>0.36116484921158448</v>
      </c>
      <c r="F23" s="1">
        <f t="shared" si="1"/>
        <v>9.8572978517806692E-2</v>
      </c>
      <c r="G23" s="14" t="s">
        <v>43</v>
      </c>
    </row>
    <row r="24" spans="1:7" s="14" customFormat="1" x14ac:dyDescent="0.25">
      <c r="A24" s="14" t="s">
        <v>88</v>
      </c>
      <c r="B24" s="14">
        <v>1.3620000000000001</v>
      </c>
      <c r="C24" s="14">
        <v>1.145</v>
      </c>
      <c r="D24" s="14">
        <v>1.62</v>
      </c>
      <c r="E24" s="1">
        <f t="shared" si="0"/>
        <v>0.30895420772732068</v>
      </c>
      <c r="F24" s="1">
        <f t="shared" si="1"/>
        <v>8.8525895979104513E-2</v>
      </c>
      <c r="G24" s="14" t="s">
        <v>44</v>
      </c>
    </row>
    <row r="25" spans="1:7" s="14" customFormat="1" x14ac:dyDescent="0.25">
      <c r="A25" s="14" t="s">
        <v>88</v>
      </c>
      <c r="B25" s="14">
        <v>1.3380000000000001</v>
      </c>
      <c r="C25" s="14">
        <v>1.1200000000000001</v>
      </c>
      <c r="D25" s="14">
        <v>1.5980000000000001</v>
      </c>
      <c r="E25" s="1">
        <f t="shared" si="0"/>
        <v>0.29117596170603677</v>
      </c>
      <c r="F25" s="1">
        <f t="shared" si="1"/>
        <v>9.0669429091091783E-2</v>
      </c>
      <c r="G25" s="14" t="s">
        <v>55</v>
      </c>
    </row>
    <row r="26" spans="1:7" s="14" customFormat="1" x14ac:dyDescent="0.25">
      <c r="A26" s="12" t="s">
        <v>96</v>
      </c>
      <c r="B26" s="14">
        <v>3.34</v>
      </c>
      <c r="C26" s="14">
        <v>1.2</v>
      </c>
      <c r="D26" s="14">
        <v>9.26</v>
      </c>
      <c r="E26" s="1">
        <f t="shared" si="0"/>
        <v>1.205970806988609</v>
      </c>
      <c r="F26" s="1">
        <f t="shared" si="1"/>
        <v>0.52127104384289114</v>
      </c>
      <c r="G26" s="14" t="s">
        <v>75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2025-03-27T07:09:14Z</dcterms:modified>
</cp:coreProperties>
</file>