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\Desktop\"/>
    </mc:Choice>
  </mc:AlternateContent>
  <xr:revisionPtr revIDLastSave="0" documentId="13_ncr:1_{B0ACD25E-7B42-426B-A8C1-E777B9FE5080}" xr6:coauthVersionLast="47" xr6:coauthVersionMax="47" xr10:uidLastSave="{00000000-0000-0000-0000-000000000000}"/>
  <bookViews>
    <workbookView xWindow="-120" yWindow="-120" windowWidth="29040" windowHeight="15840" xr2:uid="{355B9118-AF8E-4AB1-B564-9E3783353551}"/>
  </bookViews>
  <sheets>
    <sheet name="RWC_Year 1" sheetId="1" r:id="rId1"/>
    <sheet name="RWC_Year 2" sheetId="2" r:id="rId2"/>
    <sheet name="Starch_Year 1 and 2" sheetId="3" r:id="rId3"/>
    <sheet name="Soil moisture_Year 1" sheetId="14" r:id="rId4"/>
    <sheet name="Soil moisture_Year 2" sheetId="13" r:id="rId5"/>
    <sheet name="3 MAP_Year 1" sheetId="4" r:id="rId6"/>
    <sheet name="5 MAP_Year 1" sheetId="5" r:id="rId7"/>
    <sheet name="6 MAP_Year 1" sheetId="6" r:id="rId8"/>
    <sheet name="12 MAP_Year 1" sheetId="7" r:id="rId9"/>
    <sheet name="3 MAP_Year 2" sheetId="9" r:id="rId10"/>
    <sheet name="5 MAP_Year 2" sheetId="10" r:id="rId11"/>
    <sheet name="6 MAP_Year 2" sheetId="11" r:id="rId12"/>
    <sheet name="12 MAP_Year 2" sheetId="12" r:id="rId13"/>
  </sheets>
  <definedNames>
    <definedName name="_xlnm._FilterDatabase" localSheetId="12" hidden="1">'12 MAP_Year 2'!$AP$55:$AV$55</definedName>
    <definedName name="_xlnm._FilterDatabase" localSheetId="10" hidden="1">'5 MAP_Year 2'!$R$2:$X$2</definedName>
    <definedName name="_xlnm._FilterDatabase" localSheetId="1" hidden="1">'RWC_Year 2'!$L$2:$Q$2</definedName>
    <definedName name="_xlnm._FilterDatabase" localSheetId="4" hidden="1">'Soil moisture_Year 2'!$M$2:$V$2</definedName>
    <definedName name="_xlnm._FilterDatabase" localSheetId="2" hidden="1">'Starch_Year 1 and 2'!$A$2:$R$2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56" i="12" l="1"/>
  <c r="BE56" i="12" s="1"/>
  <c r="BC57" i="12"/>
  <c r="BE57" i="12" s="1"/>
  <c r="BC58" i="12"/>
  <c r="BE58" i="12"/>
  <c r="BC59" i="12"/>
  <c r="BE59" i="12" s="1"/>
  <c r="BC60" i="12"/>
  <c r="BE60" i="12"/>
  <c r="BC61" i="12"/>
  <c r="BE61" i="12"/>
  <c r="BC62" i="12"/>
  <c r="BE62" i="12"/>
  <c r="BC63" i="12"/>
  <c r="BE63" i="12" s="1"/>
  <c r="BC64" i="12"/>
  <c r="BE64" i="12" s="1"/>
  <c r="BC65" i="12"/>
  <c r="BE65" i="12"/>
  <c r="BC66" i="12"/>
  <c r="BE66" i="12" s="1"/>
  <c r="BC67" i="12"/>
  <c r="BE67" i="12"/>
  <c r="BC68" i="12"/>
  <c r="BE68" i="12" s="1"/>
  <c r="BC69" i="12"/>
  <c r="BE69" i="12" s="1"/>
  <c r="BC70" i="12"/>
  <c r="BE70" i="12"/>
  <c r="BC71" i="12"/>
  <c r="BE71" i="12"/>
  <c r="BC72" i="12"/>
  <c r="BE72" i="12"/>
  <c r="BC73" i="12"/>
  <c r="BE73" i="12"/>
  <c r="BC74" i="12"/>
  <c r="BE74" i="12"/>
  <c r="BC75" i="12"/>
  <c r="BE75" i="12" s="1"/>
  <c r="BC76" i="12"/>
  <c r="BE76" i="12"/>
  <c r="BC77" i="12"/>
  <c r="BE77" i="12" s="1"/>
  <c r="BC78" i="12"/>
  <c r="BE78" i="12"/>
  <c r="BC79" i="12"/>
  <c r="BE79" i="12" s="1"/>
  <c r="BC80" i="12"/>
  <c r="BE80" i="12" s="1"/>
  <c r="BC81" i="12"/>
  <c r="BE81" i="12" s="1"/>
  <c r="BC82" i="12"/>
  <c r="BE82" i="12" s="1"/>
  <c r="BC83" i="12"/>
  <c r="BE83" i="12" s="1"/>
  <c r="BC84" i="12"/>
  <c r="BE84" i="12" s="1"/>
  <c r="BC85" i="12"/>
  <c r="BE85" i="12" s="1"/>
  <c r="BC86" i="12"/>
  <c r="BE86" i="12" s="1"/>
  <c r="BC87" i="12"/>
  <c r="BE87" i="12" s="1"/>
  <c r="BC88" i="12"/>
  <c r="BE88" i="12" s="1"/>
  <c r="BC89" i="12"/>
  <c r="BE89" i="12" s="1"/>
  <c r="BC90" i="12"/>
  <c r="BE90" i="12" s="1"/>
  <c r="BC91" i="12"/>
  <c r="BE91" i="12" s="1"/>
  <c r="BC92" i="12"/>
  <c r="BE92" i="12" s="1"/>
  <c r="BC93" i="12"/>
  <c r="BE93" i="12" s="1"/>
  <c r="BC94" i="12"/>
  <c r="BE94" i="12" s="1"/>
  <c r="BC95" i="12"/>
  <c r="BE95" i="12" s="1"/>
  <c r="BC96" i="12"/>
  <c r="BE96" i="12" s="1"/>
  <c r="BC97" i="12"/>
  <c r="BE97" i="12" s="1"/>
  <c r="BC98" i="12"/>
  <c r="BE98" i="12" s="1"/>
  <c r="BC99" i="12"/>
  <c r="BE99" i="12" s="1"/>
  <c r="BC100" i="12"/>
  <c r="BE100" i="12" s="1"/>
  <c r="BC101" i="12"/>
  <c r="BE101" i="12" s="1"/>
  <c r="BC102" i="12"/>
  <c r="BE102" i="12"/>
  <c r="BC103" i="12"/>
  <c r="BE103" i="12"/>
  <c r="J3" i="2" l="1"/>
  <c r="J47" i="1" l="1"/>
  <c r="R4" i="3" l="1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3" i="3"/>
  <c r="AL29" i="2" l="1"/>
  <c r="AL30" i="2"/>
  <c r="AL31" i="2"/>
  <c r="AL15" i="2"/>
  <c r="AL16" i="2"/>
  <c r="AL5" i="2"/>
  <c r="AL6" i="2"/>
  <c r="AL7" i="2"/>
  <c r="AL3" i="2"/>
  <c r="AE9" i="2"/>
  <c r="AE10" i="2"/>
  <c r="AE11" i="2"/>
  <c r="AE12" i="2"/>
  <c r="AE3" i="2"/>
  <c r="X41" i="2" l="1"/>
  <c r="X31" i="2"/>
  <c r="X23" i="2"/>
  <c r="X7" i="2"/>
  <c r="X25" i="2"/>
  <c r="X24" i="2"/>
  <c r="X29" i="2"/>
  <c r="X20" i="2"/>
  <c r="X34" i="2"/>
  <c r="X17" i="2"/>
  <c r="X43" i="2"/>
  <c r="X4" i="2"/>
  <c r="X26" i="2"/>
  <c r="X12" i="2"/>
  <c r="X3" i="2"/>
  <c r="X9" i="2"/>
  <c r="X16" i="2"/>
  <c r="X49" i="2"/>
  <c r="X21" i="2"/>
  <c r="X33" i="2"/>
  <c r="X28" i="2"/>
  <c r="X27" i="2"/>
  <c r="X11" i="2"/>
  <c r="X19" i="2"/>
  <c r="X5" i="2"/>
  <c r="X18" i="2"/>
  <c r="X32" i="2"/>
  <c r="X10" i="2"/>
  <c r="X14" i="2"/>
  <c r="X6" i="2"/>
  <c r="X15" i="2"/>
  <c r="X30" i="2"/>
  <c r="X50" i="2"/>
  <c r="X13" i="2"/>
  <c r="X8" i="2"/>
  <c r="X36" i="2"/>
  <c r="X42" i="2"/>
  <c r="X48" i="2"/>
  <c r="X45" i="2"/>
  <c r="X47" i="2"/>
  <c r="X37" i="2"/>
  <c r="X35" i="2"/>
  <c r="X46" i="2"/>
  <c r="X40" i="2"/>
  <c r="X39" i="2"/>
  <c r="X44" i="2"/>
  <c r="X38" i="2"/>
  <c r="X22" i="2"/>
  <c r="J33" i="2"/>
  <c r="J34" i="2"/>
  <c r="J35" i="2"/>
  <c r="J36" i="2"/>
  <c r="J37" i="2"/>
  <c r="J38" i="2"/>
  <c r="J32" i="2"/>
  <c r="J21" i="2"/>
  <c r="J22" i="2"/>
  <c r="J11" i="2"/>
  <c r="J12" i="2"/>
  <c r="J13" i="2"/>
  <c r="J14" i="2"/>
  <c r="J10" i="2"/>
  <c r="J50" i="2"/>
  <c r="J49" i="2"/>
  <c r="J48" i="2"/>
  <c r="J47" i="2"/>
  <c r="J46" i="2"/>
  <c r="J45" i="2"/>
  <c r="J44" i="2"/>
  <c r="J43" i="2"/>
  <c r="J42" i="2"/>
  <c r="J41" i="2"/>
  <c r="J40" i="2"/>
  <c r="J39" i="2"/>
  <c r="J31" i="2"/>
  <c r="J30" i="2"/>
  <c r="J29" i="2"/>
  <c r="J28" i="2"/>
  <c r="J27" i="2"/>
  <c r="J26" i="2"/>
  <c r="J25" i="2"/>
  <c r="J24" i="2"/>
  <c r="J23" i="2"/>
  <c r="J20" i="2"/>
  <c r="J19" i="2"/>
  <c r="J18" i="2"/>
  <c r="J17" i="2"/>
  <c r="J16" i="2"/>
  <c r="J15" i="2"/>
  <c r="J9" i="2"/>
  <c r="J8" i="2"/>
  <c r="J7" i="2"/>
  <c r="J6" i="2"/>
  <c r="J5" i="2"/>
  <c r="J4" i="2"/>
  <c r="AL50" i="2"/>
  <c r="AE50" i="2"/>
  <c r="AL49" i="2"/>
  <c r="AE49" i="2"/>
  <c r="AL48" i="2"/>
  <c r="AE48" i="2"/>
  <c r="AL47" i="2"/>
  <c r="AE47" i="2"/>
  <c r="AL46" i="2"/>
  <c r="AE46" i="2"/>
  <c r="AL45" i="2"/>
  <c r="AE45" i="2"/>
  <c r="AL44" i="2"/>
  <c r="AE44" i="2"/>
  <c r="AL43" i="2"/>
  <c r="AE43" i="2"/>
  <c r="AL42" i="2"/>
  <c r="AE42" i="2"/>
  <c r="AL41" i="2"/>
  <c r="AE41" i="2"/>
  <c r="AL40" i="2"/>
  <c r="AE40" i="2"/>
  <c r="AL39" i="2"/>
  <c r="AE39" i="2"/>
  <c r="AL38" i="2"/>
  <c r="AE38" i="2"/>
  <c r="AL37" i="2"/>
  <c r="AE37" i="2"/>
  <c r="AL36" i="2"/>
  <c r="AE36" i="2"/>
  <c r="AL35" i="2"/>
  <c r="AE35" i="2"/>
  <c r="AL34" i="2"/>
  <c r="AE34" i="2"/>
  <c r="AL33" i="2"/>
  <c r="AE33" i="2"/>
  <c r="AL32" i="2"/>
  <c r="AE32" i="2"/>
  <c r="AE31" i="2"/>
  <c r="AE30" i="2"/>
  <c r="AE29" i="2"/>
  <c r="AL28" i="2"/>
  <c r="AE28" i="2"/>
  <c r="AL27" i="2"/>
  <c r="AE27" i="2"/>
  <c r="AL26" i="2"/>
  <c r="AE26" i="2"/>
  <c r="AL25" i="2"/>
  <c r="AE25" i="2"/>
  <c r="AL24" i="2"/>
  <c r="AE24" i="2"/>
  <c r="AL23" i="2"/>
  <c r="AE23" i="2"/>
  <c r="AL22" i="2"/>
  <c r="AE22" i="2"/>
  <c r="AL21" i="2"/>
  <c r="AE21" i="2"/>
  <c r="AL20" i="2"/>
  <c r="AE20" i="2"/>
  <c r="AL19" i="2"/>
  <c r="AE19" i="2"/>
  <c r="AL18" i="2"/>
  <c r="AE18" i="2"/>
  <c r="AL17" i="2"/>
  <c r="AE17" i="2"/>
  <c r="AE16" i="2"/>
  <c r="AE15" i="2"/>
  <c r="AL14" i="2"/>
  <c r="AE14" i="2"/>
  <c r="AL13" i="2"/>
  <c r="AE13" i="2"/>
  <c r="AL12" i="2"/>
  <c r="AL11" i="2"/>
  <c r="AL10" i="2"/>
  <c r="AL9" i="2"/>
  <c r="AL8" i="2"/>
  <c r="AE8" i="2"/>
  <c r="AE7" i="2"/>
  <c r="AE6" i="2"/>
  <c r="AE5" i="2"/>
  <c r="AL4" i="2"/>
  <c r="AE4" i="2"/>
  <c r="X44" i="1" l="1"/>
  <c r="X45" i="1"/>
  <c r="X46" i="1"/>
  <c r="X47" i="1"/>
  <c r="X48" i="1"/>
  <c r="X49" i="1"/>
  <c r="X50" i="1"/>
  <c r="AK50" i="1"/>
  <c r="AL50" i="1" s="1"/>
  <c r="AE50" i="1"/>
  <c r="Q50" i="1"/>
  <c r="J50" i="1"/>
  <c r="AK49" i="1"/>
  <c r="AL49" i="1" s="1"/>
  <c r="AE49" i="1"/>
  <c r="Q49" i="1"/>
  <c r="J49" i="1"/>
  <c r="AK48" i="1"/>
  <c r="AL48" i="1" s="1"/>
  <c r="AE48" i="1"/>
  <c r="Q48" i="1"/>
  <c r="J48" i="1"/>
  <c r="AK47" i="1"/>
  <c r="AL47" i="1" s="1"/>
  <c r="AE47" i="1"/>
  <c r="Q47" i="1"/>
  <c r="AK46" i="1"/>
  <c r="AL46" i="1" s="1"/>
  <c r="AE46" i="1"/>
  <c r="Q46" i="1"/>
  <c r="J46" i="1"/>
  <c r="AK45" i="1"/>
  <c r="AL45" i="1" s="1"/>
  <c r="AE45" i="1"/>
  <c r="Q45" i="1"/>
  <c r="J45" i="1"/>
  <c r="AK44" i="1"/>
  <c r="AL44" i="1" s="1"/>
  <c r="AE44" i="1"/>
  <c r="Q44" i="1"/>
  <c r="J44" i="1"/>
  <c r="AK43" i="1"/>
  <c r="AL43" i="1" s="1"/>
  <c r="AE43" i="1"/>
  <c r="X43" i="1"/>
  <c r="Q43" i="1"/>
  <c r="J43" i="1"/>
  <c r="AK42" i="1"/>
  <c r="AL42" i="1" s="1"/>
  <c r="AE42" i="1"/>
  <c r="X42" i="1"/>
  <c r="Q42" i="1"/>
  <c r="J42" i="1"/>
  <c r="AK41" i="1"/>
  <c r="AL41" i="1" s="1"/>
  <c r="AE41" i="1"/>
  <c r="X41" i="1"/>
  <c r="Q41" i="1"/>
  <c r="J41" i="1"/>
  <c r="AK40" i="1"/>
  <c r="AL40" i="1" s="1"/>
  <c r="AE40" i="1"/>
  <c r="X40" i="1"/>
  <c r="Q40" i="1"/>
  <c r="J40" i="1"/>
  <c r="AK39" i="1"/>
  <c r="AL39" i="1" s="1"/>
  <c r="AE39" i="1"/>
  <c r="X39" i="1"/>
  <c r="Q39" i="1"/>
  <c r="J39" i="1"/>
  <c r="AK38" i="1"/>
  <c r="AL38" i="1" s="1"/>
  <c r="AE38" i="1"/>
  <c r="X38" i="1"/>
  <c r="Q38" i="1"/>
  <c r="J38" i="1"/>
  <c r="AK37" i="1"/>
  <c r="AL37" i="1" s="1"/>
  <c r="AE37" i="1"/>
  <c r="X37" i="1"/>
  <c r="Q37" i="1"/>
  <c r="J37" i="1"/>
  <c r="AK36" i="1"/>
  <c r="AL36" i="1" s="1"/>
  <c r="AE36" i="1"/>
  <c r="X36" i="1"/>
  <c r="Q36" i="1"/>
  <c r="J36" i="1"/>
  <c r="AK35" i="1"/>
  <c r="AL35" i="1" s="1"/>
  <c r="AE35" i="1"/>
  <c r="X35" i="1"/>
  <c r="Q35" i="1"/>
  <c r="J35" i="1"/>
  <c r="AK34" i="1"/>
  <c r="AL34" i="1" s="1"/>
  <c r="AE34" i="1"/>
  <c r="X34" i="1"/>
  <c r="Q34" i="1"/>
  <c r="J34" i="1"/>
  <c r="AK33" i="1"/>
  <c r="AL33" i="1" s="1"/>
  <c r="AE33" i="1"/>
  <c r="X33" i="1"/>
  <c r="Q33" i="1"/>
  <c r="J33" i="1"/>
  <c r="AK32" i="1"/>
  <c r="AL32" i="1" s="1"/>
  <c r="AE32" i="1"/>
  <c r="X32" i="1"/>
  <c r="Q32" i="1"/>
  <c r="J32" i="1"/>
  <c r="AK31" i="1"/>
  <c r="AL31" i="1" s="1"/>
  <c r="AE31" i="1"/>
  <c r="X31" i="1"/>
  <c r="Q31" i="1"/>
  <c r="J31" i="1"/>
  <c r="AK30" i="1"/>
  <c r="AL30" i="1" s="1"/>
  <c r="AE30" i="1"/>
  <c r="X30" i="1"/>
  <c r="Q30" i="1"/>
  <c r="J30" i="1"/>
  <c r="AK29" i="1"/>
  <c r="AL29" i="1" s="1"/>
  <c r="AE29" i="1"/>
  <c r="X29" i="1"/>
  <c r="Q29" i="1"/>
  <c r="J29" i="1"/>
  <c r="AK28" i="1"/>
  <c r="AL28" i="1" s="1"/>
  <c r="AE28" i="1"/>
  <c r="X28" i="1"/>
  <c r="Q28" i="1"/>
  <c r="J28" i="1"/>
  <c r="AK27" i="1"/>
  <c r="AL27" i="1" s="1"/>
  <c r="AE27" i="1"/>
  <c r="X27" i="1"/>
  <c r="Q27" i="1"/>
  <c r="J27" i="1"/>
  <c r="AK26" i="1"/>
  <c r="AL26" i="1" s="1"/>
  <c r="AE26" i="1"/>
  <c r="X26" i="1"/>
  <c r="Q26" i="1"/>
  <c r="J26" i="1"/>
  <c r="AK25" i="1"/>
  <c r="AL25" i="1" s="1"/>
  <c r="AE25" i="1"/>
  <c r="X25" i="1"/>
  <c r="Q25" i="1"/>
  <c r="J25" i="1"/>
  <c r="AK24" i="1"/>
  <c r="AL24" i="1" s="1"/>
  <c r="AE24" i="1"/>
  <c r="X24" i="1"/>
  <c r="Q24" i="1"/>
  <c r="J24" i="1"/>
  <c r="AK23" i="1"/>
  <c r="AL23" i="1" s="1"/>
  <c r="AE23" i="1"/>
  <c r="X23" i="1"/>
  <c r="Q23" i="1"/>
  <c r="J23" i="1"/>
  <c r="AK22" i="1"/>
  <c r="AL22" i="1" s="1"/>
  <c r="AE22" i="1"/>
  <c r="X22" i="1"/>
  <c r="Q22" i="1"/>
  <c r="J22" i="1"/>
  <c r="AK21" i="1"/>
  <c r="AL21" i="1" s="1"/>
  <c r="AE21" i="1"/>
  <c r="X21" i="1"/>
  <c r="Q21" i="1"/>
  <c r="J21" i="1"/>
  <c r="AK20" i="1"/>
  <c r="AL20" i="1" s="1"/>
  <c r="AE20" i="1"/>
  <c r="X20" i="1"/>
  <c r="Q20" i="1"/>
  <c r="J20" i="1"/>
  <c r="AK19" i="1"/>
  <c r="AL19" i="1" s="1"/>
  <c r="AE19" i="1"/>
  <c r="X19" i="1"/>
  <c r="Q19" i="1"/>
  <c r="J19" i="1"/>
  <c r="AK18" i="1"/>
  <c r="AL18" i="1" s="1"/>
  <c r="AE18" i="1"/>
  <c r="X18" i="1"/>
  <c r="Q18" i="1"/>
  <c r="J18" i="1"/>
  <c r="AK17" i="1"/>
  <c r="AL17" i="1" s="1"/>
  <c r="AE17" i="1"/>
  <c r="X17" i="1"/>
  <c r="Q17" i="1"/>
  <c r="J17" i="1"/>
  <c r="AK16" i="1"/>
  <c r="AL16" i="1" s="1"/>
  <c r="AE16" i="1"/>
  <c r="X16" i="1"/>
  <c r="Q16" i="1"/>
  <c r="J16" i="1"/>
  <c r="AK15" i="1"/>
  <c r="AL15" i="1" s="1"/>
  <c r="AE15" i="1"/>
  <c r="X15" i="1"/>
  <c r="Q15" i="1"/>
  <c r="J15" i="1"/>
  <c r="AK14" i="1"/>
  <c r="AL14" i="1" s="1"/>
  <c r="AE14" i="1"/>
  <c r="X14" i="1"/>
  <c r="Q14" i="1"/>
  <c r="J14" i="1"/>
  <c r="AK13" i="1"/>
  <c r="AL13" i="1" s="1"/>
  <c r="AE13" i="1"/>
  <c r="X13" i="1"/>
  <c r="Q13" i="1"/>
  <c r="J13" i="1"/>
  <c r="AK12" i="1"/>
  <c r="AL12" i="1" s="1"/>
  <c r="AE12" i="1"/>
  <c r="X12" i="1"/>
  <c r="Q12" i="1"/>
  <c r="J12" i="1"/>
  <c r="AK11" i="1"/>
  <c r="AL11" i="1" s="1"/>
  <c r="AE11" i="1"/>
  <c r="X11" i="1"/>
  <c r="Q11" i="1"/>
  <c r="J11" i="1"/>
  <c r="AK10" i="1"/>
  <c r="AL10" i="1" s="1"/>
  <c r="AE10" i="1"/>
  <c r="X10" i="1"/>
  <c r="Q10" i="1"/>
  <c r="J10" i="1"/>
  <c r="AK9" i="1"/>
  <c r="AL9" i="1" s="1"/>
  <c r="AE9" i="1"/>
  <c r="X9" i="1"/>
  <c r="Q9" i="1"/>
  <c r="J9" i="1"/>
  <c r="AK8" i="1"/>
  <c r="AL8" i="1" s="1"/>
  <c r="AE8" i="1"/>
  <c r="X8" i="1"/>
  <c r="Q8" i="1"/>
  <c r="J8" i="1"/>
  <c r="AK7" i="1"/>
  <c r="AL7" i="1" s="1"/>
  <c r="AE7" i="1"/>
  <c r="X7" i="1"/>
  <c r="Q7" i="1"/>
  <c r="J7" i="1"/>
  <c r="AK6" i="1"/>
  <c r="AL6" i="1" s="1"/>
  <c r="AE6" i="1"/>
  <c r="X6" i="1"/>
  <c r="Q6" i="1"/>
  <c r="J6" i="1"/>
  <c r="AK5" i="1"/>
  <c r="AL5" i="1" s="1"/>
  <c r="AE5" i="1"/>
  <c r="X5" i="1"/>
  <c r="Q5" i="1"/>
  <c r="J5" i="1"/>
  <c r="AK4" i="1"/>
  <c r="AL4" i="1" s="1"/>
  <c r="AE4" i="1"/>
  <c r="W4" i="1"/>
  <c r="X4" i="1" s="1"/>
  <c r="Q4" i="1"/>
  <c r="J4" i="1"/>
  <c r="AK3" i="1"/>
  <c r="AL3" i="1" s="1"/>
  <c r="AE3" i="1"/>
  <c r="W3" i="1"/>
  <c r="X3" i="1" s="1"/>
  <c r="Q3" i="1"/>
  <c r="J3" i="1"/>
</calcChain>
</file>

<file path=xl/sharedStrings.xml><?xml version="1.0" encoding="utf-8"?>
<sst xmlns="http://schemas.openxmlformats.org/spreadsheetml/2006/main" count="3779" uniqueCount="53">
  <si>
    <t>Plot No.</t>
  </si>
  <si>
    <t>RY9</t>
  </si>
  <si>
    <t>KU50</t>
  </si>
  <si>
    <t>CMR38-125-77</t>
  </si>
  <si>
    <t>CMR35-91-63</t>
  </si>
  <si>
    <t>RY72</t>
  </si>
  <si>
    <t>CM523-7</t>
  </si>
  <si>
    <t>Var</t>
  </si>
  <si>
    <t>fresh weight</t>
  </si>
  <si>
    <t>turgid weight</t>
  </si>
  <si>
    <t>dry weight</t>
  </si>
  <si>
    <t>6 Months after planting</t>
  </si>
  <si>
    <t>3 Months after planting</t>
  </si>
  <si>
    <t>4 Months after planting</t>
  </si>
  <si>
    <t>5 Months after planting</t>
  </si>
  <si>
    <t>12 Months after planting</t>
  </si>
  <si>
    <t>Rep</t>
  </si>
  <si>
    <t>Plot No</t>
  </si>
  <si>
    <t>Main P</t>
  </si>
  <si>
    <t>Sub P</t>
  </si>
  <si>
    <t>Starch content</t>
  </si>
  <si>
    <t>Starch yield</t>
  </si>
  <si>
    <t>2021/2022</t>
  </si>
  <si>
    <t>2022/2023</t>
  </si>
  <si>
    <t>น้ำหนักเหง้า</t>
  </si>
  <si>
    <t>น้ำหนักก้าน</t>
  </si>
  <si>
    <t>น้ำหนักราก</t>
  </si>
  <si>
    <t>Stem weight</t>
  </si>
  <si>
    <t>Fresh weight</t>
  </si>
  <si>
    <t>Dry weight</t>
  </si>
  <si>
    <t>Leaf weight</t>
  </si>
  <si>
    <t>Tuber weight</t>
  </si>
  <si>
    <t>all rotten</t>
  </si>
  <si>
    <t>Biological HI</t>
  </si>
  <si>
    <t xml:space="preserve">biological </t>
  </si>
  <si>
    <t>Grain yield</t>
  </si>
  <si>
    <t>HI</t>
  </si>
  <si>
    <t>2 plants</t>
  </si>
  <si>
    <t>10 plants</t>
  </si>
  <si>
    <t>storage root dry weight</t>
  </si>
  <si>
    <t>soil depth at 0-30 cm</t>
  </si>
  <si>
    <t>Main</t>
  </si>
  <si>
    <t>Sub</t>
  </si>
  <si>
    <t>3 MAP</t>
  </si>
  <si>
    <t>4 MAP</t>
  </si>
  <si>
    <t>5 MAP</t>
  </si>
  <si>
    <t>6 MAP</t>
  </si>
  <si>
    <t>12 MAP</t>
  </si>
  <si>
    <t>soil depth at 30-60 cm</t>
  </si>
  <si>
    <t>Relative water content</t>
  </si>
  <si>
    <t>Water</t>
  </si>
  <si>
    <t>Rainfed</t>
  </si>
  <si>
    <t>Irrigation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</si>
</sst>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1" xfId="0" applyFont="1" applyBorder="1"/>
    <xf numFmtId="2" fontId="2" fillId="0" borderId="1" xfId="0" applyNumberFormat="1" applyFont="1" applyBorder="1"/>
    <xf numFmtId="2" fontId="2" fillId="4" borderId="1" xfId="0" applyNumberFormat="1" applyFont="1" applyFill="1" applyBorder="1"/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 vertical="center"/>
    </xf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2" fontId="3" fillId="0" borderId="5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2" fillId="0" borderId="0" xfId="0" applyNumberFormat="1" applyFont="1"/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FAAF5B97-8B68-4618-9744-8E22CAEF59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BD1E-51DA-40DF-BFBC-C0C34F31AA8A}">
  <dimension ref="A1:AL52"/>
  <sheetViews>
    <sheetView tabSelected="1" zoomScaleNormal="100" workbookViewId="0">
      <selection activeCell="A2" sqref="A2"/>
    </sheetView>
  </sheetViews>
  <sheetFormatPr defaultColWidth="8.85546875" defaultRowHeight="18.75"/>
  <cols>
    <col min="1" max="1" width="10.28515625" style="2" bestFit="1" customWidth="1"/>
    <col min="2" max="4" width="9.140625" style="2" customWidth="1"/>
    <col min="5" max="5" width="12" style="2" bestFit="1" customWidth="1"/>
    <col min="6" max="6" width="18.42578125" style="15" bestFit="1" customWidth="1"/>
    <col min="7" max="7" width="14.28515625" style="2" bestFit="1" customWidth="1"/>
    <col min="8" max="8" width="14.7109375" style="2" bestFit="1" customWidth="1"/>
    <col min="9" max="9" width="11.85546875" style="2" bestFit="1" customWidth="1"/>
    <col min="10" max="10" width="27.28515625" style="2" bestFit="1" customWidth="1"/>
    <col min="11" max="11" width="2.140625" style="2" customWidth="1"/>
    <col min="12" max="12" width="10.28515625" style="2" bestFit="1" customWidth="1"/>
    <col min="13" max="13" width="18.42578125" style="15" bestFit="1" customWidth="1"/>
    <col min="14" max="14" width="14.28515625" style="2" bestFit="1" customWidth="1"/>
    <col min="15" max="15" width="14.7109375" style="2" bestFit="1" customWidth="1"/>
    <col min="16" max="16" width="11.85546875" style="2" bestFit="1" customWidth="1"/>
    <col min="17" max="17" width="27.28515625" style="2" bestFit="1" customWidth="1"/>
    <col min="18" max="18" width="2.42578125" style="2" customWidth="1"/>
    <col min="19" max="19" width="10.28515625" style="2" bestFit="1" customWidth="1"/>
    <col min="20" max="20" width="18.42578125" style="15" bestFit="1" customWidth="1"/>
    <col min="21" max="21" width="13.7109375" style="2" bestFit="1" customWidth="1"/>
    <col min="22" max="22" width="14.7109375" style="2" bestFit="1" customWidth="1"/>
    <col min="23" max="23" width="11.85546875" style="2" bestFit="1" customWidth="1"/>
    <col min="24" max="24" width="27.28515625" style="2" bestFit="1" customWidth="1"/>
    <col min="25" max="25" width="2.140625" style="2" customWidth="1"/>
    <col min="26" max="26" width="9.140625" style="2" bestFit="1" customWidth="1"/>
    <col min="27" max="27" width="18.42578125" style="15" bestFit="1" customWidth="1"/>
    <col min="28" max="28" width="13.7109375" style="2" bestFit="1" customWidth="1"/>
    <col min="29" max="29" width="14.7109375" style="2" bestFit="1" customWidth="1"/>
    <col min="30" max="30" width="11.85546875" style="2" bestFit="1" customWidth="1"/>
    <col min="31" max="31" width="27.28515625" style="2" bestFit="1" customWidth="1"/>
    <col min="32" max="32" width="2" style="2" customWidth="1"/>
    <col min="33" max="33" width="9.140625" style="2" bestFit="1" customWidth="1"/>
    <col min="34" max="34" width="18.42578125" style="15" bestFit="1" customWidth="1"/>
    <col min="35" max="35" width="13.7109375" style="2" bestFit="1" customWidth="1"/>
    <col min="36" max="36" width="14.7109375" style="2" bestFit="1" customWidth="1"/>
    <col min="37" max="37" width="11.85546875" style="2" bestFit="1" customWidth="1"/>
    <col min="38" max="38" width="27.28515625" style="2" bestFit="1" customWidth="1"/>
    <col min="39" max="16384" width="8.85546875" style="2"/>
  </cols>
  <sheetData>
    <row r="1" spans="1:38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L1" s="1" t="s">
        <v>13</v>
      </c>
      <c r="M1" s="1"/>
      <c r="N1" s="1"/>
      <c r="O1" s="1"/>
      <c r="P1" s="1"/>
      <c r="Q1" s="1"/>
      <c r="S1" s="1" t="s">
        <v>14</v>
      </c>
      <c r="T1" s="1"/>
      <c r="U1" s="1"/>
      <c r="V1" s="1"/>
      <c r="W1" s="1"/>
      <c r="X1" s="3"/>
      <c r="Y1" s="4"/>
      <c r="Z1" s="5" t="s">
        <v>11</v>
      </c>
      <c r="AA1" s="1"/>
      <c r="AB1" s="1"/>
      <c r="AC1" s="1"/>
      <c r="AD1" s="1"/>
      <c r="AE1" s="1"/>
      <c r="AG1" s="1" t="s">
        <v>15</v>
      </c>
      <c r="AH1" s="1"/>
      <c r="AI1" s="1"/>
      <c r="AJ1" s="1"/>
      <c r="AK1" s="1"/>
      <c r="AL1" s="1"/>
    </row>
    <row r="2" spans="1:38">
      <c r="A2" s="6" t="s">
        <v>0</v>
      </c>
      <c r="B2" s="9" t="s">
        <v>16</v>
      </c>
      <c r="C2" s="9" t="s">
        <v>18</v>
      </c>
      <c r="D2" s="9" t="s">
        <v>19</v>
      </c>
      <c r="E2" s="9" t="s">
        <v>50</v>
      </c>
      <c r="F2" s="6" t="s">
        <v>7</v>
      </c>
      <c r="G2" s="6" t="s">
        <v>8</v>
      </c>
      <c r="H2" s="6" t="s">
        <v>9</v>
      </c>
      <c r="I2" s="6" t="s">
        <v>10</v>
      </c>
      <c r="J2" s="8" t="s">
        <v>49</v>
      </c>
      <c r="L2" s="6" t="s">
        <v>0</v>
      </c>
      <c r="M2" s="6" t="s">
        <v>7</v>
      </c>
      <c r="N2" s="6" t="s">
        <v>8</v>
      </c>
      <c r="O2" s="6" t="s">
        <v>9</v>
      </c>
      <c r="P2" s="6" t="s">
        <v>10</v>
      </c>
      <c r="Q2" s="8" t="s">
        <v>49</v>
      </c>
      <c r="S2" s="6" t="s">
        <v>0</v>
      </c>
      <c r="T2" s="9" t="s">
        <v>7</v>
      </c>
      <c r="U2" s="6" t="s">
        <v>8</v>
      </c>
      <c r="V2" s="6" t="s">
        <v>9</v>
      </c>
      <c r="W2" s="6" t="s">
        <v>10</v>
      </c>
      <c r="X2" s="8" t="s">
        <v>49</v>
      </c>
      <c r="Y2" s="4"/>
      <c r="Z2" s="10" t="s">
        <v>0</v>
      </c>
      <c r="AA2" s="6" t="s">
        <v>7</v>
      </c>
      <c r="AB2" s="6" t="s">
        <v>8</v>
      </c>
      <c r="AC2" s="6" t="s">
        <v>9</v>
      </c>
      <c r="AD2" s="6" t="s">
        <v>10</v>
      </c>
      <c r="AE2" s="8" t="s">
        <v>49</v>
      </c>
      <c r="AG2" s="6" t="s">
        <v>0</v>
      </c>
      <c r="AH2" s="6" t="s">
        <v>7</v>
      </c>
      <c r="AI2" s="6" t="s">
        <v>8</v>
      </c>
      <c r="AJ2" s="6" t="s">
        <v>9</v>
      </c>
      <c r="AK2" s="6" t="s">
        <v>10</v>
      </c>
      <c r="AL2" s="8" t="s">
        <v>49</v>
      </c>
    </row>
    <row r="3" spans="1:38">
      <c r="A3" s="6">
        <v>1101</v>
      </c>
      <c r="B3" s="9">
        <v>1</v>
      </c>
      <c r="C3" s="9">
        <v>1</v>
      </c>
      <c r="D3" s="9">
        <v>1</v>
      </c>
      <c r="E3" s="9" t="s">
        <v>51</v>
      </c>
      <c r="F3" s="9" t="s">
        <v>1</v>
      </c>
      <c r="G3" s="6">
        <v>0.16930000000000001</v>
      </c>
      <c r="H3" s="6">
        <v>0.1825</v>
      </c>
      <c r="I3" s="6">
        <v>5.5199999999999999E-2</v>
      </c>
      <c r="J3" s="11">
        <f>((G3-I3)/(H3-I3))*100</f>
        <v>89.630793401413982</v>
      </c>
      <c r="L3" s="6">
        <v>1101</v>
      </c>
      <c r="M3" s="9" t="s">
        <v>1</v>
      </c>
      <c r="N3" s="12">
        <v>0.1694</v>
      </c>
      <c r="O3" s="12">
        <v>0.1951</v>
      </c>
      <c r="P3" s="12">
        <v>5.6899999999999999E-2</v>
      </c>
      <c r="Q3" s="11">
        <f>((N3-P3)/(O3-P3))*100</f>
        <v>81.403762662807523</v>
      </c>
      <c r="S3" s="6">
        <v>1101</v>
      </c>
      <c r="T3" s="9" t="s">
        <v>1</v>
      </c>
      <c r="U3" s="12">
        <v>0.2009</v>
      </c>
      <c r="V3" s="12">
        <v>0.21970000000000001</v>
      </c>
      <c r="W3" s="12">
        <f>0.066-0.004</f>
        <v>6.2E-2</v>
      </c>
      <c r="X3" s="13">
        <f>((U3-W3)/(V3-W3))*100</f>
        <v>88.078630310716548</v>
      </c>
      <c r="Y3" s="4"/>
      <c r="Z3" s="10">
        <v>1101</v>
      </c>
      <c r="AA3" s="9" t="s">
        <v>1</v>
      </c>
      <c r="AB3" s="12">
        <v>0.1694</v>
      </c>
      <c r="AC3" s="12">
        <v>0.1923</v>
      </c>
      <c r="AD3" s="12">
        <v>5.1499999999999997E-2</v>
      </c>
      <c r="AE3" s="11">
        <f>((AB3-AD3)/(AC3-AD3))*100</f>
        <v>83.735795454545453</v>
      </c>
      <c r="AG3" s="6">
        <v>1101</v>
      </c>
      <c r="AH3" s="9" t="s">
        <v>1</v>
      </c>
      <c r="AI3" s="12">
        <v>0.16139999999999999</v>
      </c>
      <c r="AJ3" s="12">
        <v>0.17150000000000001</v>
      </c>
      <c r="AK3" s="12">
        <f>(AI3*AD3)/AB3</f>
        <v>4.9067886658795745E-2</v>
      </c>
      <c r="AL3" s="11">
        <f>((AI3-AK3)/(AJ3-AK3))*100</f>
        <v>91.750530376084839</v>
      </c>
    </row>
    <row r="4" spans="1:38">
      <c r="A4" s="6">
        <v>1102</v>
      </c>
      <c r="B4" s="9">
        <v>1</v>
      </c>
      <c r="C4" s="9">
        <v>1</v>
      </c>
      <c r="D4" s="9">
        <v>2</v>
      </c>
      <c r="E4" s="9" t="s">
        <v>51</v>
      </c>
      <c r="F4" s="9" t="s">
        <v>2</v>
      </c>
      <c r="G4" s="6">
        <v>0.15770000000000001</v>
      </c>
      <c r="H4" s="6">
        <v>0.16339999999999999</v>
      </c>
      <c r="I4" s="6">
        <v>5.1499999999999997E-2</v>
      </c>
      <c r="J4" s="11">
        <f t="shared" ref="J4:J50" si="0">((G4-I4)/(H4-I4))*100</f>
        <v>94.906166219839164</v>
      </c>
      <c r="L4" s="6">
        <v>1102</v>
      </c>
      <c r="M4" s="9" t="s">
        <v>2</v>
      </c>
      <c r="N4" s="12">
        <v>0.1772</v>
      </c>
      <c r="O4" s="12">
        <v>0.18809999999999999</v>
      </c>
      <c r="P4" s="12">
        <v>6.5000000000000002E-2</v>
      </c>
      <c r="Q4" s="11">
        <f t="shared" ref="Q4:Q50" si="1">((N4-P4)/(O4-P4))*100</f>
        <v>91.14541023558084</v>
      </c>
      <c r="S4" s="6">
        <v>1102</v>
      </c>
      <c r="T4" s="9" t="s">
        <v>2</v>
      </c>
      <c r="U4" s="12">
        <v>0.189</v>
      </c>
      <c r="V4" s="12">
        <v>0.20419999999999999</v>
      </c>
      <c r="W4" s="12">
        <f>0.062-0.004</f>
        <v>5.7999999999999996E-2</v>
      </c>
      <c r="X4" s="13">
        <f t="shared" ref="X4:X44" si="2">((U4-W4)/(V4-W4))*100</f>
        <v>89.60328317373461</v>
      </c>
      <c r="Y4" s="4"/>
      <c r="Z4" s="10">
        <v>1102</v>
      </c>
      <c r="AA4" s="9" t="s">
        <v>2</v>
      </c>
      <c r="AB4" s="12">
        <v>0.17910000000000001</v>
      </c>
      <c r="AC4" s="12">
        <v>0.19350000000000001</v>
      </c>
      <c r="AD4" s="12">
        <v>4.5199999999999997E-2</v>
      </c>
      <c r="AE4" s="11">
        <f t="shared" ref="AE4:AE50" si="3">((AB4-AD4)/(AC4-AD4))*100</f>
        <v>90.289952798381663</v>
      </c>
      <c r="AG4" s="6">
        <v>1102</v>
      </c>
      <c r="AH4" s="9" t="s">
        <v>2</v>
      </c>
      <c r="AI4" s="12">
        <v>0.15759999999999999</v>
      </c>
      <c r="AJ4" s="12">
        <v>0.15920000000000001</v>
      </c>
      <c r="AK4" s="12">
        <f t="shared" ref="AK4:AK50" si="4">(AI4*AD4)/AB4</f>
        <v>3.9773981016192068E-2</v>
      </c>
      <c r="AL4" s="11">
        <f t="shared" ref="AL4:AL26" si="5">((AI4-AK4)/(AJ4-AK4))*100</f>
        <v>98.660258448188785</v>
      </c>
    </row>
    <row r="5" spans="1:38">
      <c r="A5" s="6">
        <v>1103</v>
      </c>
      <c r="B5" s="9">
        <v>1</v>
      </c>
      <c r="C5" s="9">
        <v>1</v>
      </c>
      <c r="D5" s="9">
        <v>3</v>
      </c>
      <c r="E5" s="9" t="s">
        <v>51</v>
      </c>
      <c r="F5" s="9" t="s">
        <v>3</v>
      </c>
      <c r="G5" s="6">
        <v>0.19489999999999999</v>
      </c>
      <c r="H5" s="6">
        <v>0.23300000000000001</v>
      </c>
      <c r="I5" s="6">
        <v>6.8099999999999994E-2</v>
      </c>
      <c r="J5" s="11">
        <f t="shared" si="0"/>
        <v>76.895087932080045</v>
      </c>
      <c r="L5" s="6">
        <v>1103</v>
      </c>
      <c r="M5" s="9" t="s">
        <v>3</v>
      </c>
      <c r="N5" s="12">
        <v>0.16089999999999999</v>
      </c>
      <c r="O5" s="12">
        <v>0.1804</v>
      </c>
      <c r="P5" s="12">
        <v>6.8199999999999997E-2</v>
      </c>
      <c r="Q5" s="11">
        <f t="shared" si="1"/>
        <v>82.620320855614963</v>
      </c>
      <c r="S5" s="6">
        <v>1103</v>
      </c>
      <c r="T5" s="9" t="s">
        <v>3</v>
      </c>
      <c r="U5" s="12">
        <v>0.15590000000000001</v>
      </c>
      <c r="V5" s="12">
        <v>0.16700000000000001</v>
      </c>
      <c r="W5" s="12">
        <v>6.4000000000000001E-2</v>
      </c>
      <c r="X5" s="13">
        <f t="shared" si="2"/>
        <v>89.223300970873794</v>
      </c>
      <c r="Y5" s="4"/>
      <c r="Z5" s="10">
        <v>1103</v>
      </c>
      <c r="AA5" s="9" t="s">
        <v>3</v>
      </c>
      <c r="AB5" s="12">
        <v>0.16</v>
      </c>
      <c r="AC5" s="12">
        <v>0.1779</v>
      </c>
      <c r="AD5" s="12">
        <v>4.9299999999999997E-2</v>
      </c>
      <c r="AE5" s="11">
        <f t="shared" si="3"/>
        <v>86.080870917573876</v>
      </c>
      <c r="AG5" s="6">
        <v>1103</v>
      </c>
      <c r="AH5" s="9" t="s">
        <v>3</v>
      </c>
      <c r="AI5" s="12">
        <v>0.15679999999999999</v>
      </c>
      <c r="AJ5" s="12">
        <v>0.159</v>
      </c>
      <c r="AK5" s="12">
        <f t="shared" si="4"/>
        <v>4.8313999999999996E-2</v>
      </c>
      <c r="AL5" s="11">
        <f t="shared" si="5"/>
        <v>98.012395424895644</v>
      </c>
    </row>
    <row r="6" spans="1:38">
      <c r="A6" s="6">
        <v>1104</v>
      </c>
      <c r="B6" s="9">
        <v>1</v>
      </c>
      <c r="C6" s="9">
        <v>1</v>
      </c>
      <c r="D6" s="9">
        <v>5</v>
      </c>
      <c r="E6" s="9" t="s">
        <v>51</v>
      </c>
      <c r="F6" s="9" t="s">
        <v>4</v>
      </c>
      <c r="G6" s="6">
        <v>0.192</v>
      </c>
      <c r="H6" s="6">
        <v>0.19839999999999999</v>
      </c>
      <c r="I6" s="6">
        <v>5.96E-2</v>
      </c>
      <c r="J6" s="11">
        <f t="shared" si="0"/>
        <v>95.3890489913545</v>
      </c>
      <c r="L6" s="6">
        <v>1104</v>
      </c>
      <c r="M6" s="9" t="s">
        <v>4</v>
      </c>
      <c r="N6" s="12">
        <v>0.17380000000000001</v>
      </c>
      <c r="O6" s="12">
        <v>0.189</v>
      </c>
      <c r="P6" s="12">
        <v>5.5800000000000002E-2</v>
      </c>
      <c r="Q6" s="11">
        <f t="shared" si="1"/>
        <v>88.588588588588607</v>
      </c>
      <c r="S6" s="6">
        <v>1104</v>
      </c>
      <c r="T6" s="9" t="s">
        <v>4</v>
      </c>
      <c r="U6" s="12">
        <v>0.2074</v>
      </c>
      <c r="V6" s="12">
        <v>0.2147</v>
      </c>
      <c r="W6" s="12">
        <v>6.4000000000000001E-2</v>
      </c>
      <c r="X6" s="13">
        <f t="shared" si="2"/>
        <v>95.155938951559392</v>
      </c>
      <c r="Y6" s="4"/>
      <c r="Z6" s="10">
        <v>1104</v>
      </c>
      <c r="AA6" s="9" t="s">
        <v>4</v>
      </c>
      <c r="AB6" s="12">
        <v>0.1726</v>
      </c>
      <c r="AC6" s="12">
        <v>0.18820000000000001</v>
      </c>
      <c r="AD6" s="12">
        <v>5.4699999999999999E-2</v>
      </c>
      <c r="AE6" s="11">
        <f t="shared" si="3"/>
        <v>88.31460674157303</v>
      </c>
      <c r="AG6" s="6">
        <v>1104</v>
      </c>
      <c r="AH6" s="9" t="s">
        <v>4</v>
      </c>
      <c r="AI6" s="12">
        <v>0.16339999999999999</v>
      </c>
      <c r="AJ6" s="12">
        <v>0.1888</v>
      </c>
      <c r="AK6" s="12">
        <f>(AJ6*AD6)/AB6</f>
        <v>5.9834067207415985E-2</v>
      </c>
      <c r="AL6" s="11">
        <f t="shared" si="5"/>
        <v>80.304876295625419</v>
      </c>
    </row>
    <row r="7" spans="1:38">
      <c r="A7" s="6">
        <v>1105</v>
      </c>
      <c r="B7" s="9">
        <v>1</v>
      </c>
      <c r="C7" s="9">
        <v>1</v>
      </c>
      <c r="D7" s="9">
        <v>4</v>
      </c>
      <c r="E7" s="9" t="s">
        <v>51</v>
      </c>
      <c r="F7" s="9" t="s">
        <v>5</v>
      </c>
      <c r="G7" s="6">
        <v>0.15820000000000001</v>
      </c>
      <c r="H7" s="6">
        <v>0.1988</v>
      </c>
      <c r="I7" s="6">
        <v>5.3999999999999999E-2</v>
      </c>
      <c r="J7" s="11">
        <f t="shared" si="0"/>
        <v>71.961325966850836</v>
      </c>
      <c r="L7" s="6">
        <v>1105</v>
      </c>
      <c r="M7" s="9" t="s">
        <v>5</v>
      </c>
      <c r="N7" s="12">
        <v>0.16039999999999999</v>
      </c>
      <c r="O7" s="12">
        <v>0.16869999999999999</v>
      </c>
      <c r="P7" s="12">
        <v>5.0900000000000001E-2</v>
      </c>
      <c r="Q7" s="11">
        <f t="shared" si="1"/>
        <v>92.954159592529706</v>
      </c>
      <c r="S7" s="6">
        <v>1105</v>
      </c>
      <c r="T7" s="9" t="s">
        <v>5</v>
      </c>
      <c r="U7" s="12">
        <v>0.1542</v>
      </c>
      <c r="V7" s="12">
        <v>0.16669999999999999</v>
      </c>
      <c r="W7" s="12">
        <v>0.05</v>
      </c>
      <c r="X7" s="13">
        <f t="shared" si="2"/>
        <v>89.288774635818342</v>
      </c>
      <c r="Y7" s="4"/>
      <c r="Z7" s="10">
        <v>1105</v>
      </c>
      <c r="AA7" s="9" t="s">
        <v>5</v>
      </c>
      <c r="AB7" s="12">
        <v>0.1628</v>
      </c>
      <c r="AC7" s="12">
        <v>0.1782</v>
      </c>
      <c r="AD7" s="12">
        <v>5.1999999999999998E-2</v>
      </c>
      <c r="AE7" s="11">
        <f t="shared" si="3"/>
        <v>87.797147385103017</v>
      </c>
      <c r="AG7" s="6">
        <v>1105</v>
      </c>
      <c r="AH7" s="9" t="s">
        <v>5</v>
      </c>
      <c r="AI7" s="12">
        <v>0.16200000000000001</v>
      </c>
      <c r="AJ7" s="12">
        <v>0.1651</v>
      </c>
      <c r="AK7" s="12">
        <f t="shared" si="4"/>
        <v>5.1744471744471741E-2</v>
      </c>
      <c r="AL7" s="11">
        <f t="shared" si="5"/>
        <v>97.265241450763725</v>
      </c>
    </row>
    <row r="8" spans="1:38">
      <c r="A8" s="6">
        <v>1106</v>
      </c>
      <c r="B8" s="9">
        <v>1</v>
      </c>
      <c r="C8" s="9">
        <v>1</v>
      </c>
      <c r="D8" s="9">
        <v>6</v>
      </c>
      <c r="E8" s="9" t="s">
        <v>51</v>
      </c>
      <c r="F8" s="9" t="s">
        <v>6</v>
      </c>
      <c r="G8" s="6">
        <v>0.1409</v>
      </c>
      <c r="H8" s="6">
        <v>0.19420000000000001</v>
      </c>
      <c r="I8" s="6">
        <v>4.6100000000000002E-2</v>
      </c>
      <c r="J8" s="11">
        <f t="shared" si="0"/>
        <v>64.010803511141106</v>
      </c>
      <c r="L8" s="6">
        <v>1106</v>
      </c>
      <c r="M8" s="9" t="s">
        <v>6</v>
      </c>
      <c r="N8" s="12">
        <v>0.16270000000000001</v>
      </c>
      <c r="O8" s="12">
        <v>0.1779</v>
      </c>
      <c r="P8" s="12">
        <v>5.1999999999999998E-2</v>
      </c>
      <c r="Q8" s="11">
        <f t="shared" si="1"/>
        <v>87.926926131850678</v>
      </c>
      <c r="S8" s="6">
        <v>1106</v>
      </c>
      <c r="T8" s="9" t="s">
        <v>6</v>
      </c>
      <c r="U8" s="12">
        <v>0.19009999999999999</v>
      </c>
      <c r="V8" s="12">
        <v>0.2056</v>
      </c>
      <c r="W8" s="12">
        <v>0.06</v>
      </c>
      <c r="X8" s="13">
        <f t="shared" si="2"/>
        <v>89.354395604395592</v>
      </c>
      <c r="Y8" s="4"/>
      <c r="Z8" s="10">
        <v>1106</v>
      </c>
      <c r="AA8" s="9" t="s">
        <v>6</v>
      </c>
      <c r="AB8" s="12">
        <v>0.1608</v>
      </c>
      <c r="AC8" s="12">
        <v>0.16639999999999999</v>
      </c>
      <c r="AD8" s="12">
        <v>5.04E-2</v>
      </c>
      <c r="AE8" s="11">
        <f t="shared" si="3"/>
        <v>95.172413793103445</v>
      </c>
      <c r="AG8" s="6">
        <v>1106</v>
      </c>
      <c r="AH8" s="9" t="s">
        <v>6</v>
      </c>
      <c r="AI8" s="12">
        <v>0.1507</v>
      </c>
      <c r="AJ8" s="12">
        <v>0.16009999999999999</v>
      </c>
      <c r="AK8" s="12">
        <f t="shared" si="4"/>
        <v>4.7234328358208955E-2</v>
      </c>
      <c r="AL8" s="11">
        <f t="shared" si="5"/>
        <v>91.671515472097326</v>
      </c>
    </row>
    <row r="9" spans="1:38">
      <c r="A9" s="6">
        <v>1201</v>
      </c>
      <c r="B9" s="9">
        <v>1</v>
      </c>
      <c r="C9" s="9">
        <v>2</v>
      </c>
      <c r="D9" s="9">
        <v>2</v>
      </c>
      <c r="E9" s="9" t="s">
        <v>52</v>
      </c>
      <c r="F9" s="9" t="s">
        <v>2</v>
      </c>
      <c r="G9" s="6">
        <v>0.16520000000000001</v>
      </c>
      <c r="H9" s="6">
        <v>0.1739</v>
      </c>
      <c r="I9" s="6">
        <v>5.4699999999999999E-2</v>
      </c>
      <c r="J9" s="11">
        <f t="shared" si="0"/>
        <v>92.701342281879207</v>
      </c>
      <c r="L9" s="6">
        <v>1201</v>
      </c>
      <c r="M9" s="9" t="s">
        <v>2</v>
      </c>
      <c r="N9" s="12">
        <v>0.187</v>
      </c>
      <c r="O9" s="12">
        <v>0.19159999999999999</v>
      </c>
      <c r="P9" s="12">
        <v>5.8900000000000001E-2</v>
      </c>
      <c r="Q9" s="11">
        <f t="shared" si="1"/>
        <v>96.533534287867369</v>
      </c>
      <c r="S9" s="6">
        <v>1201</v>
      </c>
      <c r="T9" s="9" t="s">
        <v>2</v>
      </c>
      <c r="U9" s="12">
        <v>0.1797</v>
      </c>
      <c r="V9" s="12">
        <v>0.18909999999999999</v>
      </c>
      <c r="W9" s="12">
        <v>5.3999999999999999E-2</v>
      </c>
      <c r="X9" s="13">
        <f t="shared" si="2"/>
        <v>93.042190969652111</v>
      </c>
      <c r="Y9" s="4"/>
      <c r="Z9" s="10">
        <v>1201</v>
      </c>
      <c r="AA9" s="9" t="s">
        <v>2</v>
      </c>
      <c r="AB9" s="12">
        <v>0.19359999999999999</v>
      </c>
      <c r="AC9" s="12">
        <v>0.1978</v>
      </c>
      <c r="AD9" s="12">
        <v>6.5500000000000003E-2</v>
      </c>
      <c r="AE9" s="11">
        <f t="shared" si="3"/>
        <v>96.825396825396808</v>
      </c>
      <c r="AG9" s="6">
        <v>1201</v>
      </c>
      <c r="AH9" s="9" t="s">
        <v>2</v>
      </c>
      <c r="AI9" s="12">
        <v>0.1449</v>
      </c>
      <c r="AJ9" s="12">
        <v>0.14549999999999999</v>
      </c>
      <c r="AK9" s="12">
        <f t="shared" si="4"/>
        <v>4.90235020661157E-2</v>
      </c>
      <c r="AL9" s="11">
        <f t="shared" si="5"/>
        <v>99.378086878307741</v>
      </c>
    </row>
    <row r="10" spans="1:38">
      <c r="A10" s="6">
        <v>1202</v>
      </c>
      <c r="B10" s="9">
        <v>1</v>
      </c>
      <c r="C10" s="9">
        <v>2</v>
      </c>
      <c r="D10" s="9">
        <v>3</v>
      </c>
      <c r="E10" s="9" t="s">
        <v>52</v>
      </c>
      <c r="F10" s="9" t="s">
        <v>3</v>
      </c>
      <c r="G10" s="6">
        <v>0.1515</v>
      </c>
      <c r="H10" s="6">
        <v>0.16239999999999999</v>
      </c>
      <c r="I10" s="6">
        <v>5.9799999999999999E-2</v>
      </c>
      <c r="J10" s="11">
        <f t="shared" si="0"/>
        <v>89.376218323586755</v>
      </c>
      <c r="L10" s="6">
        <v>1202</v>
      </c>
      <c r="M10" s="9" t="s">
        <v>3</v>
      </c>
      <c r="N10" s="12">
        <v>0.1842</v>
      </c>
      <c r="O10" s="12">
        <v>0.19309999999999999</v>
      </c>
      <c r="P10" s="12">
        <v>5.6399999999999999E-2</v>
      </c>
      <c r="Q10" s="11">
        <f t="shared" si="1"/>
        <v>93.489392831016829</v>
      </c>
      <c r="S10" s="6">
        <v>1202</v>
      </c>
      <c r="T10" s="9" t="s">
        <v>3</v>
      </c>
      <c r="U10" s="12">
        <v>9.2100000000000001E-2</v>
      </c>
      <c r="V10" s="12">
        <v>0.1004</v>
      </c>
      <c r="W10" s="12">
        <v>6.0999999999999999E-2</v>
      </c>
      <c r="X10" s="13">
        <f t="shared" si="2"/>
        <v>78.934010152284259</v>
      </c>
      <c r="Y10" s="4"/>
      <c r="Z10" s="10">
        <v>1202</v>
      </c>
      <c r="AA10" s="9" t="s">
        <v>3</v>
      </c>
      <c r="AB10" s="12">
        <v>0.1782</v>
      </c>
      <c r="AC10" s="12">
        <v>0.17949999999999999</v>
      </c>
      <c r="AD10" s="12">
        <v>5.9700000000000003E-2</v>
      </c>
      <c r="AE10" s="11">
        <f t="shared" si="3"/>
        <v>98.914858096828056</v>
      </c>
      <c r="AG10" s="6">
        <v>1202</v>
      </c>
      <c r="AH10" s="9" t="s">
        <v>3</v>
      </c>
      <c r="AI10" s="12">
        <v>0.15859999999999999</v>
      </c>
      <c r="AJ10" s="12">
        <v>0.16339999999999999</v>
      </c>
      <c r="AK10" s="12">
        <f t="shared" si="4"/>
        <v>5.3133670033670033E-2</v>
      </c>
      <c r="AL10" s="11">
        <f t="shared" si="5"/>
        <v>95.646903273677751</v>
      </c>
    </row>
    <row r="11" spans="1:38">
      <c r="A11" s="6">
        <v>1203</v>
      </c>
      <c r="B11" s="9">
        <v>1</v>
      </c>
      <c r="C11" s="9">
        <v>2</v>
      </c>
      <c r="D11" s="9">
        <v>5</v>
      </c>
      <c r="E11" s="9" t="s">
        <v>52</v>
      </c>
      <c r="F11" s="9" t="s">
        <v>4</v>
      </c>
      <c r="G11" s="6">
        <v>0.1787</v>
      </c>
      <c r="H11" s="6">
        <v>0.19089999999999999</v>
      </c>
      <c r="I11" s="6">
        <v>5.2900000000000003E-2</v>
      </c>
      <c r="J11" s="11">
        <f t="shared" si="0"/>
        <v>91.159420289855078</v>
      </c>
      <c r="L11" s="6">
        <v>1203</v>
      </c>
      <c r="M11" s="9" t="s">
        <v>4</v>
      </c>
      <c r="N11" s="12">
        <v>0.20050000000000001</v>
      </c>
      <c r="O11" s="12">
        <v>0.20960000000000001</v>
      </c>
      <c r="P11" s="12">
        <v>6.4100000000000004E-2</v>
      </c>
      <c r="Q11" s="11">
        <f t="shared" si="1"/>
        <v>93.745704467353946</v>
      </c>
      <c r="S11" s="6">
        <v>1203</v>
      </c>
      <c r="T11" s="9" t="s">
        <v>4</v>
      </c>
      <c r="U11" s="12">
        <v>0.10920000000000001</v>
      </c>
      <c r="V11" s="12">
        <v>0.15609999999999999</v>
      </c>
      <c r="W11" s="12">
        <v>5.5E-2</v>
      </c>
      <c r="X11" s="13">
        <f t="shared" si="2"/>
        <v>53.61028684470822</v>
      </c>
      <c r="Y11" s="14"/>
      <c r="Z11" s="10">
        <v>1203</v>
      </c>
      <c r="AA11" s="9" t="s">
        <v>4</v>
      </c>
      <c r="AB11" s="12">
        <v>0.18079999999999999</v>
      </c>
      <c r="AC11" s="12">
        <v>0.20399999999999999</v>
      </c>
      <c r="AD11" s="12">
        <v>5.79E-2</v>
      </c>
      <c r="AE11" s="11">
        <f t="shared" si="3"/>
        <v>84.1204654346338</v>
      </c>
      <c r="AG11" s="6">
        <v>1203</v>
      </c>
      <c r="AH11" s="9" t="s">
        <v>4</v>
      </c>
      <c r="AI11" s="12">
        <v>0.1694</v>
      </c>
      <c r="AJ11" s="12">
        <v>0.1772</v>
      </c>
      <c r="AK11" s="12">
        <f t="shared" si="4"/>
        <v>5.4249225663716816E-2</v>
      </c>
      <c r="AL11" s="11">
        <f t="shared" si="5"/>
        <v>93.655997660766104</v>
      </c>
    </row>
    <row r="12" spans="1:38">
      <c r="A12" s="6">
        <v>1204</v>
      </c>
      <c r="B12" s="9">
        <v>1</v>
      </c>
      <c r="C12" s="9">
        <v>2</v>
      </c>
      <c r="D12" s="9">
        <v>1</v>
      </c>
      <c r="E12" s="9" t="s">
        <v>52</v>
      </c>
      <c r="F12" s="9" t="s">
        <v>1</v>
      </c>
      <c r="G12" s="6">
        <v>0.15540000000000001</v>
      </c>
      <c r="H12" s="6">
        <v>0.16539999999999999</v>
      </c>
      <c r="I12" s="6">
        <v>5.33E-2</v>
      </c>
      <c r="J12" s="11">
        <f t="shared" si="0"/>
        <v>91.079393398751137</v>
      </c>
      <c r="L12" s="6">
        <v>1204</v>
      </c>
      <c r="M12" s="9" t="s">
        <v>1</v>
      </c>
      <c r="N12" s="12">
        <v>0.19450000000000001</v>
      </c>
      <c r="O12" s="12">
        <v>0.20649999999999999</v>
      </c>
      <c r="P12" s="12">
        <v>5.8700000000000002E-2</v>
      </c>
      <c r="Q12" s="11">
        <f t="shared" si="1"/>
        <v>91.880920162381614</v>
      </c>
      <c r="S12" s="6">
        <v>1204</v>
      </c>
      <c r="T12" s="9" t="s">
        <v>1</v>
      </c>
      <c r="U12" s="12">
        <v>0.1794</v>
      </c>
      <c r="V12" s="12">
        <v>0.189</v>
      </c>
      <c r="W12" s="12">
        <v>5.1999999999999998E-2</v>
      </c>
      <c r="X12" s="13">
        <f t="shared" si="2"/>
        <v>92.992700729927009</v>
      </c>
      <c r="Y12" s="4"/>
      <c r="Z12" s="10">
        <v>1204</v>
      </c>
      <c r="AA12" s="9" t="s">
        <v>1</v>
      </c>
      <c r="AB12" s="12">
        <v>0.1986</v>
      </c>
      <c r="AC12" s="12">
        <v>0.21779999999999999</v>
      </c>
      <c r="AD12" s="12">
        <v>6.6000000000000003E-2</v>
      </c>
      <c r="AE12" s="11">
        <f t="shared" si="3"/>
        <v>87.351778656126484</v>
      </c>
      <c r="AG12" s="6">
        <v>1204</v>
      </c>
      <c r="AH12" s="9" t="s">
        <v>1</v>
      </c>
      <c r="AI12" s="12">
        <v>0.20169999999999999</v>
      </c>
      <c r="AJ12" s="12">
        <v>0.20830000000000001</v>
      </c>
      <c r="AK12" s="12">
        <f t="shared" si="4"/>
        <v>6.7030211480362534E-2</v>
      </c>
      <c r="AL12" s="11">
        <f t="shared" si="5"/>
        <v>95.328088143147056</v>
      </c>
    </row>
    <row r="13" spans="1:38">
      <c r="A13" s="6">
        <v>1205</v>
      </c>
      <c r="B13" s="9">
        <v>1</v>
      </c>
      <c r="C13" s="9">
        <v>2</v>
      </c>
      <c r="D13" s="9">
        <v>4</v>
      </c>
      <c r="E13" s="9" t="s">
        <v>52</v>
      </c>
      <c r="F13" s="9" t="s">
        <v>5</v>
      </c>
      <c r="G13" s="6">
        <v>0.14949999999999999</v>
      </c>
      <c r="H13" s="6">
        <v>0.15559999999999999</v>
      </c>
      <c r="I13" s="6">
        <v>5.3699999999999998E-2</v>
      </c>
      <c r="J13" s="11">
        <f t="shared" si="0"/>
        <v>94.013738959764481</v>
      </c>
      <c r="L13" s="6">
        <v>1205</v>
      </c>
      <c r="M13" s="9" t="s">
        <v>5</v>
      </c>
      <c r="N13" s="12">
        <v>0.16220000000000001</v>
      </c>
      <c r="O13" s="12">
        <v>0.16880000000000001</v>
      </c>
      <c r="P13" s="12">
        <v>5.3400000000000003E-2</v>
      </c>
      <c r="Q13" s="11">
        <f t="shared" si="1"/>
        <v>94.280762564991335</v>
      </c>
      <c r="S13" s="6">
        <v>1205</v>
      </c>
      <c r="T13" s="9" t="s">
        <v>5</v>
      </c>
      <c r="U13" s="12">
        <v>0.17519999999999999</v>
      </c>
      <c r="V13" s="2">
        <v>0.17960000000000001</v>
      </c>
      <c r="W13" s="12">
        <v>0.06</v>
      </c>
      <c r="X13" s="13">
        <f t="shared" si="2"/>
        <v>96.321070234113705</v>
      </c>
      <c r="Y13" s="4"/>
      <c r="Z13" s="10">
        <v>1205</v>
      </c>
      <c r="AA13" s="9" t="s">
        <v>5</v>
      </c>
      <c r="AB13" s="12">
        <v>0.16639999999999999</v>
      </c>
      <c r="AC13" s="12">
        <v>0.1767</v>
      </c>
      <c r="AD13" s="12">
        <v>5.3900000000000003E-2</v>
      </c>
      <c r="AE13" s="11">
        <f t="shared" si="3"/>
        <v>91.612377850162858</v>
      </c>
      <c r="AG13" s="6">
        <v>1205</v>
      </c>
      <c r="AH13" s="9" t="s">
        <v>5</v>
      </c>
      <c r="AI13" s="12">
        <v>0.1663</v>
      </c>
      <c r="AJ13" s="12">
        <v>0.17349999999999999</v>
      </c>
      <c r="AK13" s="12">
        <f t="shared" si="4"/>
        <v>5.3867608173076932E-2</v>
      </c>
      <c r="AL13" s="11">
        <f t="shared" si="5"/>
        <v>93.981563111756131</v>
      </c>
    </row>
    <row r="14" spans="1:38">
      <c r="A14" s="6">
        <v>1206</v>
      </c>
      <c r="B14" s="9">
        <v>1</v>
      </c>
      <c r="C14" s="9">
        <v>2</v>
      </c>
      <c r="D14" s="9">
        <v>6</v>
      </c>
      <c r="E14" s="9" t="s">
        <v>52</v>
      </c>
      <c r="F14" s="9" t="s">
        <v>6</v>
      </c>
      <c r="G14" s="6">
        <v>0.14050000000000001</v>
      </c>
      <c r="H14" s="6">
        <v>0.14829999999999999</v>
      </c>
      <c r="I14" s="6">
        <v>5.0099999999999999E-2</v>
      </c>
      <c r="J14" s="11">
        <f t="shared" si="0"/>
        <v>92.057026476578443</v>
      </c>
      <c r="L14" s="6">
        <v>1206</v>
      </c>
      <c r="M14" s="9" t="s">
        <v>6</v>
      </c>
      <c r="N14" s="12">
        <v>0.18559999999999999</v>
      </c>
      <c r="O14" s="12">
        <v>0.19500000000000001</v>
      </c>
      <c r="P14" s="12">
        <v>5.7799999999999997E-2</v>
      </c>
      <c r="Q14" s="11">
        <f t="shared" si="1"/>
        <v>93.148688046647223</v>
      </c>
      <c r="S14" s="6">
        <v>1206</v>
      </c>
      <c r="T14" s="9" t="s">
        <v>6</v>
      </c>
      <c r="U14" s="12">
        <v>0.17519999999999999</v>
      </c>
      <c r="V14" s="12">
        <v>0.18629999999999999</v>
      </c>
      <c r="W14" s="12">
        <v>5.3999999999999999E-2</v>
      </c>
      <c r="X14" s="13">
        <f t="shared" si="2"/>
        <v>91.609977324263042</v>
      </c>
      <c r="Y14" s="4"/>
      <c r="Z14" s="10">
        <v>1206</v>
      </c>
      <c r="AA14" s="9" t="s">
        <v>6</v>
      </c>
      <c r="AB14" s="12">
        <v>0.18060000000000001</v>
      </c>
      <c r="AC14" s="12">
        <v>0.19270000000000001</v>
      </c>
      <c r="AD14" s="12">
        <v>5.9400000000000001E-2</v>
      </c>
      <c r="AE14" s="11">
        <f t="shared" si="3"/>
        <v>90.922730682670675</v>
      </c>
      <c r="AG14" s="6">
        <v>1206</v>
      </c>
      <c r="AH14" s="9" t="s">
        <v>6</v>
      </c>
      <c r="AI14" s="12">
        <v>0.1411</v>
      </c>
      <c r="AJ14" s="12">
        <v>0.151</v>
      </c>
      <c r="AK14" s="12">
        <f t="shared" si="4"/>
        <v>4.6408305647840535E-2</v>
      </c>
      <c r="AL14" s="11">
        <f t="shared" si="5"/>
        <v>90.534621260970525</v>
      </c>
    </row>
    <row r="15" spans="1:38">
      <c r="A15" s="6">
        <v>2101</v>
      </c>
      <c r="B15" s="9">
        <v>2</v>
      </c>
      <c r="C15" s="9">
        <v>1</v>
      </c>
      <c r="D15" s="9">
        <v>1</v>
      </c>
      <c r="E15" s="9" t="s">
        <v>51</v>
      </c>
      <c r="F15" s="9" t="s">
        <v>1</v>
      </c>
      <c r="G15" s="6">
        <v>0.17519999999999999</v>
      </c>
      <c r="H15" s="6">
        <v>0.18729999999999999</v>
      </c>
      <c r="I15" s="6">
        <v>6.3E-2</v>
      </c>
      <c r="J15" s="11">
        <f t="shared" si="0"/>
        <v>90.265486725663706</v>
      </c>
      <c r="L15" s="6">
        <v>2101</v>
      </c>
      <c r="M15" s="9" t="s">
        <v>1</v>
      </c>
      <c r="N15" s="12">
        <v>0.18790000000000001</v>
      </c>
      <c r="O15" s="12">
        <v>0.19470000000000001</v>
      </c>
      <c r="P15" s="12">
        <v>6.1400000000000003E-2</v>
      </c>
      <c r="Q15" s="11">
        <f t="shared" si="1"/>
        <v>94.898724681170293</v>
      </c>
      <c r="S15" s="6">
        <v>2101</v>
      </c>
      <c r="T15" s="9" t="s">
        <v>1</v>
      </c>
      <c r="U15" s="12">
        <v>0.18090000000000001</v>
      </c>
      <c r="V15" s="12">
        <v>0.20780000000000001</v>
      </c>
      <c r="W15" s="12">
        <v>5.8000000000000003E-2</v>
      </c>
      <c r="X15" s="13">
        <f t="shared" si="2"/>
        <v>82.042723631508679</v>
      </c>
      <c r="Y15" s="4"/>
      <c r="Z15" s="10">
        <v>2101</v>
      </c>
      <c r="AA15" s="9" t="s">
        <v>1</v>
      </c>
      <c r="AB15" s="12">
        <v>0.1905</v>
      </c>
      <c r="AC15" s="12">
        <v>0.19320000000000001</v>
      </c>
      <c r="AD15" s="12">
        <v>5.8599999999999999E-2</v>
      </c>
      <c r="AE15" s="11">
        <f t="shared" si="3"/>
        <v>97.994056463595854</v>
      </c>
      <c r="AG15" s="6">
        <v>2101</v>
      </c>
      <c r="AH15" s="9" t="s">
        <v>1</v>
      </c>
      <c r="AI15" s="12">
        <v>0.15010000000000001</v>
      </c>
      <c r="AJ15" s="12">
        <v>0.157</v>
      </c>
      <c r="AK15" s="12">
        <f t="shared" si="4"/>
        <v>4.6172493438320215E-2</v>
      </c>
      <c r="AL15" s="11">
        <f t="shared" si="5"/>
        <v>93.77410878033254</v>
      </c>
    </row>
    <row r="16" spans="1:38">
      <c r="A16" s="6">
        <v>2102</v>
      </c>
      <c r="B16" s="9">
        <v>2</v>
      </c>
      <c r="C16" s="9">
        <v>1</v>
      </c>
      <c r="D16" s="9">
        <v>4</v>
      </c>
      <c r="E16" s="9" t="s">
        <v>51</v>
      </c>
      <c r="F16" s="9" t="s">
        <v>5</v>
      </c>
      <c r="G16" s="6">
        <v>7.8799999999999995E-2</v>
      </c>
      <c r="H16" s="6">
        <v>8.1299999999999997E-2</v>
      </c>
      <c r="I16" s="6">
        <v>2.7199999999999998E-2</v>
      </c>
      <c r="J16" s="11">
        <f t="shared" si="0"/>
        <v>95.378927911275412</v>
      </c>
      <c r="L16" s="6">
        <v>2102</v>
      </c>
      <c r="M16" s="9" t="s">
        <v>5</v>
      </c>
      <c r="N16" s="12">
        <v>0.1764</v>
      </c>
      <c r="O16" s="12">
        <v>0.18129999999999999</v>
      </c>
      <c r="P16" s="12">
        <v>5.5500000000000001E-2</v>
      </c>
      <c r="Q16" s="11">
        <f t="shared" si="1"/>
        <v>96.104928457869647</v>
      </c>
      <c r="S16" s="6">
        <v>2102</v>
      </c>
      <c r="T16" s="9" t="s">
        <v>5</v>
      </c>
      <c r="U16" s="12">
        <v>0.16980000000000001</v>
      </c>
      <c r="V16" s="12">
        <v>0.1855</v>
      </c>
      <c r="W16" s="12">
        <v>5.1999999999999998E-2</v>
      </c>
      <c r="X16" s="13">
        <f t="shared" si="2"/>
        <v>88.239700374531836</v>
      </c>
      <c r="Y16" s="4"/>
      <c r="Z16" s="10">
        <v>2102</v>
      </c>
      <c r="AA16" s="9" t="s">
        <v>5</v>
      </c>
      <c r="AB16" s="12">
        <v>0.1608</v>
      </c>
      <c r="AC16" s="12">
        <v>0.1719</v>
      </c>
      <c r="AD16" s="12">
        <v>4.9099999999999998E-2</v>
      </c>
      <c r="AE16" s="11">
        <f t="shared" si="3"/>
        <v>90.960912052117266</v>
      </c>
      <c r="AG16" s="6">
        <v>2102</v>
      </c>
      <c r="AH16" s="9" t="s">
        <v>5</v>
      </c>
      <c r="AI16" s="12">
        <v>0.16339999999999999</v>
      </c>
      <c r="AJ16" s="12">
        <v>0.17100000000000001</v>
      </c>
      <c r="AK16" s="12">
        <f t="shared" si="4"/>
        <v>4.9893905472636814E-2</v>
      </c>
      <c r="AL16" s="11">
        <f t="shared" si="5"/>
        <v>93.724510703065519</v>
      </c>
    </row>
    <row r="17" spans="1:38">
      <c r="A17" s="6">
        <v>2103</v>
      </c>
      <c r="B17" s="9">
        <v>2</v>
      </c>
      <c r="C17" s="9">
        <v>1</v>
      </c>
      <c r="D17" s="9">
        <v>3</v>
      </c>
      <c r="E17" s="9" t="s">
        <v>51</v>
      </c>
      <c r="F17" s="9" t="s">
        <v>3</v>
      </c>
      <c r="G17" s="6">
        <v>8.3500000000000005E-2</v>
      </c>
      <c r="H17" s="6">
        <v>8.7999999999999995E-2</v>
      </c>
      <c r="I17" s="6">
        <v>2.7900000000000001E-2</v>
      </c>
      <c r="J17" s="11">
        <f t="shared" si="0"/>
        <v>92.512479201331132</v>
      </c>
      <c r="L17" s="6">
        <v>2103</v>
      </c>
      <c r="M17" s="9" t="s">
        <v>3</v>
      </c>
      <c r="N17" s="12">
        <v>0.1736</v>
      </c>
      <c r="O17" s="12">
        <v>0.1905</v>
      </c>
      <c r="P17" s="12">
        <v>5.6000000000000001E-2</v>
      </c>
      <c r="Q17" s="11">
        <f t="shared" si="1"/>
        <v>87.434944237918216</v>
      </c>
      <c r="S17" s="6">
        <v>2103</v>
      </c>
      <c r="T17" s="9" t="s">
        <v>3</v>
      </c>
      <c r="U17" s="12">
        <v>0.1767</v>
      </c>
      <c r="V17" s="12">
        <v>0.1855</v>
      </c>
      <c r="W17" s="12">
        <v>5.7000000000000002E-2</v>
      </c>
      <c r="X17" s="13">
        <f t="shared" si="2"/>
        <v>93.151750972762642</v>
      </c>
      <c r="Y17" s="4"/>
      <c r="Z17" s="10">
        <v>2103</v>
      </c>
      <c r="AA17" s="9" t="s">
        <v>3</v>
      </c>
      <c r="AB17" s="12">
        <v>0.17219999999999999</v>
      </c>
      <c r="AC17" s="12">
        <v>0.1951</v>
      </c>
      <c r="AD17" s="12">
        <v>5.0999999999999997E-2</v>
      </c>
      <c r="AE17" s="11">
        <f t="shared" si="3"/>
        <v>84.108258154059683</v>
      </c>
      <c r="AG17" s="6">
        <v>2103</v>
      </c>
      <c r="AH17" s="9" t="s">
        <v>3</v>
      </c>
      <c r="AI17" s="12">
        <v>0.14319999999999999</v>
      </c>
      <c r="AJ17" s="12">
        <v>0.15570000000000001</v>
      </c>
      <c r="AK17" s="12">
        <f t="shared" si="4"/>
        <v>4.2411149825783971E-2</v>
      </c>
      <c r="AL17" s="11">
        <f t="shared" si="5"/>
        <v>88.966257508327189</v>
      </c>
    </row>
    <row r="18" spans="1:38">
      <c r="A18" s="6">
        <v>2104</v>
      </c>
      <c r="B18" s="9">
        <v>2</v>
      </c>
      <c r="C18" s="9">
        <v>1</v>
      </c>
      <c r="D18" s="9">
        <v>6</v>
      </c>
      <c r="E18" s="9" t="s">
        <v>51</v>
      </c>
      <c r="F18" s="9" t="s">
        <v>6</v>
      </c>
      <c r="G18" s="6">
        <v>0.1394</v>
      </c>
      <c r="H18" s="6">
        <v>0.14499999999999999</v>
      </c>
      <c r="I18" s="6">
        <v>4.3400000000000001E-2</v>
      </c>
      <c r="J18" s="11">
        <f t="shared" si="0"/>
        <v>94.488188976377955</v>
      </c>
      <c r="L18" s="6">
        <v>2104</v>
      </c>
      <c r="M18" s="9" t="s">
        <v>6</v>
      </c>
      <c r="N18" s="12">
        <v>0.1734</v>
      </c>
      <c r="O18" s="12">
        <v>0.17430000000000001</v>
      </c>
      <c r="P18" s="12">
        <v>5.57E-2</v>
      </c>
      <c r="Q18" s="11">
        <f t="shared" si="1"/>
        <v>99.241146711635736</v>
      </c>
      <c r="S18" s="6">
        <v>2104</v>
      </c>
      <c r="T18" s="9" t="s">
        <v>6</v>
      </c>
      <c r="U18" s="12">
        <v>0.17530000000000001</v>
      </c>
      <c r="V18" s="12">
        <v>0.1971</v>
      </c>
      <c r="W18" s="12">
        <v>5.5E-2</v>
      </c>
      <c r="X18" s="13">
        <f t="shared" si="2"/>
        <v>84.658691062631959</v>
      </c>
      <c r="Y18" s="4"/>
      <c r="Z18" s="10">
        <v>2104</v>
      </c>
      <c r="AA18" s="9" t="s">
        <v>6</v>
      </c>
      <c r="AB18" s="12">
        <v>0.1522</v>
      </c>
      <c r="AC18" s="12">
        <v>0.17299999999999999</v>
      </c>
      <c r="AD18" s="12">
        <v>4.7699999999999999E-2</v>
      </c>
      <c r="AE18" s="11">
        <f t="shared" si="3"/>
        <v>83.399840383080615</v>
      </c>
      <c r="AG18" s="6">
        <v>2104</v>
      </c>
      <c r="AH18" s="9" t="s">
        <v>6</v>
      </c>
      <c r="AI18" s="12">
        <v>0.14810000000000001</v>
      </c>
      <c r="AJ18" s="12">
        <v>0.15989999999999999</v>
      </c>
      <c r="AK18" s="12">
        <f t="shared" si="4"/>
        <v>4.6415045992115642E-2</v>
      </c>
      <c r="AL18" s="11">
        <f t="shared" si="5"/>
        <v>89.602145849942204</v>
      </c>
    </row>
    <row r="19" spans="1:38">
      <c r="A19" s="6">
        <v>2105</v>
      </c>
      <c r="B19" s="9">
        <v>2</v>
      </c>
      <c r="C19" s="9">
        <v>1</v>
      </c>
      <c r="D19" s="9">
        <v>5</v>
      </c>
      <c r="E19" s="9" t="s">
        <v>51</v>
      </c>
      <c r="F19" s="9" t="s">
        <v>4</v>
      </c>
      <c r="G19" s="6">
        <v>0.1658</v>
      </c>
      <c r="H19" s="6">
        <v>0.1731</v>
      </c>
      <c r="I19" s="6">
        <v>5.8200000000000002E-2</v>
      </c>
      <c r="J19" s="11">
        <f t="shared" si="0"/>
        <v>93.646649260226283</v>
      </c>
      <c r="L19" s="6">
        <v>2105</v>
      </c>
      <c r="M19" s="9" t="s">
        <v>4</v>
      </c>
      <c r="N19" s="12">
        <v>0.2104</v>
      </c>
      <c r="O19" s="12">
        <v>0.21790000000000001</v>
      </c>
      <c r="P19" s="12">
        <v>6.5500000000000003E-2</v>
      </c>
      <c r="Q19" s="11">
        <f t="shared" si="1"/>
        <v>95.078740157480311</v>
      </c>
      <c r="S19" s="6">
        <v>2105</v>
      </c>
      <c r="T19" s="9" t="s">
        <v>4</v>
      </c>
      <c r="U19" s="12">
        <v>0.1734</v>
      </c>
      <c r="V19" s="2">
        <v>0.18629999999999999</v>
      </c>
      <c r="W19" s="12">
        <v>5.7000000000000002E-2</v>
      </c>
      <c r="X19" s="13">
        <f t="shared" si="2"/>
        <v>90.023201856148489</v>
      </c>
      <c r="Y19" s="4"/>
      <c r="Z19" s="10">
        <v>2105</v>
      </c>
      <c r="AA19" s="9" t="s">
        <v>4</v>
      </c>
      <c r="AB19" s="12">
        <v>0.1855</v>
      </c>
      <c r="AC19" s="12">
        <v>0.18740000000000001</v>
      </c>
      <c r="AD19" s="12">
        <v>5.5399999999999998E-2</v>
      </c>
      <c r="AE19" s="11">
        <f t="shared" si="3"/>
        <v>98.560606060606048</v>
      </c>
      <c r="AG19" s="6">
        <v>2105</v>
      </c>
      <c r="AH19" s="9" t="s">
        <v>4</v>
      </c>
      <c r="AI19" s="12">
        <v>0.17630000000000001</v>
      </c>
      <c r="AJ19" s="12">
        <v>0.185</v>
      </c>
      <c r="AK19" s="12">
        <f t="shared" si="4"/>
        <v>5.2652398921832884E-2</v>
      </c>
      <c r="AL19" s="11">
        <f t="shared" si="5"/>
        <v>93.426401438994276</v>
      </c>
    </row>
    <row r="20" spans="1:38">
      <c r="A20" s="6">
        <v>2106</v>
      </c>
      <c r="B20" s="9">
        <v>2</v>
      </c>
      <c r="C20" s="9">
        <v>1</v>
      </c>
      <c r="D20" s="9">
        <v>2</v>
      </c>
      <c r="E20" s="9" t="s">
        <v>51</v>
      </c>
      <c r="F20" s="9" t="s">
        <v>2</v>
      </c>
      <c r="G20" s="6">
        <v>0.16839999999999999</v>
      </c>
      <c r="H20" s="6">
        <v>0.17449999999999999</v>
      </c>
      <c r="I20" s="6">
        <v>5.5899999999999998E-2</v>
      </c>
      <c r="J20" s="11">
        <f t="shared" si="0"/>
        <v>94.856661045531197</v>
      </c>
      <c r="L20" s="6">
        <v>2106</v>
      </c>
      <c r="M20" s="9" t="s">
        <v>2</v>
      </c>
      <c r="N20" s="12">
        <v>0.19</v>
      </c>
      <c r="O20" s="12">
        <v>0.1996</v>
      </c>
      <c r="P20" s="12">
        <v>6.3799999999999996E-2</v>
      </c>
      <c r="Q20" s="11">
        <f t="shared" si="1"/>
        <v>92.930780559646536</v>
      </c>
      <c r="S20" s="6">
        <v>2106</v>
      </c>
      <c r="T20" s="9" t="s">
        <v>2</v>
      </c>
      <c r="U20" s="12">
        <v>8.1100000000000005E-2</v>
      </c>
      <c r="V20" s="12">
        <v>9.0300000000000005E-2</v>
      </c>
      <c r="W20" s="12">
        <v>5.57E-2</v>
      </c>
      <c r="X20" s="13">
        <f t="shared" si="2"/>
        <v>73.410404624277461</v>
      </c>
      <c r="Y20" s="4"/>
      <c r="Z20" s="10">
        <v>2106</v>
      </c>
      <c r="AA20" s="9" t="s">
        <v>2</v>
      </c>
      <c r="AB20" s="12">
        <v>0.17180000000000001</v>
      </c>
      <c r="AC20" s="12">
        <v>0.1799</v>
      </c>
      <c r="AD20" s="12">
        <v>5.2400000000000002E-2</v>
      </c>
      <c r="AE20" s="11">
        <f t="shared" si="3"/>
        <v>93.64705882352942</v>
      </c>
      <c r="AG20" s="6">
        <v>2106</v>
      </c>
      <c r="AH20" s="9" t="s">
        <v>2</v>
      </c>
      <c r="AI20" s="12">
        <v>0.16600000000000001</v>
      </c>
      <c r="AJ20" s="12">
        <v>0.1731</v>
      </c>
      <c r="AK20" s="12">
        <f t="shared" si="4"/>
        <v>5.0630966239813738E-2</v>
      </c>
      <c r="AL20" s="11">
        <f t="shared" si="5"/>
        <v>94.202616137314422</v>
      </c>
    </row>
    <row r="21" spans="1:38">
      <c r="A21" s="6">
        <v>2201</v>
      </c>
      <c r="B21" s="9">
        <v>2</v>
      </c>
      <c r="C21" s="9">
        <v>2</v>
      </c>
      <c r="D21" s="9">
        <v>4</v>
      </c>
      <c r="E21" s="9" t="s">
        <v>52</v>
      </c>
      <c r="F21" s="9" t="s">
        <v>5</v>
      </c>
      <c r="G21" s="6">
        <v>0.1565</v>
      </c>
      <c r="H21" s="6">
        <v>0.16259999999999999</v>
      </c>
      <c r="I21" s="6">
        <v>5.3400000000000003E-2</v>
      </c>
      <c r="J21" s="11">
        <f t="shared" si="0"/>
        <v>94.413919413919416</v>
      </c>
      <c r="L21" s="6">
        <v>2201</v>
      </c>
      <c r="M21" s="9" t="s">
        <v>5</v>
      </c>
      <c r="N21" s="12">
        <v>0.1719</v>
      </c>
      <c r="O21" s="12">
        <v>0.18099999999999999</v>
      </c>
      <c r="P21" s="12">
        <v>5.8900000000000001E-2</v>
      </c>
      <c r="Q21" s="11">
        <f t="shared" si="1"/>
        <v>92.547092547092547</v>
      </c>
      <c r="S21" s="6">
        <v>2201</v>
      </c>
      <c r="T21" s="9" t="s">
        <v>5</v>
      </c>
      <c r="U21" s="12">
        <v>0.18190000000000001</v>
      </c>
      <c r="V21" s="12">
        <v>0.20619999999999999</v>
      </c>
      <c r="W21" s="12">
        <v>6.2E-2</v>
      </c>
      <c r="X21" s="13">
        <f t="shared" si="2"/>
        <v>83.148404993065199</v>
      </c>
      <c r="Y21" s="14"/>
      <c r="Z21" s="10">
        <v>2201</v>
      </c>
      <c r="AA21" s="9" t="s">
        <v>5</v>
      </c>
      <c r="AB21" s="12">
        <v>0.152</v>
      </c>
      <c r="AC21" s="12">
        <v>0.17119999999999999</v>
      </c>
      <c r="AD21" s="12">
        <v>4.9000000000000002E-2</v>
      </c>
      <c r="AE21" s="11">
        <f t="shared" si="3"/>
        <v>84.288052373158763</v>
      </c>
      <c r="AG21" s="6">
        <v>2201</v>
      </c>
      <c r="AH21" s="9" t="s">
        <v>5</v>
      </c>
      <c r="AI21" s="12">
        <v>0.13550000000000001</v>
      </c>
      <c r="AJ21" s="12">
        <v>0.13969999999999999</v>
      </c>
      <c r="AK21" s="12">
        <f t="shared" si="4"/>
        <v>4.3680921052631584E-2</v>
      </c>
      <c r="AL21" s="11">
        <f t="shared" si="5"/>
        <v>95.625869310512584</v>
      </c>
    </row>
    <row r="22" spans="1:38">
      <c r="A22" s="6">
        <v>2202</v>
      </c>
      <c r="B22" s="9">
        <v>2</v>
      </c>
      <c r="C22" s="9">
        <v>2</v>
      </c>
      <c r="D22" s="9">
        <v>1</v>
      </c>
      <c r="E22" s="9" t="s">
        <v>52</v>
      </c>
      <c r="F22" s="9" t="s">
        <v>1</v>
      </c>
      <c r="G22" s="6">
        <v>0.17269999999999999</v>
      </c>
      <c r="H22" s="6">
        <v>0.1827</v>
      </c>
      <c r="I22" s="6">
        <v>5.8200000000000002E-2</v>
      </c>
      <c r="J22" s="11">
        <f t="shared" si="0"/>
        <v>91.96787148594376</v>
      </c>
      <c r="L22" s="6">
        <v>2202</v>
      </c>
      <c r="M22" s="9" t="s">
        <v>1</v>
      </c>
      <c r="N22" s="12">
        <v>0.17730000000000001</v>
      </c>
      <c r="O22" s="12">
        <v>0.18779999999999999</v>
      </c>
      <c r="P22" s="12">
        <v>5.8599999999999999E-2</v>
      </c>
      <c r="Q22" s="11">
        <f t="shared" si="1"/>
        <v>91.873065015479909</v>
      </c>
      <c r="S22" s="6">
        <v>2202</v>
      </c>
      <c r="T22" s="9" t="s">
        <v>1</v>
      </c>
      <c r="U22" s="12">
        <v>0.16289999999999999</v>
      </c>
      <c r="V22" s="12">
        <v>0.183</v>
      </c>
      <c r="W22" s="12">
        <v>5.0799999999999998E-2</v>
      </c>
      <c r="X22" s="13">
        <f t="shared" si="2"/>
        <v>84.795763993948569</v>
      </c>
      <c r="Y22" s="4"/>
      <c r="Z22" s="10">
        <v>2202</v>
      </c>
      <c r="AA22" s="9" t="s">
        <v>1</v>
      </c>
      <c r="AB22" s="12">
        <v>0.1787</v>
      </c>
      <c r="AC22" s="12">
        <v>0.18909999999999999</v>
      </c>
      <c r="AD22" s="12">
        <v>5.8000000000000003E-2</v>
      </c>
      <c r="AE22" s="11">
        <f t="shared" si="3"/>
        <v>92.067124332570557</v>
      </c>
      <c r="AG22" s="6">
        <v>2202</v>
      </c>
      <c r="AH22" s="9" t="s">
        <v>1</v>
      </c>
      <c r="AI22" s="12">
        <v>0.14199999999999999</v>
      </c>
      <c r="AJ22" s="12">
        <v>0.14760000000000001</v>
      </c>
      <c r="AK22" s="12">
        <f t="shared" si="4"/>
        <v>4.6088416340235035E-2</v>
      </c>
      <c r="AL22" s="11">
        <f t="shared" si="5"/>
        <v>94.483388202503605</v>
      </c>
    </row>
    <row r="23" spans="1:38">
      <c r="A23" s="6">
        <v>2203</v>
      </c>
      <c r="B23" s="9">
        <v>2</v>
      </c>
      <c r="C23" s="9">
        <v>2</v>
      </c>
      <c r="D23" s="9">
        <v>3</v>
      </c>
      <c r="E23" s="9" t="s">
        <v>52</v>
      </c>
      <c r="F23" s="9" t="s">
        <v>3</v>
      </c>
      <c r="G23" s="6">
        <v>0.1565</v>
      </c>
      <c r="H23" s="6">
        <v>0.16550000000000001</v>
      </c>
      <c r="I23" s="6">
        <v>5.0599999999999999E-2</v>
      </c>
      <c r="J23" s="11">
        <f t="shared" si="0"/>
        <v>92.167101827676234</v>
      </c>
      <c r="L23" s="6">
        <v>2203</v>
      </c>
      <c r="M23" s="9" t="s">
        <v>3</v>
      </c>
      <c r="N23" s="12">
        <v>0.16550000000000001</v>
      </c>
      <c r="O23" s="12">
        <v>0.18229999999999999</v>
      </c>
      <c r="P23" s="12">
        <v>5.6099999999999997E-2</v>
      </c>
      <c r="Q23" s="11">
        <f t="shared" si="1"/>
        <v>86.687797147385126</v>
      </c>
      <c r="S23" s="6">
        <v>2203</v>
      </c>
      <c r="T23" s="9" t="s">
        <v>3</v>
      </c>
      <c r="U23" s="12">
        <v>0.1668</v>
      </c>
      <c r="V23" s="12">
        <v>0.18079999999999999</v>
      </c>
      <c r="W23" s="12">
        <v>5.1999999999999998E-2</v>
      </c>
      <c r="X23" s="13">
        <f t="shared" si="2"/>
        <v>89.130434782608702</v>
      </c>
      <c r="Y23" s="4"/>
      <c r="Z23" s="10">
        <v>2203</v>
      </c>
      <c r="AA23" s="9" t="s">
        <v>3</v>
      </c>
      <c r="AB23" s="12">
        <v>0.14879999999999999</v>
      </c>
      <c r="AC23" s="12">
        <v>0.15890000000000001</v>
      </c>
      <c r="AD23" s="12">
        <v>4.7600000000000003E-2</v>
      </c>
      <c r="AE23" s="11">
        <f t="shared" si="3"/>
        <v>90.925426774483356</v>
      </c>
      <c r="AG23" s="6">
        <v>2203</v>
      </c>
      <c r="AH23" s="9" t="s">
        <v>3</v>
      </c>
      <c r="AI23" s="12">
        <v>0.1535</v>
      </c>
      <c r="AJ23" s="12">
        <v>0.15659999999999999</v>
      </c>
      <c r="AK23" s="12">
        <f t="shared" si="4"/>
        <v>4.9103494623655923E-2</v>
      </c>
      <c r="AL23" s="11">
        <f t="shared" si="5"/>
        <v>97.116185322353573</v>
      </c>
    </row>
    <row r="24" spans="1:38">
      <c r="A24" s="6">
        <v>2204</v>
      </c>
      <c r="B24" s="9">
        <v>2</v>
      </c>
      <c r="C24" s="9">
        <v>2</v>
      </c>
      <c r="D24" s="9">
        <v>5</v>
      </c>
      <c r="E24" s="9" t="s">
        <v>52</v>
      </c>
      <c r="F24" s="9" t="s">
        <v>4</v>
      </c>
      <c r="G24" s="6">
        <v>0.17230000000000001</v>
      </c>
      <c r="H24" s="6">
        <v>0.17829999999999999</v>
      </c>
      <c r="I24" s="6">
        <v>5.6599999999999998E-2</v>
      </c>
      <c r="J24" s="11">
        <f t="shared" si="0"/>
        <v>95.069843878389506</v>
      </c>
      <c r="L24" s="6">
        <v>2204</v>
      </c>
      <c r="M24" s="9" t="s">
        <v>4</v>
      </c>
      <c r="N24" s="12">
        <v>0.18</v>
      </c>
      <c r="O24" s="12">
        <v>0.2102</v>
      </c>
      <c r="P24" s="12">
        <v>5.9400000000000001E-2</v>
      </c>
      <c r="Q24" s="11">
        <f t="shared" si="1"/>
        <v>79.973474801061002</v>
      </c>
      <c r="S24" s="6">
        <v>2204</v>
      </c>
      <c r="T24" s="9" t="s">
        <v>4</v>
      </c>
      <c r="U24" s="12">
        <v>0.1946</v>
      </c>
      <c r="V24" s="12">
        <v>0.221</v>
      </c>
      <c r="W24" s="12">
        <v>6.5000000000000002E-2</v>
      </c>
      <c r="X24" s="13">
        <f t="shared" si="2"/>
        <v>83.076923076923066</v>
      </c>
      <c r="Y24" s="4"/>
      <c r="Z24" s="10">
        <v>2204</v>
      </c>
      <c r="AA24" s="9" t="s">
        <v>4</v>
      </c>
      <c r="AB24" s="12">
        <v>0.1837</v>
      </c>
      <c r="AC24" s="12">
        <v>0.19239999999999999</v>
      </c>
      <c r="AD24" s="12">
        <v>6.0199999999999997E-2</v>
      </c>
      <c r="AE24" s="11">
        <f t="shared" si="3"/>
        <v>93.419062027231476</v>
      </c>
      <c r="AG24" s="6">
        <v>2204</v>
      </c>
      <c r="AH24" s="9" t="s">
        <v>4</v>
      </c>
      <c r="AI24" s="12">
        <v>0.15790000000000001</v>
      </c>
      <c r="AJ24" s="12">
        <v>0.1638</v>
      </c>
      <c r="AK24" s="12">
        <f t="shared" si="4"/>
        <v>5.1745127925966243E-2</v>
      </c>
      <c r="AL24" s="11">
        <f t="shared" si="5"/>
        <v>94.73472247052149</v>
      </c>
    </row>
    <row r="25" spans="1:38">
      <c r="A25" s="6">
        <v>2205</v>
      </c>
      <c r="B25" s="9">
        <v>2</v>
      </c>
      <c r="C25" s="9">
        <v>2</v>
      </c>
      <c r="D25" s="9">
        <v>2</v>
      </c>
      <c r="E25" s="9" t="s">
        <v>52</v>
      </c>
      <c r="F25" s="9" t="s">
        <v>2</v>
      </c>
      <c r="G25" s="6">
        <v>0.1648</v>
      </c>
      <c r="H25" s="6">
        <v>0.17519999999999999</v>
      </c>
      <c r="I25" s="6">
        <v>5.8900000000000001E-2</v>
      </c>
      <c r="J25" s="11">
        <f t="shared" si="0"/>
        <v>91.057609630266555</v>
      </c>
      <c r="L25" s="6">
        <v>2205</v>
      </c>
      <c r="M25" s="9" t="s">
        <v>2</v>
      </c>
      <c r="N25" s="12">
        <v>0.18729999999999999</v>
      </c>
      <c r="O25" s="12">
        <v>0.2019</v>
      </c>
      <c r="P25" s="12">
        <v>5.9900000000000002E-2</v>
      </c>
      <c r="Q25" s="11">
        <f t="shared" si="1"/>
        <v>89.718309859154928</v>
      </c>
      <c r="S25" s="6">
        <v>2205</v>
      </c>
      <c r="T25" s="9" t="s">
        <v>2</v>
      </c>
      <c r="U25" s="12">
        <v>7.7700000000000005E-2</v>
      </c>
      <c r="V25" s="12">
        <v>7.8399999999999997E-2</v>
      </c>
      <c r="W25" s="12">
        <v>5.2999999999999999E-2</v>
      </c>
      <c r="X25" s="13">
        <f t="shared" si="2"/>
        <v>97.244094488189006</v>
      </c>
      <c r="Y25" s="4"/>
      <c r="Z25" s="10">
        <v>2205</v>
      </c>
      <c r="AA25" s="9" t="s">
        <v>2</v>
      </c>
      <c r="AB25" s="12">
        <v>0.17080000000000001</v>
      </c>
      <c r="AC25" s="12">
        <v>0.19939999999999999</v>
      </c>
      <c r="AD25" s="12">
        <v>5.4600000000000003E-2</v>
      </c>
      <c r="AE25" s="11">
        <f t="shared" si="3"/>
        <v>80.248618784530393</v>
      </c>
      <c r="AG25" s="6">
        <v>2205</v>
      </c>
      <c r="AH25" s="9" t="s">
        <v>2</v>
      </c>
      <c r="AI25" s="12">
        <v>0.1598</v>
      </c>
      <c r="AJ25" s="2">
        <v>0.1653</v>
      </c>
      <c r="AK25" s="12">
        <f t="shared" si="4"/>
        <v>5.1083606557377044E-2</v>
      </c>
      <c r="AL25" s="11">
        <f t="shared" si="5"/>
        <v>95.184579170972555</v>
      </c>
    </row>
    <row r="26" spans="1:38">
      <c r="A26" s="6">
        <v>2206</v>
      </c>
      <c r="B26" s="9">
        <v>2</v>
      </c>
      <c r="C26" s="9">
        <v>2</v>
      </c>
      <c r="D26" s="9">
        <v>6</v>
      </c>
      <c r="E26" s="9" t="s">
        <v>52</v>
      </c>
      <c r="F26" s="9" t="s">
        <v>6</v>
      </c>
      <c r="G26" s="6">
        <v>0.15409999999999999</v>
      </c>
      <c r="H26" s="6">
        <v>0.15970000000000001</v>
      </c>
      <c r="I26" s="6">
        <v>5.3100000000000001E-2</v>
      </c>
      <c r="J26" s="11">
        <f t="shared" si="0"/>
        <v>94.746716697936193</v>
      </c>
      <c r="L26" s="6">
        <v>2206</v>
      </c>
      <c r="M26" s="9" t="s">
        <v>6</v>
      </c>
      <c r="N26" s="12">
        <v>0.1636</v>
      </c>
      <c r="O26" s="12">
        <v>0.1782</v>
      </c>
      <c r="P26" s="12">
        <v>5.6099999999999997E-2</v>
      </c>
      <c r="Q26" s="11">
        <f t="shared" si="1"/>
        <v>88.042588042588051</v>
      </c>
      <c r="S26" s="6">
        <v>2206</v>
      </c>
      <c r="T26" s="9" t="s">
        <v>6</v>
      </c>
      <c r="U26" s="12">
        <v>9.0800000000000006E-2</v>
      </c>
      <c r="V26" s="12">
        <v>9.8100000000000007E-2</v>
      </c>
      <c r="W26" s="12">
        <v>4.4999999999999998E-2</v>
      </c>
      <c r="X26" s="13">
        <f t="shared" si="2"/>
        <v>86.252354048964222</v>
      </c>
      <c r="Y26" s="4"/>
      <c r="Z26" s="10">
        <v>2206</v>
      </c>
      <c r="AA26" s="9" t="s">
        <v>6</v>
      </c>
      <c r="AB26" s="12">
        <v>0.1618</v>
      </c>
      <c r="AC26" s="12">
        <v>0.17460000000000001</v>
      </c>
      <c r="AD26" s="12">
        <v>4.87E-2</v>
      </c>
      <c r="AE26" s="11">
        <f t="shared" si="3"/>
        <v>89.833200953137407</v>
      </c>
      <c r="AG26" s="6">
        <v>2206</v>
      </c>
      <c r="AH26" s="9" t="s">
        <v>6</v>
      </c>
      <c r="AI26" s="12">
        <v>0.1552</v>
      </c>
      <c r="AJ26" s="12">
        <v>0.1641</v>
      </c>
      <c r="AK26" s="12">
        <f t="shared" si="4"/>
        <v>4.6713473423980224E-2</v>
      </c>
      <c r="AL26" s="11">
        <f t="shared" si="5"/>
        <v>92.418209943168961</v>
      </c>
    </row>
    <row r="27" spans="1:38">
      <c r="A27" s="6">
        <v>3101</v>
      </c>
      <c r="B27" s="9">
        <v>3</v>
      </c>
      <c r="C27" s="9">
        <v>1</v>
      </c>
      <c r="D27" s="9">
        <v>6</v>
      </c>
      <c r="E27" s="9" t="s">
        <v>51</v>
      </c>
      <c r="F27" s="9" t="s">
        <v>6</v>
      </c>
      <c r="G27" s="6">
        <v>0.14480000000000001</v>
      </c>
      <c r="H27" s="6">
        <v>0.157</v>
      </c>
      <c r="I27" s="6">
        <v>4.6699999999999998E-2</v>
      </c>
      <c r="J27" s="11">
        <f t="shared" si="0"/>
        <v>88.939256572982785</v>
      </c>
      <c r="L27" s="6">
        <v>3101</v>
      </c>
      <c r="M27" s="9" t="s">
        <v>6</v>
      </c>
      <c r="N27" s="12">
        <v>0.157</v>
      </c>
      <c r="O27" s="12">
        <v>0.17610000000000001</v>
      </c>
      <c r="P27" s="12">
        <v>5.9200000000000003E-2</v>
      </c>
      <c r="Q27" s="11">
        <f t="shared" si="1"/>
        <v>83.661248930710002</v>
      </c>
      <c r="S27" s="6">
        <v>3101</v>
      </c>
      <c r="T27" s="9" t="s">
        <v>6</v>
      </c>
      <c r="U27" s="12">
        <v>0.1993</v>
      </c>
      <c r="V27" s="12">
        <v>0.20100000000000001</v>
      </c>
      <c r="W27" s="12">
        <v>5.2999999999999999E-2</v>
      </c>
      <c r="X27" s="13">
        <f t="shared" si="2"/>
        <v>98.85135135135134</v>
      </c>
      <c r="Y27" s="4"/>
      <c r="Z27" s="10">
        <v>3101</v>
      </c>
      <c r="AA27" s="9" t="s">
        <v>6</v>
      </c>
      <c r="AB27" s="12">
        <v>0.1409</v>
      </c>
      <c r="AC27" s="12">
        <v>0.17680000000000001</v>
      </c>
      <c r="AD27" s="12">
        <v>3.9800000000000002E-2</v>
      </c>
      <c r="AE27" s="11">
        <f t="shared" si="3"/>
        <v>73.795620437956202</v>
      </c>
      <c r="AG27" s="6">
        <v>3101</v>
      </c>
      <c r="AH27" s="9" t="s">
        <v>6</v>
      </c>
      <c r="AI27" s="12">
        <v>0.15670000000000001</v>
      </c>
      <c r="AJ27" s="12">
        <v>0.15840000000000001</v>
      </c>
      <c r="AK27" s="12">
        <f t="shared" si="4"/>
        <v>4.4263023420865868E-2</v>
      </c>
      <c r="AL27" s="11">
        <f t="shared" ref="AL27:AL50" si="6">((AI27-AK27)/(AJ27-AK27))*100</f>
        <v>98.510561562999385</v>
      </c>
    </row>
    <row r="28" spans="1:38">
      <c r="A28" s="6">
        <v>3102</v>
      </c>
      <c r="B28" s="9">
        <v>3</v>
      </c>
      <c r="C28" s="9">
        <v>1</v>
      </c>
      <c r="D28" s="9">
        <v>5</v>
      </c>
      <c r="E28" s="9" t="s">
        <v>51</v>
      </c>
      <c r="F28" s="9" t="s">
        <v>4</v>
      </c>
      <c r="G28" s="6">
        <v>0.1804</v>
      </c>
      <c r="H28" s="6">
        <v>0.19159999999999999</v>
      </c>
      <c r="I28" s="6">
        <v>5.6800000000000003E-2</v>
      </c>
      <c r="J28" s="11">
        <f t="shared" si="0"/>
        <v>91.691394658753723</v>
      </c>
      <c r="L28" s="6">
        <v>3102</v>
      </c>
      <c r="M28" s="9" t="s">
        <v>4</v>
      </c>
      <c r="N28" s="12">
        <v>0.17899999999999999</v>
      </c>
      <c r="O28" s="12">
        <v>0.20399999999999999</v>
      </c>
      <c r="P28" s="12">
        <v>6.5199999999999994E-2</v>
      </c>
      <c r="Q28" s="11">
        <f t="shared" si="1"/>
        <v>81.988472622478398</v>
      </c>
      <c r="S28" s="6">
        <v>3102</v>
      </c>
      <c r="T28" s="9" t="s">
        <v>4</v>
      </c>
      <c r="U28" s="12">
        <v>0.18770000000000001</v>
      </c>
      <c r="V28" s="12">
        <v>0.18959999999999999</v>
      </c>
      <c r="W28" s="12">
        <v>5.7000000000000002E-2</v>
      </c>
      <c r="X28" s="13">
        <f t="shared" si="2"/>
        <v>98.567119155354462</v>
      </c>
      <c r="Y28" s="4"/>
      <c r="Z28" s="10">
        <v>3102</v>
      </c>
      <c r="AA28" s="9" t="s">
        <v>4</v>
      </c>
      <c r="AB28" s="12">
        <v>0.15970000000000001</v>
      </c>
      <c r="AC28" s="12">
        <v>0.17230000000000001</v>
      </c>
      <c r="AD28" s="12">
        <v>4.99E-2</v>
      </c>
      <c r="AE28" s="11">
        <f t="shared" si="3"/>
        <v>89.705882352941174</v>
      </c>
      <c r="AG28" s="6">
        <v>3102</v>
      </c>
      <c r="AH28" s="9" t="s">
        <v>4</v>
      </c>
      <c r="AI28" s="12">
        <v>0.16020000000000001</v>
      </c>
      <c r="AJ28" s="12">
        <v>0.16500000000000001</v>
      </c>
      <c r="AK28" s="12">
        <f t="shared" si="4"/>
        <v>5.0056230432060117E-2</v>
      </c>
      <c r="AL28" s="11">
        <f t="shared" si="6"/>
        <v>95.824045080440087</v>
      </c>
    </row>
    <row r="29" spans="1:38">
      <c r="A29" s="6">
        <v>3103</v>
      </c>
      <c r="B29" s="9">
        <v>3</v>
      </c>
      <c r="C29" s="9">
        <v>1</v>
      </c>
      <c r="D29" s="9">
        <v>1</v>
      </c>
      <c r="E29" s="9" t="s">
        <v>51</v>
      </c>
      <c r="F29" s="9" t="s">
        <v>1</v>
      </c>
      <c r="G29" s="6">
        <v>0.182</v>
      </c>
      <c r="H29" s="6">
        <v>0.1953</v>
      </c>
      <c r="I29" s="6">
        <v>6.2600000000000003E-2</v>
      </c>
      <c r="J29" s="11">
        <f t="shared" si="0"/>
        <v>89.977392614920888</v>
      </c>
      <c r="L29" s="6">
        <v>3103</v>
      </c>
      <c r="M29" s="9" t="s">
        <v>1</v>
      </c>
      <c r="N29" s="12">
        <v>0.1953</v>
      </c>
      <c r="O29" s="12">
        <v>0.22370000000000001</v>
      </c>
      <c r="P29" s="12">
        <v>6.7699999999999996E-2</v>
      </c>
      <c r="Q29" s="11">
        <f t="shared" si="1"/>
        <v>81.794871794871767</v>
      </c>
      <c r="S29" s="6">
        <v>3103</v>
      </c>
      <c r="T29" s="9" t="s">
        <v>1</v>
      </c>
      <c r="U29" s="12">
        <v>0.20039999999999999</v>
      </c>
      <c r="V29" s="12">
        <v>0.23</v>
      </c>
      <c r="W29" s="12">
        <v>5.3999999999999999E-2</v>
      </c>
      <c r="X29" s="13">
        <f t="shared" si="2"/>
        <v>83.181818181818173</v>
      </c>
      <c r="Y29" s="4"/>
      <c r="Z29" s="10">
        <v>3103</v>
      </c>
      <c r="AA29" s="9" t="s">
        <v>1</v>
      </c>
      <c r="AB29" s="12">
        <v>0.1633</v>
      </c>
      <c r="AC29" s="12">
        <v>0.17560000000000001</v>
      </c>
      <c r="AD29" s="12">
        <v>4.7100000000000003E-2</v>
      </c>
      <c r="AE29" s="11">
        <f t="shared" si="3"/>
        <v>90.42801556420234</v>
      </c>
      <c r="AG29" s="6">
        <v>3103</v>
      </c>
      <c r="AH29" s="9" t="s">
        <v>1</v>
      </c>
      <c r="AI29" s="12">
        <v>0.17050000000000001</v>
      </c>
      <c r="AJ29" s="12">
        <v>0.17399999999999999</v>
      </c>
      <c r="AK29" s="12">
        <f>(AJ29*AD29)/AB29</f>
        <v>5.0186160440906312E-2</v>
      </c>
      <c r="AL29" s="11">
        <f t="shared" si="6"/>
        <v>97.173175460462559</v>
      </c>
    </row>
    <row r="30" spans="1:38">
      <c r="A30" s="6">
        <v>3104</v>
      </c>
      <c r="B30" s="9">
        <v>3</v>
      </c>
      <c r="C30" s="9">
        <v>1</v>
      </c>
      <c r="D30" s="9">
        <v>2</v>
      </c>
      <c r="E30" s="9" t="s">
        <v>51</v>
      </c>
      <c r="F30" s="9" t="s">
        <v>2</v>
      </c>
      <c r="G30" s="6">
        <v>0.16400000000000001</v>
      </c>
      <c r="H30" s="6">
        <v>0.17199999999999999</v>
      </c>
      <c r="I30" s="6">
        <v>5.4300000000000001E-2</v>
      </c>
      <c r="J30" s="11">
        <f t="shared" si="0"/>
        <v>93.203058623619384</v>
      </c>
      <c r="L30" s="6">
        <v>3104</v>
      </c>
      <c r="M30" s="9" t="s">
        <v>2</v>
      </c>
      <c r="N30" s="12">
        <v>0.14729999999999999</v>
      </c>
      <c r="O30" s="12">
        <v>0.17069999999999999</v>
      </c>
      <c r="P30" s="12">
        <v>5.3699999999999998E-2</v>
      </c>
      <c r="Q30" s="11">
        <f t="shared" si="1"/>
        <v>80</v>
      </c>
      <c r="S30" s="6">
        <v>3104</v>
      </c>
      <c r="T30" s="9" t="s">
        <v>2</v>
      </c>
      <c r="U30" s="12">
        <v>0.41499999999999998</v>
      </c>
      <c r="V30" s="12">
        <v>0.46650000000000003</v>
      </c>
      <c r="W30" s="12">
        <v>4.9000000000000002E-2</v>
      </c>
      <c r="X30" s="13">
        <f t="shared" si="2"/>
        <v>87.664670658682624</v>
      </c>
      <c r="Y30" s="4"/>
      <c r="Z30" s="10">
        <v>3104</v>
      </c>
      <c r="AA30" s="9" t="s">
        <v>2</v>
      </c>
      <c r="AB30" s="12">
        <v>0.14180000000000001</v>
      </c>
      <c r="AC30" s="12">
        <v>0.1578</v>
      </c>
      <c r="AD30" s="12">
        <v>4.2200000000000001E-2</v>
      </c>
      <c r="AE30" s="11">
        <f t="shared" si="3"/>
        <v>86.159169550173019</v>
      </c>
      <c r="AG30" s="6">
        <v>3104</v>
      </c>
      <c r="AH30" s="9" t="s">
        <v>2</v>
      </c>
      <c r="AI30" s="12">
        <v>0.19570000000000001</v>
      </c>
      <c r="AJ30" s="12">
        <v>0.20300000000000001</v>
      </c>
      <c r="AK30" s="12">
        <f t="shared" si="4"/>
        <v>5.824076163610719E-2</v>
      </c>
      <c r="AL30" s="11">
        <f t="shared" si="6"/>
        <v>94.957143956747402</v>
      </c>
    </row>
    <row r="31" spans="1:38">
      <c r="A31" s="6">
        <v>3105</v>
      </c>
      <c r="B31" s="9">
        <v>3</v>
      </c>
      <c r="C31" s="9">
        <v>1</v>
      </c>
      <c r="D31" s="9">
        <v>3</v>
      </c>
      <c r="E31" s="9" t="s">
        <v>51</v>
      </c>
      <c r="F31" s="9" t="s">
        <v>3</v>
      </c>
      <c r="G31" s="6">
        <v>0.14940000000000001</v>
      </c>
      <c r="H31" s="6">
        <v>0.1618</v>
      </c>
      <c r="I31" s="6">
        <v>4.5900000000000003E-2</v>
      </c>
      <c r="J31" s="11">
        <f t="shared" si="0"/>
        <v>89.301121656600529</v>
      </c>
      <c r="L31" s="6">
        <v>3105</v>
      </c>
      <c r="M31" s="9" t="s">
        <v>3</v>
      </c>
      <c r="N31" s="12">
        <v>0.15290000000000001</v>
      </c>
      <c r="O31" s="12">
        <v>0.15859999999999999</v>
      </c>
      <c r="P31" s="12">
        <v>4.7699999999999999E-2</v>
      </c>
      <c r="Q31" s="11">
        <f t="shared" si="1"/>
        <v>94.860234445446366</v>
      </c>
      <c r="S31" s="6">
        <v>3105</v>
      </c>
      <c r="T31" s="9" t="s">
        <v>3</v>
      </c>
      <c r="U31" s="12">
        <v>0.43359999999999999</v>
      </c>
      <c r="V31" s="12">
        <v>0.48599999999999999</v>
      </c>
      <c r="W31" s="12">
        <v>5.5E-2</v>
      </c>
      <c r="X31" s="13">
        <f t="shared" si="2"/>
        <v>87.842227378190245</v>
      </c>
      <c r="Y31" s="4"/>
      <c r="Z31" s="10">
        <v>3105</v>
      </c>
      <c r="AA31" s="9" t="s">
        <v>3</v>
      </c>
      <c r="AB31" s="12">
        <v>0.157</v>
      </c>
      <c r="AC31" s="12">
        <v>0.17660000000000001</v>
      </c>
      <c r="AD31" s="12">
        <v>5.1799999999999999E-2</v>
      </c>
      <c r="AE31" s="11">
        <f t="shared" si="3"/>
        <v>84.294871794871796</v>
      </c>
      <c r="AG31" s="6">
        <v>3105</v>
      </c>
      <c r="AH31" s="9" t="s">
        <v>3</v>
      </c>
      <c r="AI31" s="12">
        <v>0.1734</v>
      </c>
      <c r="AJ31" s="12">
        <v>0.18340000000000001</v>
      </c>
      <c r="AK31" s="12">
        <f t="shared" si="4"/>
        <v>5.7210955414012735E-2</v>
      </c>
      <c r="AL31" s="11">
        <f t="shared" si="6"/>
        <v>92.075381794981524</v>
      </c>
    </row>
    <row r="32" spans="1:38">
      <c r="A32" s="6">
        <v>3106</v>
      </c>
      <c r="B32" s="9">
        <v>3</v>
      </c>
      <c r="C32" s="9">
        <v>1</v>
      </c>
      <c r="D32" s="9">
        <v>4</v>
      </c>
      <c r="E32" s="9" t="s">
        <v>51</v>
      </c>
      <c r="F32" s="9" t="s">
        <v>5</v>
      </c>
      <c r="G32" s="6">
        <v>0.1555</v>
      </c>
      <c r="H32" s="6">
        <v>0.16569999999999999</v>
      </c>
      <c r="I32" s="6">
        <v>4.9700000000000001E-2</v>
      </c>
      <c r="J32" s="11">
        <f t="shared" si="0"/>
        <v>91.206896551724142</v>
      </c>
      <c r="L32" s="6">
        <v>3106</v>
      </c>
      <c r="M32" s="9" t="s">
        <v>5</v>
      </c>
      <c r="N32" s="12">
        <v>0.16170000000000001</v>
      </c>
      <c r="O32" s="12">
        <v>0.188</v>
      </c>
      <c r="P32" s="12">
        <v>6.0600000000000001E-2</v>
      </c>
      <c r="Q32" s="11">
        <f t="shared" si="1"/>
        <v>79.356357927786505</v>
      </c>
      <c r="S32" s="6">
        <v>3106</v>
      </c>
      <c r="T32" s="9" t="s">
        <v>5</v>
      </c>
      <c r="U32" s="12">
        <v>0.1976</v>
      </c>
      <c r="V32" s="12">
        <v>0.19919999999999999</v>
      </c>
      <c r="W32" s="12">
        <v>5.7000000000000002E-2</v>
      </c>
      <c r="X32" s="13">
        <f t="shared" si="2"/>
        <v>98.874824191279899</v>
      </c>
      <c r="Y32" s="4"/>
      <c r="Z32" s="10">
        <v>3106</v>
      </c>
      <c r="AA32" s="9" t="s">
        <v>5</v>
      </c>
      <c r="AB32" s="12">
        <v>0.157</v>
      </c>
      <c r="AC32" s="12">
        <v>0.16009999999999999</v>
      </c>
      <c r="AD32" s="12">
        <v>4.6100000000000002E-2</v>
      </c>
      <c r="AE32" s="11">
        <f t="shared" si="3"/>
        <v>97.280701754385973</v>
      </c>
      <c r="AG32" s="6">
        <v>3106</v>
      </c>
      <c r="AH32" s="9" t="s">
        <v>5</v>
      </c>
      <c r="AI32" s="12">
        <v>0.16420000000000001</v>
      </c>
      <c r="AJ32" s="12">
        <v>0.1736</v>
      </c>
      <c r="AK32" s="12">
        <f t="shared" si="4"/>
        <v>4.821414012738854E-2</v>
      </c>
      <c r="AL32" s="11">
        <f t="shared" si="6"/>
        <v>92.503141893711032</v>
      </c>
    </row>
    <row r="33" spans="1:38">
      <c r="A33" s="6">
        <v>3201</v>
      </c>
      <c r="B33" s="9">
        <v>3</v>
      </c>
      <c r="C33" s="9">
        <v>2</v>
      </c>
      <c r="D33" s="9">
        <v>2</v>
      </c>
      <c r="E33" s="9" t="s">
        <v>52</v>
      </c>
      <c r="F33" s="9" t="s">
        <v>2</v>
      </c>
      <c r="G33" s="6">
        <v>0.16700000000000001</v>
      </c>
      <c r="H33" s="6">
        <v>0.17549999999999999</v>
      </c>
      <c r="I33" s="6">
        <v>5.45E-2</v>
      </c>
      <c r="J33" s="11">
        <f t="shared" si="0"/>
        <v>92.975206611570258</v>
      </c>
      <c r="L33" s="6">
        <v>3201</v>
      </c>
      <c r="M33" s="9" t="s">
        <v>2</v>
      </c>
      <c r="N33" s="12">
        <v>0.20419999999999999</v>
      </c>
      <c r="O33" s="12">
        <v>0.25459999999999999</v>
      </c>
      <c r="P33" s="12">
        <v>6.0499999999999998E-2</v>
      </c>
      <c r="Q33" s="11">
        <f t="shared" si="1"/>
        <v>74.034003091190101</v>
      </c>
      <c r="S33" s="6">
        <v>3201</v>
      </c>
      <c r="T33" s="9" t="s">
        <v>2</v>
      </c>
      <c r="U33" s="12">
        <v>0.16250000000000001</v>
      </c>
      <c r="V33" s="12">
        <v>0.16500000000000001</v>
      </c>
      <c r="W33" s="12">
        <v>5.3999999999999999E-2</v>
      </c>
      <c r="X33" s="13">
        <f t="shared" si="2"/>
        <v>97.747747747747752</v>
      </c>
      <c r="Y33" s="4"/>
      <c r="Z33" s="10">
        <v>3201</v>
      </c>
      <c r="AA33" s="9" t="s">
        <v>2</v>
      </c>
      <c r="AB33" s="12">
        <v>0.1527</v>
      </c>
      <c r="AC33" s="12">
        <v>0.17530000000000001</v>
      </c>
      <c r="AD33" s="12">
        <v>4.87E-2</v>
      </c>
      <c r="AE33" s="11">
        <f t="shared" si="3"/>
        <v>82.148499210110586</v>
      </c>
      <c r="AG33" s="6">
        <v>3201</v>
      </c>
      <c r="AH33" s="9" t="s">
        <v>2</v>
      </c>
      <c r="AI33" s="12">
        <v>0.14729999999999999</v>
      </c>
      <c r="AJ33" s="12">
        <v>0.1487</v>
      </c>
      <c r="AK33" s="12">
        <f t="shared" si="4"/>
        <v>4.6977799607072684E-2</v>
      </c>
      <c r="AL33" s="11">
        <f t="shared" si="6"/>
        <v>98.623702599243657</v>
      </c>
    </row>
    <row r="34" spans="1:38">
      <c r="A34" s="6">
        <v>3202</v>
      </c>
      <c r="B34" s="9">
        <v>3</v>
      </c>
      <c r="C34" s="9">
        <v>2</v>
      </c>
      <c r="D34" s="9">
        <v>1</v>
      </c>
      <c r="E34" s="9" t="s">
        <v>52</v>
      </c>
      <c r="F34" s="9" t="s">
        <v>1</v>
      </c>
      <c r="G34" s="6">
        <v>0.19120000000000001</v>
      </c>
      <c r="H34" s="6">
        <v>0.20710000000000001</v>
      </c>
      <c r="I34" s="6">
        <v>6.5100000000000005E-2</v>
      </c>
      <c r="J34" s="11">
        <f t="shared" si="0"/>
        <v>88.802816901408434</v>
      </c>
      <c r="L34" s="6">
        <v>3202</v>
      </c>
      <c r="M34" s="9" t="s">
        <v>1</v>
      </c>
      <c r="N34" s="12">
        <v>0.1953</v>
      </c>
      <c r="O34" s="12">
        <v>0.2195</v>
      </c>
      <c r="P34" s="12">
        <v>5.5E-2</v>
      </c>
      <c r="Q34" s="11">
        <f t="shared" si="1"/>
        <v>85.288753799392097</v>
      </c>
      <c r="S34" s="6">
        <v>3202</v>
      </c>
      <c r="T34" s="9" t="s">
        <v>1</v>
      </c>
      <c r="U34" s="12">
        <v>0.18729999999999999</v>
      </c>
      <c r="V34" s="12">
        <v>0.20349999999999999</v>
      </c>
      <c r="W34" s="12">
        <v>5.3999999999999999E-2</v>
      </c>
      <c r="X34" s="13">
        <f t="shared" si="2"/>
        <v>89.163879598662206</v>
      </c>
      <c r="Y34" s="4"/>
      <c r="Z34" s="10">
        <v>3202</v>
      </c>
      <c r="AA34" s="9" t="s">
        <v>1</v>
      </c>
      <c r="AB34" s="12">
        <v>0.16289999999999999</v>
      </c>
      <c r="AC34" s="12">
        <v>0.17530000000000001</v>
      </c>
      <c r="AD34" s="12">
        <v>4.9599999999999998E-2</v>
      </c>
      <c r="AE34" s="11">
        <f t="shared" si="3"/>
        <v>90.135242641209217</v>
      </c>
      <c r="AG34" s="6">
        <v>3202</v>
      </c>
      <c r="AH34" s="9" t="s">
        <v>1</v>
      </c>
      <c r="AI34" s="12">
        <v>0.18329999999999999</v>
      </c>
      <c r="AJ34" s="12">
        <v>0.18720000000000001</v>
      </c>
      <c r="AK34" s="12">
        <f t="shared" si="4"/>
        <v>5.5811418047882137E-2</v>
      </c>
      <c r="AL34" s="11">
        <f t="shared" si="6"/>
        <v>97.031705539358597</v>
      </c>
    </row>
    <row r="35" spans="1:38">
      <c r="A35" s="6">
        <v>3203</v>
      </c>
      <c r="B35" s="9">
        <v>3</v>
      </c>
      <c r="C35" s="9">
        <v>2</v>
      </c>
      <c r="D35" s="9">
        <v>6</v>
      </c>
      <c r="E35" s="9" t="s">
        <v>52</v>
      </c>
      <c r="F35" s="9" t="s">
        <v>6</v>
      </c>
      <c r="G35" s="6">
        <v>0.14530000000000001</v>
      </c>
      <c r="H35" s="6">
        <v>0.15459999999999999</v>
      </c>
      <c r="I35" s="6">
        <v>4.5400000000000003E-2</v>
      </c>
      <c r="J35" s="11">
        <f t="shared" si="0"/>
        <v>91.483516483516496</v>
      </c>
      <c r="L35" s="6">
        <v>3203</v>
      </c>
      <c r="M35" s="9" t="s">
        <v>6</v>
      </c>
      <c r="N35" s="12">
        <v>0.15110000000000001</v>
      </c>
      <c r="O35" s="12">
        <v>0.17560000000000001</v>
      </c>
      <c r="P35" s="12">
        <v>4.0599999999999997E-2</v>
      </c>
      <c r="Q35" s="11">
        <f t="shared" si="1"/>
        <v>81.851851851851848</v>
      </c>
      <c r="S35" s="6">
        <v>3203</v>
      </c>
      <c r="T35" s="9" t="s">
        <v>6</v>
      </c>
      <c r="U35" s="12">
        <v>0.43819999999999998</v>
      </c>
      <c r="V35" s="12">
        <v>0.4864</v>
      </c>
      <c r="W35" s="12">
        <v>0.05</v>
      </c>
      <c r="X35" s="13">
        <f t="shared" si="2"/>
        <v>88.955087076076993</v>
      </c>
      <c r="Y35" s="4"/>
      <c r="Z35" s="10">
        <v>3203</v>
      </c>
      <c r="AA35" s="9" t="s">
        <v>6</v>
      </c>
      <c r="AB35" s="12">
        <v>0.13500000000000001</v>
      </c>
      <c r="AC35" s="12">
        <v>0.1414</v>
      </c>
      <c r="AD35" s="12">
        <v>4.0399999999999998E-2</v>
      </c>
      <c r="AE35" s="11">
        <f t="shared" si="3"/>
        <v>93.663366336633686</v>
      </c>
      <c r="AG35" s="6">
        <v>3203</v>
      </c>
      <c r="AH35" s="9" t="s">
        <v>6</v>
      </c>
      <c r="AI35" s="12">
        <v>0.1341</v>
      </c>
      <c r="AJ35" s="12">
        <v>0.1389</v>
      </c>
      <c r="AK35" s="12">
        <f t="shared" si="4"/>
        <v>4.0130666666666662E-2</v>
      </c>
      <c r="AL35" s="11">
        <f t="shared" si="6"/>
        <v>95.140191962417489</v>
      </c>
    </row>
    <row r="36" spans="1:38">
      <c r="A36" s="6">
        <v>3204</v>
      </c>
      <c r="B36" s="9">
        <v>3</v>
      </c>
      <c r="C36" s="9">
        <v>2</v>
      </c>
      <c r="D36" s="9">
        <v>5</v>
      </c>
      <c r="E36" s="9" t="s">
        <v>52</v>
      </c>
      <c r="F36" s="9" t="s">
        <v>5</v>
      </c>
      <c r="G36" s="6">
        <v>0.1537</v>
      </c>
      <c r="H36" s="6">
        <v>0.15870000000000001</v>
      </c>
      <c r="I36" s="6">
        <v>5.0900000000000001E-2</v>
      </c>
      <c r="J36" s="11">
        <f t="shared" si="0"/>
        <v>95.361781076066791</v>
      </c>
      <c r="L36" s="6">
        <v>3204</v>
      </c>
      <c r="M36" s="9" t="s">
        <v>5</v>
      </c>
      <c r="N36" s="12">
        <v>0.25669999999999998</v>
      </c>
      <c r="O36" s="12">
        <v>0.2727</v>
      </c>
      <c r="P36" s="12">
        <v>7.4899999999999994E-2</v>
      </c>
      <c r="Q36" s="11">
        <f t="shared" si="1"/>
        <v>91.911021233569258</v>
      </c>
      <c r="S36" s="6">
        <v>3204</v>
      </c>
      <c r="T36" s="9" t="s">
        <v>5</v>
      </c>
      <c r="U36" s="12">
        <v>0.17699999999999999</v>
      </c>
      <c r="V36" s="12">
        <v>0.17899999999999999</v>
      </c>
      <c r="W36" s="12">
        <v>5.1999999999999998E-2</v>
      </c>
      <c r="X36" s="13">
        <f t="shared" si="2"/>
        <v>98.425196850393704</v>
      </c>
      <c r="Y36" s="4"/>
      <c r="Z36" s="10">
        <v>3204</v>
      </c>
      <c r="AA36" s="9" t="s">
        <v>5</v>
      </c>
      <c r="AB36" s="12">
        <v>0.1444</v>
      </c>
      <c r="AC36" s="12">
        <v>0.1512</v>
      </c>
      <c r="AD36" s="12">
        <v>4.1500000000000002E-2</v>
      </c>
      <c r="AE36" s="11">
        <f t="shared" si="3"/>
        <v>93.80127620783955</v>
      </c>
      <c r="AG36" s="6">
        <v>3204</v>
      </c>
      <c r="AH36" s="9" t="s">
        <v>5</v>
      </c>
      <c r="AI36" s="12">
        <v>0.15029999999999999</v>
      </c>
      <c r="AJ36" s="12">
        <v>0.15540000000000001</v>
      </c>
      <c r="AK36" s="12">
        <f t="shared" si="4"/>
        <v>4.3195637119113575E-2</v>
      </c>
      <c r="AL36" s="11">
        <f t="shared" si="6"/>
        <v>95.454722197020033</v>
      </c>
    </row>
    <row r="37" spans="1:38">
      <c r="A37" s="6">
        <v>3205</v>
      </c>
      <c r="B37" s="9">
        <v>3</v>
      </c>
      <c r="C37" s="9">
        <v>2</v>
      </c>
      <c r="D37" s="9">
        <v>3</v>
      </c>
      <c r="E37" s="9" t="s">
        <v>52</v>
      </c>
      <c r="F37" s="9" t="s">
        <v>3</v>
      </c>
      <c r="G37" s="6">
        <v>0.245</v>
      </c>
      <c r="H37" s="6">
        <v>0.26529999999999998</v>
      </c>
      <c r="I37" s="6">
        <v>8.2799999999999999E-2</v>
      </c>
      <c r="J37" s="11">
        <f t="shared" si="0"/>
        <v>88.876712328767127</v>
      </c>
      <c r="L37" s="6">
        <v>3205</v>
      </c>
      <c r="M37" s="9" t="s">
        <v>3</v>
      </c>
      <c r="N37" s="12">
        <v>0.18940000000000001</v>
      </c>
      <c r="O37" s="12">
        <v>0.20019999999999999</v>
      </c>
      <c r="P37" s="12">
        <v>5.3199999999999997E-2</v>
      </c>
      <c r="Q37" s="11">
        <f t="shared" si="1"/>
        <v>92.653061224489804</v>
      </c>
      <c r="S37" s="6">
        <v>3205</v>
      </c>
      <c r="T37" s="9" t="s">
        <v>3</v>
      </c>
      <c r="U37" s="12">
        <v>0.1845</v>
      </c>
      <c r="V37" s="12">
        <v>0.1867</v>
      </c>
      <c r="W37" s="12">
        <v>5.5E-2</v>
      </c>
      <c r="X37" s="13">
        <f t="shared" si="2"/>
        <v>98.329536826119963</v>
      </c>
      <c r="Y37" s="4"/>
      <c r="Z37" s="10">
        <v>3205</v>
      </c>
      <c r="AA37" s="9" t="s">
        <v>3</v>
      </c>
      <c r="AB37" s="12">
        <v>0.15540000000000001</v>
      </c>
      <c r="AC37" s="12">
        <v>0.18360000000000001</v>
      </c>
      <c r="AD37" s="12">
        <v>4.99E-2</v>
      </c>
      <c r="AE37" s="11">
        <f t="shared" si="3"/>
        <v>78.908002991772634</v>
      </c>
      <c r="AG37" s="6">
        <v>3205</v>
      </c>
      <c r="AH37" s="9" t="s">
        <v>3</v>
      </c>
      <c r="AI37" s="12">
        <v>0.16919999999999999</v>
      </c>
      <c r="AJ37" s="12">
        <v>0.1721</v>
      </c>
      <c r="AK37" s="12">
        <f t="shared" si="4"/>
        <v>5.4331274131274122E-2</v>
      </c>
      <c r="AL37" s="11">
        <f t="shared" si="6"/>
        <v>97.537546595152463</v>
      </c>
    </row>
    <row r="38" spans="1:38">
      <c r="A38" s="6">
        <v>3206</v>
      </c>
      <c r="B38" s="9">
        <v>3</v>
      </c>
      <c r="C38" s="9">
        <v>2</v>
      </c>
      <c r="D38" s="9">
        <v>4</v>
      </c>
      <c r="E38" s="9" t="s">
        <v>52</v>
      </c>
      <c r="F38" s="9" t="s">
        <v>4</v>
      </c>
      <c r="G38" s="6">
        <v>0.1835</v>
      </c>
      <c r="H38" s="6">
        <v>0.1933</v>
      </c>
      <c r="I38" s="6">
        <v>6.2899999999999998E-2</v>
      </c>
      <c r="J38" s="11">
        <f t="shared" si="0"/>
        <v>92.4846625766871</v>
      </c>
      <c r="L38" s="6">
        <v>3206</v>
      </c>
      <c r="M38" s="9" t="s">
        <v>4</v>
      </c>
      <c r="N38" s="12">
        <v>0.16170000000000001</v>
      </c>
      <c r="O38" s="12">
        <v>0.2059</v>
      </c>
      <c r="P38" s="12">
        <v>5.2499999999999998E-2</v>
      </c>
      <c r="Q38" s="11">
        <f t="shared" si="1"/>
        <v>71.186440677966118</v>
      </c>
      <c r="S38" s="6">
        <v>3206</v>
      </c>
      <c r="T38" s="9" t="s">
        <v>4</v>
      </c>
      <c r="U38" s="12">
        <v>0.1779</v>
      </c>
      <c r="V38" s="12">
        <v>0.18579999999999999</v>
      </c>
      <c r="W38" s="12">
        <v>4.9000000000000002E-2</v>
      </c>
      <c r="X38" s="13">
        <f t="shared" si="2"/>
        <v>94.22514619883043</v>
      </c>
      <c r="Y38" s="4"/>
      <c r="Z38" s="10">
        <v>3206</v>
      </c>
      <c r="AA38" s="9" t="s">
        <v>4</v>
      </c>
      <c r="AB38" s="12">
        <v>0.15409999999999999</v>
      </c>
      <c r="AC38" s="12">
        <v>0.16320000000000001</v>
      </c>
      <c r="AD38" s="12">
        <v>4.58E-2</v>
      </c>
      <c r="AE38" s="11">
        <f t="shared" si="3"/>
        <v>92.248722316865397</v>
      </c>
      <c r="AG38" s="6">
        <v>3206</v>
      </c>
      <c r="AH38" s="9" t="s">
        <v>4</v>
      </c>
      <c r="AI38" s="12">
        <v>0.14530000000000001</v>
      </c>
      <c r="AJ38" s="12">
        <v>0.1515</v>
      </c>
      <c r="AK38" s="12">
        <f t="shared" si="4"/>
        <v>4.3184555483452312E-2</v>
      </c>
      <c r="AL38" s="11">
        <f t="shared" si="6"/>
        <v>94.27597788323456</v>
      </c>
    </row>
    <row r="39" spans="1:38">
      <c r="A39" s="6">
        <v>4101</v>
      </c>
      <c r="B39" s="9">
        <v>4</v>
      </c>
      <c r="C39" s="9">
        <v>1</v>
      </c>
      <c r="D39" s="9">
        <v>3</v>
      </c>
      <c r="E39" s="9" t="s">
        <v>51</v>
      </c>
      <c r="F39" s="9" t="s">
        <v>3</v>
      </c>
      <c r="G39" s="6">
        <v>0.15379999999999999</v>
      </c>
      <c r="H39" s="6">
        <v>0.16689999999999999</v>
      </c>
      <c r="I39" s="6">
        <v>5.0599999999999999E-2</v>
      </c>
      <c r="J39" s="11">
        <f t="shared" si="0"/>
        <v>88.736027515047283</v>
      </c>
      <c r="L39" s="6">
        <v>4101</v>
      </c>
      <c r="M39" s="9" t="s">
        <v>3</v>
      </c>
      <c r="N39" s="12">
        <v>0.2011</v>
      </c>
      <c r="O39" s="12">
        <v>0.22570000000000001</v>
      </c>
      <c r="P39" s="12">
        <v>5.9499999999999997E-2</v>
      </c>
      <c r="Q39" s="11">
        <f t="shared" si="1"/>
        <v>85.198555956678689</v>
      </c>
      <c r="S39" s="6">
        <v>4101</v>
      </c>
      <c r="T39" s="9" t="s">
        <v>3</v>
      </c>
      <c r="U39" s="12">
        <v>0.43209999999999998</v>
      </c>
      <c r="V39" s="12">
        <v>0.49880000000000002</v>
      </c>
      <c r="W39" s="12">
        <v>5.7000000000000002E-2</v>
      </c>
      <c r="X39" s="13">
        <f t="shared" si="2"/>
        <v>84.902670891806238</v>
      </c>
      <c r="Y39" s="4"/>
      <c r="Z39" s="10">
        <v>4101</v>
      </c>
      <c r="AA39" s="9" t="s">
        <v>3</v>
      </c>
      <c r="AB39" s="12">
        <v>0.16089999999999999</v>
      </c>
      <c r="AC39" s="12">
        <v>0.1789</v>
      </c>
      <c r="AD39" s="12">
        <v>5.0299999999999997E-2</v>
      </c>
      <c r="AE39" s="11">
        <f t="shared" si="3"/>
        <v>86.003110419906676</v>
      </c>
      <c r="AG39" s="6">
        <v>4101</v>
      </c>
      <c r="AH39" s="9" t="s">
        <v>3</v>
      </c>
      <c r="AI39" s="12">
        <v>0.1678</v>
      </c>
      <c r="AJ39" s="12">
        <v>0.17150000000000001</v>
      </c>
      <c r="AK39" s="12">
        <f t="shared" si="4"/>
        <v>5.245705407085146E-2</v>
      </c>
      <c r="AL39" s="11">
        <f t="shared" si="6"/>
        <v>96.891877993172187</v>
      </c>
    </row>
    <row r="40" spans="1:38">
      <c r="A40" s="6">
        <v>4102</v>
      </c>
      <c r="B40" s="9">
        <v>4</v>
      </c>
      <c r="C40" s="9">
        <v>1</v>
      </c>
      <c r="D40" s="9">
        <v>1</v>
      </c>
      <c r="E40" s="9" t="s">
        <v>51</v>
      </c>
      <c r="F40" s="9" t="s">
        <v>1</v>
      </c>
      <c r="G40" s="6">
        <v>0.1764</v>
      </c>
      <c r="H40" s="6">
        <v>0.18659999999999999</v>
      </c>
      <c r="I40" s="6">
        <v>5.9200000000000003E-2</v>
      </c>
      <c r="J40" s="11">
        <f t="shared" si="0"/>
        <v>91.993720565149147</v>
      </c>
      <c r="L40" s="6">
        <v>4102</v>
      </c>
      <c r="M40" s="9" t="s">
        <v>1</v>
      </c>
      <c r="N40" s="12">
        <v>0.2351</v>
      </c>
      <c r="O40" s="12">
        <v>0.27010000000000001</v>
      </c>
      <c r="P40" s="12">
        <v>6.6699999999999995E-2</v>
      </c>
      <c r="Q40" s="11">
        <f t="shared" si="1"/>
        <v>82.792527040314638</v>
      </c>
      <c r="S40" s="6">
        <v>4102</v>
      </c>
      <c r="T40" s="9" t="s">
        <v>1</v>
      </c>
      <c r="U40" s="12">
        <v>0.44209999999999999</v>
      </c>
      <c r="V40" s="12">
        <v>0.49980000000000002</v>
      </c>
      <c r="W40" s="12">
        <v>5.1999999999999998E-2</v>
      </c>
      <c r="X40" s="13">
        <f t="shared" si="2"/>
        <v>87.114783385439921</v>
      </c>
      <c r="Y40" s="4"/>
      <c r="Z40" s="10">
        <v>4102</v>
      </c>
      <c r="AA40" s="9" t="s">
        <v>1</v>
      </c>
      <c r="AB40" s="12">
        <v>0.1535</v>
      </c>
      <c r="AC40" s="12">
        <v>0.16850000000000001</v>
      </c>
      <c r="AD40" s="12">
        <v>4.5199999999999997E-2</v>
      </c>
      <c r="AE40" s="11">
        <f t="shared" si="3"/>
        <v>87.834549878345484</v>
      </c>
      <c r="AG40" s="6">
        <v>4102</v>
      </c>
      <c r="AH40" s="9" t="s">
        <v>1</v>
      </c>
      <c r="AI40" s="12">
        <v>0.15920000000000001</v>
      </c>
      <c r="AJ40" s="12">
        <v>0.17100000000000001</v>
      </c>
      <c r="AK40" s="12">
        <f t="shared" si="4"/>
        <v>4.6878436482084694E-2</v>
      </c>
      <c r="AL40" s="11">
        <f t="shared" si="6"/>
        <v>90.493190977007927</v>
      </c>
    </row>
    <row r="41" spans="1:38">
      <c r="A41" s="6">
        <v>4103</v>
      </c>
      <c r="B41" s="9">
        <v>4</v>
      </c>
      <c r="C41" s="9">
        <v>1</v>
      </c>
      <c r="D41" s="9">
        <v>5</v>
      </c>
      <c r="E41" s="9" t="s">
        <v>51</v>
      </c>
      <c r="F41" s="9" t="s">
        <v>4</v>
      </c>
      <c r="G41" s="6">
        <v>0.1741</v>
      </c>
      <c r="H41" s="6">
        <v>0.18049999999999999</v>
      </c>
      <c r="I41" s="6">
        <v>5.4199999999999998E-2</v>
      </c>
      <c r="J41" s="11">
        <f t="shared" si="0"/>
        <v>94.932699920823453</v>
      </c>
      <c r="L41" s="6">
        <v>4103</v>
      </c>
      <c r="M41" s="9" t="s">
        <v>4</v>
      </c>
      <c r="N41" s="12">
        <v>0.22800000000000001</v>
      </c>
      <c r="O41" s="12">
        <v>0.26490000000000002</v>
      </c>
      <c r="P41" s="12">
        <v>6.3600000000000004E-2</v>
      </c>
      <c r="Q41" s="11">
        <f t="shared" si="1"/>
        <v>81.669150521609524</v>
      </c>
      <c r="S41" s="6">
        <v>4103</v>
      </c>
      <c r="T41" s="9" t="s">
        <v>4</v>
      </c>
      <c r="U41" s="12">
        <v>0.17319999999999999</v>
      </c>
      <c r="V41" s="12">
        <v>0.20449999999999999</v>
      </c>
      <c r="W41" s="12">
        <v>5.1999999999999998E-2</v>
      </c>
      <c r="X41" s="13">
        <f t="shared" si="2"/>
        <v>79.47540983606558</v>
      </c>
      <c r="Y41" s="4"/>
      <c r="Z41" s="10">
        <v>4103</v>
      </c>
      <c r="AA41" s="9" t="s">
        <v>4</v>
      </c>
      <c r="AB41" s="12">
        <v>0.13350000000000001</v>
      </c>
      <c r="AC41" s="12">
        <v>0.1447</v>
      </c>
      <c r="AD41" s="12">
        <v>3.4500000000000003E-2</v>
      </c>
      <c r="AE41" s="11">
        <f t="shared" si="3"/>
        <v>89.836660617059906</v>
      </c>
      <c r="AG41" s="6">
        <v>4103</v>
      </c>
      <c r="AH41" s="9" t="s">
        <v>4</v>
      </c>
      <c r="AI41" s="12">
        <v>0.158</v>
      </c>
      <c r="AJ41" s="12">
        <v>0.16930000000000001</v>
      </c>
      <c r="AK41" s="12">
        <f t="shared" si="4"/>
        <v>4.0831460674157299E-2</v>
      </c>
      <c r="AL41" s="11">
        <f t="shared" si="6"/>
        <v>91.204072172612541</v>
      </c>
    </row>
    <row r="42" spans="1:38">
      <c r="A42" s="6">
        <v>4104</v>
      </c>
      <c r="B42" s="9">
        <v>4</v>
      </c>
      <c r="C42" s="9">
        <v>1</v>
      </c>
      <c r="D42" s="9">
        <v>4</v>
      </c>
      <c r="E42" s="9" t="s">
        <v>51</v>
      </c>
      <c r="F42" s="9" t="s">
        <v>5</v>
      </c>
      <c r="G42" s="6">
        <v>0.1565</v>
      </c>
      <c r="H42" s="6">
        <v>0.16200000000000001</v>
      </c>
      <c r="I42" s="6">
        <v>5.3699999999999998E-2</v>
      </c>
      <c r="J42" s="11">
        <f t="shared" si="0"/>
        <v>94.921514312096022</v>
      </c>
      <c r="L42" s="6">
        <v>4104</v>
      </c>
      <c r="M42" s="9" t="s">
        <v>5</v>
      </c>
      <c r="N42" s="12">
        <v>0.19120000000000001</v>
      </c>
      <c r="O42" s="12">
        <v>0.2205</v>
      </c>
      <c r="P42" s="12">
        <v>6.7199999999999996E-2</v>
      </c>
      <c r="Q42" s="11">
        <f t="shared" si="1"/>
        <v>80.887149380300087</v>
      </c>
      <c r="S42" s="6">
        <v>4104</v>
      </c>
      <c r="T42" s="9" t="s">
        <v>5</v>
      </c>
      <c r="U42" s="12">
        <v>0.42259999999999998</v>
      </c>
      <c r="V42" s="12">
        <v>0.48259999999999997</v>
      </c>
      <c r="W42" s="12">
        <v>5.0999999999999997E-2</v>
      </c>
      <c r="X42" s="13">
        <f t="shared" si="2"/>
        <v>86.098239110287295</v>
      </c>
      <c r="Y42" s="4"/>
      <c r="Z42" s="10">
        <v>4104</v>
      </c>
      <c r="AA42" s="9" t="s">
        <v>5</v>
      </c>
      <c r="AB42" s="12">
        <v>0.1467</v>
      </c>
      <c r="AC42" s="12">
        <v>0.16120000000000001</v>
      </c>
      <c r="AD42" s="12">
        <v>4.3400000000000001E-2</v>
      </c>
      <c r="AE42" s="11">
        <f t="shared" si="3"/>
        <v>87.691001697792856</v>
      </c>
      <c r="AG42" s="6">
        <v>4104</v>
      </c>
      <c r="AH42" s="9" t="s">
        <v>5</v>
      </c>
      <c r="AI42" s="12">
        <v>0.15459999999999999</v>
      </c>
      <c r="AJ42" s="12">
        <v>0.1648</v>
      </c>
      <c r="AK42" s="12">
        <f t="shared" si="4"/>
        <v>4.5737150647580091E-2</v>
      </c>
      <c r="AL42" s="11">
        <f t="shared" si="6"/>
        <v>91.433096003096196</v>
      </c>
    </row>
    <row r="43" spans="1:38">
      <c r="A43" s="6">
        <v>4105</v>
      </c>
      <c r="B43" s="9">
        <v>4</v>
      </c>
      <c r="C43" s="9">
        <v>1</v>
      </c>
      <c r="D43" s="9">
        <v>6</v>
      </c>
      <c r="E43" s="9" t="s">
        <v>51</v>
      </c>
      <c r="F43" s="9" t="s">
        <v>6</v>
      </c>
      <c r="G43" s="6">
        <v>0.15590000000000001</v>
      </c>
      <c r="H43" s="6">
        <v>0.16689999999999999</v>
      </c>
      <c r="I43" s="6">
        <v>5.45E-2</v>
      </c>
      <c r="J43" s="11">
        <f t="shared" si="0"/>
        <v>90.213523131672616</v>
      </c>
      <c r="L43" s="6">
        <v>4105</v>
      </c>
      <c r="M43" s="9" t="s">
        <v>6</v>
      </c>
      <c r="N43" s="12">
        <v>0.1933</v>
      </c>
      <c r="O43" s="12">
        <v>0.22450000000000001</v>
      </c>
      <c r="P43" s="12">
        <v>7.0300000000000001E-2</v>
      </c>
      <c r="Q43" s="11">
        <f t="shared" si="1"/>
        <v>79.766536964980546</v>
      </c>
      <c r="S43" s="6">
        <v>4105</v>
      </c>
      <c r="T43" s="9" t="s">
        <v>6</v>
      </c>
      <c r="U43" s="12">
        <v>0.17380000000000001</v>
      </c>
      <c r="V43" s="12">
        <v>0.18809999999999999</v>
      </c>
      <c r="W43" s="12">
        <v>0.05</v>
      </c>
      <c r="X43" s="13">
        <f t="shared" si="2"/>
        <v>89.645184648805227</v>
      </c>
      <c r="Y43" s="4"/>
      <c r="Z43" s="10">
        <v>4105</v>
      </c>
      <c r="AA43" s="9" t="s">
        <v>6</v>
      </c>
      <c r="AB43" s="12">
        <v>0.13639999999999999</v>
      </c>
      <c r="AC43" s="12">
        <v>0.14990000000000001</v>
      </c>
      <c r="AD43" s="12">
        <v>4.0599999999999997E-2</v>
      </c>
      <c r="AE43" s="11">
        <f t="shared" si="3"/>
        <v>87.648673376029265</v>
      </c>
      <c r="AG43" s="6">
        <v>4105</v>
      </c>
      <c r="AH43" s="9" t="s">
        <v>6</v>
      </c>
      <c r="AI43" s="12">
        <v>0.14280000000000001</v>
      </c>
      <c r="AJ43" s="12">
        <v>0.15140000000000001</v>
      </c>
      <c r="AK43" s="12">
        <f t="shared" si="4"/>
        <v>4.2504985337243409E-2</v>
      </c>
      <c r="AL43" s="11">
        <f t="shared" si="6"/>
        <v>92.102485107666453</v>
      </c>
    </row>
    <row r="44" spans="1:38">
      <c r="A44" s="6">
        <v>4106</v>
      </c>
      <c r="B44" s="9">
        <v>4</v>
      </c>
      <c r="C44" s="9">
        <v>1</v>
      </c>
      <c r="D44" s="9">
        <v>2</v>
      </c>
      <c r="E44" s="9" t="s">
        <v>51</v>
      </c>
      <c r="F44" s="9" t="s">
        <v>2</v>
      </c>
      <c r="G44" s="6">
        <v>0.15690000000000001</v>
      </c>
      <c r="H44" s="6">
        <v>0.1686</v>
      </c>
      <c r="I44" s="6">
        <v>5.2600000000000001E-2</v>
      </c>
      <c r="J44" s="11">
        <f>((G44-I44)/(H44-I44))*100</f>
        <v>89.913793103448285</v>
      </c>
      <c r="L44" s="6">
        <v>4106</v>
      </c>
      <c r="M44" s="9" t="s">
        <v>2</v>
      </c>
      <c r="N44" s="12">
        <v>0.1784</v>
      </c>
      <c r="O44" s="12">
        <v>0.20100000000000001</v>
      </c>
      <c r="P44" s="12">
        <v>6.3299999999999995E-2</v>
      </c>
      <c r="Q44" s="11">
        <f>((N44-P44)/(O44-P44))*100</f>
        <v>83.58750907770515</v>
      </c>
      <c r="S44" s="6">
        <v>4106</v>
      </c>
      <c r="T44" s="9" t="s">
        <v>2</v>
      </c>
      <c r="U44" s="12">
        <v>0.2031</v>
      </c>
      <c r="V44" s="12">
        <v>0.20349999999999999</v>
      </c>
      <c r="W44" s="12">
        <v>0.06</v>
      </c>
      <c r="X44" s="13">
        <f t="shared" si="2"/>
        <v>99.721254355400717</v>
      </c>
      <c r="Y44" s="4"/>
      <c r="Z44" s="10">
        <v>4106</v>
      </c>
      <c r="AA44" s="9" t="s">
        <v>2</v>
      </c>
      <c r="AB44" s="12">
        <v>0.16039999999999999</v>
      </c>
      <c r="AC44" s="12">
        <v>0.17069999999999999</v>
      </c>
      <c r="AD44" s="12">
        <v>4.9000000000000002E-2</v>
      </c>
      <c r="AE44" s="11">
        <f t="shared" si="3"/>
        <v>91.536565324568613</v>
      </c>
      <c r="AG44" s="6">
        <v>4106</v>
      </c>
      <c r="AH44" s="9" t="s">
        <v>2</v>
      </c>
      <c r="AI44" s="12">
        <v>0.16059999999999999</v>
      </c>
      <c r="AJ44" s="12">
        <v>0.17280000000000001</v>
      </c>
      <c r="AK44" s="12">
        <f t="shared" si="4"/>
        <v>4.9061097256857859E-2</v>
      </c>
      <c r="AL44" s="11">
        <f t="shared" si="6"/>
        <v>90.140529995384838</v>
      </c>
    </row>
    <row r="45" spans="1:38">
      <c r="A45" s="6">
        <v>4201</v>
      </c>
      <c r="B45" s="9">
        <v>4</v>
      </c>
      <c r="C45" s="9">
        <v>2</v>
      </c>
      <c r="D45" s="9">
        <v>4</v>
      </c>
      <c r="E45" s="9" t="s">
        <v>52</v>
      </c>
      <c r="F45" s="9" t="s">
        <v>5</v>
      </c>
      <c r="G45" s="6">
        <v>0.15240000000000001</v>
      </c>
      <c r="H45" s="6">
        <v>0.16370000000000001</v>
      </c>
      <c r="I45" s="6">
        <v>4.99E-2</v>
      </c>
      <c r="J45" s="11">
        <f t="shared" si="0"/>
        <v>90.070298769771526</v>
      </c>
      <c r="L45" s="6">
        <v>4201</v>
      </c>
      <c r="M45" s="9" t="s">
        <v>5</v>
      </c>
      <c r="N45" s="12">
        <v>0.16950000000000001</v>
      </c>
      <c r="O45" s="12">
        <v>0.18759999999999999</v>
      </c>
      <c r="P45" s="12">
        <v>6.4000000000000001E-2</v>
      </c>
      <c r="Q45" s="11">
        <f t="shared" si="1"/>
        <v>85.3559870550162</v>
      </c>
      <c r="S45" s="6">
        <v>4201</v>
      </c>
      <c r="T45" s="9" t="s">
        <v>5</v>
      </c>
      <c r="U45" s="12">
        <v>0.16009999999999999</v>
      </c>
      <c r="V45" s="12">
        <v>0.17130000000000001</v>
      </c>
      <c r="W45" s="12">
        <v>4.9000000000000002E-2</v>
      </c>
      <c r="X45" s="13">
        <f t="shared" ref="X45:X50" si="7">((U45-W45)/(V45-W45))*100</f>
        <v>90.842191332788218</v>
      </c>
      <c r="Y45" s="14"/>
      <c r="Z45" s="10">
        <v>4201</v>
      </c>
      <c r="AA45" s="9" t="s">
        <v>5</v>
      </c>
      <c r="AB45" s="12">
        <v>0.15210000000000001</v>
      </c>
      <c r="AC45" s="12">
        <v>0.17380000000000001</v>
      </c>
      <c r="AD45" s="12">
        <v>4.6899999999999997E-2</v>
      </c>
      <c r="AE45" s="11">
        <f t="shared" si="3"/>
        <v>82.899921197793546</v>
      </c>
      <c r="AG45" s="6">
        <v>4201</v>
      </c>
      <c r="AH45" s="9" t="s">
        <v>5</v>
      </c>
      <c r="AI45" s="12">
        <v>0.16439999999999999</v>
      </c>
      <c r="AJ45" s="12">
        <v>0.16669999999999999</v>
      </c>
      <c r="AK45" s="12">
        <f t="shared" si="4"/>
        <v>5.0692702169625237E-2</v>
      </c>
      <c r="AL45" s="11">
        <f t="shared" si="6"/>
        <v>98.017366111429439</v>
      </c>
    </row>
    <row r="46" spans="1:38">
      <c r="A46" s="6">
        <v>4202</v>
      </c>
      <c r="B46" s="9">
        <v>4</v>
      </c>
      <c r="C46" s="9">
        <v>2</v>
      </c>
      <c r="D46" s="9">
        <v>5</v>
      </c>
      <c r="E46" s="9" t="s">
        <v>52</v>
      </c>
      <c r="F46" s="9" t="s">
        <v>4</v>
      </c>
      <c r="G46" s="6">
        <v>0.19589999999999999</v>
      </c>
      <c r="H46" s="6">
        <v>0.20269999999999999</v>
      </c>
      <c r="I46" s="6">
        <v>6.1499999999999999E-2</v>
      </c>
      <c r="J46" s="11">
        <f t="shared" si="0"/>
        <v>95.184135977337121</v>
      </c>
      <c r="L46" s="6">
        <v>4202</v>
      </c>
      <c r="M46" s="9" t="s">
        <v>4</v>
      </c>
      <c r="N46" s="12">
        <v>0.1749</v>
      </c>
      <c r="O46" s="12">
        <v>0.18859999999999999</v>
      </c>
      <c r="P46" s="12">
        <v>6.4500000000000002E-2</v>
      </c>
      <c r="Q46" s="11">
        <f t="shared" si="1"/>
        <v>88.960515713134583</v>
      </c>
      <c r="S46" s="6">
        <v>4202</v>
      </c>
      <c r="T46" s="9" t="s">
        <v>4</v>
      </c>
      <c r="U46" s="12">
        <v>0.187</v>
      </c>
      <c r="V46" s="12">
        <v>0.1898</v>
      </c>
      <c r="W46" s="12">
        <v>4.8000000000000001E-2</v>
      </c>
      <c r="X46" s="13">
        <f t="shared" si="7"/>
        <v>98.025387870239797</v>
      </c>
      <c r="Y46" s="14"/>
      <c r="Z46" s="10">
        <v>4202</v>
      </c>
      <c r="AA46" s="9" t="s">
        <v>4</v>
      </c>
      <c r="AB46" s="12">
        <v>0.1545</v>
      </c>
      <c r="AC46" s="12">
        <v>0.16450000000000001</v>
      </c>
      <c r="AD46" s="12">
        <v>4.9399999999999999E-2</v>
      </c>
      <c r="AE46" s="11">
        <f t="shared" si="3"/>
        <v>91.311902693310159</v>
      </c>
      <c r="AG46" s="6">
        <v>4202</v>
      </c>
      <c r="AH46" s="9" t="s">
        <v>4</v>
      </c>
      <c r="AI46" s="12">
        <v>0.16170000000000001</v>
      </c>
      <c r="AJ46" s="12">
        <v>0.17030000000000001</v>
      </c>
      <c r="AK46" s="12">
        <f t="shared" si="4"/>
        <v>5.1702135922330097E-2</v>
      </c>
      <c r="AL46" s="11">
        <f t="shared" si="6"/>
        <v>92.748604650782042</v>
      </c>
    </row>
    <row r="47" spans="1:38">
      <c r="A47" s="6">
        <v>4203</v>
      </c>
      <c r="B47" s="9">
        <v>4</v>
      </c>
      <c r="C47" s="9">
        <v>2</v>
      </c>
      <c r="D47" s="9">
        <v>2</v>
      </c>
      <c r="E47" s="9" t="s">
        <v>52</v>
      </c>
      <c r="F47" s="9" t="s">
        <v>2</v>
      </c>
      <c r="G47" s="6">
        <v>0.1749</v>
      </c>
      <c r="H47" s="6">
        <v>0.1749</v>
      </c>
      <c r="I47" s="6">
        <v>3.2599999999999997E-2</v>
      </c>
      <c r="J47" s="11">
        <f>((G47-I47)/(H47-I47))*100</f>
        <v>100</v>
      </c>
      <c r="L47" s="6">
        <v>4203</v>
      </c>
      <c r="M47" s="9" t="s">
        <v>2</v>
      </c>
      <c r="N47" s="12">
        <v>0.20780000000000001</v>
      </c>
      <c r="O47" s="12">
        <v>0.2351</v>
      </c>
      <c r="P47" s="12">
        <v>7.5899999999999995E-2</v>
      </c>
      <c r="Q47" s="11">
        <f t="shared" si="1"/>
        <v>82.85175879396985</v>
      </c>
      <c r="S47" s="6">
        <v>4203</v>
      </c>
      <c r="T47" s="9" t="s">
        <v>2</v>
      </c>
      <c r="U47" s="12">
        <v>0.41749999999999998</v>
      </c>
      <c r="V47" s="12">
        <v>0.44450000000000001</v>
      </c>
      <c r="W47" s="12">
        <v>4.7E-2</v>
      </c>
      <c r="X47" s="13">
        <f t="shared" si="7"/>
        <v>93.207547169811306</v>
      </c>
      <c r="Y47" s="14"/>
      <c r="Z47" s="10">
        <v>4203</v>
      </c>
      <c r="AA47" s="9" t="s">
        <v>2</v>
      </c>
      <c r="AB47" s="12">
        <v>0.14940000000000001</v>
      </c>
      <c r="AC47" s="12">
        <v>0.16400000000000001</v>
      </c>
      <c r="AD47" s="12">
        <v>4.6600000000000003E-2</v>
      </c>
      <c r="AE47" s="11">
        <f t="shared" si="3"/>
        <v>87.563884156729131</v>
      </c>
      <c r="AG47" s="6">
        <v>4203</v>
      </c>
      <c r="AH47" s="9" t="s">
        <v>2</v>
      </c>
      <c r="AI47" s="12">
        <v>0.1585</v>
      </c>
      <c r="AJ47" s="12">
        <v>0.161</v>
      </c>
      <c r="AK47" s="12">
        <f t="shared" si="4"/>
        <v>4.9438420348058905E-2</v>
      </c>
      <c r="AL47" s="11">
        <f t="shared" si="6"/>
        <v>97.759085154764108</v>
      </c>
    </row>
    <row r="48" spans="1:38">
      <c r="A48" s="6">
        <v>4204</v>
      </c>
      <c r="B48" s="9">
        <v>4</v>
      </c>
      <c r="C48" s="9">
        <v>2</v>
      </c>
      <c r="D48" s="9">
        <v>1</v>
      </c>
      <c r="E48" s="9" t="s">
        <v>52</v>
      </c>
      <c r="F48" s="9" t="s">
        <v>1</v>
      </c>
      <c r="G48" s="6">
        <v>0.1762</v>
      </c>
      <c r="H48" s="6">
        <v>0.19309999999999999</v>
      </c>
      <c r="I48" s="6">
        <v>5.8400000000000001E-2</v>
      </c>
      <c r="J48" s="11">
        <f t="shared" si="0"/>
        <v>87.453600593912398</v>
      </c>
      <c r="L48" s="6">
        <v>4204</v>
      </c>
      <c r="M48" s="9" t="s">
        <v>1</v>
      </c>
      <c r="N48" s="12">
        <v>0.16500000000000001</v>
      </c>
      <c r="O48" s="12">
        <v>0.2001</v>
      </c>
      <c r="P48" s="12">
        <v>6.3E-2</v>
      </c>
      <c r="Q48" s="11">
        <f t="shared" si="1"/>
        <v>74.398249452954062</v>
      </c>
      <c r="S48" s="6">
        <v>4204</v>
      </c>
      <c r="T48" s="9" t="s">
        <v>1</v>
      </c>
      <c r="U48" s="12">
        <v>0.44030000000000002</v>
      </c>
      <c r="V48" s="12">
        <v>0.46810000000000002</v>
      </c>
      <c r="W48" s="12">
        <v>5.0999999999999997E-2</v>
      </c>
      <c r="X48" s="13">
        <f t="shared" si="7"/>
        <v>93.334931671062094</v>
      </c>
      <c r="Y48" s="14"/>
      <c r="Z48" s="10">
        <v>4204</v>
      </c>
      <c r="AA48" s="9" t="s">
        <v>1</v>
      </c>
      <c r="AB48" s="12">
        <v>0.15310000000000001</v>
      </c>
      <c r="AC48" s="12">
        <v>0.16980000000000001</v>
      </c>
      <c r="AD48" s="12">
        <v>4.99E-2</v>
      </c>
      <c r="AE48" s="11">
        <f t="shared" si="3"/>
        <v>86.071726438698931</v>
      </c>
      <c r="AG48" s="6">
        <v>4204</v>
      </c>
      <c r="AH48" s="9" t="s">
        <v>1</v>
      </c>
      <c r="AI48" s="12">
        <v>0.16209999999999999</v>
      </c>
      <c r="AJ48" s="12">
        <v>0.16930000000000001</v>
      </c>
      <c r="AK48" s="12">
        <f t="shared" si="4"/>
        <v>5.2833376877857607E-2</v>
      </c>
      <c r="AL48" s="11">
        <f t="shared" si="6"/>
        <v>93.817971357811984</v>
      </c>
    </row>
    <row r="49" spans="1:38">
      <c r="A49" s="6">
        <v>4205</v>
      </c>
      <c r="B49" s="9">
        <v>4</v>
      </c>
      <c r="C49" s="9">
        <v>2</v>
      </c>
      <c r="D49" s="9">
        <v>6</v>
      </c>
      <c r="E49" s="9" t="s">
        <v>52</v>
      </c>
      <c r="F49" s="9" t="s">
        <v>6</v>
      </c>
      <c r="G49" s="6">
        <v>0.15559999999999999</v>
      </c>
      <c r="H49" s="6">
        <v>0.16300000000000001</v>
      </c>
      <c r="I49" s="6">
        <v>5.1700000000000003E-2</v>
      </c>
      <c r="J49" s="11">
        <f t="shared" si="0"/>
        <v>93.351302785265034</v>
      </c>
      <c r="L49" s="6">
        <v>4205</v>
      </c>
      <c r="M49" s="9" t="s">
        <v>6</v>
      </c>
      <c r="N49" s="12">
        <v>0.17100000000000001</v>
      </c>
      <c r="O49" s="12">
        <v>0.19309999999999999</v>
      </c>
      <c r="P49" s="12">
        <v>5.1200000000000002E-2</v>
      </c>
      <c r="Q49" s="11">
        <f t="shared" si="1"/>
        <v>84.425651867512343</v>
      </c>
      <c r="S49" s="6">
        <v>4205</v>
      </c>
      <c r="T49" s="9" t="s">
        <v>6</v>
      </c>
      <c r="U49" s="12">
        <v>0.4108</v>
      </c>
      <c r="V49" s="12">
        <v>0.49809999999999999</v>
      </c>
      <c r="W49" s="12">
        <v>4.3999999999999997E-2</v>
      </c>
      <c r="X49" s="13">
        <f t="shared" si="7"/>
        <v>80.77515965646333</v>
      </c>
      <c r="Y49" s="14"/>
      <c r="Z49" s="10">
        <v>4205</v>
      </c>
      <c r="AA49" s="9" t="s">
        <v>6</v>
      </c>
      <c r="AB49" s="12">
        <v>0.13150000000000001</v>
      </c>
      <c r="AC49" s="12">
        <v>0.1419</v>
      </c>
      <c r="AD49" s="12">
        <v>3.9699999999999999E-2</v>
      </c>
      <c r="AE49" s="11">
        <f t="shared" si="3"/>
        <v>89.82387475538161</v>
      </c>
      <c r="AG49" s="6">
        <v>4205</v>
      </c>
      <c r="AH49" s="9" t="s">
        <v>6</v>
      </c>
      <c r="AI49" s="12">
        <v>0.14710000000000001</v>
      </c>
      <c r="AJ49" s="12">
        <v>0.15579999999999999</v>
      </c>
      <c r="AK49" s="12">
        <f t="shared" si="4"/>
        <v>4.4409657794676809E-2</v>
      </c>
      <c r="AL49" s="11">
        <f t="shared" si="6"/>
        <v>92.189628088256086</v>
      </c>
    </row>
    <row r="50" spans="1:38">
      <c r="A50" s="6">
        <v>4206</v>
      </c>
      <c r="B50" s="9">
        <v>4</v>
      </c>
      <c r="C50" s="9">
        <v>2</v>
      </c>
      <c r="D50" s="9">
        <v>3</v>
      </c>
      <c r="E50" s="9" t="s">
        <v>52</v>
      </c>
      <c r="F50" s="9" t="s">
        <v>3</v>
      </c>
      <c r="G50" s="6">
        <v>0.15559999999999999</v>
      </c>
      <c r="H50" s="6">
        <v>0.1633</v>
      </c>
      <c r="I50" s="6">
        <v>5.1799999999999999E-2</v>
      </c>
      <c r="J50" s="11">
        <f t="shared" si="0"/>
        <v>93.094170403587427</v>
      </c>
      <c r="L50" s="6">
        <v>4206</v>
      </c>
      <c r="M50" s="9" t="s">
        <v>3</v>
      </c>
      <c r="N50" s="12">
        <v>0.16500000000000001</v>
      </c>
      <c r="O50" s="12">
        <v>0.18679999999999999</v>
      </c>
      <c r="P50" s="12">
        <v>5.3900000000000003E-2</v>
      </c>
      <c r="Q50" s="11">
        <f t="shared" si="1"/>
        <v>83.596689240030102</v>
      </c>
      <c r="S50" s="6">
        <v>4206</v>
      </c>
      <c r="T50" s="9" t="s">
        <v>3</v>
      </c>
      <c r="U50" s="12">
        <v>0.20300000000000001</v>
      </c>
      <c r="V50" s="12">
        <v>0.21959999999999999</v>
      </c>
      <c r="W50" s="12">
        <v>5.5E-2</v>
      </c>
      <c r="X50" s="13">
        <f t="shared" si="7"/>
        <v>89.914945321992718</v>
      </c>
      <c r="Y50" s="14"/>
      <c r="Z50" s="10">
        <v>4206</v>
      </c>
      <c r="AA50" s="9" t="s">
        <v>3</v>
      </c>
      <c r="AB50" s="12">
        <v>0.15590000000000001</v>
      </c>
      <c r="AC50" s="12">
        <v>0.16750000000000001</v>
      </c>
      <c r="AD50" s="12">
        <v>4.82E-2</v>
      </c>
      <c r="AE50" s="11">
        <f t="shared" si="3"/>
        <v>90.276613579212068</v>
      </c>
      <c r="AG50" s="6">
        <v>4206</v>
      </c>
      <c r="AH50" s="9" t="s">
        <v>3</v>
      </c>
      <c r="AI50" s="12">
        <v>0.15129999999999999</v>
      </c>
      <c r="AJ50" s="12">
        <v>0.16089999999999999</v>
      </c>
      <c r="AK50" s="12">
        <f t="shared" si="4"/>
        <v>4.6777806286080817E-2</v>
      </c>
      <c r="AL50" s="11">
        <f t="shared" si="6"/>
        <v>91.58796401682811</v>
      </c>
    </row>
    <row r="51" spans="1:38">
      <c r="J51" s="16"/>
      <c r="Q51" s="16"/>
      <c r="X51" s="16"/>
    </row>
    <row r="52" spans="1:38">
      <c r="X52" s="16"/>
    </row>
  </sheetData>
  <mergeCells count="5">
    <mergeCell ref="A1:J1"/>
    <mergeCell ref="L1:Q1"/>
    <mergeCell ref="S1:X1"/>
    <mergeCell ref="Z1:AE1"/>
    <mergeCell ref="AG1:A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2C5FE-358E-476F-97B6-B7CD1CFC326C}">
  <sheetPr>
    <tabColor theme="9" tint="0.79998168889431442"/>
  </sheetPr>
  <dimension ref="A1:AQ50"/>
  <sheetViews>
    <sheetView zoomScaleNormal="100" workbookViewId="0">
      <selection activeCell="A2" sqref="A2"/>
    </sheetView>
  </sheetViews>
  <sheetFormatPr defaultColWidth="8.85546875" defaultRowHeight="18.75"/>
  <cols>
    <col min="1" max="1" width="9.85546875" style="2" bestFit="1" customWidth="1"/>
    <col min="2" max="2" width="11.28515625" style="2" customWidth="1"/>
    <col min="3" max="3" width="18.140625" style="2" bestFit="1" customWidth="1"/>
    <col min="4" max="4" width="6.140625" style="2" bestFit="1" customWidth="1"/>
    <col min="5" max="5" width="9" style="2" bestFit="1" customWidth="1"/>
    <col min="6" max="6" width="7.85546875" style="2" bestFit="1" customWidth="1"/>
    <col min="7" max="7" width="15" style="2" bestFit="1" customWidth="1"/>
    <col min="8" max="8" width="13" style="2" bestFit="1" customWidth="1"/>
    <col min="9" max="9" width="6.28515625" style="2" customWidth="1"/>
    <col min="10" max="10" width="9.5703125" style="2" bestFit="1" customWidth="1"/>
    <col min="11" max="11" width="18.140625" style="2" customWidth="1"/>
    <col min="12" max="12" width="6.140625" style="2" bestFit="1" customWidth="1"/>
    <col min="13" max="13" width="9" style="2" bestFit="1" customWidth="1"/>
    <col min="14" max="14" width="7.85546875" style="2" bestFit="1" customWidth="1"/>
    <col min="15" max="15" width="15" style="2" bestFit="1" customWidth="1"/>
    <col min="16" max="16" width="13" style="2" bestFit="1" customWidth="1"/>
    <col min="17" max="17" width="4.140625" style="2" customWidth="1"/>
    <col min="18" max="18" width="9.5703125" style="2" bestFit="1" customWidth="1"/>
    <col min="19" max="19" width="18.140625" style="2" bestFit="1" customWidth="1"/>
    <col min="20" max="20" width="6.140625" style="2" bestFit="1" customWidth="1"/>
    <col min="21" max="21" width="9" style="2" bestFit="1" customWidth="1"/>
    <col min="22" max="22" width="7.85546875" style="2" bestFit="1" customWidth="1"/>
    <col min="23" max="23" width="15" style="2" bestFit="1" customWidth="1"/>
    <col min="24" max="24" width="13" style="2" bestFit="1" customWidth="1"/>
    <col min="25" max="43" width="8.85546875" style="18"/>
    <col min="44" max="16384" width="8.85546875" style="2"/>
  </cols>
  <sheetData>
    <row r="1" spans="1:24">
      <c r="A1" s="1" t="s">
        <v>27</v>
      </c>
      <c r="B1" s="1"/>
      <c r="C1" s="1"/>
      <c r="D1" s="1"/>
      <c r="E1" s="1"/>
      <c r="F1" s="1"/>
      <c r="G1" s="1"/>
      <c r="H1" s="1"/>
      <c r="J1" s="38" t="s">
        <v>30</v>
      </c>
      <c r="K1" s="39"/>
      <c r="L1" s="39"/>
      <c r="M1" s="39"/>
      <c r="N1" s="39"/>
      <c r="O1" s="39"/>
      <c r="P1" s="39"/>
      <c r="R1" s="1" t="s">
        <v>31</v>
      </c>
      <c r="S1" s="1"/>
      <c r="T1" s="1"/>
      <c r="U1" s="1"/>
      <c r="V1" s="1"/>
      <c r="W1" s="1"/>
      <c r="X1" s="1"/>
    </row>
    <row r="2" spans="1:24">
      <c r="A2" s="6" t="s">
        <v>17</v>
      </c>
      <c r="B2" s="6" t="s">
        <v>50</v>
      </c>
      <c r="C2" s="6" t="s">
        <v>7</v>
      </c>
      <c r="D2" s="6" t="s">
        <v>16</v>
      </c>
      <c r="E2" s="6" t="s">
        <v>18</v>
      </c>
      <c r="F2" s="6" t="s">
        <v>19</v>
      </c>
      <c r="G2" s="6" t="s">
        <v>28</v>
      </c>
      <c r="H2" s="6" t="s">
        <v>29</v>
      </c>
      <c r="J2" s="6" t="s">
        <v>17</v>
      </c>
      <c r="K2" s="6" t="s">
        <v>7</v>
      </c>
      <c r="L2" s="6" t="s">
        <v>16</v>
      </c>
      <c r="M2" s="6" t="s">
        <v>18</v>
      </c>
      <c r="N2" s="6" t="s">
        <v>19</v>
      </c>
      <c r="O2" s="6" t="s">
        <v>28</v>
      </c>
      <c r="P2" s="6" t="s">
        <v>29</v>
      </c>
      <c r="R2" s="6" t="s">
        <v>17</v>
      </c>
      <c r="S2" s="6" t="s">
        <v>7</v>
      </c>
      <c r="T2" s="6" t="s">
        <v>16</v>
      </c>
      <c r="U2" s="6" t="s">
        <v>18</v>
      </c>
      <c r="V2" s="6" t="s">
        <v>19</v>
      </c>
      <c r="W2" s="6" t="s">
        <v>28</v>
      </c>
      <c r="X2" s="6" t="s">
        <v>29</v>
      </c>
    </row>
    <row r="3" spans="1:24">
      <c r="A3" s="6">
        <v>1101</v>
      </c>
      <c r="B3" s="6" t="s">
        <v>51</v>
      </c>
      <c r="C3" s="9" t="s">
        <v>1</v>
      </c>
      <c r="D3" s="6">
        <v>1</v>
      </c>
      <c r="E3" s="6">
        <v>1</v>
      </c>
      <c r="F3" s="6">
        <v>1</v>
      </c>
      <c r="G3" s="11">
        <v>165.89943032159266</v>
      </c>
      <c r="H3" s="11">
        <v>67.470491630769232</v>
      </c>
      <c r="J3" s="6">
        <v>1101</v>
      </c>
      <c r="K3" s="9" t="s">
        <v>1</v>
      </c>
      <c r="L3" s="6">
        <v>1</v>
      </c>
      <c r="M3" s="6">
        <v>1</v>
      </c>
      <c r="N3" s="6">
        <v>1</v>
      </c>
      <c r="O3" s="40">
        <v>62.94</v>
      </c>
      <c r="P3" s="11">
        <v>18.38</v>
      </c>
      <c r="R3" s="6">
        <v>1101</v>
      </c>
      <c r="S3" s="9" t="s">
        <v>1</v>
      </c>
      <c r="T3" s="6">
        <v>1</v>
      </c>
      <c r="U3" s="6">
        <v>1</v>
      </c>
      <c r="V3" s="6">
        <v>1</v>
      </c>
      <c r="W3" s="11">
        <v>250</v>
      </c>
      <c r="X3" s="11">
        <v>69.969696969696969</v>
      </c>
    </row>
    <row r="4" spans="1:24">
      <c r="A4" s="6">
        <v>1102</v>
      </c>
      <c r="B4" s="6" t="s">
        <v>51</v>
      </c>
      <c r="C4" s="9" t="s">
        <v>2</v>
      </c>
      <c r="D4" s="6">
        <v>1</v>
      </c>
      <c r="E4" s="6">
        <v>1</v>
      </c>
      <c r="F4" s="6">
        <v>2</v>
      </c>
      <c r="G4" s="11">
        <v>453.02047134935299</v>
      </c>
      <c r="H4" s="11">
        <v>64.270331169508509</v>
      </c>
      <c r="J4" s="6">
        <v>1102</v>
      </c>
      <c r="K4" s="9" t="s">
        <v>2</v>
      </c>
      <c r="L4" s="6">
        <v>1</v>
      </c>
      <c r="M4" s="6">
        <v>1</v>
      </c>
      <c r="N4" s="6">
        <v>2</v>
      </c>
      <c r="O4" s="40">
        <v>146.44999999999999</v>
      </c>
      <c r="P4" s="11">
        <v>42.48</v>
      </c>
      <c r="R4" s="6">
        <v>1102</v>
      </c>
      <c r="S4" s="9" t="s">
        <v>2</v>
      </c>
      <c r="T4" s="6">
        <v>1</v>
      </c>
      <c r="U4" s="6">
        <v>1</v>
      </c>
      <c r="V4" s="6">
        <v>2</v>
      </c>
      <c r="W4" s="11">
        <v>340</v>
      </c>
      <c r="X4" s="11">
        <v>95.158787878787876</v>
      </c>
    </row>
    <row r="5" spans="1:24">
      <c r="A5" s="6">
        <v>1103</v>
      </c>
      <c r="B5" s="6" t="s">
        <v>51</v>
      </c>
      <c r="C5" s="9" t="s">
        <v>3</v>
      </c>
      <c r="D5" s="6">
        <v>1</v>
      </c>
      <c r="E5" s="6">
        <v>1</v>
      </c>
      <c r="F5" s="6">
        <v>3</v>
      </c>
      <c r="G5" s="11">
        <v>216.53</v>
      </c>
      <c r="H5" s="11">
        <v>67.19</v>
      </c>
      <c r="J5" s="6">
        <v>1103</v>
      </c>
      <c r="K5" s="9" t="s">
        <v>3</v>
      </c>
      <c r="L5" s="6">
        <v>1</v>
      </c>
      <c r="M5" s="6">
        <v>1</v>
      </c>
      <c r="N5" s="6">
        <v>3</v>
      </c>
      <c r="O5" s="40">
        <v>249.45</v>
      </c>
      <c r="P5" s="11">
        <v>68.849999999999994</v>
      </c>
      <c r="R5" s="6">
        <v>1103</v>
      </c>
      <c r="S5" s="9" t="s">
        <v>3</v>
      </c>
      <c r="T5" s="6">
        <v>1</v>
      </c>
      <c r="U5" s="6">
        <v>1</v>
      </c>
      <c r="V5" s="6">
        <v>3</v>
      </c>
      <c r="W5" s="11">
        <v>550</v>
      </c>
      <c r="X5" s="11">
        <v>178.18962264150943</v>
      </c>
    </row>
    <row r="6" spans="1:24">
      <c r="A6" s="6">
        <v>1104</v>
      </c>
      <c r="B6" s="6" t="s">
        <v>51</v>
      </c>
      <c r="C6" s="9" t="s">
        <v>4</v>
      </c>
      <c r="D6" s="6">
        <v>1</v>
      </c>
      <c r="E6" s="6">
        <v>1</v>
      </c>
      <c r="F6" s="6">
        <v>5</v>
      </c>
      <c r="G6" s="11">
        <v>854.91467645634987</v>
      </c>
      <c r="H6" s="11">
        <v>191.5199626078998</v>
      </c>
      <c r="J6" s="6">
        <v>1104</v>
      </c>
      <c r="K6" s="9" t="s">
        <v>4</v>
      </c>
      <c r="L6" s="6">
        <v>1</v>
      </c>
      <c r="M6" s="6">
        <v>1</v>
      </c>
      <c r="N6" s="6">
        <v>5</v>
      </c>
      <c r="O6" s="40">
        <v>201.25</v>
      </c>
      <c r="P6" s="11">
        <v>56.29</v>
      </c>
      <c r="R6" s="6">
        <v>1104</v>
      </c>
      <c r="S6" s="9" t="s">
        <v>4</v>
      </c>
      <c r="T6" s="6">
        <v>1</v>
      </c>
      <c r="U6" s="6">
        <v>1</v>
      </c>
      <c r="V6" s="6">
        <v>5</v>
      </c>
      <c r="W6" s="11">
        <v>430</v>
      </c>
      <c r="X6" s="11">
        <v>142.37</v>
      </c>
    </row>
    <row r="7" spans="1:24">
      <c r="A7" s="6">
        <v>1105</v>
      </c>
      <c r="B7" s="6" t="s">
        <v>51</v>
      </c>
      <c r="C7" s="9" t="s">
        <v>5</v>
      </c>
      <c r="D7" s="6">
        <v>1</v>
      </c>
      <c r="E7" s="6">
        <v>1</v>
      </c>
      <c r="F7" s="6">
        <v>4</v>
      </c>
      <c r="G7" s="11">
        <v>133.62978638715668</v>
      </c>
      <c r="H7" s="11">
        <v>46.362981041436463</v>
      </c>
      <c r="J7" s="6">
        <v>1105</v>
      </c>
      <c r="K7" s="9" t="s">
        <v>5</v>
      </c>
      <c r="L7" s="6">
        <v>1</v>
      </c>
      <c r="M7" s="6">
        <v>1</v>
      </c>
      <c r="N7" s="6">
        <v>4</v>
      </c>
      <c r="O7" s="40">
        <v>72.38</v>
      </c>
      <c r="P7" s="11">
        <v>21.81</v>
      </c>
      <c r="R7" s="6">
        <v>1105</v>
      </c>
      <c r="S7" s="9" t="s">
        <v>5</v>
      </c>
      <c r="T7" s="6">
        <v>1</v>
      </c>
      <c r="U7" s="6">
        <v>1</v>
      </c>
      <c r="V7" s="6">
        <v>4</v>
      </c>
      <c r="W7" s="11">
        <v>840</v>
      </c>
      <c r="X7" s="11">
        <v>170.07630434782601</v>
      </c>
    </row>
    <row r="8" spans="1:24">
      <c r="A8" s="6">
        <v>1106</v>
      </c>
      <c r="B8" s="6" t="s">
        <v>51</v>
      </c>
      <c r="C8" s="9" t="s">
        <v>6</v>
      </c>
      <c r="D8" s="6">
        <v>1</v>
      </c>
      <c r="E8" s="6">
        <v>1</v>
      </c>
      <c r="F8" s="6">
        <v>6</v>
      </c>
      <c r="G8" s="11">
        <v>137.0123114224138</v>
      </c>
      <c r="H8" s="11">
        <v>79.857412987012964</v>
      </c>
      <c r="J8" s="6">
        <v>1106</v>
      </c>
      <c r="K8" s="9" t="s">
        <v>6</v>
      </c>
      <c r="L8" s="6">
        <v>1</v>
      </c>
      <c r="M8" s="6">
        <v>1</v>
      </c>
      <c r="N8" s="6">
        <v>6</v>
      </c>
      <c r="O8" s="40">
        <v>85.65</v>
      </c>
      <c r="P8" s="11">
        <v>23.4</v>
      </c>
      <c r="R8" s="6">
        <v>1106</v>
      </c>
      <c r="S8" s="9" t="s">
        <v>6</v>
      </c>
      <c r="T8" s="6">
        <v>1</v>
      </c>
      <c r="U8" s="6">
        <v>1</v>
      </c>
      <c r="V8" s="6">
        <v>6</v>
      </c>
      <c r="W8" s="11">
        <v>250</v>
      </c>
      <c r="X8" s="11">
        <v>72.591176470587996</v>
      </c>
    </row>
    <row r="9" spans="1:24">
      <c r="A9" s="6">
        <v>1201</v>
      </c>
      <c r="B9" s="6" t="s">
        <v>52</v>
      </c>
      <c r="C9" s="9" t="s">
        <v>2</v>
      </c>
      <c r="D9" s="6">
        <v>1</v>
      </c>
      <c r="E9" s="6">
        <v>2</v>
      </c>
      <c r="F9" s="6">
        <v>2</v>
      </c>
      <c r="G9" s="11">
        <v>187.55309821428571</v>
      </c>
      <c r="H9" s="11">
        <v>52.432771764705883</v>
      </c>
      <c r="J9" s="6">
        <v>1201</v>
      </c>
      <c r="K9" s="9" t="s">
        <v>2</v>
      </c>
      <c r="L9" s="6">
        <v>1</v>
      </c>
      <c r="M9" s="6">
        <v>2</v>
      </c>
      <c r="N9" s="6">
        <v>2</v>
      </c>
      <c r="O9" s="40">
        <v>102.66</v>
      </c>
      <c r="P9" s="11">
        <v>30.48</v>
      </c>
      <c r="R9" s="6">
        <v>1201</v>
      </c>
      <c r="S9" s="9" t="s">
        <v>2</v>
      </c>
      <c r="T9" s="6">
        <v>1</v>
      </c>
      <c r="U9" s="6">
        <v>2</v>
      </c>
      <c r="V9" s="6">
        <v>2</v>
      </c>
      <c r="W9" s="11">
        <v>180</v>
      </c>
      <c r="X9" s="11">
        <v>40.19</v>
      </c>
    </row>
    <row r="10" spans="1:24">
      <c r="A10" s="6">
        <v>1202</v>
      </c>
      <c r="B10" s="6" t="s">
        <v>52</v>
      </c>
      <c r="C10" s="9" t="s">
        <v>3</v>
      </c>
      <c r="D10" s="6">
        <v>1</v>
      </c>
      <c r="E10" s="6">
        <v>2</v>
      </c>
      <c r="F10" s="6">
        <v>3</v>
      </c>
      <c r="G10" s="11">
        <v>262.34718882514346</v>
      </c>
      <c r="H10" s="11">
        <v>98.792680310786096</v>
      </c>
      <c r="J10" s="6">
        <v>1202</v>
      </c>
      <c r="K10" s="9" t="s">
        <v>3</v>
      </c>
      <c r="L10" s="6">
        <v>1</v>
      </c>
      <c r="M10" s="6">
        <v>2</v>
      </c>
      <c r="N10" s="6">
        <v>3</v>
      </c>
      <c r="O10" s="40">
        <v>129.16</v>
      </c>
      <c r="P10" s="11">
        <v>36.53</v>
      </c>
      <c r="R10" s="6">
        <v>1202</v>
      </c>
      <c r="S10" s="9" t="s">
        <v>3</v>
      </c>
      <c r="T10" s="6">
        <v>1</v>
      </c>
      <c r="U10" s="6">
        <v>2</v>
      </c>
      <c r="V10" s="6">
        <v>3</v>
      </c>
      <c r="W10" s="11">
        <v>570</v>
      </c>
      <c r="X10" s="11">
        <v>160.60767857142855</v>
      </c>
    </row>
    <row r="11" spans="1:24">
      <c r="A11" s="6">
        <v>1203</v>
      </c>
      <c r="B11" s="6" t="s">
        <v>52</v>
      </c>
      <c r="C11" s="9" t="s">
        <v>4</v>
      </c>
      <c r="D11" s="6">
        <v>1</v>
      </c>
      <c r="E11" s="6">
        <v>2</v>
      </c>
      <c r="F11" s="6">
        <v>5</v>
      </c>
      <c r="G11" s="11">
        <v>506.71476480000001</v>
      </c>
      <c r="H11" s="11">
        <v>80.942318435754203</v>
      </c>
      <c r="J11" s="6">
        <v>1203</v>
      </c>
      <c r="K11" s="9" t="s">
        <v>4</v>
      </c>
      <c r="L11" s="6">
        <v>1</v>
      </c>
      <c r="M11" s="6">
        <v>2</v>
      </c>
      <c r="N11" s="6">
        <v>5</v>
      </c>
      <c r="O11" s="40">
        <v>88.03</v>
      </c>
      <c r="P11" s="11">
        <v>24.82</v>
      </c>
      <c r="R11" s="6">
        <v>1203</v>
      </c>
      <c r="S11" s="9" t="s">
        <v>4</v>
      </c>
      <c r="T11" s="6">
        <v>1</v>
      </c>
      <c r="U11" s="6">
        <v>2</v>
      </c>
      <c r="V11" s="6">
        <v>5</v>
      </c>
      <c r="W11" s="11">
        <v>2130</v>
      </c>
      <c r="X11" s="11">
        <v>719.50177033492821</v>
      </c>
    </row>
    <row r="12" spans="1:24">
      <c r="A12" s="6">
        <v>1204</v>
      </c>
      <c r="B12" s="6" t="s">
        <v>52</v>
      </c>
      <c r="C12" s="9" t="s">
        <v>1</v>
      </c>
      <c r="D12" s="6">
        <v>1</v>
      </c>
      <c r="E12" s="6">
        <v>2</v>
      </c>
      <c r="F12" s="6">
        <v>1</v>
      </c>
      <c r="G12" s="11">
        <v>147.2303707852582</v>
      </c>
      <c r="H12" s="11">
        <v>45.817507431551498</v>
      </c>
      <c r="J12" s="6">
        <v>1204</v>
      </c>
      <c r="K12" s="9" t="s">
        <v>1</v>
      </c>
      <c r="L12" s="6">
        <v>1</v>
      </c>
      <c r="M12" s="6">
        <v>2</v>
      </c>
      <c r="N12" s="6">
        <v>1</v>
      </c>
      <c r="O12" s="40">
        <v>100.04</v>
      </c>
      <c r="P12" s="11">
        <v>29.16</v>
      </c>
      <c r="R12" s="6">
        <v>1204</v>
      </c>
      <c r="S12" s="9" t="s">
        <v>1</v>
      </c>
      <c r="T12" s="6">
        <v>1</v>
      </c>
      <c r="U12" s="6">
        <v>2</v>
      </c>
      <c r="V12" s="6">
        <v>1</v>
      </c>
      <c r="W12" s="11">
        <v>1830</v>
      </c>
      <c r="X12" s="11">
        <v>526.51133333333337</v>
      </c>
    </row>
    <row r="13" spans="1:24">
      <c r="A13" s="6">
        <v>1205</v>
      </c>
      <c r="B13" s="6" t="s">
        <v>52</v>
      </c>
      <c r="C13" s="9" t="s">
        <v>5</v>
      </c>
      <c r="D13" s="6">
        <v>1</v>
      </c>
      <c r="E13" s="6">
        <v>2</v>
      </c>
      <c r="F13" s="6">
        <v>4</v>
      </c>
      <c r="G13" s="11">
        <v>126.45122285714285</v>
      </c>
      <c r="H13" s="11">
        <v>96.825542372881358</v>
      </c>
      <c r="J13" s="6">
        <v>1205</v>
      </c>
      <c r="K13" s="9" t="s">
        <v>5</v>
      </c>
      <c r="L13" s="6">
        <v>1</v>
      </c>
      <c r="M13" s="6">
        <v>2</v>
      </c>
      <c r="N13" s="6">
        <v>4</v>
      </c>
      <c r="O13" s="40">
        <v>70.34</v>
      </c>
      <c r="P13" s="11">
        <v>21.95</v>
      </c>
      <c r="R13" s="6">
        <v>1205</v>
      </c>
      <c r="S13" s="9" t="s">
        <v>5</v>
      </c>
      <c r="T13" s="6">
        <v>1</v>
      </c>
      <c r="U13" s="6">
        <v>2</v>
      </c>
      <c r="V13" s="6">
        <v>4</v>
      </c>
      <c r="W13" s="11">
        <v>570</v>
      </c>
      <c r="X13" s="11">
        <v>160.50163636363638</v>
      </c>
    </row>
    <row r="14" spans="1:24">
      <c r="A14" s="6">
        <v>1206</v>
      </c>
      <c r="B14" s="6" t="s">
        <v>52</v>
      </c>
      <c r="C14" s="9" t="s">
        <v>6</v>
      </c>
      <c r="D14" s="6">
        <v>1</v>
      </c>
      <c r="E14" s="6">
        <v>2</v>
      </c>
      <c r="F14" s="6">
        <v>6</v>
      </c>
      <c r="G14" s="11">
        <v>202.18</v>
      </c>
      <c r="H14" s="11">
        <v>4.5942305821042275</v>
      </c>
      <c r="J14" s="6">
        <v>1206</v>
      </c>
      <c r="K14" s="9" t="s">
        <v>6</v>
      </c>
      <c r="L14" s="6">
        <v>1</v>
      </c>
      <c r="M14" s="6">
        <v>2</v>
      </c>
      <c r="N14" s="6">
        <v>6</v>
      </c>
      <c r="O14" s="40">
        <v>27.81</v>
      </c>
      <c r="P14" s="11">
        <v>9.77</v>
      </c>
      <c r="R14" s="6">
        <v>1206</v>
      </c>
      <c r="S14" s="9" t="s">
        <v>6</v>
      </c>
      <c r="T14" s="6">
        <v>1</v>
      </c>
      <c r="U14" s="6">
        <v>2</v>
      </c>
      <c r="V14" s="6">
        <v>6</v>
      </c>
      <c r="W14" s="11">
        <v>270</v>
      </c>
      <c r="X14" s="11">
        <v>61.29815873015874</v>
      </c>
    </row>
    <row r="15" spans="1:24">
      <c r="A15" s="6">
        <v>2101</v>
      </c>
      <c r="B15" s="6" t="s">
        <v>51</v>
      </c>
      <c r="C15" s="9" t="s">
        <v>1</v>
      </c>
      <c r="D15" s="6">
        <v>2</v>
      </c>
      <c r="E15" s="6">
        <v>1</v>
      </c>
      <c r="F15" s="6">
        <v>1</v>
      </c>
      <c r="G15" s="11">
        <v>118.24657080777096</v>
      </c>
      <c r="H15" s="11">
        <v>30.848985345695368</v>
      </c>
      <c r="J15" s="6">
        <v>2101</v>
      </c>
      <c r="K15" s="9" t="s">
        <v>1</v>
      </c>
      <c r="L15" s="6">
        <v>2</v>
      </c>
      <c r="M15" s="6">
        <v>1</v>
      </c>
      <c r="N15" s="6">
        <v>1</v>
      </c>
      <c r="O15" s="40">
        <v>94.03</v>
      </c>
      <c r="P15" s="11">
        <v>28.19</v>
      </c>
      <c r="R15" s="6">
        <v>2101</v>
      </c>
      <c r="S15" s="9" t="s">
        <v>1</v>
      </c>
      <c r="T15" s="6">
        <v>2</v>
      </c>
      <c r="U15" s="6">
        <v>1</v>
      </c>
      <c r="V15" s="6">
        <v>1</v>
      </c>
      <c r="W15" s="11">
        <v>340</v>
      </c>
      <c r="X15" s="11">
        <v>95.158787878787876</v>
      </c>
    </row>
    <row r="16" spans="1:24">
      <c r="A16" s="6">
        <v>2102</v>
      </c>
      <c r="B16" s="6" t="s">
        <v>51</v>
      </c>
      <c r="C16" s="9" t="s">
        <v>5</v>
      </c>
      <c r="D16" s="6">
        <v>2</v>
      </c>
      <c r="E16" s="6">
        <v>1</v>
      </c>
      <c r="F16" s="6">
        <v>4</v>
      </c>
      <c r="G16" s="11">
        <v>99.234730510105862</v>
      </c>
      <c r="H16" s="11">
        <v>19.039163157486428</v>
      </c>
      <c r="J16" s="6">
        <v>2102</v>
      </c>
      <c r="K16" s="9" t="s">
        <v>5</v>
      </c>
      <c r="L16" s="6">
        <v>2</v>
      </c>
      <c r="M16" s="6">
        <v>1</v>
      </c>
      <c r="N16" s="6">
        <v>4</v>
      </c>
      <c r="O16" s="40">
        <v>77.61</v>
      </c>
      <c r="P16" s="11">
        <v>22.69</v>
      </c>
      <c r="R16" s="6">
        <v>2102</v>
      </c>
      <c r="S16" s="9" t="s">
        <v>5</v>
      </c>
      <c r="T16" s="6">
        <v>2</v>
      </c>
      <c r="U16" s="6">
        <v>1</v>
      </c>
      <c r="V16" s="6">
        <v>4</v>
      </c>
      <c r="W16" s="11">
        <v>240</v>
      </c>
      <c r="X16" s="11">
        <v>38.914844000000002</v>
      </c>
    </row>
    <row r="17" spans="1:24">
      <c r="A17" s="6">
        <v>2103</v>
      </c>
      <c r="B17" s="6" t="s">
        <v>51</v>
      </c>
      <c r="C17" s="9" t="s">
        <v>3</v>
      </c>
      <c r="D17" s="6">
        <v>2</v>
      </c>
      <c r="E17" s="6">
        <v>1</v>
      </c>
      <c r="F17" s="6">
        <v>3</v>
      </c>
      <c r="G17" s="11">
        <v>553.57901413644754</v>
      </c>
      <c r="H17" s="11">
        <v>81.004923285198558</v>
      </c>
      <c r="J17" s="6">
        <v>2103</v>
      </c>
      <c r="K17" s="9" t="s">
        <v>3</v>
      </c>
      <c r="L17" s="6">
        <v>2</v>
      </c>
      <c r="M17" s="6">
        <v>1</v>
      </c>
      <c r="N17" s="6">
        <v>3</v>
      </c>
      <c r="O17" s="40">
        <v>96.56</v>
      </c>
      <c r="P17" s="11">
        <v>27.5</v>
      </c>
      <c r="R17" s="6">
        <v>2103</v>
      </c>
      <c r="S17" s="9" t="s">
        <v>3</v>
      </c>
      <c r="T17" s="6">
        <v>2</v>
      </c>
      <c r="U17" s="6">
        <v>1</v>
      </c>
      <c r="V17" s="6">
        <v>3</v>
      </c>
      <c r="W17" s="11">
        <v>440</v>
      </c>
      <c r="X17" s="11">
        <v>133.91348837209304</v>
      </c>
    </row>
    <row r="18" spans="1:24">
      <c r="A18" s="6">
        <v>2104</v>
      </c>
      <c r="B18" s="6" t="s">
        <v>51</v>
      </c>
      <c r="C18" s="9" t="s">
        <v>6</v>
      </c>
      <c r="D18" s="6">
        <v>2</v>
      </c>
      <c r="E18" s="6">
        <v>1</v>
      </c>
      <c r="F18" s="6">
        <v>6</v>
      </c>
      <c r="G18" s="11">
        <v>173.87095989761096</v>
      </c>
      <c r="H18" s="11">
        <v>25.064882063066946</v>
      </c>
      <c r="J18" s="6">
        <v>2104</v>
      </c>
      <c r="K18" s="9" t="s">
        <v>6</v>
      </c>
      <c r="L18" s="6">
        <v>2</v>
      </c>
      <c r="M18" s="6">
        <v>1</v>
      </c>
      <c r="N18" s="6">
        <v>6</v>
      </c>
      <c r="O18" s="40">
        <v>61.91</v>
      </c>
      <c r="P18" s="11">
        <v>19.23</v>
      </c>
      <c r="R18" s="6">
        <v>2104</v>
      </c>
      <c r="S18" s="9" t="s">
        <v>6</v>
      </c>
      <c r="T18" s="6">
        <v>2</v>
      </c>
      <c r="U18" s="6">
        <v>1</v>
      </c>
      <c r="V18" s="6">
        <v>6</v>
      </c>
      <c r="W18" s="11">
        <v>680</v>
      </c>
      <c r="X18" s="11">
        <v>209.47090909090906</v>
      </c>
    </row>
    <row r="19" spans="1:24">
      <c r="A19" s="6">
        <v>2105</v>
      </c>
      <c r="B19" s="6" t="s">
        <v>51</v>
      </c>
      <c r="C19" s="9" t="s">
        <v>4</v>
      </c>
      <c r="D19" s="6">
        <v>2</v>
      </c>
      <c r="E19" s="6">
        <v>1</v>
      </c>
      <c r="F19" s="6">
        <v>5</v>
      </c>
      <c r="G19" s="11">
        <v>251.70177021276595</v>
      </c>
      <c r="H19" s="11">
        <v>36.198458593415992</v>
      </c>
      <c r="J19" s="6">
        <v>2105</v>
      </c>
      <c r="K19" s="9" t="s">
        <v>4</v>
      </c>
      <c r="L19" s="6">
        <v>2</v>
      </c>
      <c r="M19" s="6">
        <v>1</v>
      </c>
      <c r="N19" s="6">
        <v>5</v>
      </c>
      <c r="O19" s="40">
        <v>97.72</v>
      </c>
      <c r="P19" s="11">
        <v>27.91</v>
      </c>
      <c r="R19" s="6">
        <v>2105</v>
      </c>
      <c r="S19" s="9" t="s">
        <v>4</v>
      </c>
      <c r="T19" s="6">
        <v>2</v>
      </c>
      <c r="U19" s="6">
        <v>1</v>
      </c>
      <c r="V19" s="6">
        <v>5</v>
      </c>
      <c r="W19" s="11">
        <v>580</v>
      </c>
      <c r="X19" s="11">
        <v>160.97071428571428</v>
      </c>
    </row>
    <row r="20" spans="1:24">
      <c r="A20" s="6">
        <v>2106</v>
      </c>
      <c r="B20" s="6" t="s">
        <v>51</v>
      </c>
      <c r="C20" s="9" t="s">
        <v>2</v>
      </c>
      <c r="D20" s="6">
        <v>2</v>
      </c>
      <c r="E20" s="6">
        <v>1</v>
      </c>
      <c r="F20" s="6">
        <v>2</v>
      </c>
      <c r="G20" s="11">
        <v>64.071962190352025</v>
      </c>
      <c r="H20" s="11">
        <v>24.30230130993619</v>
      </c>
      <c r="J20" s="6">
        <v>2106</v>
      </c>
      <c r="K20" s="9" t="s">
        <v>2</v>
      </c>
      <c r="L20" s="6">
        <v>2</v>
      </c>
      <c r="M20" s="6">
        <v>1</v>
      </c>
      <c r="N20" s="6">
        <v>2</v>
      </c>
      <c r="O20" s="40">
        <v>100.19</v>
      </c>
      <c r="P20" s="11">
        <v>30.67</v>
      </c>
      <c r="R20" s="6">
        <v>2106</v>
      </c>
      <c r="S20" s="9" t="s">
        <v>2</v>
      </c>
      <c r="T20" s="6">
        <v>2</v>
      </c>
      <c r="U20" s="6">
        <v>1</v>
      </c>
      <c r="V20" s="6">
        <v>2</v>
      </c>
      <c r="W20" s="11">
        <v>480</v>
      </c>
      <c r="X20" s="11">
        <v>124.27826086956522</v>
      </c>
    </row>
    <row r="21" spans="1:24">
      <c r="A21" s="6">
        <v>2201</v>
      </c>
      <c r="B21" s="6" t="s">
        <v>52</v>
      </c>
      <c r="C21" s="9" t="s">
        <v>5</v>
      </c>
      <c r="D21" s="6">
        <v>2</v>
      </c>
      <c r="E21" s="6">
        <v>2</v>
      </c>
      <c r="F21" s="6">
        <v>4</v>
      </c>
      <c r="G21" s="11">
        <v>78.788094188928653</v>
      </c>
      <c r="H21" s="11">
        <v>12.266160133276379</v>
      </c>
      <c r="J21" s="6">
        <v>2201</v>
      </c>
      <c r="K21" s="9" t="s">
        <v>5</v>
      </c>
      <c r="L21" s="6">
        <v>2</v>
      </c>
      <c r="M21" s="6">
        <v>2</v>
      </c>
      <c r="N21" s="6">
        <v>4</v>
      </c>
      <c r="O21" s="40">
        <v>54.11</v>
      </c>
      <c r="P21" s="11">
        <v>17.32</v>
      </c>
      <c r="R21" s="6">
        <v>2201</v>
      </c>
      <c r="S21" s="9" t="s">
        <v>5</v>
      </c>
      <c r="T21" s="6">
        <v>2</v>
      </c>
      <c r="U21" s="6">
        <v>2</v>
      </c>
      <c r="V21" s="6">
        <v>4</v>
      </c>
      <c r="W21" s="11">
        <v>420</v>
      </c>
      <c r="X21" s="11">
        <v>115.8045</v>
      </c>
    </row>
    <row r="22" spans="1:24">
      <c r="A22" s="6">
        <v>2202</v>
      </c>
      <c r="B22" s="6" t="s">
        <v>52</v>
      </c>
      <c r="C22" s="9" t="s">
        <v>1</v>
      </c>
      <c r="D22" s="6">
        <v>2</v>
      </c>
      <c r="E22" s="6">
        <v>2</v>
      </c>
      <c r="F22" s="6">
        <v>1</v>
      </c>
      <c r="G22" s="11">
        <v>65.289274977277486</v>
      </c>
      <c r="H22" s="11">
        <v>42.556199419735606</v>
      </c>
      <c r="J22" s="6">
        <v>2202</v>
      </c>
      <c r="K22" s="9" t="s">
        <v>1</v>
      </c>
      <c r="L22" s="6">
        <v>2</v>
      </c>
      <c r="M22" s="6">
        <v>2</v>
      </c>
      <c r="N22" s="6">
        <v>1</v>
      </c>
      <c r="O22" s="40">
        <v>83.94</v>
      </c>
      <c r="P22" s="11">
        <v>24.53</v>
      </c>
      <c r="R22" s="6">
        <v>2202</v>
      </c>
      <c r="S22" s="9" t="s">
        <v>1</v>
      </c>
      <c r="T22" s="6">
        <v>2</v>
      </c>
      <c r="U22" s="6">
        <v>2</v>
      </c>
      <c r="V22" s="6">
        <v>1</v>
      </c>
      <c r="W22" s="11">
        <v>740</v>
      </c>
      <c r="X22" s="11">
        <v>244.40273972602739</v>
      </c>
    </row>
    <row r="23" spans="1:24">
      <c r="A23" s="6">
        <v>2203</v>
      </c>
      <c r="B23" s="6" t="s">
        <v>52</v>
      </c>
      <c r="C23" s="9" t="s">
        <v>3</v>
      </c>
      <c r="D23" s="6">
        <v>2</v>
      </c>
      <c r="E23" s="6">
        <v>2</v>
      </c>
      <c r="F23" s="6">
        <v>3</v>
      </c>
      <c r="G23" s="11">
        <v>534.29654573405071</v>
      </c>
      <c r="H23" s="11">
        <v>223.87692541516245</v>
      </c>
      <c r="J23" s="6">
        <v>2203</v>
      </c>
      <c r="K23" s="9" t="s">
        <v>3</v>
      </c>
      <c r="L23" s="6">
        <v>2</v>
      </c>
      <c r="M23" s="6">
        <v>2</v>
      </c>
      <c r="N23" s="6">
        <v>3</v>
      </c>
      <c r="O23" s="40">
        <v>197.13</v>
      </c>
      <c r="P23" s="11">
        <v>55.62</v>
      </c>
      <c r="R23" s="6">
        <v>2203</v>
      </c>
      <c r="S23" s="9" t="s">
        <v>3</v>
      </c>
      <c r="T23" s="6">
        <v>2</v>
      </c>
      <c r="U23" s="6">
        <v>2</v>
      </c>
      <c r="V23" s="6">
        <v>3</v>
      </c>
      <c r="W23" s="11">
        <v>250</v>
      </c>
      <c r="X23" s="11">
        <v>61.864583333333336</v>
      </c>
    </row>
    <row r="24" spans="1:24">
      <c r="A24" s="6">
        <v>2204</v>
      </c>
      <c r="B24" s="6" t="s">
        <v>52</v>
      </c>
      <c r="C24" s="9" t="s">
        <v>4</v>
      </c>
      <c r="D24" s="6">
        <v>2</v>
      </c>
      <c r="E24" s="6">
        <v>2</v>
      </c>
      <c r="F24" s="6">
        <v>5</v>
      </c>
      <c r="G24" s="11">
        <v>199.54</v>
      </c>
      <c r="H24" s="11">
        <v>44.96</v>
      </c>
      <c r="J24" s="6">
        <v>2204</v>
      </c>
      <c r="K24" s="9" t="s">
        <v>4</v>
      </c>
      <c r="L24" s="6">
        <v>2</v>
      </c>
      <c r="M24" s="6">
        <v>2</v>
      </c>
      <c r="N24" s="6">
        <v>5</v>
      </c>
      <c r="O24" s="40">
        <v>221.76</v>
      </c>
      <c r="P24" s="11">
        <v>62.51</v>
      </c>
      <c r="R24" s="6">
        <v>2204</v>
      </c>
      <c r="S24" s="9" t="s">
        <v>4</v>
      </c>
      <c r="T24" s="6">
        <v>2</v>
      </c>
      <c r="U24" s="6">
        <v>2</v>
      </c>
      <c r="V24" s="6">
        <v>5</v>
      </c>
      <c r="W24" s="11">
        <v>860</v>
      </c>
      <c r="X24" s="11">
        <v>187.61469879518071</v>
      </c>
    </row>
    <row r="25" spans="1:24">
      <c r="A25" s="6">
        <v>2205</v>
      </c>
      <c r="B25" s="6" t="s">
        <v>52</v>
      </c>
      <c r="C25" s="9" t="s">
        <v>2</v>
      </c>
      <c r="D25" s="6">
        <v>2</v>
      </c>
      <c r="E25" s="6">
        <v>2</v>
      </c>
      <c r="F25" s="6">
        <v>2</v>
      </c>
      <c r="G25" s="11">
        <v>255.6952246591583</v>
      </c>
      <c r="H25" s="11">
        <v>77.783925641580936</v>
      </c>
      <c r="J25" s="6">
        <v>2205</v>
      </c>
      <c r="K25" s="9" t="s">
        <v>2</v>
      </c>
      <c r="L25" s="6">
        <v>2</v>
      </c>
      <c r="M25" s="6">
        <v>2</v>
      </c>
      <c r="N25" s="6">
        <v>2</v>
      </c>
      <c r="O25" s="40">
        <v>175.62</v>
      </c>
      <c r="P25" s="11">
        <v>52.52</v>
      </c>
      <c r="R25" s="6">
        <v>2205</v>
      </c>
      <c r="S25" s="9" t="s">
        <v>2</v>
      </c>
      <c r="T25" s="6">
        <v>2</v>
      </c>
      <c r="U25" s="6">
        <v>2</v>
      </c>
      <c r="V25" s="6">
        <v>2</v>
      </c>
      <c r="W25" s="11">
        <v>620</v>
      </c>
      <c r="X25" s="11">
        <v>158.39423728813557</v>
      </c>
    </row>
    <row r="26" spans="1:24">
      <c r="A26" s="6">
        <v>2206</v>
      </c>
      <c r="B26" s="6" t="s">
        <v>52</v>
      </c>
      <c r="C26" s="9" t="s">
        <v>6</v>
      </c>
      <c r="D26" s="6">
        <v>2</v>
      </c>
      <c r="E26" s="6">
        <v>2</v>
      </c>
      <c r="F26" s="6">
        <v>6</v>
      </c>
      <c r="G26" s="11">
        <v>117.5905983142186</v>
      </c>
      <c r="H26" s="11">
        <v>18.781571619868053</v>
      </c>
      <c r="J26" s="6">
        <v>2206</v>
      </c>
      <c r="K26" s="9" t="s">
        <v>6</v>
      </c>
      <c r="L26" s="6">
        <v>2</v>
      </c>
      <c r="M26" s="6">
        <v>2</v>
      </c>
      <c r="N26" s="6">
        <v>6</v>
      </c>
      <c r="O26" s="40">
        <v>80.94</v>
      </c>
      <c r="P26" s="11">
        <v>22.41</v>
      </c>
      <c r="R26" s="6">
        <v>2206</v>
      </c>
      <c r="S26" s="9" t="s">
        <v>6</v>
      </c>
      <c r="T26" s="6">
        <v>2</v>
      </c>
      <c r="U26" s="6">
        <v>2</v>
      </c>
      <c r="V26" s="6">
        <v>6</v>
      </c>
      <c r="W26" s="11">
        <v>120</v>
      </c>
      <c r="X26" s="11">
        <v>34.39</v>
      </c>
    </row>
    <row r="27" spans="1:24">
      <c r="A27" s="6">
        <v>3101</v>
      </c>
      <c r="B27" s="6" t="s">
        <v>51</v>
      </c>
      <c r="C27" s="9" t="s">
        <v>6</v>
      </c>
      <c r="D27" s="6">
        <v>3</v>
      </c>
      <c r="E27" s="6">
        <v>1</v>
      </c>
      <c r="F27" s="6">
        <v>6</v>
      </c>
      <c r="G27" s="11">
        <v>153.47376730666258</v>
      </c>
      <c r="H27" s="11">
        <v>78.653497044332482</v>
      </c>
      <c r="J27" s="6">
        <v>3101</v>
      </c>
      <c r="K27" s="9" t="s">
        <v>6</v>
      </c>
      <c r="L27" s="6">
        <v>3</v>
      </c>
      <c r="M27" s="6">
        <v>1</v>
      </c>
      <c r="N27" s="6">
        <v>6</v>
      </c>
      <c r="O27" s="40">
        <v>112.92</v>
      </c>
      <c r="P27" s="11">
        <v>32.130000000000003</v>
      </c>
      <c r="R27" s="6">
        <v>3101</v>
      </c>
      <c r="S27" s="9" t="s">
        <v>6</v>
      </c>
      <c r="T27" s="6">
        <v>3</v>
      </c>
      <c r="U27" s="6">
        <v>1</v>
      </c>
      <c r="V27" s="6">
        <v>6</v>
      </c>
      <c r="W27" s="11">
        <v>330</v>
      </c>
      <c r="X27" s="11">
        <v>93.606562499999995</v>
      </c>
    </row>
    <row r="28" spans="1:24">
      <c r="A28" s="6">
        <v>3102</v>
      </c>
      <c r="B28" s="6" t="s">
        <v>51</v>
      </c>
      <c r="C28" s="9" t="s">
        <v>4</v>
      </c>
      <c r="D28" s="6">
        <v>3</v>
      </c>
      <c r="E28" s="6">
        <v>1</v>
      </c>
      <c r="F28" s="6">
        <v>5</v>
      </c>
      <c r="G28" s="11">
        <v>182.87460539460537</v>
      </c>
      <c r="H28" s="11">
        <v>54.178770937499991</v>
      </c>
      <c r="J28" s="6">
        <v>3102</v>
      </c>
      <c r="K28" s="9" t="s">
        <v>4</v>
      </c>
      <c r="L28" s="6">
        <v>3</v>
      </c>
      <c r="M28" s="6">
        <v>1</v>
      </c>
      <c r="N28" s="6">
        <v>5</v>
      </c>
      <c r="O28" s="40">
        <v>131.13</v>
      </c>
      <c r="P28" s="11">
        <v>36.9</v>
      </c>
      <c r="R28" s="6">
        <v>3102</v>
      </c>
      <c r="S28" s="9" t="s">
        <v>4</v>
      </c>
      <c r="T28" s="6">
        <v>3</v>
      </c>
      <c r="U28" s="6">
        <v>1</v>
      </c>
      <c r="V28" s="6">
        <v>5</v>
      </c>
      <c r="W28" s="11">
        <v>380</v>
      </c>
      <c r="X28" s="11">
        <v>101.69222222222223</v>
      </c>
    </row>
    <row r="29" spans="1:24">
      <c r="A29" s="6">
        <v>3103</v>
      </c>
      <c r="B29" s="6" t="s">
        <v>51</v>
      </c>
      <c r="C29" s="9" t="s">
        <v>1</v>
      </c>
      <c r="D29" s="6">
        <v>3</v>
      </c>
      <c r="E29" s="6">
        <v>1</v>
      </c>
      <c r="F29" s="6">
        <v>1</v>
      </c>
      <c r="G29" s="11">
        <v>116.27983198430218</v>
      </c>
      <c r="H29" s="11">
        <v>46.3073237319079</v>
      </c>
      <c r="J29" s="6">
        <v>3103</v>
      </c>
      <c r="K29" s="9" t="s">
        <v>1</v>
      </c>
      <c r="L29" s="6">
        <v>3</v>
      </c>
      <c r="M29" s="6">
        <v>1</v>
      </c>
      <c r="N29" s="6">
        <v>1</v>
      </c>
      <c r="O29" s="40">
        <v>87.25</v>
      </c>
      <c r="P29" s="11">
        <v>25.03</v>
      </c>
      <c r="R29" s="6">
        <v>3103</v>
      </c>
      <c r="S29" s="9" t="s">
        <v>1</v>
      </c>
      <c r="T29" s="6">
        <v>3</v>
      </c>
      <c r="U29" s="6">
        <v>1</v>
      </c>
      <c r="V29" s="6">
        <v>1</v>
      </c>
      <c r="W29" s="11">
        <v>760</v>
      </c>
      <c r="X29" s="11">
        <v>221.66324324324327</v>
      </c>
    </row>
    <row r="30" spans="1:24">
      <c r="A30" s="6">
        <v>3104</v>
      </c>
      <c r="B30" s="6" t="s">
        <v>51</v>
      </c>
      <c r="C30" s="9" t="s">
        <v>2</v>
      </c>
      <c r="D30" s="6">
        <v>3</v>
      </c>
      <c r="E30" s="6">
        <v>1</v>
      </c>
      <c r="F30" s="6">
        <v>2</v>
      </c>
      <c r="G30" s="11">
        <v>81.224384190517185</v>
      </c>
      <c r="H30" s="11">
        <v>43.870860583573489</v>
      </c>
      <c r="J30" s="6">
        <v>3104</v>
      </c>
      <c r="K30" s="9" t="s">
        <v>2</v>
      </c>
      <c r="L30" s="6">
        <v>3</v>
      </c>
      <c r="M30" s="6">
        <v>1</v>
      </c>
      <c r="N30" s="6">
        <v>2</v>
      </c>
      <c r="O30" s="40">
        <v>95.42</v>
      </c>
      <c r="P30" s="11">
        <v>28.85</v>
      </c>
      <c r="R30" s="6">
        <v>3104</v>
      </c>
      <c r="S30" s="9" t="s">
        <v>2</v>
      </c>
      <c r="T30" s="6">
        <v>3</v>
      </c>
      <c r="U30" s="6">
        <v>1</v>
      </c>
      <c r="V30" s="6">
        <v>2</v>
      </c>
      <c r="W30" s="11">
        <v>880</v>
      </c>
      <c r="X30" s="11">
        <v>290.59670588235298</v>
      </c>
    </row>
    <row r="31" spans="1:24">
      <c r="A31" s="6">
        <v>3105</v>
      </c>
      <c r="B31" s="6" t="s">
        <v>51</v>
      </c>
      <c r="C31" s="9" t="s">
        <v>3</v>
      </c>
      <c r="D31" s="6">
        <v>3</v>
      </c>
      <c r="E31" s="6">
        <v>1</v>
      </c>
      <c r="F31" s="6">
        <v>3</v>
      </c>
      <c r="G31" s="11">
        <v>102.06426306517911</v>
      </c>
      <c r="H31" s="11">
        <v>130.49708782552503</v>
      </c>
      <c r="J31" s="6">
        <v>3105</v>
      </c>
      <c r="K31" s="9" t="s">
        <v>3</v>
      </c>
      <c r="L31" s="6">
        <v>3</v>
      </c>
      <c r="M31" s="6">
        <v>1</v>
      </c>
      <c r="N31" s="6">
        <v>3</v>
      </c>
      <c r="O31" s="40">
        <v>110.64</v>
      </c>
      <c r="P31" s="11">
        <v>32.9</v>
      </c>
      <c r="R31" s="6">
        <v>3105</v>
      </c>
      <c r="S31" s="9" t="s">
        <v>3</v>
      </c>
      <c r="T31" s="6">
        <v>3</v>
      </c>
      <c r="U31" s="6">
        <v>1</v>
      </c>
      <c r="V31" s="6">
        <v>3</v>
      </c>
      <c r="W31" s="11">
        <v>180</v>
      </c>
      <c r="X31" s="11">
        <v>40.19</v>
      </c>
    </row>
    <row r="32" spans="1:24">
      <c r="A32" s="6">
        <v>3106</v>
      </c>
      <c r="B32" s="6" t="s">
        <v>51</v>
      </c>
      <c r="C32" s="9" t="s">
        <v>5</v>
      </c>
      <c r="D32" s="6">
        <v>3</v>
      </c>
      <c r="E32" s="6">
        <v>1</v>
      </c>
      <c r="F32" s="6">
        <v>4</v>
      </c>
      <c r="G32" s="11">
        <v>178.95</v>
      </c>
      <c r="H32" s="11">
        <v>21.37640428782565</v>
      </c>
      <c r="J32" s="6">
        <v>3106</v>
      </c>
      <c r="K32" s="9" t="s">
        <v>5</v>
      </c>
      <c r="L32" s="6">
        <v>3</v>
      </c>
      <c r="M32" s="6">
        <v>1</v>
      </c>
      <c r="N32" s="6">
        <v>4</v>
      </c>
      <c r="O32" s="40">
        <v>73.739999999999995</v>
      </c>
      <c r="P32" s="11">
        <v>21.93</v>
      </c>
      <c r="R32" s="6">
        <v>3106</v>
      </c>
      <c r="S32" s="9" t="s">
        <v>5</v>
      </c>
      <c r="T32" s="6">
        <v>3</v>
      </c>
      <c r="U32" s="6">
        <v>1</v>
      </c>
      <c r="V32" s="6">
        <v>4</v>
      </c>
      <c r="W32" s="11">
        <v>820</v>
      </c>
      <c r="X32" s="11">
        <v>255.39456790123458</v>
      </c>
    </row>
    <row r="33" spans="1:24">
      <c r="A33" s="6">
        <v>3201</v>
      </c>
      <c r="B33" s="6" t="s">
        <v>52</v>
      </c>
      <c r="C33" s="9" t="s">
        <v>2</v>
      </c>
      <c r="D33" s="6">
        <v>3</v>
      </c>
      <c r="E33" s="6">
        <v>2</v>
      </c>
      <c r="F33" s="6">
        <v>2</v>
      </c>
      <c r="G33" s="11">
        <v>155.61000000000001</v>
      </c>
      <c r="H33" s="11">
        <v>39.270208680715704</v>
      </c>
      <c r="J33" s="6">
        <v>3201</v>
      </c>
      <c r="K33" s="9" t="s">
        <v>2</v>
      </c>
      <c r="L33" s="6">
        <v>3</v>
      </c>
      <c r="M33" s="6">
        <v>2</v>
      </c>
      <c r="N33" s="6">
        <v>2</v>
      </c>
      <c r="O33" s="40">
        <v>75.06</v>
      </c>
      <c r="P33" s="11">
        <v>23.52</v>
      </c>
      <c r="R33" s="6">
        <v>3201</v>
      </c>
      <c r="S33" s="9" t="s">
        <v>2</v>
      </c>
      <c r="T33" s="6">
        <v>3</v>
      </c>
      <c r="U33" s="6">
        <v>2</v>
      </c>
      <c r="V33" s="6">
        <v>2</v>
      </c>
      <c r="W33" s="11">
        <v>820</v>
      </c>
      <c r="X33" s="11">
        <v>222.23012345679012</v>
      </c>
    </row>
    <row r="34" spans="1:24">
      <c r="A34" s="6">
        <v>3202</v>
      </c>
      <c r="B34" s="6" t="s">
        <v>52</v>
      </c>
      <c r="C34" s="9" t="s">
        <v>1</v>
      </c>
      <c r="D34" s="6">
        <v>3</v>
      </c>
      <c r="E34" s="6">
        <v>2</v>
      </c>
      <c r="F34" s="6">
        <v>1</v>
      </c>
      <c r="G34" s="11">
        <v>174.69</v>
      </c>
      <c r="H34" s="11">
        <v>82.765903546099281</v>
      </c>
      <c r="J34" s="6">
        <v>3202</v>
      </c>
      <c r="K34" s="9" t="s">
        <v>1</v>
      </c>
      <c r="L34" s="6">
        <v>3</v>
      </c>
      <c r="M34" s="6">
        <v>2</v>
      </c>
      <c r="N34" s="6">
        <v>1</v>
      </c>
      <c r="O34" s="40">
        <v>67.790000000000006</v>
      </c>
      <c r="P34" s="11">
        <v>19.399999999999999</v>
      </c>
      <c r="R34" s="6">
        <v>3202</v>
      </c>
      <c r="S34" s="9" t="s">
        <v>1</v>
      </c>
      <c r="T34" s="6">
        <v>3</v>
      </c>
      <c r="U34" s="6">
        <v>2</v>
      </c>
      <c r="V34" s="6">
        <v>1</v>
      </c>
      <c r="W34" s="11">
        <v>670</v>
      </c>
      <c r="X34" s="11">
        <v>169.28323076923076</v>
      </c>
    </row>
    <row r="35" spans="1:24">
      <c r="A35" s="6">
        <v>3203</v>
      </c>
      <c r="B35" s="6" t="s">
        <v>52</v>
      </c>
      <c r="C35" s="9" t="s">
        <v>6</v>
      </c>
      <c r="D35" s="6">
        <v>3</v>
      </c>
      <c r="E35" s="6">
        <v>2</v>
      </c>
      <c r="F35" s="6">
        <v>6</v>
      </c>
      <c r="G35" s="11">
        <v>153.57</v>
      </c>
      <c r="H35" s="11">
        <v>43</v>
      </c>
      <c r="J35" s="6">
        <v>3203</v>
      </c>
      <c r="K35" s="9" t="s">
        <v>6</v>
      </c>
      <c r="L35" s="6">
        <v>3</v>
      </c>
      <c r="M35" s="6">
        <v>2</v>
      </c>
      <c r="N35" s="6">
        <v>6</v>
      </c>
      <c r="O35" s="40">
        <v>55.38</v>
      </c>
      <c r="P35" s="11">
        <v>17.14</v>
      </c>
      <c r="R35" s="6">
        <v>3203</v>
      </c>
      <c r="S35" s="9" t="s">
        <v>6</v>
      </c>
      <c r="T35" s="6">
        <v>3</v>
      </c>
      <c r="U35" s="6">
        <v>2</v>
      </c>
      <c r="V35" s="6">
        <v>6</v>
      </c>
      <c r="W35" s="11">
        <v>570</v>
      </c>
      <c r="X35" s="11">
        <v>160.60767857142855</v>
      </c>
    </row>
    <row r="36" spans="1:24">
      <c r="A36" s="6">
        <v>3204</v>
      </c>
      <c r="B36" s="6" t="s">
        <v>52</v>
      </c>
      <c r="C36" s="9" t="s">
        <v>5</v>
      </c>
      <c r="D36" s="6">
        <v>3</v>
      </c>
      <c r="E36" s="6">
        <v>2</v>
      </c>
      <c r="F36" s="6">
        <v>5</v>
      </c>
      <c r="G36" s="11">
        <v>454.52147540983611</v>
      </c>
      <c r="H36" s="11">
        <v>94.217610046874995</v>
      </c>
      <c r="J36" s="6">
        <v>3204</v>
      </c>
      <c r="K36" s="9" t="s">
        <v>5</v>
      </c>
      <c r="L36" s="6">
        <v>3</v>
      </c>
      <c r="M36" s="6">
        <v>2</v>
      </c>
      <c r="N36" s="6">
        <v>5</v>
      </c>
      <c r="O36" s="40">
        <v>141.82</v>
      </c>
      <c r="P36" s="11">
        <v>43.26</v>
      </c>
      <c r="R36" s="6">
        <v>3204</v>
      </c>
      <c r="S36" s="9" t="s">
        <v>5</v>
      </c>
      <c r="T36" s="6">
        <v>3</v>
      </c>
      <c r="U36" s="6">
        <v>2</v>
      </c>
      <c r="V36" s="6">
        <v>5</v>
      </c>
      <c r="W36" s="11">
        <v>1660</v>
      </c>
      <c r="X36" s="11">
        <v>529.26503067484668</v>
      </c>
    </row>
    <row r="37" spans="1:24">
      <c r="A37" s="6">
        <v>3205</v>
      </c>
      <c r="B37" s="6" t="s">
        <v>52</v>
      </c>
      <c r="C37" s="9" t="s">
        <v>3</v>
      </c>
      <c r="D37" s="6">
        <v>3</v>
      </c>
      <c r="E37" s="6">
        <v>2</v>
      </c>
      <c r="F37" s="6">
        <v>3</v>
      </c>
      <c r="G37" s="11">
        <v>240.19717875160745</v>
      </c>
      <c r="H37" s="11">
        <v>71.282576342857141</v>
      </c>
      <c r="J37" s="6">
        <v>3205</v>
      </c>
      <c r="K37" s="9" t="s">
        <v>3</v>
      </c>
      <c r="L37" s="6">
        <v>3</v>
      </c>
      <c r="M37" s="6">
        <v>2</v>
      </c>
      <c r="N37" s="6">
        <v>3</v>
      </c>
      <c r="O37" s="40">
        <v>129.82</v>
      </c>
      <c r="P37" s="11">
        <v>38.04</v>
      </c>
      <c r="R37" s="6">
        <v>3205</v>
      </c>
      <c r="S37" s="9" t="s">
        <v>3</v>
      </c>
      <c r="T37" s="6">
        <v>3</v>
      </c>
      <c r="U37" s="6">
        <v>2</v>
      </c>
      <c r="V37" s="6">
        <v>3</v>
      </c>
      <c r="W37" s="11">
        <v>790</v>
      </c>
      <c r="X37" s="11">
        <v>224.80697368421056</v>
      </c>
    </row>
    <row r="38" spans="1:24">
      <c r="A38" s="6">
        <v>3206</v>
      </c>
      <c r="B38" s="6" t="s">
        <v>52</v>
      </c>
      <c r="C38" s="9" t="s">
        <v>4</v>
      </c>
      <c r="D38" s="6">
        <v>3</v>
      </c>
      <c r="E38" s="6">
        <v>2</v>
      </c>
      <c r="F38" s="6">
        <v>4</v>
      </c>
      <c r="G38" s="11">
        <v>154.64417127876493</v>
      </c>
      <c r="H38" s="11">
        <v>124.54182707044106</v>
      </c>
      <c r="J38" s="6">
        <v>3206</v>
      </c>
      <c r="K38" s="9" t="s">
        <v>4</v>
      </c>
      <c r="L38" s="6">
        <v>3</v>
      </c>
      <c r="M38" s="6">
        <v>2</v>
      </c>
      <c r="N38" s="6">
        <v>4</v>
      </c>
      <c r="O38" s="40">
        <v>126.72</v>
      </c>
      <c r="P38" s="11">
        <v>35.97</v>
      </c>
      <c r="R38" s="6">
        <v>3206</v>
      </c>
      <c r="S38" s="9" t="s">
        <v>4</v>
      </c>
      <c r="T38" s="6">
        <v>3</v>
      </c>
      <c r="U38" s="6">
        <v>2</v>
      </c>
      <c r="V38" s="6">
        <v>4</v>
      </c>
      <c r="W38" s="11">
        <v>580</v>
      </c>
      <c r="X38" s="11">
        <v>165.89017543859649</v>
      </c>
    </row>
    <row r="39" spans="1:24">
      <c r="A39" s="6">
        <v>4101</v>
      </c>
      <c r="B39" s="6" t="s">
        <v>51</v>
      </c>
      <c r="C39" s="9" t="s">
        <v>3</v>
      </c>
      <c r="D39" s="6">
        <v>4</v>
      </c>
      <c r="E39" s="6">
        <v>1</v>
      </c>
      <c r="F39" s="6">
        <v>3</v>
      </c>
      <c r="G39" s="11">
        <v>270.83224040783472</v>
      </c>
      <c r="H39" s="11">
        <v>104.77983074380165</v>
      </c>
      <c r="J39" s="6">
        <v>4101</v>
      </c>
      <c r="K39" s="9" t="s">
        <v>3</v>
      </c>
      <c r="L39" s="6">
        <v>4</v>
      </c>
      <c r="M39" s="6">
        <v>1</v>
      </c>
      <c r="N39" s="6">
        <v>3</v>
      </c>
      <c r="O39" s="40">
        <v>148.32</v>
      </c>
      <c r="P39" s="11">
        <v>41.8</v>
      </c>
      <c r="R39" s="6">
        <v>4101</v>
      </c>
      <c r="S39" s="9" t="s">
        <v>3</v>
      </c>
      <c r="T39" s="6">
        <v>4</v>
      </c>
      <c r="U39" s="6">
        <v>1</v>
      </c>
      <c r="V39" s="6">
        <v>3</v>
      </c>
      <c r="W39" s="11">
        <v>690</v>
      </c>
      <c r="X39" s="11">
        <v>169.58552238805967</v>
      </c>
    </row>
    <row r="40" spans="1:24">
      <c r="A40" s="6">
        <v>4102</v>
      </c>
      <c r="B40" s="6" t="s">
        <v>51</v>
      </c>
      <c r="C40" s="9" t="s">
        <v>1</v>
      </c>
      <c r="D40" s="6">
        <v>4</v>
      </c>
      <c r="E40" s="6">
        <v>1</v>
      </c>
      <c r="F40" s="6">
        <v>1</v>
      </c>
      <c r="G40" s="11">
        <v>111.60757811975002</v>
      </c>
      <c r="H40" s="11">
        <v>108.80169424054758</v>
      </c>
      <c r="J40" s="6">
        <v>4102</v>
      </c>
      <c r="K40" s="9" t="s">
        <v>1</v>
      </c>
      <c r="L40" s="6">
        <v>4</v>
      </c>
      <c r="M40" s="6">
        <v>1</v>
      </c>
      <c r="N40" s="6">
        <v>1</v>
      </c>
      <c r="O40" s="40">
        <v>113.67</v>
      </c>
      <c r="P40" s="11">
        <v>33.43</v>
      </c>
      <c r="R40" s="6">
        <v>4102</v>
      </c>
      <c r="S40" s="9" t="s">
        <v>1</v>
      </c>
      <c r="T40" s="6">
        <v>4</v>
      </c>
      <c r="U40" s="6">
        <v>1</v>
      </c>
      <c r="V40" s="6">
        <v>1</v>
      </c>
      <c r="W40" s="11">
        <v>730</v>
      </c>
      <c r="X40" s="11">
        <v>196.18492957746477</v>
      </c>
    </row>
    <row r="41" spans="1:24">
      <c r="A41" s="6">
        <v>4103</v>
      </c>
      <c r="B41" s="6" t="s">
        <v>51</v>
      </c>
      <c r="C41" s="9" t="s">
        <v>4</v>
      </c>
      <c r="D41" s="6">
        <v>4</v>
      </c>
      <c r="E41" s="6">
        <v>1</v>
      </c>
      <c r="F41" s="6">
        <v>5</v>
      </c>
      <c r="G41" s="11">
        <v>168.04540183265738</v>
      </c>
      <c r="H41" s="11">
        <v>84.629872630267499</v>
      </c>
      <c r="J41" s="6">
        <v>4103</v>
      </c>
      <c r="K41" s="9" t="s">
        <v>4</v>
      </c>
      <c r="L41" s="6">
        <v>4</v>
      </c>
      <c r="M41" s="6">
        <v>1</v>
      </c>
      <c r="N41" s="6">
        <v>5</v>
      </c>
      <c r="O41" s="40">
        <v>107.84</v>
      </c>
      <c r="P41" s="11">
        <v>31.16</v>
      </c>
      <c r="R41" s="6">
        <v>4103</v>
      </c>
      <c r="S41" s="9" t="s">
        <v>4</v>
      </c>
      <c r="T41" s="6">
        <v>4</v>
      </c>
      <c r="U41" s="6">
        <v>1</v>
      </c>
      <c r="V41" s="6">
        <v>5</v>
      </c>
      <c r="W41" s="11">
        <v>510</v>
      </c>
      <c r="X41" s="11">
        <v>138.47020408163263</v>
      </c>
    </row>
    <row r="42" spans="1:24">
      <c r="A42" s="6">
        <v>4104</v>
      </c>
      <c r="B42" s="6" t="s">
        <v>51</v>
      </c>
      <c r="C42" s="9" t="s">
        <v>5</v>
      </c>
      <c r="D42" s="6">
        <v>4</v>
      </c>
      <c r="E42" s="6">
        <v>1</v>
      </c>
      <c r="F42" s="6">
        <v>4</v>
      </c>
      <c r="G42" s="11">
        <v>209.64</v>
      </c>
      <c r="H42" s="11">
        <v>54.42</v>
      </c>
      <c r="J42" s="6">
        <v>4104</v>
      </c>
      <c r="K42" s="9" t="s">
        <v>5</v>
      </c>
      <c r="L42" s="6">
        <v>4</v>
      </c>
      <c r="M42" s="6">
        <v>1</v>
      </c>
      <c r="N42" s="6">
        <v>4</v>
      </c>
      <c r="O42" s="40">
        <v>155.12</v>
      </c>
      <c r="P42" s="11">
        <v>47.63</v>
      </c>
      <c r="R42" s="6">
        <v>4104</v>
      </c>
      <c r="S42" s="9" t="s">
        <v>5</v>
      </c>
      <c r="T42" s="6">
        <v>4</v>
      </c>
      <c r="U42" s="6">
        <v>1</v>
      </c>
      <c r="V42" s="6">
        <v>4</v>
      </c>
      <c r="W42" s="11">
        <v>220</v>
      </c>
      <c r="X42" s="11">
        <v>54.85</v>
      </c>
    </row>
    <row r="43" spans="1:24">
      <c r="A43" s="6">
        <v>4105</v>
      </c>
      <c r="B43" s="6" t="s">
        <v>51</v>
      </c>
      <c r="C43" s="9" t="s">
        <v>6</v>
      </c>
      <c r="D43" s="6">
        <v>4</v>
      </c>
      <c r="E43" s="6">
        <v>1</v>
      </c>
      <c r="F43" s="6">
        <v>6</v>
      </c>
      <c r="G43" s="11">
        <v>56.673392330383486</v>
      </c>
      <c r="H43" s="11">
        <v>37.586204948766607</v>
      </c>
      <c r="J43" s="6">
        <v>4105</v>
      </c>
      <c r="K43" s="9" t="s">
        <v>6</v>
      </c>
      <c r="L43" s="6">
        <v>4</v>
      </c>
      <c r="M43" s="6">
        <v>1</v>
      </c>
      <c r="N43" s="6">
        <v>6</v>
      </c>
      <c r="O43" s="40">
        <v>126.12</v>
      </c>
      <c r="P43" s="11">
        <v>36.86</v>
      </c>
      <c r="R43" s="6">
        <v>4105</v>
      </c>
      <c r="S43" s="9" t="s">
        <v>6</v>
      </c>
      <c r="T43" s="6">
        <v>4</v>
      </c>
      <c r="U43" s="6">
        <v>1</v>
      </c>
      <c r="V43" s="6">
        <v>6</v>
      </c>
      <c r="W43" s="11">
        <v>1020</v>
      </c>
      <c r="X43" s="11">
        <v>237.01090909090911</v>
      </c>
    </row>
    <row r="44" spans="1:24">
      <c r="A44" s="6">
        <v>4106</v>
      </c>
      <c r="B44" s="6" t="s">
        <v>51</v>
      </c>
      <c r="C44" s="9" t="s">
        <v>2</v>
      </c>
      <c r="D44" s="6">
        <v>4</v>
      </c>
      <c r="E44" s="6">
        <v>1</v>
      </c>
      <c r="F44" s="6">
        <v>2</v>
      </c>
      <c r="G44" s="11">
        <v>149.91</v>
      </c>
      <c r="H44" s="11">
        <v>84.26</v>
      </c>
      <c r="J44" s="6">
        <v>4106</v>
      </c>
      <c r="K44" s="9" t="s">
        <v>2</v>
      </c>
      <c r="L44" s="6">
        <v>4</v>
      </c>
      <c r="M44" s="6">
        <v>1</v>
      </c>
      <c r="N44" s="6">
        <v>2</v>
      </c>
      <c r="O44" s="40">
        <v>158.57</v>
      </c>
      <c r="P44" s="11">
        <v>48.77</v>
      </c>
      <c r="R44" s="6">
        <v>4106</v>
      </c>
      <c r="S44" s="9" t="s">
        <v>2</v>
      </c>
      <c r="T44" s="6">
        <v>4</v>
      </c>
      <c r="U44" s="6">
        <v>1</v>
      </c>
      <c r="V44" s="6">
        <v>2</v>
      </c>
      <c r="W44" s="11">
        <v>580</v>
      </c>
      <c r="X44" s="11">
        <v>148.21543859649123</v>
      </c>
    </row>
    <row r="45" spans="1:24">
      <c r="A45" s="6">
        <v>4201</v>
      </c>
      <c r="B45" s="6" t="s">
        <v>52</v>
      </c>
      <c r="C45" s="9" t="s">
        <v>5</v>
      </c>
      <c r="D45" s="6">
        <v>4</v>
      </c>
      <c r="E45" s="6">
        <v>2</v>
      </c>
      <c r="F45" s="6">
        <v>4</v>
      </c>
      <c r="G45" s="11">
        <v>22.86</v>
      </c>
      <c r="H45" s="11">
        <v>2.1800000000000002</v>
      </c>
      <c r="J45" s="6">
        <v>4201</v>
      </c>
      <c r="K45" s="9" t="s">
        <v>5</v>
      </c>
      <c r="L45" s="6">
        <v>4</v>
      </c>
      <c r="M45" s="6">
        <v>2</v>
      </c>
      <c r="N45" s="6">
        <v>4</v>
      </c>
      <c r="O45" s="40">
        <v>61.55</v>
      </c>
      <c r="P45" s="11">
        <v>18.829999999999998</v>
      </c>
      <c r="R45" s="6">
        <v>4201</v>
      </c>
      <c r="S45" s="9" t="s">
        <v>5</v>
      </c>
      <c r="T45" s="6">
        <v>4</v>
      </c>
      <c r="U45" s="6">
        <v>2</v>
      </c>
      <c r="V45" s="6">
        <v>4</v>
      </c>
      <c r="W45" s="11">
        <v>1260</v>
      </c>
      <c r="X45" s="11">
        <v>389.37073170731708</v>
      </c>
    </row>
    <row r="46" spans="1:24">
      <c r="A46" s="6">
        <v>4202</v>
      </c>
      <c r="B46" s="6" t="s">
        <v>52</v>
      </c>
      <c r="C46" s="9" t="s">
        <v>4</v>
      </c>
      <c r="D46" s="6">
        <v>4</v>
      </c>
      <c r="E46" s="6">
        <v>2</v>
      </c>
      <c r="F46" s="6">
        <v>5</v>
      </c>
      <c r="G46" s="11">
        <v>117.80606598984771</v>
      </c>
      <c r="H46" s="11">
        <v>12.958732201860727</v>
      </c>
      <c r="J46" s="6">
        <v>4202</v>
      </c>
      <c r="K46" s="9" t="s">
        <v>4</v>
      </c>
      <c r="L46" s="6">
        <v>4</v>
      </c>
      <c r="M46" s="6">
        <v>2</v>
      </c>
      <c r="N46" s="6">
        <v>5</v>
      </c>
      <c r="O46" s="40">
        <v>94.9</v>
      </c>
      <c r="P46" s="11">
        <v>27.56</v>
      </c>
      <c r="R46" s="6">
        <v>4202</v>
      </c>
      <c r="S46" s="9" t="s">
        <v>4</v>
      </c>
      <c r="T46" s="6">
        <v>4</v>
      </c>
      <c r="U46" s="6">
        <v>2</v>
      </c>
      <c r="V46" s="6">
        <v>5</v>
      </c>
      <c r="W46" s="11">
        <v>161</v>
      </c>
      <c r="X46" s="11">
        <v>39.590000000000003</v>
      </c>
    </row>
    <row r="47" spans="1:24">
      <c r="A47" s="6">
        <v>4203</v>
      </c>
      <c r="B47" s="6" t="s">
        <v>52</v>
      </c>
      <c r="C47" s="9" t="s">
        <v>2</v>
      </c>
      <c r="D47" s="6">
        <v>4</v>
      </c>
      <c r="E47" s="6">
        <v>2</v>
      </c>
      <c r="F47" s="6">
        <v>2</v>
      </c>
      <c r="G47" s="11">
        <v>30.470826203862135</v>
      </c>
      <c r="H47" s="11">
        <v>26.192034556924007</v>
      </c>
      <c r="J47" s="6">
        <v>4203</v>
      </c>
      <c r="K47" s="9" t="s">
        <v>2</v>
      </c>
      <c r="L47" s="6">
        <v>4</v>
      </c>
      <c r="M47" s="6">
        <v>2</v>
      </c>
      <c r="N47" s="6">
        <v>2</v>
      </c>
      <c r="O47" s="40">
        <v>57.25</v>
      </c>
      <c r="P47" s="11">
        <v>18.239999999999998</v>
      </c>
      <c r="R47" s="6">
        <v>4203</v>
      </c>
      <c r="S47" s="9" t="s">
        <v>2</v>
      </c>
      <c r="T47" s="6">
        <v>4</v>
      </c>
      <c r="U47" s="6">
        <v>2</v>
      </c>
      <c r="V47" s="6">
        <v>2</v>
      </c>
      <c r="W47" s="11">
        <v>270</v>
      </c>
      <c r="X47" s="11">
        <v>61.29815873015874</v>
      </c>
    </row>
    <row r="48" spans="1:24">
      <c r="A48" s="6">
        <v>4204</v>
      </c>
      <c r="B48" s="6" t="s">
        <v>52</v>
      </c>
      <c r="C48" s="9" t="s">
        <v>1</v>
      </c>
      <c r="D48" s="6">
        <v>4</v>
      </c>
      <c r="E48" s="6">
        <v>2</v>
      </c>
      <c r="F48" s="6">
        <v>1</v>
      </c>
      <c r="G48" s="11">
        <v>259.25910273515677</v>
      </c>
      <c r="H48" s="11">
        <v>91.635969191321522</v>
      </c>
      <c r="J48" s="6">
        <v>4204</v>
      </c>
      <c r="K48" s="9" t="s">
        <v>1</v>
      </c>
      <c r="L48" s="6">
        <v>4</v>
      </c>
      <c r="M48" s="6">
        <v>2</v>
      </c>
      <c r="N48" s="6">
        <v>1</v>
      </c>
      <c r="O48" s="40">
        <v>126.61</v>
      </c>
      <c r="P48" s="11">
        <v>37.450000000000003</v>
      </c>
      <c r="R48" s="6">
        <v>4204</v>
      </c>
      <c r="S48" s="9" t="s">
        <v>1</v>
      </c>
      <c r="T48" s="6">
        <v>4</v>
      </c>
      <c r="U48" s="6">
        <v>2</v>
      </c>
      <c r="V48" s="6">
        <v>1</v>
      </c>
      <c r="W48" s="11">
        <v>160</v>
      </c>
      <c r="X48" s="11">
        <v>36.437333333333328</v>
      </c>
    </row>
    <row r="49" spans="1:24">
      <c r="A49" s="6">
        <v>4205</v>
      </c>
      <c r="B49" s="6" t="s">
        <v>52</v>
      </c>
      <c r="C49" s="9" t="s">
        <v>6</v>
      </c>
      <c r="D49" s="6">
        <v>4</v>
      </c>
      <c r="E49" s="6">
        <v>2</v>
      </c>
      <c r="F49" s="6">
        <v>6</v>
      </c>
      <c r="G49" s="11">
        <v>119.9942007094633</v>
      </c>
      <c r="H49" s="11">
        <v>80.521157423529402</v>
      </c>
      <c r="J49" s="6">
        <v>4205</v>
      </c>
      <c r="K49" s="9" t="s">
        <v>6</v>
      </c>
      <c r="L49" s="6">
        <v>4</v>
      </c>
      <c r="M49" s="6">
        <v>2</v>
      </c>
      <c r="N49" s="6">
        <v>6</v>
      </c>
      <c r="O49" s="41">
        <v>81.58</v>
      </c>
      <c r="P49" s="11">
        <v>25.81</v>
      </c>
      <c r="R49" s="6">
        <v>4205</v>
      </c>
      <c r="S49" s="9" t="s">
        <v>6</v>
      </c>
      <c r="T49" s="6">
        <v>4</v>
      </c>
      <c r="U49" s="6">
        <v>2</v>
      </c>
      <c r="V49" s="6">
        <v>6</v>
      </c>
      <c r="W49" s="11">
        <v>230</v>
      </c>
      <c r="X49" s="11">
        <v>50.337142857142865</v>
      </c>
    </row>
    <row r="50" spans="1:24">
      <c r="A50" s="6">
        <v>4206</v>
      </c>
      <c r="B50" s="6" t="s">
        <v>52</v>
      </c>
      <c r="C50" s="9" t="s">
        <v>3</v>
      </c>
      <c r="D50" s="6">
        <v>4</v>
      </c>
      <c r="E50" s="6">
        <v>2</v>
      </c>
      <c r="F50" s="6">
        <v>3</v>
      </c>
      <c r="G50" s="11">
        <v>108.82259810554802</v>
      </c>
      <c r="H50" s="11">
        <v>55.401086979310357</v>
      </c>
      <c r="J50" s="6">
        <v>4206</v>
      </c>
      <c r="K50" s="9" t="s">
        <v>3</v>
      </c>
      <c r="L50" s="6">
        <v>4</v>
      </c>
      <c r="M50" s="6">
        <v>2</v>
      </c>
      <c r="N50" s="6">
        <v>3</v>
      </c>
      <c r="O50" s="40">
        <v>126.05</v>
      </c>
      <c r="P50" s="11">
        <v>36.090000000000003</v>
      </c>
      <c r="R50" s="6">
        <v>4206</v>
      </c>
      <c r="S50" s="9" t="s">
        <v>3</v>
      </c>
      <c r="T50" s="6">
        <v>4</v>
      </c>
      <c r="U50" s="6">
        <v>2</v>
      </c>
      <c r="V50" s="6">
        <v>3</v>
      </c>
      <c r="W50" s="11">
        <v>450</v>
      </c>
      <c r="X50" s="11">
        <v>97.42</v>
      </c>
    </row>
  </sheetData>
  <mergeCells count="3">
    <mergeCell ref="A1:H1"/>
    <mergeCell ref="J1:P1"/>
    <mergeCell ref="R1:X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05E99-488E-45EA-8348-FAA2952A6F27}">
  <sheetPr>
    <tabColor theme="9" tint="0.79998168889431442"/>
  </sheetPr>
  <dimension ref="A1:AT50"/>
  <sheetViews>
    <sheetView zoomScaleNormal="100" workbookViewId="0">
      <selection activeCell="A2" sqref="A2"/>
    </sheetView>
  </sheetViews>
  <sheetFormatPr defaultColWidth="8.85546875" defaultRowHeight="18.75"/>
  <cols>
    <col min="1" max="1" width="9.28515625" style="2" bestFit="1" customWidth="1"/>
    <col min="2" max="2" width="9.7109375" style="2" customWidth="1"/>
    <col min="3" max="3" width="18.5703125" style="2" bestFit="1" customWidth="1"/>
    <col min="4" max="4" width="5.42578125" style="2" bestFit="1" customWidth="1"/>
    <col min="5" max="5" width="8.85546875" style="2" bestFit="1" customWidth="1"/>
    <col min="6" max="6" width="7.42578125" style="2" bestFit="1" customWidth="1"/>
    <col min="7" max="7" width="15.28515625" style="2" bestFit="1" customWidth="1"/>
    <col min="8" max="8" width="13" style="2" bestFit="1" customWidth="1"/>
    <col min="9" max="9" width="6.28515625" style="2" customWidth="1"/>
    <col min="10" max="10" width="9.28515625" style="2" bestFit="1" customWidth="1"/>
    <col min="11" max="11" width="18.5703125" style="2" bestFit="1" customWidth="1"/>
    <col min="12" max="12" width="5.42578125" style="2" bestFit="1" customWidth="1"/>
    <col min="13" max="13" width="8.85546875" style="2" bestFit="1" customWidth="1"/>
    <col min="14" max="14" width="7.42578125" style="2" bestFit="1" customWidth="1"/>
    <col min="15" max="15" width="15.28515625" style="2" bestFit="1" customWidth="1"/>
    <col min="16" max="16" width="13" style="2" bestFit="1" customWidth="1"/>
    <col min="17" max="17" width="4.140625" style="2" customWidth="1"/>
    <col min="18" max="18" width="15.85546875" style="2" bestFit="1" customWidth="1"/>
    <col min="19" max="19" width="18.5703125" style="2" bestFit="1" customWidth="1"/>
    <col min="20" max="20" width="12" style="2" bestFit="1" customWidth="1"/>
    <col min="21" max="21" width="15.42578125" style="2" bestFit="1" customWidth="1"/>
    <col min="22" max="22" width="14" style="2" bestFit="1" customWidth="1"/>
    <col min="23" max="23" width="21.5703125" style="2" bestFit="1" customWidth="1"/>
    <col min="24" max="24" width="19.28515625" style="2" bestFit="1" customWidth="1"/>
    <col min="25" max="27" width="8.85546875" style="18"/>
    <col min="28" max="28" width="11.85546875" style="18" customWidth="1"/>
    <col min="29" max="46" width="8.85546875" style="18"/>
    <col min="47" max="16384" width="8.85546875" style="2"/>
  </cols>
  <sheetData>
    <row r="1" spans="1:29">
      <c r="A1" s="1" t="s">
        <v>27</v>
      </c>
      <c r="B1" s="1"/>
      <c r="C1" s="1"/>
      <c r="D1" s="1"/>
      <c r="E1" s="1"/>
      <c r="F1" s="1"/>
      <c r="G1" s="1"/>
      <c r="H1" s="1"/>
      <c r="J1" s="38" t="s">
        <v>30</v>
      </c>
      <c r="K1" s="39"/>
      <c r="L1" s="39"/>
      <c r="M1" s="39"/>
      <c r="N1" s="39"/>
      <c r="O1" s="39"/>
      <c r="P1" s="39"/>
      <c r="R1" s="1" t="s">
        <v>31</v>
      </c>
      <c r="S1" s="1"/>
      <c r="T1" s="1"/>
      <c r="U1" s="1"/>
      <c r="V1" s="1"/>
      <c r="W1" s="1"/>
      <c r="X1" s="1"/>
    </row>
    <row r="2" spans="1:29">
      <c r="A2" s="6" t="s">
        <v>17</v>
      </c>
      <c r="B2" s="7" t="s">
        <v>50</v>
      </c>
      <c r="C2" s="6" t="s">
        <v>7</v>
      </c>
      <c r="D2" s="6" t="s">
        <v>16</v>
      </c>
      <c r="E2" s="6" t="s">
        <v>18</v>
      </c>
      <c r="F2" s="6" t="s">
        <v>19</v>
      </c>
      <c r="G2" s="6" t="s">
        <v>28</v>
      </c>
      <c r="H2" s="6" t="s">
        <v>29</v>
      </c>
      <c r="J2" s="6" t="s">
        <v>17</v>
      </c>
      <c r="K2" s="6" t="s">
        <v>7</v>
      </c>
      <c r="L2" s="6" t="s">
        <v>16</v>
      </c>
      <c r="M2" s="6" t="s">
        <v>18</v>
      </c>
      <c r="N2" s="6" t="s">
        <v>19</v>
      </c>
      <c r="O2" s="6" t="s">
        <v>28</v>
      </c>
      <c r="P2" s="6" t="s">
        <v>29</v>
      </c>
      <c r="R2" s="6" t="s">
        <v>17</v>
      </c>
      <c r="S2" s="6" t="s">
        <v>7</v>
      </c>
      <c r="T2" s="6" t="s">
        <v>16</v>
      </c>
      <c r="U2" s="6" t="s">
        <v>18</v>
      </c>
      <c r="V2" s="6" t="s">
        <v>19</v>
      </c>
      <c r="W2" s="6" t="s">
        <v>28</v>
      </c>
      <c r="X2" s="6" t="s">
        <v>29</v>
      </c>
    </row>
    <row r="3" spans="1:29">
      <c r="A3" s="6">
        <v>1101</v>
      </c>
      <c r="B3" s="7" t="s">
        <v>51</v>
      </c>
      <c r="C3" s="9" t="s">
        <v>1</v>
      </c>
      <c r="D3" s="6">
        <v>1</v>
      </c>
      <c r="E3" s="6">
        <v>1</v>
      </c>
      <c r="F3" s="6">
        <v>1</v>
      </c>
      <c r="G3" s="26">
        <v>102.48</v>
      </c>
      <c r="H3" s="7">
        <v>25.2</v>
      </c>
      <c r="J3" s="6">
        <v>1101</v>
      </c>
      <c r="K3" s="9" t="s">
        <v>1</v>
      </c>
      <c r="L3" s="6">
        <v>1</v>
      </c>
      <c r="M3" s="6">
        <v>1</v>
      </c>
      <c r="N3" s="6">
        <v>1</v>
      </c>
      <c r="O3" s="40">
        <v>241.84</v>
      </c>
      <c r="P3" s="11">
        <v>88.087417218543038</v>
      </c>
      <c r="R3" s="6">
        <v>1101</v>
      </c>
      <c r="S3" s="9" t="s">
        <v>1</v>
      </c>
      <c r="T3" s="6">
        <v>1</v>
      </c>
      <c r="U3" s="6">
        <v>1</v>
      </c>
      <c r="V3" s="6">
        <v>1</v>
      </c>
      <c r="W3" s="6">
        <v>790</v>
      </c>
      <c r="X3" s="11">
        <v>252.08276315789473</v>
      </c>
      <c r="Y3" s="2"/>
      <c r="Z3" s="2"/>
      <c r="AA3" s="2"/>
      <c r="AB3" s="2"/>
    </row>
    <row r="4" spans="1:29">
      <c r="A4" s="6">
        <v>1102</v>
      </c>
      <c r="B4" s="7" t="s">
        <v>51</v>
      </c>
      <c r="C4" s="9" t="s">
        <v>2</v>
      </c>
      <c r="D4" s="6">
        <v>1</v>
      </c>
      <c r="E4" s="6">
        <v>1</v>
      </c>
      <c r="F4" s="6">
        <v>2</v>
      </c>
      <c r="G4" s="26">
        <v>260.73</v>
      </c>
      <c r="H4" s="7">
        <v>66.45</v>
      </c>
      <c r="J4" s="6">
        <v>1102</v>
      </c>
      <c r="K4" s="9" t="s">
        <v>2</v>
      </c>
      <c r="L4" s="6">
        <v>1</v>
      </c>
      <c r="M4" s="6">
        <v>1</v>
      </c>
      <c r="N4" s="6">
        <v>2</v>
      </c>
      <c r="O4" s="40">
        <v>160.11000000000001</v>
      </c>
      <c r="P4" s="11">
        <v>48.55995047996344</v>
      </c>
      <c r="R4" s="6">
        <v>1102</v>
      </c>
      <c r="S4" s="9" t="s">
        <v>2</v>
      </c>
      <c r="T4" s="6">
        <v>1</v>
      </c>
      <c r="U4" s="6">
        <v>1</v>
      </c>
      <c r="V4" s="6">
        <v>2</v>
      </c>
      <c r="W4" s="6">
        <v>940</v>
      </c>
      <c r="X4" s="11">
        <v>270.07630434782607</v>
      </c>
      <c r="Y4" s="2"/>
      <c r="Z4" s="2"/>
      <c r="AA4" s="2"/>
      <c r="AB4" s="2"/>
    </row>
    <row r="5" spans="1:29">
      <c r="A5" s="6">
        <v>1103</v>
      </c>
      <c r="B5" s="7" t="s">
        <v>51</v>
      </c>
      <c r="C5" s="9" t="s">
        <v>3</v>
      </c>
      <c r="D5" s="6">
        <v>1</v>
      </c>
      <c r="E5" s="6">
        <v>1</v>
      </c>
      <c r="F5" s="6">
        <v>3</v>
      </c>
      <c r="G5" s="26">
        <v>608.84</v>
      </c>
      <c r="H5" s="7">
        <v>156.01</v>
      </c>
      <c r="J5" s="6">
        <v>1103</v>
      </c>
      <c r="K5" s="9" t="s">
        <v>3</v>
      </c>
      <c r="L5" s="6">
        <v>1</v>
      </c>
      <c r="M5" s="6">
        <v>1</v>
      </c>
      <c r="N5" s="6">
        <v>3</v>
      </c>
      <c r="O5" s="40">
        <v>272.12</v>
      </c>
      <c r="P5" s="11">
        <v>79.299458217041547</v>
      </c>
      <c r="R5" s="6">
        <v>1103</v>
      </c>
      <c r="S5" s="9" t="s">
        <v>3</v>
      </c>
      <c r="T5" s="6">
        <v>1</v>
      </c>
      <c r="U5" s="6">
        <v>1</v>
      </c>
      <c r="V5" s="6">
        <v>3</v>
      </c>
      <c r="W5" s="6">
        <v>2130</v>
      </c>
      <c r="X5" s="11">
        <v>719.50177033492821</v>
      </c>
      <c r="Y5" s="2"/>
      <c r="Z5" s="2"/>
      <c r="AA5" s="2"/>
      <c r="AB5" s="2"/>
      <c r="AC5" s="59"/>
    </row>
    <row r="6" spans="1:29">
      <c r="A6" s="6">
        <v>1104</v>
      </c>
      <c r="B6" s="7" t="s">
        <v>51</v>
      </c>
      <c r="C6" s="9" t="s">
        <v>4</v>
      </c>
      <c r="D6" s="6">
        <v>1</v>
      </c>
      <c r="E6" s="6">
        <v>1</v>
      </c>
      <c r="F6" s="6">
        <v>5</v>
      </c>
      <c r="G6" s="26">
        <v>481.64</v>
      </c>
      <c r="H6" s="7">
        <v>120.88</v>
      </c>
      <c r="J6" s="6">
        <v>1104</v>
      </c>
      <c r="K6" s="9" t="s">
        <v>4</v>
      </c>
      <c r="L6" s="6">
        <v>1</v>
      </c>
      <c r="M6" s="6">
        <v>1</v>
      </c>
      <c r="N6" s="6">
        <v>5</v>
      </c>
      <c r="O6" s="40">
        <v>320.10000000000002</v>
      </c>
      <c r="P6" s="11">
        <v>136.38305341583535</v>
      </c>
      <c r="R6" s="6">
        <v>1104</v>
      </c>
      <c r="S6" s="9" t="s">
        <v>4</v>
      </c>
      <c r="T6" s="6">
        <v>1</v>
      </c>
      <c r="U6" s="6">
        <v>1</v>
      </c>
      <c r="V6" s="6">
        <v>5</v>
      </c>
      <c r="W6" s="6">
        <v>580</v>
      </c>
      <c r="X6" s="11">
        <v>160.97071428571428</v>
      </c>
      <c r="Y6" s="2"/>
      <c r="Z6" s="2"/>
      <c r="AA6" s="2"/>
      <c r="AB6" s="2"/>
    </row>
    <row r="7" spans="1:29">
      <c r="A7" s="6">
        <v>1105</v>
      </c>
      <c r="B7" s="7" t="s">
        <v>51</v>
      </c>
      <c r="C7" s="9" t="s">
        <v>5</v>
      </c>
      <c r="D7" s="6">
        <v>1</v>
      </c>
      <c r="E7" s="6">
        <v>1</v>
      </c>
      <c r="F7" s="6">
        <v>4</v>
      </c>
      <c r="G7" s="26">
        <v>195.16</v>
      </c>
      <c r="H7" s="7">
        <v>44.48</v>
      </c>
      <c r="J7" s="6">
        <v>1105</v>
      </c>
      <c r="K7" s="9" t="s">
        <v>5</v>
      </c>
      <c r="L7" s="6">
        <v>1</v>
      </c>
      <c r="M7" s="6">
        <v>1</v>
      </c>
      <c r="N7" s="6">
        <v>4</v>
      </c>
      <c r="O7" s="40">
        <v>79.56</v>
      </c>
      <c r="P7" s="11">
        <v>24.59</v>
      </c>
      <c r="R7" s="6">
        <v>1105</v>
      </c>
      <c r="S7" s="9" t="s">
        <v>5</v>
      </c>
      <c r="T7" s="6">
        <v>1</v>
      </c>
      <c r="U7" s="6">
        <v>1</v>
      </c>
      <c r="V7" s="6">
        <v>4</v>
      </c>
      <c r="W7" s="6">
        <v>910</v>
      </c>
      <c r="X7" s="11">
        <v>266.73224719101125</v>
      </c>
      <c r="Y7" s="2"/>
      <c r="Z7" s="2"/>
      <c r="AA7" s="2"/>
      <c r="AB7" s="2"/>
      <c r="AC7" s="59"/>
    </row>
    <row r="8" spans="1:29">
      <c r="A8" s="6">
        <v>1106</v>
      </c>
      <c r="B8" s="7" t="s">
        <v>51</v>
      </c>
      <c r="C8" s="9" t="s">
        <v>6</v>
      </c>
      <c r="D8" s="6">
        <v>1</v>
      </c>
      <c r="E8" s="6">
        <v>1</v>
      </c>
      <c r="F8" s="6">
        <v>6</v>
      </c>
      <c r="G8" s="26">
        <v>144.77000000000001</v>
      </c>
      <c r="H8" s="7">
        <v>30.62</v>
      </c>
      <c r="J8" s="6">
        <v>1106</v>
      </c>
      <c r="K8" s="9" t="s">
        <v>6</v>
      </c>
      <c r="L8" s="6">
        <v>1</v>
      </c>
      <c r="M8" s="6">
        <v>1</v>
      </c>
      <c r="N8" s="6">
        <v>6</v>
      </c>
      <c r="O8" s="40">
        <v>160.44999999999999</v>
      </c>
      <c r="P8" s="11">
        <v>69.195201941948142</v>
      </c>
      <c r="R8" s="6">
        <v>1106</v>
      </c>
      <c r="S8" s="9" t="s">
        <v>6</v>
      </c>
      <c r="T8" s="6">
        <v>1</v>
      </c>
      <c r="U8" s="6">
        <v>1</v>
      </c>
      <c r="V8" s="6">
        <v>6</v>
      </c>
      <c r="W8" s="6">
        <v>250</v>
      </c>
      <c r="X8" s="11">
        <v>61.864583333333336</v>
      </c>
      <c r="Y8" s="2"/>
      <c r="Z8" s="2"/>
      <c r="AA8" s="2"/>
      <c r="AB8" s="2"/>
    </row>
    <row r="9" spans="1:29">
      <c r="A9" s="6">
        <v>1201</v>
      </c>
      <c r="B9" s="7" t="s">
        <v>52</v>
      </c>
      <c r="C9" s="9" t="s">
        <v>2</v>
      </c>
      <c r="D9" s="6">
        <v>1</v>
      </c>
      <c r="E9" s="6">
        <v>2</v>
      </c>
      <c r="F9" s="6">
        <v>2</v>
      </c>
      <c r="G9" s="26">
        <v>284.97000000000003</v>
      </c>
      <c r="H9" s="7">
        <v>61</v>
      </c>
      <c r="J9" s="6">
        <v>1201</v>
      </c>
      <c r="K9" s="9" t="s">
        <v>2</v>
      </c>
      <c r="L9" s="6">
        <v>1</v>
      </c>
      <c r="M9" s="6">
        <v>2</v>
      </c>
      <c r="N9" s="6">
        <v>2</v>
      </c>
      <c r="O9" s="40">
        <v>172.05</v>
      </c>
      <c r="P9" s="11">
        <v>56.668329684078827</v>
      </c>
      <c r="R9" s="6">
        <v>1201</v>
      </c>
      <c r="S9" s="9" t="s">
        <v>2</v>
      </c>
      <c r="T9" s="6">
        <v>1</v>
      </c>
      <c r="U9" s="6">
        <v>2</v>
      </c>
      <c r="V9" s="6">
        <v>2</v>
      </c>
      <c r="W9" s="6">
        <v>770</v>
      </c>
      <c r="X9" s="11">
        <v>239.79853333333332</v>
      </c>
      <c r="Y9" s="2"/>
      <c r="Z9" s="2"/>
      <c r="AA9" s="2"/>
      <c r="AB9" s="2"/>
    </row>
    <row r="10" spans="1:29">
      <c r="A10" s="6">
        <v>1202</v>
      </c>
      <c r="B10" s="7" t="s">
        <v>52</v>
      </c>
      <c r="C10" s="9" t="s">
        <v>3</v>
      </c>
      <c r="D10" s="6">
        <v>1</v>
      </c>
      <c r="E10" s="6">
        <v>2</v>
      </c>
      <c r="F10" s="6">
        <v>3</v>
      </c>
      <c r="G10" s="26">
        <v>393.82</v>
      </c>
      <c r="H10" s="7">
        <v>88</v>
      </c>
      <c r="J10" s="6">
        <v>1202</v>
      </c>
      <c r="K10" s="9" t="s">
        <v>3</v>
      </c>
      <c r="L10" s="6">
        <v>1</v>
      </c>
      <c r="M10" s="6">
        <v>2</v>
      </c>
      <c r="N10" s="6">
        <v>3</v>
      </c>
      <c r="O10" s="40">
        <v>211.66</v>
      </c>
      <c r="P10" s="11">
        <v>77.786651866801222</v>
      </c>
      <c r="R10" s="6">
        <v>1202</v>
      </c>
      <c r="S10" s="9" t="s">
        <v>3</v>
      </c>
      <c r="T10" s="6">
        <v>1</v>
      </c>
      <c r="U10" s="6">
        <v>2</v>
      </c>
      <c r="V10" s="6">
        <v>3</v>
      </c>
      <c r="W10" s="6">
        <v>760</v>
      </c>
      <c r="X10" s="11">
        <v>243.21013333333335</v>
      </c>
      <c r="Y10" s="2"/>
      <c r="Z10" s="2"/>
      <c r="AA10" s="2"/>
      <c r="AB10" s="2"/>
    </row>
    <row r="11" spans="1:29">
      <c r="A11" s="6">
        <v>1203</v>
      </c>
      <c r="B11" s="7" t="s">
        <v>52</v>
      </c>
      <c r="C11" s="9" t="s">
        <v>4</v>
      </c>
      <c r="D11" s="6">
        <v>1</v>
      </c>
      <c r="E11" s="6">
        <v>2</v>
      </c>
      <c r="F11" s="6">
        <v>5</v>
      </c>
      <c r="G11" s="26">
        <v>342.87</v>
      </c>
      <c r="H11" s="7">
        <v>78.400000000000006</v>
      </c>
      <c r="J11" s="6">
        <v>1203</v>
      </c>
      <c r="K11" s="9" t="s">
        <v>4</v>
      </c>
      <c r="L11" s="6">
        <v>1</v>
      </c>
      <c r="M11" s="6">
        <v>2</v>
      </c>
      <c r="N11" s="6">
        <v>5</v>
      </c>
      <c r="O11" s="40">
        <v>599.58000000000004</v>
      </c>
      <c r="P11" s="11">
        <v>152.77935705558949</v>
      </c>
      <c r="R11" s="6">
        <v>1203</v>
      </c>
      <c r="S11" s="9" t="s">
        <v>4</v>
      </c>
      <c r="T11" s="6">
        <v>1</v>
      </c>
      <c r="U11" s="6">
        <v>2</v>
      </c>
      <c r="V11" s="6">
        <v>5</v>
      </c>
      <c r="W11" s="6">
        <v>1020</v>
      </c>
      <c r="X11" s="11">
        <v>237.01090909090911</v>
      </c>
      <c r="Y11" s="2"/>
      <c r="Z11" s="2"/>
      <c r="AA11" s="2"/>
      <c r="AB11" s="2"/>
    </row>
    <row r="12" spans="1:29">
      <c r="A12" s="6">
        <v>1204</v>
      </c>
      <c r="B12" s="7" t="s">
        <v>52</v>
      </c>
      <c r="C12" s="9" t="s">
        <v>1</v>
      </c>
      <c r="D12" s="6">
        <v>1</v>
      </c>
      <c r="E12" s="6">
        <v>2</v>
      </c>
      <c r="F12" s="6">
        <v>1</v>
      </c>
      <c r="G12" s="26">
        <v>246.67</v>
      </c>
      <c r="H12" s="7">
        <v>51.84</v>
      </c>
      <c r="J12" s="6">
        <v>1204</v>
      </c>
      <c r="K12" s="9" t="s">
        <v>1</v>
      </c>
      <c r="L12" s="6">
        <v>1</v>
      </c>
      <c r="M12" s="6">
        <v>2</v>
      </c>
      <c r="N12" s="6">
        <v>1</v>
      </c>
      <c r="O12" s="40">
        <v>249.5</v>
      </c>
      <c r="P12" s="11">
        <v>67.739730423620017</v>
      </c>
      <c r="R12" s="6">
        <v>1204</v>
      </c>
      <c r="S12" s="9" t="s">
        <v>1</v>
      </c>
      <c r="T12" s="6">
        <v>1</v>
      </c>
      <c r="U12" s="6">
        <v>2</v>
      </c>
      <c r="V12" s="6">
        <v>1</v>
      </c>
      <c r="W12" s="6">
        <v>330</v>
      </c>
      <c r="X12" s="11">
        <v>93.606562499999995</v>
      </c>
      <c r="Y12" s="2"/>
      <c r="Z12" s="2"/>
      <c r="AA12" s="2"/>
      <c r="AB12" s="2"/>
      <c r="AC12" s="59"/>
    </row>
    <row r="13" spans="1:29">
      <c r="A13" s="6">
        <v>1205</v>
      </c>
      <c r="B13" s="7" t="s">
        <v>52</v>
      </c>
      <c r="C13" s="9" t="s">
        <v>5</v>
      </c>
      <c r="D13" s="6">
        <v>1</v>
      </c>
      <c r="E13" s="6">
        <v>2</v>
      </c>
      <c r="F13" s="6">
        <v>4</v>
      </c>
      <c r="G13" s="26">
        <v>171.94</v>
      </c>
      <c r="H13" s="7">
        <v>36.65</v>
      </c>
      <c r="J13" s="6">
        <v>1205</v>
      </c>
      <c r="K13" s="9" t="s">
        <v>5</v>
      </c>
      <c r="L13" s="6">
        <v>1</v>
      </c>
      <c r="M13" s="6">
        <v>2</v>
      </c>
      <c r="N13" s="6">
        <v>4</v>
      </c>
      <c r="O13" s="40">
        <v>129.78</v>
      </c>
      <c r="P13" s="11">
        <v>36.76</v>
      </c>
      <c r="R13" s="6">
        <v>1205</v>
      </c>
      <c r="S13" s="9" t="s">
        <v>5</v>
      </c>
      <c r="T13" s="6">
        <v>1</v>
      </c>
      <c r="U13" s="6">
        <v>2</v>
      </c>
      <c r="V13" s="6">
        <v>4</v>
      </c>
      <c r="W13" s="6">
        <v>690</v>
      </c>
      <c r="X13" s="11">
        <v>169.58552238805967</v>
      </c>
      <c r="Y13" s="2"/>
      <c r="Z13" s="2"/>
      <c r="AA13" s="2"/>
      <c r="AB13" s="2"/>
      <c r="AC13" s="59"/>
    </row>
    <row r="14" spans="1:29">
      <c r="A14" s="6">
        <v>1206</v>
      </c>
      <c r="B14" s="7" t="s">
        <v>52</v>
      </c>
      <c r="C14" s="9" t="s">
        <v>6</v>
      </c>
      <c r="D14" s="6">
        <v>1</v>
      </c>
      <c r="E14" s="6">
        <v>2</v>
      </c>
      <c r="F14" s="6">
        <v>6</v>
      </c>
      <c r="G14" s="26">
        <v>258.75</v>
      </c>
      <c r="H14" s="7">
        <v>41.41</v>
      </c>
      <c r="J14" s="6">
        <v>1206</v>
      </c>
      <c r="K14" s="9" t="s">
        <v>6</v>
      </c>
      <c r="L14" s="6">
        <v>1</v>
      </c>
      <c r="M14" s="6">
        <v>2</v>
      </c>
      <c r="N14" s="6">
        <v>6</v>
      </c>
      <c r="O14" s="40">
        <v>204.43</v>
      </c>
      <c r="P14" s="11">
        <v>52.982044312046177</v>
      </c>
      <c r="R14" s="6">
        <v>1206</v>
      </c>
      <c r="S14" s="9" t="s">
        <v>6</v>
      </c>
      <c r="T14" s="6">
        <v>1</v>
      </c>
      <c r="U14" s="6">
        <v>2</v>
      </c>
      <c r="V14" s="6">
        <v>6</v>
      </c>
      <c r="W14" s="71">
        <v>1190</v>
      </c>
      <c r="X14" s="11">
        <v>381.97974137931033</v>
      </c>
      <c r="Y14" s="2"/>
      <c r="AB14" s="2"/>
    </row>
    <row r="15" spans="1:29">
      <c r="A15" s="6">
        <v>2101</v>
      </c>
      <c r="B15" s="7" t="s">
        <v>51</v>
      </c>
      <c r="C15" s="9" t="s">
        <v>1</v>
      </c>
      <c r="D15" s="6">
        <v>2</v>
      </c>
      <c r="E15" s="6">
        <v>1</v>
      </c>
      <c r="F15" s="6">
        <v>1</v>
      </c>
      <c r="G15" s="26">
        <v>90.6</v>
      </c>
      <c r="H15" s="7">
        <v>24.45</v>
      </c>
      <c r="J15" s="6">
        <v>2101</v>
      </c>
      <c r="K15" s="9" t="s">
        <v>1</v>
      </c>
      <c r="L15" s="6">
        <v>2</v>
      </c>
      <c r="M15" s="6">
        <v>1</v>
      </c>
      <c r="N15" s="6">
        <v>1</v>
      </c>
      <c r="O15" s="40">
        <v>141.16999999999999</v>
      </c>
      <c r="P15" s="11">
        <v>23.43831353201772</v>
      </c>
      <c r="R15" s="6">
        <v>2101</v>
      </c>
      <c r="S15" s="9" t="s">
        <v>1</v>
      </c>
      <c r="T15" s="6">
        <v>2</v>
      </c>
      <c r="U15" s="6">
        <v>1</v>
      </c>
      <c r="V15" s="6">
        <v>1</v>
      </c>
      <c r="W15" s="6">
        <v>910</v>
      </c>
      <c r="X15" s="11">
        <v>266.73224719101125</v>
      </c>
      <c r="Y15" s="2"/>
      <c r="Z15" s="2"/>
      <c r="AA15" s="2"/>
      <c r="AB15" s="2"/>
    </row>
    <row r="16" spans="1:29">
      <c r="A16" s="6">
        <v>2102</v>
      </c>
      <c r="B16" s="7" t="s">
        <v>51</v>
      </c>
      <c r="C16" s="9" t="s">
        <v>5</v>
      </c>
      <c r="D16" s="6">
        <v>2</v>
      </c>
      <c r="E16" s="6">
        <v>1</v>
      </c>
      <c r="F16" s="6">
        <v>4</v>
      </c>
      <c r="G16" s="26">
        <v>119.2</v>
      </c>
      <c r="H16" s="7">
        <v>25.48</v>
      </c>
      <c r="J16" s="6">
        <v>2102</v>
      </c>
      <c r="K16" s="9" t="s">
        <v>5</v>
      </c>
      <c r="L16" s="6">
        <v>2</v>
      </c>
      <c r="M16" s="6">
        <v>1</v>
      </c>
      <c r="N16" s="6">
        <v>4</v>
      </c>
      <c r="O16" s="40">
        <v>117.43</v>
      </c>
      <c r="P16" s="11">
        <v>39.340000000000003</v>
      </c>
      <c r="R16" s="6">
        <v>2102</v>
      </c>
      <c r="S16" s="9" t="s">
        <v>5</v>
      </c>
      <c r="T16" s="6">
        <v>2</v>
      </c>
      <c r="U16" s="6">
        <v>1</v>
      </c>
      <c r="V16" s="6">
        <v>4</v>
      </c>
      <c r="W16" s="6">
        <v>380</v>
      </c>
      <c r="X16" s="11">
        <v>138.74222222222221</v>
      </c>
      <c r="Y16" s="2"/>
      <c r="Z16" s="2"/>
      <c r="AA16" s="2"/>
      <c r="AB16" s="2"/>
      <c r="AC16" s="59"/>
    </row>
    <row r="17" spans="1:29">
      <c r="A17" s="6">
        <v>2103</v>
      </c>
      <c r="B17" s="7" t="s">
        <v>51</v>
      </c>
      <c r="C17" s="9" t="s">
        <v>3</v>
      </c>
      <c r="D17" s="6">
        <v>2</v>
      </c>
      <c r="E17" s="6">
        <v>1</v>
      </c>
      <c r="F17" s="6">
        <v>3</v>
      </c>
      <c r="G17" s="26">
        <v>214.35</v>
      </c>
      <c r="H17" s="7">
        <v>50.54</v>
      </c>
      <c r="J17" s="6">
        <v>2103</v>
      </c>
      <c r="K17" s="9" t="s">
        <v>3</v>
      </c>
      <c r="L17" s="6">
        <v>2</v>
      </c>
      <c r="M17" s="6">
        <v>1</v>
      </c>
      <c r="N17" s="6">
        <v>3</v>
      </c>
      <c r="O17" s="40">
        <v>419.25</v>
      </c>
      <c r="P17" s="11">
        <v>124.60462715105163</v>
      </c>
      <c r="R17" s="6">
        <v>2103</v>
      </c>
      <c r="S17" s="9" t="s">
        <v>3</v>
      </c>
      <c r="T17" s="6">
        <v>2</v>
      </c>
      <c r="U17" s="6">
        <v>1</v>
      </c>
      <c r="V17" s="6">
        <v>3</v>
      </c>
      <c r="W17" s="6">
        <v>1830</v>
      </c>
      <c r="X17" s="11">
        <v>526.51133333333337</v>
      </c>
      <c r="Y17" s="2"/>
      <c r="Z17" s="2"/>
      <c r="AA17" s="2"/>
      <c r="AB17" s="2"/>
      <c r="AC17" s="59"/>
    </row>
    <row r="18" spans="1:29">
      <c r="A18" s="6">
        <v>2104</v>
      </c>
      <c r="B18" s="7" t="s">
        <v>51</v>
      </c>
      <c r="C18" s="9" t="s">
        <v>6</v>
      </c>
      <c r="D18" s="6">
        <v>2</v>
      </c>
      <c r="E18" s="6">
        <v>1</v>
      </c>
      <c r="F18" s="6">
        <v>6</v>
      </c>
      <c r="G18" s="26">
        <v>223.16</v>
      </c>
      <c r="H18" s="7">
        <v>55.27</v>
      </c>
      <c r="J18" s="6">
        <v>2104</v>
      </c>
      <c r="K18" s="9" t="s">
        <v>6</v>
      </c>
      <c r="L18" s="6">
        <v>2</v>
      </c>
      <c r="M18" s="6">
        <v>1</v>
      </c>
      <c r="N18" s="6">
        <v>6</v>
      </c>
      <c r="O18" s="40">
        <v>278.13</v>
      </c>
      <c r="P18" s="11">
        <v>75.979305078619191</v>
      </c>
      <c r="R18" s="6">
        <v>2104</v>
      </c>
      <c r="S18" s="9" t="s">
        <v>6</v>
      </c>
      <c r="T18" s="6">
        <v>2</v>
      </c>
      <c r="U18" s="6">
        <v>1</v>
      </c>
      <c r="V18" s="6">
        <v>6</v>
      </c>
      <c r="W18" s="6">
        <v>860</v>
      </c>
      <c r="X18" s="11">
        <v>187.61469879518071</v>
      </c>
      <c r="Y18" s="2"/>
      <c r="Z18" s="2"/>
      <c r="AA18" s="2"/>
      <c r="AB18" s="2"/>
      <c r="AC18" s="59"/>
    </row>
    <row r="19" spans="1:29">
      <c r="A19" s="6">
        <v>2105</v>
      </c>
      <c r="B19" s="7" t="s">
        <v>51</v>
      </c>
      <c r="C19" s="9" t="s">
        <v>4</v>
      </c>
      <c r="D19" s="6">
        <v>2</v>
      </c>
      <c r="E19" s="6">
        <v>1</v>
      </c>
      <c r="F19" s="6">
        <v>5</v>
      </c>
      <c r="G19" s="26">
        <v>211.91</v>
      </c>
      <c r="H19" s="7">
        <v>55.55</v>
      </c>
      <c r="J19" s="6">
        <v>2105</v>
      </c>
      <c r="K19" s="9" t="s">
        <v>4</v>
      </c>
      <c r="L19" s="6">
        <v>2</v>
      </c>
      <c r="M19" s="6">
        <v>1</v>
      </c>
      <c r="N19" s="6">
        <v>5</v>
      </c>
      <c r="O19" s="40">
        <v>357.49</v>
      </c>
      <c r="P19" s="11">
        <v>98.739600501331651</v>
      </c>
      <c r="R19" s="6">
        <v>2105</v>
      </c>
      <c r="S19" s="9" t="s">
        <v>4</v>
      </c>
      <c r="T19" s="6">
        <v>2</v>
      </c>
      <c r="U19" s="6">
        <v>1</v>
      </c>
      <c r="V19" s="6">
        <v>5</v>
      </c>
      <c r="W19" s="6">
        <v>480</v>
      </c>
      <c r="X19" s="11">
        <v>124.27826086956522</v>
      </c>
      <c r="Y19" s="2"/>
      <c r="Z19" s="2"/>
      <c r="AA19" s="2"/>
      <c r="AB19" s="2"/>
      <c r="AC19" s="59"/>
    </row>
    <row r="20" spans="1:29">
      <c r="A20" s="6">
        <v>2106</v>
      </c>
      <c r="B20" s="7" t="s">
        <v>51</v>
      </c>
      <c r="C20" s="9" t="s">
        <v>2</v>
      </c>
      <c r="D20" s="6">
        <v>2</v>
      </c>
      <c r="E20" s="6">
        <v>1</v>
      </c>
      <c r="F20" s="6">
        <v>2</v>
      </c>
      <c r="G20" s="26">
        <v>189.81</v>
      </c>
      <c r="H20" s="7">
        <v>46.27</v>
      </c>
      <c r="J20" s="6">
        <v>2106</v>
      </c>
      <c r="K20" s="9" t="s">
        <v>2</v>
      </c>
      <c r="L20" s="6">
        <v>2</v>
      </c>
      <c r="M20" s="6">
        <v>1</v>
      </c>
      <c r="N20" s="6">
        <v>2</v>
      </c>
      <c r="O20" s="40">
        <v>117.15</v>
      </c>
      <c r="P20" s="11">
        <v>32.25</v>
      </c>
      <c r="R20" s="6">
        <v>2106</v>
      </c>
      <c r="S20" s="9" t="s">
        <v>2</v>
      </c>
      <c r="T20" s="6">
        <v>2</v>
      </c>
      <c r="U20" s="6">
        <v>1</v>
      </c>
      <c r="V20" s="6">
        <v>2</v>
      </c>
      <c r="W20" s="6">
        <v>350</v>
      </c>
      <c r="X20" s="11">
        <v>102.59117647058824</v>
      </c>
      <c r="Y20" s="2"/>
      <c r="Z20" s="2"/>
      <c r="AA20" s="2"/>
      <c r="AB20" s="2"/>
    </row>
    <row r="21" spans="1:29">
      <c r="A21" s="6">
        <v>2201</v>
      </c>
      <c r="B21" s="7" t="s">
        <v>52</v>
      </c>
      <c r="C21" s="9" t="s">
        <v>5</v>
      </c>
      <c r="D21" s="6">
        <v>2</v>
      </c>
      <c r="E21" s="6">
        <v>2</v>
      </c>
      <c r="F21" s="6">
        <v>4</v>
      </c>
      <c r="G21" s="26">
        <v>193.03</v>
      </c>
      <c r="H21" s="7">
        <v>36.61</v>
      </c>
      <c r="J21" s="6">
        <v>2201</v>
      </c>
      <c r="K21" s="9" t="s">
        <v>5</v>
      </c>
      <c r="L21" s="6">
        <v>2</v>
      </c>
      <c r="M21" s="6">
        <v>2</v>
      </c>
      <c r="N21" s="6">
        <v>4</v>
      </c>
      <c r="O21" s="40">
        <v>148.31</v>
      </c>
      <c r="P21" s="11">
        <v>56.235422396856585</v>
      </c>
      <c r="R21" s="6">
        <v>2201</v>
      </c>
      <c r="S21" s="9" t="s">
        <v>5</v>
      </c>
      <c r="T21" s="6">
        <v>2</v>
      </c>
      <c r="U21" s="6">
        <v>2</v>
      </c>
      <c r="V21" s="6">
        <v>4</v>
      </c>
      <c r="W21" s="6">
        <v>730</v>
      </c>
      <c r="X21" s="11">
        <v>196.18492957746477</v>
      </c>
      <c r="Y21" s="2"/>
      <c r="Z21" s="2"/>
      <c r="AA21" s="2"/>
      <c r="AB21" s="2"/>
    </row>
    <row r="22" spans="1:29">
      <c r="A22" s="6">
        <v>2202</v>
      </c>
      <c r="B22" s="7" t="s">
        <v>52</v>
      </c>
      <c r="C22" s="9" t="s">
        <v>1</v>
      </c>
      <c r="D22" s="6">
        <v>2</v>
      </c>
      <c r="E22" s="6">
        <v>2</v>
      </c>
      <c r="F22" s="6">
        <v>1</v>
      </c>
      <c r="G22" s="26">
        <v>430.17</v>
      </c>
      <c r="H22" s="7">
        <v>88.55</v>
      </c>
      <c r="J22" s="6">
        <v>2202</v>
      </c>
      <c r="K22" s="9" t="s">
        <v>1</v>
      </c>
      <c r="L22" s="6">
        <v>2</v>
      </c>
      <c r="M22" s="6">
        <v>2</v>
      </c>
      <c r="N22" s="6">
        <v>1</v>
      </c>
      <c r="O22" s="40">
        <v>154.38999999999999</v>
      </c>
      <c r="P22" s="11">
        <v>91.467065579844373</v>
      </c>
      <c r="R22" s="6">
        <v>2202</v>
      </c>
      <c r="S22" s="9" t="s">
        <v>1</v>
      </c>
      <c r="T22" s="6">
        <v>2</v>
      </c>
      <c r="U22" s="6">
        <v>2</v>
      </c>
      <c r="V22" s="6">
        <v>1</v>
      </c>
      <c r="W22" s="6">
        <v>380</v>
      </c>
      <c r="X22" s="11">
        <v>101.69222222222223</v>
      </c>
      <c r="Y22" s="2"/>
      <c r="Z22" s="2"/>
      <c r="AA22" s="2"/>
      <c r="AB22" s="2"/>
    </row>
    <row r="23" spans="1:29">
      <c r="A23" s="6">
        <v>2203</v>
      </c>
      <c r="B23" s="7" t="s">
        <v>52</v>
      </c>
      <c r="C23" s="9" t="s">
        <v>3</v>
      </c>
      <c r="D23" s="6">
        <v>2</v>
      </c>
      <c r="E23" s="6">
        <v>2</v>
      </c>
      <c r="F23" s="6">
        <v>3</v>
      </c>
      <c r="G23" s="26">
        <v>427.38</v>
      </c>
      <c r="H23" s="7">
        <v>90.16</v>
      </c>
      <c r="J23" s="6">
        <v>2203</v>
      </c>
      <c r="K23" s="9" t="s">
        <v>3</v>
      </c>
      <c r="L23" s="6">
        <v>2</v>
      </c>
      <c r="M23" s="6">
        <v>2</v>
      </c>
      <c r="N23" s="6">
        <v>3</v>
      </c>
      <c r="O23" s="40">
        <v>436.33</v>
      </c>
      <c r="P23" s="11">
        <v>129.27403739940033</v>
      </c>
      <c r="R23" s="6">
        <v>2203</v>
      </c>
      <c r="S23" s="9" t="s">
        <v>3</v>
      </c>
      <c r="T23" s="6">
        <v>2</v>
      </c>
      <c r="U23" s="6">
        <v>2</v>
      </c>
      <c r="V23" s="6">
        <v>3</v>
      </c>
      <c r="W23" s="6">
        <v>1660</v>
      </c>
      <c r="X23" s="11">
        <v>529.26503067484668</v>
      </c>
      <c r="Y23" s="2"/>
      <c r="Z23" s="2"/>
      <c r="AA23" s="2"/>
      <c r="AB23" s="2"/>
      <c r="AC23" s="59"/>
    </row>
    <row r="24" spans="1:29">
      <c r="A24" s="6">
        <v>2204</v>
      </c>
      <c r="B24" s="7" t="s">
        <v>52</v>
      </c>
      <c r="C24" s="9" t="s">
        <v>4</v>
      </c>
      <c r="D24" s="6">
        <v>2</v>
      </c>
      <c r="E24" s="6">
        <v>2</v>
      </c>
      <c r="F24" s="6">
        <v>5</v>
      </c>
      <c r="G24" s="26">
        <v>526.66</v>
      </c>
      <c r="H24" s="7">
        <v>110.2</v>
      </c>
      <c r="J24" s="6">
        <v>2204</v>
      </c>
      <c r="K24" s="9" t="s">
        <v>4</v>
      </c>
      <c r="L24" s="6">
        <v>2</v>
      </c>
      <c r="M24" s="6">
        <v>2</v>
      </c>
      <c r="N24" s="6">
        <v>5</v>
      </c>
      <c r="O24" s="40">
        <v>365.7</v>
      </c>
      <c r="P24" s="11">
        <v>112.93349544072949</v>
      </c>
      <c r="R24" s="6">
        <v>2204</v>
      </c>
      <c r="S24" s="9" t="s">
        <v>4</v>
      </c>
      <c r="T24" s="6">
        <v>2</v>
      </c>
      <c r="U24" s="6">
        <v>2</v>
      </c>
      <c r="V24" s="6">
        <v>5</v>
      </c>
      <c r="W24" s="6">
        <v>580</v>
      </c>
      <c r="X24" s="11">
        <v>148.21543859649123</v>
      </c>
      <c r="Y24" s="2"/>
      <c r="Z24" s="2"/>
      <c r="AA24" s="2"/>
      <c r="AB24" s="2"/>
    </row>
    <row r="25" spans="1:29">
      <c r="A25" s="6">
        <v>2205</v>
      </c>
      <c r="B25" s="7" t="s">
        <v>52</v>
      </c>
      <c r="C25" s="9" t="s">
        <v>2</v>
      </c>
      <c r="D25" s="6">
        <v>2</v>
      </c>
      <c r="E25" s="6">
        <v>2</v>
      </c>
      <c r="F25" s="6">
        <v>2</v>
      </c>
      <c r="G25" s="26">
        <v>178.37</v>
      </c>
      <c r="H25" s="7">
        <v>42.85</v>
      </c>
      <c r="J25" s="6">
        <v>2205</v>
      </c>
      <c r="K25" s="9" t="s">
        <v>2</v>
      </c>
      <c r="L25" s="6">
        <v>2</v>
      </c>
      <c r="M25" s="6">
        <v>2</v>
      </c>
      <c r="N25" s="6">
        <v>2</v>
      </c>
      <c r="O25" s="40">
        <v>222.42</v>
      </c>
      <c r="P25" s="11">
        <v>134.38799774605559</v>
      </c>
      <c r="R25" s="6">
        <v>2205</v>
      </c>
      <c r="S25" s="9" t="s">
        <v>2</v>
      </c>
      <c r="T25" s="6">
        <v>2</v>
      </c>
      <c r="U25" s="6">
        <v>2</v>
      </c>
      <c r="V25" s="6">
        <v>2</v>
      </c>
      <c r="W25" s="6">
        <v>820</v>
      </c>
      <c r="X25" s="11">
        <v>255.39456790123458</v>
      </c>
      <c r="Y25" s="2"/>
      <c r="Z25" s="2"/>
      <c r="AA25" s="2"/>
      <c r="AB25" s="2"/>
    </row>
    <row r="26" spans="1:29">
      <c r="A26" s="6">
        <v>2206</v>
      </c>
      <c r="B26" s="7" t="s">
        <v>52</v>
      </c>
      <c r="C26" s="9" t="s">
        <v>6</v>
      </c>
      <c r="D26" s="6">
        <v>2</v>
      </c>
      <c r="E26" s="6">
        <v>2</v>
      </c>
      <c r="F26" s="6">
        <v>6</v>
      </c>
      <c r="G26" s="26">
        <v>468.59</v>
      </c>
      <c r="H26" s="7">
        <v>92.77</v>
      </c>
      <c r="J26" s="6">
        <v>2206</v>
      </c>
      <c r="K26" s="9" t="s">
        <v>6</v>
      </c>
      <c r="L26" s="6">
        <v>2</v>
      </c>
      <c r="M26" s="6">
        <v>2</v>
      </c>
      <c r="N26" s="6">
        <v>6</v>
      </c>
      <c r="O26" s="40">
        <v>110.55</v>
      </c>
      <c r="P26" s="11">
        <v>99.059800041657994</v>
      </c>
      <c r="R26" s="6">
        <v>2206</v>
      </c>
      <c r="S26" s="9" t="s">
        <v>6</v>
      </c>
      <c r="T26" s="6">
        <v>2</v>
      </c>
      <c r="U26" s="6">
        <v>2</v>
      </c>
      <c r="V26" s="6">
        <v>6</v>
      </c>
      <c r="W26" s="6">
        <v>160</v>
      </c>
      <c r="X26" s="11">
        <v>36.437333333333328</v>
      </c>
      <c r="Y26" s="2"/>
      <c r="Z26" s="2"/>
      <c r="AA26" s="2"/>
      <c r="AB26" s="2"/>
    </row>
    <row r="27" spans="1:29">
      <c r="A27" s="6">
        <v>3101</v>
      </c>
      <c r="B27" s="7" t="s">
        <v>51</v>
      </c>
      <c r="C27" s="9" t="s">
        <v>6</v>
      </c>
      <c r="D27" s="6">
        <v>3</v>
      </c>
      <c r="E27" s="6">
        <v>1</v>
      </c>
      <c r="F27" s="6">
        <v>6</v>
      </c>
      <c r="G27" s="26">
        <v>140.09</v>
      </c>
      <c r="H27" s="7">
        <v>32.049999999999997</v>
      </c>
      <c r="J27" s="6">
        <v>3101</v>
      </c>
      <c r="K27" s="9" t="s">
        <v>6</v>
      </c>
      <c r="L27" s="6">
        <v>3</v>
      </c>
      <c r="M27" s="6">
        <v>1</v>
      </c>
      <c r="N27" s="6">
        <v>6</v>
      </c>
      <c r="O27" s="40">
        <v>191.55</v>
      </c>
      <c r="P27" s="11">
        <v>95.492411305381111</v>
      </c>
      <c r="R27" s="6">
        <v>3101</v>
      </c>
      <c r="S27" s="9" t="s">
        <v>6</v>
      </c>
      <c r="T27" s="6">
        <v>3</v>
      </c>
      <c r="U27" s="6">
        <v>1</v>
      </c>
      <c r="V27" s="6">
        <v>6</v>
      </c>
      <c r="W27" s="6">
        <v>620</v>
      </c>
      <c r="X27" s="11">
        <v>158.39423728813557</v>
      </c>
      <c r="Y27" s="2"/>
      <c r="Z27" s="2"/>
      <c r="AA27" s="2"/>
      <c r="AB27" s="2"/>
    </row>
    <row r="28" spans="1:29">
      <c r="A28" s="6">
        <v>3102</v>
      </c>
      <c r="B28" s="7" t="s">
        <v>51</v>
      </c>
      <c r="C28" s="9" t="s">
        <v>4</v>
      </c>
      <c r="D28" s="6">
        <v>3</v>
      </c>
      <c r="E28" s="6">
        <v>1</v>
      </c>
      <c r="F28" s="6">
        <v>5</v>
      </c>
      <c r="G28" s="26">
        <v>331.75</v>
      </c>
      <c r="H28" s="7">
        <v>81.08</v>
      </c>
      <c r="J28" s="6">
        <v>3102</v>
      </c>
      <c r="K28" s="9" t="s">
        <v>4</v>
      </c>
      <c r="L28" s="6">
        <v>3</v>
      </c>
      <c r="M28" s="6">
        <v>1</v>
      </c>
      <c r="N28" s="6">
        <v>5</v>
      </c>
      <c r="O28" s="40">
        <v>174.76</v>
      </c>
      <c r="P28" s="11">
        <v>52.19171957936905</v>
      </c>
      <c r="R28" s="6">
        <v>3102</v>
      </c>
      <c r="S28" s="9" t="s">
        <v>4</v>
      </c>
      <c r="T28" s="6">
        <v>3</v>
      </c>
      <c r="U28" s="6">
        <v>1</v>
      </c>
      <c r="V28" s="6">
        <v>5</v>
      </c>
      <c r="W28" s="6">
        <v>420</v>
      </c>
      <c r="X28" s="11">
        <v>115.8045</v>
      </c>
      <c r="Y28" s="2"/>
      <c r="Z28" s="2"/>
      <c r="AA28" s="2"/>
      <c r="AB28" s="2"/>
    </row>
    <row r="29" spans="1:29">
      <c r="A29" s="6">
        <v>3103</v>
      </c>
      <c r="B29" s="7" t="s">
        <v>51</v>
      </c>
      <c r="C29" s="9" t="s">
        <v>1</v>
      </c>
      <c r="D29" s="6">
        <v>3</v>
      </c>
      <c r="E29" s="6">
        <v>1</v>
      </c>
      <c r="F29" s="6">
        <v>1</v>
      </c>
      <c r="G29" s="26">
        <v>97.32</v>
      </c>
      <c r="H29" s="7">
        <v>25.25</v>
      </c>
      <c r="J29" s="6">
        <v>3103</v>
      </c>
      <c r="K29" s="9" t="s">
        <v>1</v>
      </c>
      <c r="L29" s="6">
        <v>3</v>
      </c>
      <c r="M29" s="6">
        <v>1</v>
      </c>
      <c r="N29" s="6">
        <v>1</v>
      </c>
      <c r="O29" s="40">
        <v>125.56</v>
      </c>
      <c r="P29" s="11">
        <v>19.39</v>
      </c>
      <c r="R29" s="6">
        <v>3103</v>
      </c>
      <c r="S29" s="9" t="s">
        <v>1</v>
      </c>
      <c r="T29" s="6">
        <v>3</v>
      </c>
      <c r="U29" s="6">
        <v>1</v>
      </c>
      <c r="V29" s="6">
        <v>1</v>
      </c>
      <c r="W29" s="6">
        <v>550</v>
      </c>
      <c r="X29" s="11">
        <v>178.18962264150943</v>
      </c>
      <c r="Y29" s="2"/>
      <c r="Z29" s="2"/>
      <c r="AA29" s="2"/>
      <c r="AB29" s="2"/>
    </row>
    <row r="30" spans="1:29">
      <c r="A30" s="6">
        <v>3104</v>
      </c>
      <c r="B30" s="7" t="s">
        <v>51</v>
      </c>
      <c r="C30" s="9" t="s">
        <v>2</v>
      </c>
      <c r="D30" s="6">
        <v>3</v>
      </c>
      <c r="E30" s="6">
        <v>1</v>
      </c>
      <c r="F30" s="6">
        <v>2</v>
      </c>
      <c r="G30" s="26">
        <v>123.62</v>
      </c>
      <c r="H30" s="7">
        <v>32.880000000000003</v>
      </c>
      <c r="J30" s="6">
        <v>3104</v>
      </c>
      <c r="K30" s="9" t="s">
        <v>2</v>
      </c>
      <c r="L30" s="6">
        <v>3</v>
      </c>
      <c r="M30" s="6">
        <v>1</v>
      </c>
      <c r="N30" s="6">
        <v>2</v>
      </c>
      <c r="O30" s="40">
        <v>203.94</v>
      </c>
      <c r="P30" s="11">
        <v>68.099535783365567</v>
      </c>
      <c r="R30" s="6">
        <v>3104</v>
      </c>
      <c r="S30" s="9" t="s">
        <v>2</v>
      </c>
      <c r="T30" s="6">
        <v>3</v>
      </c>
      <c r="U30" s="6">
        <v>1</v>
      </c>
      <c r="V30" s="6">
        <v>2</v>
      </c>
      <c r="W30" s="6">
        <v>770</v>
      </c>
      <c r="X30" s="11">
        <v>239.79853333333332</v>
      </c>
      <c r="Y30" s="2"/>
      <c r="Z30" s="2"/>
      <c r="AA30" s="2"/>
      <c r="AB30" s="2"/>
      <c r="AC30" s="59"/>
    </row>
    <row r="31" spans="1:29">
      <c r="A31" s="6">
        <v>3105</v>
      </c>
      <c r="B31" s="7" t="s">
        <v>51</v>
      </c>
      <c r="C31" s="9" t="s">
        <v>3</v>
      </c>
      <c r="D31" s="6">
        <v>3</v>
      </c>
      <c r="E31" s="6">
        <v>1</v>
      </c>
      <c r="F31" s="6">
        <v>3</v>
      </c>
      <c r="G31" s="26">
        <v>168.72</v>
      </c>
      <c r="H31" s="7">
        <v>41.31</v>
      </c>
      <c r="J31" s="6">
        <v>3105</v>
      </c>
      <c r="K31" s="9" t="s">
        <v>3</v>
      </c>
      <c r="L31" s="6">
        <v>3</v>
      </c>
      <c r="M31" s="6">
        <v>1</v>
      </c>
      <c r="N31" s="6">
        <v>3</v>
      </c>
      <c r="O31" s="40">
        <v>254.91</v>
      </c>
      <c r="P31" s="11">
        <v>190.84510744316412</v>
      </c>
      <c r="R31" s="6">
        <v>3105</v>
      </c>
      <c r="S31" s="9" t="s">
        <v>3</v>
      </c>
      <c r="T31" s="6">
        <v>3</v>
      </c>
      <c r="U31" s="6">
        <v>1</v>
      </c>
      <c r="V31" s="6">
        <v>3</v>
      </c>
      <c r="W31" s="6">
        <v>570</v>
      </c>
      <c r="X31" s="11">
        <v>160.50163636363638</v>
      </c>
      <c r="Y31" s="2"/>
      <c r="Z31" s="2"/>
      <c r="AA31" s="2"/>
      <c r="AB31" s="2"/>
    </row>
    <row r="32" spans="1:29">
      <c r="A32" s="6">
        <v>3106</v>
      </c>
      <c r="B32" s="7" t="s">
        <v>51</v>
      </c>
      <c r="C32" s="9" t="s">
        <v>5</v>
      </c>
      <c r="D32" s="6">
        <v>3</v>
      </c>
      <c r="E32" s="6">
        <v>1</v>
      </c>
      <c r="F32" s="6">
        <v>4</v>
      </c>
      <c r="G32" s="26">
        <v>225.29</v>
      </c>
      <c r="H32" s="7">
        <v>46.39</v>
      </c>
      <c r="J32" s="6">
        <v>3106</v>
      </c>
      <c r="K32" s="9" t="s">
        <v>5</v>
      </c>
      <c r="L32" s="6">
        <v>3</v>
      </c>
      <c r="M32" s="6">
        <v>1</v>
      </c>
      <c r="N32" s="6">
        <v>4</v>
      </c>
      <c r="O32" s="40">
        <v>108.64</v>
      </c>
      <c r="P32" s="11">
        <v>37.109364646676454</v>
      </c>
      <c r="R32" s="6">
        <v>3106</v>
      </c>
      <c r="S32" s="9" t="s">
        <v>5</v>
      </c>
      <c r="T32" s="6">
        <v>3</v>
      </c>
      <c r="U32" s="6">
        <v>1</v>
      </c>
      <c r="V32" s="6">
        <v>4</v>
      </c>
      <c r="W32" s="6">
        <v>440</v>
      </c>
      <c r="X32" s="11">
        <v>133.91348837209304</v>
      </c>
      <c r="Y32" s="2"/>
      <c r="Z32" s="2"/>
      <c r="AA32" s="2"/>
      <c r="AB32" s="2"/>
    </row>
    <row r="33" spans="1:29">
      <c r="A33" s="6">
        <v>3201</v>
      </c>
      <c r="B33" s="7" t="s">
        <v>52</v>
      </c>
      <c r="C33" s="9" t="s">
        <v>2</v>
      </c>
      <c r="D33" s="6">
        <v>3</v>
      </c>
      <c r="E33" s="6">
        <v>2</v>
      </c>
      <c r="F33" s="6">
        <v>2</v>
      </c>
      <c r="G33" s="26">
        <v>153.51</v>
      </c>
      <c r="H33" s="7">
        <v>35.11</v>
      </c>
      <c r="J33" s="6">
        <v>3201</v>
      </c>
      <c r="K33" s="9" t="s">
        <v>2</v>
      </c>
      <c r="L33" s="6">
        <v>3</v>
      </c>
      <c r="M33" s="6">
        <v>2</v>
      </c>
      <c r="N33" s="6">
        <v>2</v>
      </c>
      <c r="O33" s="40">
        <v>199.54</v>
      </c>
      <c r="P33" s="11">
        <v>112.44515690057885</v>
      </c>
      <c r="R33" s="6">
        <v>3201</v>
      </c>
      <c r="S33" s="9" t="s">
        <v>2</v>
      </c>
      <c r="T33" s="6">
        <v>3</v>
      </c>
      <c r="U33" s="6">
        <v>2</v>
      </c>
      <c r="V33" s="6">
        <v>2</v>
      </c>
      <c r="W33" s="6">
        <v>820</v>
      </c>
      <c r="X33" s="11">
        <v>222.23012345679012</v>
      </c>
      <c r="Y33" s="2"/>
      <c r="Z33" s="2"/>
      <c r="AA33" s="2"/>
      <c r="AB33" s="2"/>
    </row>
    <row r="34" spans="1:29">
      <c r="A34" s="6">
        <v>3202</v>
      </c>
      <c r="B34" s="7" t="s">
        <v>52</v>
      </c>
      <c r="C34" s="9" t="s">
        <v>1</v>
      </c>
      <c r="D34" s="6">
        <v>3</v>
      </c>
      <c r="E34" s="6">
        <v>2</v>
      </c>
      <c r="F34" s="6">
        <v>1</v>
      </c>
      <c r="G34" s="26">
        <v>174.65</v>
      </c>
      <c r="H34" s="7">
        <v>36.43</v>
      </c>
      <c r="J34" s="6">
        <v>3202</v>
      </c>
      <c r="K34" s="9" t="s">
        <v>1</v>
      </c>
      <c r="L34" s="6">
        <v>3</v>
      </c>
      <c r="M34" s="6">
        <v>2</v>
      </c>
      <c r="N34" s="6">
        <v>1</v>
      </c>
      <c r="O34" s="40">
        <v>230.46</v>
      </c>
      <c r="P34" s="11">
        <v>58.96028857342332</v>
      </c>
      <c r="R34" s="6">
        <v>3202</v>
      </c>
      <c r="S34" s="9" t="s">
        <v>1</v>
      </c>
      <c r="T34" s="6">
        <v>3</v>
      </c>
      <c r="U34" s="6">
        <v>2</v>
      </c>
      <c r="V34" s="6">
        <v>1</v>
      </c>
      <c r="W34" s="6">
        <v>760</v>
      </c>
      <c r="X34" s="11">
        <v>221.66324324324327</v>
      </c>
      <c r="Y34" s="2"/>
      <c r="Z34" s="2"/>
      <c r="AA34" s="2"/>
      <c r="AB34" s="2"/>
      <c r="AC34" s="59"/>
    </row>
    <row r="35" spans="1:29">
      <c r="A35" s="6">
        <v>3203</v>
      </c>
      <c r="B35" s="7" t="s">
        <v>52</v>
      </c>
      <c r="C35" s="9" t="s">
        <v>6</v>
      </c>
      <c r="D35" s="6">
        <v>3</v>
      </c>
      <c r="E35" s="6">
        <v>2</v>
      </c>
      <c r="F35" s="6">
        <v>6</v>
      </c>
      <c r="G35" s="26">
        <v>159.07</v>
      </c>
      <c r="H35" s="7">
        <v>29.48</v>
      </c>
      <c r="J35" s="6">
        <v>3203</v>
      </c>
      <c r="K35" s="9" t="s">
        <v>6</v>
      </c>
      <c r="L35" s="6">
        <v>3</v>
      </c>
      <c r="M35" s="6">
        <v>2</v>
      </c>
      <c r="N35" s="6">
        <v>6</v>
      </c>
      <c r="O35" s="40">
        <v>126.95</v>
      </c>
      <c r="P35" s="11">
        <v>58.64684463308388</v>
      </c>
      <c r="R35" s="6">
        <v>3203</v>
      </c>
      <c r="S35" s="9" t="s">
        <v>6</v>
      </c>
      <c r="T35" s="6">
        <v>3</v>
      </c>
      <c r="U35" s="6">
        <v>2</v>
      </c>
      <c r="V35" s="6">
        <v>6</v>
      </c>
      <c r="W35" s="6">
        <v>230</v>
      </c>
      <c r="X35" s="11">
        <v>50.337142857142865</v>
      </c>
      <c r="Y35" s="2"/>
      <c r="Z35" s="2"/>
      <c r="AA35" s="2"/>
      <c r="AB35" s="2"/>
    </row>
    <row r="36" spans="1:29">
      <c r="A36" s="6">
        <v>3204</v>
      </c>
      <c r="B36" s="7" t="s">
        <v>52</v>
      </c>
      <c r="C36" s="9" t="s">
        <v>5</v>
      </c>
      <c r="D36" s="6">
        <v>3</v>
      </c>
      <c r="E36" s="6">
        <v>2</v>
      </c>
      <c r="F36" s="6">
        <v>5</v>
      </c>
      <c r="G36" s="26">
        <v>243.16</v>
      </c>
      <c r="H36" s="7">
        <v>52.45</v>
      </c>
      <c r="J36" s="6">
        <v>3204</v>
      </c>
      <c r="K36" s="9" t="s">
        <v>5</v>
      </c>
      <c r="L36" s="6">
        <v>3</v>
      </c>
      <c r="M36" s="6">
        <v>2</v>
      </c>
      <c r="N36" s="6">
        <v>5</v>
      </c>
      <c r="O36" s="40">
        <v>201.08</v>
      </c>
      <c r="P36" s="11">
        <v>88.54899082568808</v>
      </c>
      <c r="R36" s="6">
        <v>3204</v>
      </c>
      <c r="S36" s="9" t="s">
        <v>5</v>
      </c>
      <c r="T36" s="6">
        <v>3</v>
      </c>
      <c r="U36" s="6">
        <v>2</v>
      </c>
      <c r="V36" s="6">
        <v>5</v>
      </c>
      <c r="W36" s="6">
        <v>1260</v>
      </c>
      <c r="X36" s="11">
        <v>389.37073170731708</v>
      </c>
      <c r="Y36" s="2"/>
      <c r="Z36" s="2"/>
      <c r="AA36" s="2"/>
      <c r="AB36" s="2"/>
    </row>
    <row r="37" spans="1:29">
      <c r="A37" s="6">
        <v>3205</v>
      </c>
      <c r="B37" s="7" t="s">
        <v>52</v>
      </c>
      <c r="C37" s="9" t="s">
        <v>3</v>
      </c>
      <c r="D37" s="6">
        <v>3</v>
      </c>
      <c r="E37" s="6">
        <v>2</v>
      </c>
      <c r="F37" s="6">
        <v>3</v>
      </c>
      <c r="G37" s="26">
        <v>433.67</v>
      </c>
      <c r="H37" s="7">
        <v>94.41</v>
      </c>
      <c r="J37" s="6">
        <v>3205</v>
      </c>
      <c r="K37" s="9" t="s">
        <v>3</v>
      </c>
      <c r="L37" s="6">
        <v>3</v>
      </c>
      <c r="M37" s="6">
        <v>2</v>
      </c>
      <c r="N37" s="6">
        <v>3</v>
      </c>
      <c r="O37" s="40">
        <v>198.69</v>
      </c>
      <c r="P37" s="11">
        <v>64.524418243872177</v>
      </c>
      <c r="R37" s="6">
        <v>3205</v>
      </c>
      <c r="S37" s="9" t="s">
        <v>3</v>
      </c>
      <c r="T37" s="6">
        <v>3</v>
      </c>
      <c r="U37" s="6">
        <v>2</v>
      </c>
      <c r="V37" s="6">
        <v>3</v>
      </c>
      <c r="W37" s="6">
        <v>790</v>
      </c>
      <c r="X37" s="11">
        <v>224.80697368421056</v>
      </c>
      <c r="Y37" s="2"/>
      <c r="Z37" s="2"/>
      <c r="AA37" s="2"/>
      <c r="AB37" s="2"/>
    </row>
    <row r="38" spans="1:29">
      <c r="A38" s="6">
        <v>3206</v>
      </c>
      <c r="B38" s="7" t="s">
        <v>52</v>
      </c>
      <c r="C38" s="9" t="s">
        <v>4</v>
      </c>
      <c r="D38" s="6">
        <v>3</v>
      </c>
      <c r="E38" s="6">
        <v>2</v>
      </c>
      <c r="F38" s="6">
        <v>4</v>
      </c>
      <c r="G38" s="26">
        <v>457.41</v>
      </c>
      <c r="H38" s="7">
        <v>100.23</v>
      </c>
      <c r="J38" s="6">
        <v>3206</v>
      </c>
      <c r="K38" s="9" t="s">
        <v>4</v>
      </c>
      <c r="L38" s="6">
        <v>3</v>
      </c>
      <c r="M38" s="6">
        <v>2</v>
      </c>
      <c r="N38" s="6">
        <v>4</v>
      </c>
      <c r="O38" s="40">
        <v>238.27</v>
      </c>
      <c r="P38" s="11">
        <v>100.20179226864506</v>
      </c>
      <c r="R38" s="6">
        <v>3206</v>
      </c>
      <c r="S38" s="9" t="s">
        <v>4</v>
      </c>
      <c r="T38" s="6">
        <v>3</v>
      </c>
      <c r="U38" s="6">
        <v>2</v>
      </c>
      <c r="V38" s="6">
        <v>4</v>
      </c>
      <c r="W38" s="6">
        <v>510</v>
      </c>
      <c r="X38" s="11">
        <v>138.47020408163263</v>
      </c>
      <c r="Y38" s="2"/>
      <c r="Z38" s="2"/>
      <c r="AA38" s="2"/>
      <c r="AB38" s="2"/>
    </row>
    <row r="39" spans="1:29">
      <c r="A39" s="6">
        <v>4101</v>
      </c>
      <c r="B39" s="7" t="s">
        <v>51</v>
      </c>
      <c r="C39" s="9" t="s">
        <v>3</v>
      </c>
      <c r="D39" s="6">
        <v>4</v>
      </c>
      <c r="E39" s="6">
        <v>1</v>
      </c>
      <c r="F39" s="6">
        <v>3</v>
      </c>
      <c r="G39" s="26">
        <v>182.13</v>
      </c>
      <c r="H39" s="7">
        <v>47.63</v>
      </c>
      <c r="J39" s="6">
        <v>4101</v>
      </c>
      <c r="K39" s="9" t="s">
        <v>3</v>
      </c>
      <c r="L39" s="6">
        <v>4</v>
      </c>
      <c r="M39" s="6">
        <v>1</v>
      </c>
      <c r="N39" s="6">
        <v>3</v>
      </c>
      <c r="O39" s="40">
        <v>306.57</v>
      </c>
      <c r="P39" s="11">
        <v>144.64290772532186</v>
      </c>
      <c r="R39" s="6">
        <v>4101</v>
      </c>
      <c r="S39" s="9" t="s">
        <v>3</v>
      </c>
      <c r="T39" s="6">
        <v>4</v>
      </c>
      <c r="U39" s="6">
        <v>1</v>
      </c>
      <c r="V39" s="6">
        <v>3</v>
      </c>
      <c r="W39" s="6">
        <v>1190</v>
      </c>
      <c r="X39" s="11">
        <v>381.97974137931033</v>
      </c>
      <c r="Y39" s="2"/>
      <c r="Z39" s="2"/>
      <c r="AA39" s="2"/>
      <c r="AB39" s="2"/>
    </row>
    <row r="40" spans="1:29">
      <c r="A40" s="6">
        <v>4102</v>
      </c>
      <c r="B40" s="7" t="s">
        <v>51</v>
      </c>
      <c r="C40" s="9" t="s">
        <v>1</v>
      </c>
      <c r="D40" s="6">
        <v>4</v>
      </c>
      <c r="E40" s="6">
        <v>1</v>
      </c>
      <c r="F40" s="6">
        <v>1</v>
      </c>
      <c r="G40" s="26">
        <v>352.62</v>
      </c>
      <c r="H40" s="7">
        <v>87.36</v>
      </c>
      <c r="J40" s="6">
        <v>4102</v>
      </c>
      <c r="K40" s="9" t="s">
        <v>1</v>
      </c>
      <c r="L40" s="6">
        <v>4</v>
      </c>
      <c r="M40" s="6">
        <v>1</v>
      </c>
      <c r="N40" s="6">
        <v>1</v>
      </c>
      <c r="O40" s="40">
        <v>142.44</v>
      </c>
      <c r="P40" s="11">
        <v>42.950391822827932</v>
      </c>
      <c r="R40" s="6">
        <v>4102</v>
      </c>
      <c r="S40" s="9" t="s">
        <v>1</v>
      </c>
      <c r="T40" s="6">
        <v>4</v>
      </c>
      <c r="U40" s="6">
        <v>1</v>
      </c>
      <c r="V40" s="6">
        <v>1</v>
      </c>
      <c r="W40" s="6">
        <v>430</v>
      </c>
      <c r="X40" s="11">
        <v>142.37</v>
      </c>
      <c r="Y40" s="2"/>
      <c r="Z40" s="2"/>
      <c r="AA40" s="2"/>
      <c r="AB40" s="2"/>
    </row>
    <row r="41" spans="1:29">
      <c r="A41" s="6">
        <v>4103</v>
      </c>
      <c r="B41" s="7" t="s">
        <v>51</v>
      </c>
      <c r="C41" s="9" t="s">
        <v>4</v>
      </c>
      <c r="D41" s="6">
        <v>4</v>
      </c>
      <c r="E41" s="6">
        <v>1</v>
      </c>
      <c r="F41" s="6">
        <v>5</v>
      </c>
      <c r="G41" s="26">
        <v>258.06</v>
      </c>
      <c r="H41" s="7">
        <v>71.92</v>
      </c>
      <c r="J41" s="6">
        <v>4103</v>
      </c>
      <c r="K41" s="9" t="s">
        <v>4</v>
      </c>
      <c r="L41" s="6">
        <v>4</v>
      </c>
      <c r="M41" s="6">
        <v>1</v>
      </c>
      <c r="N41" s="6">
        <v>5</v>
      </c>
      <c r="O41" s="40">
        <v>227.92</v>
      </c>
      <c r="P41" s="11">
        <v>69.027853487205206</v>
      </c>
      <c r="R41" s="6">
        <v>4103</v>
      </c>
      <c r="S41" s="9" t="s">
        <v>4</v>
      </c>
      <c r="T41" s="6">
        <v>4</v>
      </c>
      <c r="U41" s="6">
        <v>1</v>
      </c>
      <c r="V41" s="6">
        <v>5</v>
      </c>
      <c r="W41" s="6">
        <v>740</v>
      </c>
      <c r="X41" s="11">
        <v>244.40273972602739</v>
      </c>
      <c r="Y41" s="2"/>
      <c r="Z41" s="2"/>
      <c r="AA41" s="2"/>
      <c r="AB41" s="2"/>
    </row>
    <row r="42" spans="1:29">
      <c r="A42" s="6">
        <v>4104</v>
      </c>
      <c r="B42" s="7" t="s">
        <v>51</v>
      </c>
      <c r="C42" s="9" t="s">
        <v>5</v>
      </c>
      <c r="D42" s="6">
        <v>4</v>
      </c>
      <c r="E42" s="6">
        <v>1</v>
      </c>
      <c r="F42" s="6">
        <v>4</v>
      </c>
      <c r="G42" s="26">
        <v>342.85</v>
      </c>
      <c r="H42" s="7">
        <v>78.900000000000006</v>
      </c>
      <c r="J42" s="6">
        <v>4104</v>
      </c>
      <c r="K42" s="9" t="s">
        <v>5</v>
      </c>
      <c r="L42" s="6">
        <v>4</v>
      </c>
      <c r="M42" s="6">
        <v>1</v>
      </c>
      <c r="N42" s="6">
        <v>4</v>
      </c>
      <c r="O42" s="40">
        <v>111.42</v>
      </c>
      <c r="P42" s="11">
        <v>50.08</v>
      </c>
      <c r="R42" s="6">
        <v>4104</v>
      </c>
      <c r="S42" s="9" t="s">
        <v>5</v>
      </c>
      <c r="T42" s="6">
        <v>4</v>
      </c>
      <c r="U42" s="6">
        <v>1</v>
      </c>
      <c r="V42" s="6">
        <v>4</v>
      </c>
      <c r="W42" s="6">
        <v>680</v>
      </c>
      <c r="X42" s="11">
        <v>209.47090909090906</v>
      </c>
      <c r="Y42" s="2"/>
      <c r="Z42" s="2"/>
      <c r="AA42" s="2"/>
      <c r="AB42" s="2"/>
    </row>
    <row r="43" spans="1:29">
      <c r="A43" s="6">
        <v>4105</v>
      </c>
      <c r="B43" s="7" t="s">
        <v>51</v>
      </c>
      <c r="C43" s="9" t="s">
        <v>6</v>
      </c>
      <c r="D43" s="6">
        <v>4</v>
      </c>
      <c r="E43" s="6">
        <v>1</v>
      </c>
      <c r="F43" s="6">
        <v>6</v>
      </c>
      <c r="G43" s="26">
        <v>188.74</v>
      </c>
      <c r="H43" s="7">
        <v>41.82</v>
      </c>
      <c r="J43" s="6">
        <v>4105</v>
      </c>
      <c r="K43" s="9" t="s">
        <v>6</v>
      </c>
      <c r="L43" s="6">
        <v>4</v>
      </c>
      <c r="M43" s="6">
        <v>1</v>
      </c>
      <c r="N43" s="6">
        <v>6</v>
      </c>
      <c r="O43" s="40">
        <v>61.93</v>
      </c>
      <c r="P43" s="11">
        <v>51.28</v>
      </c>
      <c r="R43" s="6">
        <v>4105</v>
      </c>
      <c r="S43" s="9" t="s">
        <v>6</v>
      </c>
      <c r="T43" s="6">
        <v>4</v>
      </c>
      <c r="U43" s="6">
        <v>1</v>
      </c>
      <c r="V43" s="6">
        <v>6</v>
      </c>
      <c r="W43" s="6">
        <v>1020</v>
      </c>
      <c r="X43" s="11">
        <v>237.01090909090911</v>
      </c>
      <c r="Y43" s="2"/>
      <c r="Z43" s="2"/>
      <c r="AA43" s="2"/>
    </row>
    <row r="44" spans="1:29">
      <c r="A44" s="6">
        <v>4106</v>
      </c>
      <c r="B44" s="7" t="s">
        <v>51</v>
      </c>
      <c r="C44" s="9" t="s">
        <v>2</v>
      </c>
      <c r="D44" s="6">
        <v>4</v>
      </c>
      <c r="E44" s="6">
        <v>1</v>
      </c>
      <c r="F44" s="6">
        <v>2</v>
      </c>
      <c r="G44" s="26">
        <v>162.16999999999999</v>
      </c>
      <c r="H44" s="7">
        <v>40.549999999999997</v>
      </c>
      <c r="J44" s="6">
        <v>4106</v>
      </c>
      <c r="K44" s="9" t="s">
        <v>2</v>
      </c>
      <c r="L44" s="6">
        <v>4</v>
      </c>
      <c r="M44" s="6">
        <v>1</v>
      </c>
      <c r="N44" s="6">
        <v>2</v>
      </c>
      <c r="O44" s="40">
        <v>192.23</v>
      </c>
      <c r="P44" s="11">
        <v>112.57029898112579</v>
      </c>
      <c r="R44" s="6">
        <v>4106</v>
      </c>
      <c r="S44" s="9" t="s">
        <v>2</v>
      </c>
      <c r="T44" s="6">
        <v>4</v>
      </c>
      <c r="U44" s="6">
        <v>1</v>
      </c>
      <c r="V44" s="6">
        <v>2</v>
      </c>
      <c r="W44" s="6">
        <v>760</v>
      </c>
      <c r="X44" s="11">
        <v>243.21013333333335</v>
      </c>
      <c r="Y44" s="2"/>
      <c r="Z44" s="2"/>
      <c r="AA44" s="2"/>
      <c r="AB44" s="2"/>
    </row>
    <row r="45" spans="1:29">
      <c r="A45" s="6">
        <v>4201</v>
      </c>
      <c r="B45" s="7" t="s">
        <v>52</v>
      </c>
      <c r="C45" s="9" t="s">
        <v>5</v>
      </c>
      <c r="D45" s="6">
        <v>4</v>
      </c>
      <c r="E45" s="6">
        <v>2</v>
      </c>
      <c r="F45" s="6">
        <v>4</v>
      </c>
      <c r="G45" s="26">
        <v>177.05</v>
      </c>
      <c r="H45" s="7">
        <v>31.92</v>
      </c>
      <c r="J45" s="6">
        <v>4201</v>
      </c>
      <c r="K45" s="9" t="s">
        <v>5</v>
      </c>
      <c r="L45" s="6">
        <v>4</v>
      </c>
      <c r="M45" s="6">
        <v>2</v>
      </c>
      <c r="N45" s="6">
        <v>4</v>
      </c>
      <c r="O45" s="40">
        <v>96.33</v>
      </c>
      <c r="P45" s="11">
        <v>28.57</v>
      </c>
      <c r="R45" s="6">
        <v>4201</v>
      </c>
      <c r="S45" s="9" t="s">
        <v>5</v>
      </c>
      <c r="T45" s="6">
        <v>4</v>
      </c>
      <c r="U45" s="6">
        <v>2</v>
      </c>
      <c r="V45" s="6">
        <v>4</v>
      </c>
      <c r="W45" s="6">
        <v>220</v>
      </c>
      <c r="X45" s="11">
        <v>54.85</v>
      </c>
      <c r="Y45" s="2"/>
      <c r="Z45" s="2"/>
      <c r="AA45" s="2"/>
      <c r="AB45" s="2"/>
    </row>
    <row r="46" spans="1:29">
      <c r="A46" s="6">
        <v>4202</v>
      </c>
      <c r="B46" s="7" t="s">
        <v>52</v>
      </c>
      <c r="C46" s="9" t="s">
        <v>4</v>
      </c>
      <c r="D46" s="6">
        <v>4</v>
      </c>
      <c r="E46" s="6">
        <v>2</v>
      </c>
      <c r="F46" s="6">
        <v>5</v>
      </c>
      <c r="G46" s="26">
        <v>144.4</v>
      </c>
      <c r="H46" s="7">
        <v>29.09</v>
      </c>
      <c r="J46" s="6">
        <v>4202</v>
      </c>
      <c r="K46" s="9" t="s">
        <v>4</v>
      </c>
      <c r="L46" s="6">
        <v>4</v>
      </c>
      <c r="M46" s="6">
        <v>2</v>
      </c>
      <c r="N46" s="6">
        <v>5</v>
      </c>
      <c r="O46" s="40">
        <v>185.29</v>
      </c>
      <c r="P46" s="11">
        <v>118.9068848278793</v>
      </c>
      <c r="R46" s="6">
        <v>4202</v>
      </c>
      <c r="S46" s="9" t="s">
        <v>4</v>
      </c>
      <c r="T46" s="6">
        <v>4</v>
      </c>
      <c r="U46" s="6">
        <v>2</v>
      </c>
      <c r="V46" s="6">
        <v>5</v>
      </c>
      <c r="W46" s="6">
        <v>260</v>
      </c>
      <c r="X46" s="11">
        <v>59.591999999999999</v>
      </c>
      <c r="Y46" s="2"/>
      <c r="Z46" s="2"/>
      <c r="AA46" s="2"/>
      <c r="AB46" s="2"/>
    </row>
    <row r="47" spans="1:29">
      <c r="A47" s="6">
        <v>4203</v>
      </c>
      <c r="B47" s="7" t="s">
        <v>52</v>
      </c>
      <c r="C47" s="9" t="s">
        <v>2</v>
      </c>
      <c r="D47" s="6">
        <v>4</v>
      </c>
      <c r="E47" s="6">
        <v>2</v>
      </c>
      <c r="F47" s="6">
        <v>2</v>
      </c>
      <c r="G47" s="26">
        <v>143.36000000000001</v>
      </c>
      <c r="H47" s="7">
        <v>34.15</v>
      </c>
      <c r="J47" s="6">
        <v>4203</v>
      </c>
      <c r="K47" s="9" t="s">
        <v>2</v>
      </c>
      <c r="L47" s="6">
        <v>4</v>
      </c>
      <c r="M47" s="6">
        <v>2</v>
      </c>
      <c r="N47" s="6">
        <v>2</v>
      </c>
      <c r="O47" s="40">
        <v>194.8</v>
      </c>
      <c r="P47" s="11">
        <v>74.17399332154784</v>
      </c>
      <c r="R47" s="6">
        <v>4203</v>
      </c>
      <c r="S47" s="9" t="s">
        <v>2</v>
      </c>
      <c r="T47" s="6">
        <v>4</v>
      </c>
      <c r="U47" s="6">
        <v>2</v>
      </c>
      <c r="V47" s="6">
        <v>2</v>
      </c>
      <c r="W47" s="6">
        <v>670</v>
      </c>
      <c r="X47" s="11">
        <v>169.28323076923076</v>
      </c>
      <c r="Y47" s="2"/>
      <c r="Z47" s="2"/>
      <c r="AA47" s="2"/>
      <c r="AB47" s="2"/>
    </row>
    <row r="48" spans="1:29">
      <c r="A48" s="6">
        <v>4204</v>
      </c>
      <c r="B48" s="7" t="s">
        <v>52</v>
      </c>
      <c r="C48" s="9" t="s">
        <v>1</v>
      </c>
      <c r="D48" s="6">
        <v>4</v>
      </c>
      <c r="E48" s="6">
        <v>2</v>
      </c>
      <c r="F48" s="6">
        <v>1</v>
      </c>
      <c r="G48" s="26">
        <v>259.91000000000003</v>
      </c>
      <c r="H48" s="7">
        <v>55.99</v>
      </c>
      <c r="J48" s="6">
        <v>4204</v>
      </c>
      <c r="K48" s="9" t="s">
        <v>1</v>
      </c>
      <c r="L48" s="6">
        <v>4</v>
      </c>
      <c r="M48" s="6">
        <v>2</v>
      </c>
      <c r="N48" s="6">
        <v>1</v>
      </c>
      <c r="O48" s="40">
        <v>152.91</v>
      </c>
      <c r="P48" s="11">
        <v>43.08071302298174</v>
      </c>
      <c r="R48" s="6">
        <v>4204</v>
      </c>
      <c r="S48" s="9" t="s">
        <v>1</v>
      </c>
      <c r="T48" s="6">
        <v>4</v>
      </c>
      <c r="U48" s="6">
        <v>2</v>
      </c>
      <c r="V48" s="6">
        <v>1</v>
      </c>
      <c r="W48" s="6">
        <v>880</v>
      </c>
      <c r="X48" s="11">
        <v>290.59670588235298</v>
      </c>
      <c r="Y48" s="2"/>
      <c r="Z48" s="2"/>
      <c r="AA48" s="2"/>
      <c r="AB48" s="2"/>
      <c r="AC48" s="59"/>
    </row>
    <row r="49" spans="1:28">
      <c r="A49" s="6">
        <v>4205</v>
      </c>
      <c r="B49" s="7" t="s">
        <v>52</v>
      </c>
      <c r="C49" s="9" t="s">
        <v>6</v>
      </c>
      <c r="D49" s="6">
        <v>4</v>
      </c>
      <c r="E49" s="6">
        <v>2</v>
      </c>
      <c r="F49" s="6">
        <v>6</v>
      </c>
      <c r="G49" s="26">
        <v>311.52</v>
      </c>
      <c r="H49" s="7">
        <v>60.89</v>
      </c>
      <c r="J49" s="6">
        <v>4205</v>
      </c>
      <c r="K49" s="9" t="s">
        <v>6</v>
      </c>
      <c r="L49" s="6">
        <v>4</v>
      </c>
      <c r="M49" s="6">
        <v>2</v>
      </c>
      <c r="N49" s="6">
        <v>6</v>
      </c>
      <c r="O49" s="41">
        <v>152.19</v>
      </c>
      <c r="P49" s="11">
        <v>59.847180544105512</v>
      </c>
      <c r="R49" s="6">
        <v>4205</v>
      </c>
      <c r="S49" s="9" t="s">
        <v>6</v>
      </c>
      <c r="T49" s="6">
        <v>4</v>
      </c>
      <c r="U49" s="6">
        <v>2</v>
      </c>
      <c r="V49" s="6">
        <v>6</v>
      </c>
      <c r="W49" s="6">
        <v>420</v>
      </c>
      <c r="X49" s="11">
        <v>97.12</v>
      </c>
      <c r="Y49" s="2"/>
      <c r="Z49" s="2"/>
      <c r="AA49" s="2"/>
      <c r="AB49" s="2"/>
    </row>
    <row r="50" spans="1:28">
      <c r="A50" s="6">
        <v>4206</v>
      </c>
      <c r="B50" s="7" t="s">
        <v>52</v>
      </c>
      <c r="C50" s="9" t="s">
        <v>3</v>
      </c>
      <c r="D50" s="6">
        <v>4</v>
      </c>
      <c r="E50" s="6">
        <v>2</v>
      </c>
      <c r="F50" s="6">
        <v>3</v>
      </c>
      <c r="G50" s="26">
        <v>333.56</v>
      </c>
      <c r="H50" s="7">
        <v>74</v>
      </c>
      <c r="J50" s="6">
        <v>4206</v>
      </c>
      <c r="K50" s="9" t="s">
        <v>3</v>
      </c>
      <c r="L50" s="6">
        <v>4</v>
      </c>
      <c r="M50" s="6">
        <v>2</v>
      </c>
      <c r="N50" s="6">
        <v>3</v>
      </c>
      <c r="O50" s="40">
        <v>170.05</v>
      </c>
      <c r="P50" s="11">
        <v>57.996394905736061</v>
      </c>
      <c r="R50" s="6">
        <v>4206</v>
      </c>
      <c r="S50" s="9" t="s">
        <v>3</v>
      </c>
      <c r="T50" s="6">
        <v>4</v>
      </c>
      <c r="U50" s="6">
        <v>2</v>
      </c>
      <c r="V50" s="6">
        <v>3</v>
      </c>
      <c r="W50" s="6">
        <v>580</v>
      </c>
      <c r="X50" s="11">
        <v>165.89017543859649</v>
      </c>
      <c r="Y50" s="2"/>
      <c r="Z50" s="2"/>
      <c r="AA50" s="2"/>
      <c r="AB50" s="2"/>
    </row>
  </sheetData>
  <autoFilter ref="R2:X2" xr:uid="{A0205E99-488E-45EA-8348-FAA2952A6F27}">
    <sortState xmlns:xlrd2="http://schemas.microsoft.com/office/spreadsheetml/2017/richdata2" ref="R3:X50">
      <sortCondition ref="R2"/>
    </sortState>
  </autoFilter>
  <mergeCells count="3">
    <mergeCell ref="A1:H1"/>
    <mergeCell ref="J1:P1"/>
    <mergeCell ref="R1:X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8A97-5DDC-410E-8BB2-3D6FDE76D315}">
  <sheetPr>
    <tabColor theme="9" tint="0.79998168889431442"/>
  </sheetPr>
  <dimension ref="A1:AV50"/>
  <sheetViews>
    <sheetView workbookViewId="0">
      <selection activeCell="A2" sqref="A2"/>
    </sheetView>
  </sheetViews>
  <sheetFormatPr defaultColWidth="8.85546875" defaultRowHeight="18.75"/>
  <cols>
    <col min="1" max="1" width="8.5703125" style="2" bestFit="1" customWidth="1"/>
    <col min="2" max="2" width="9.7109375" style="2" bestFit="1" customWidth="1"/>
    <col min="3" max="3" width="18.42578125" style="2" bestFit="1" customWidth="1"/>
    <col min="4" max="4" width="5.7109375" style="2" bestFit="1" customWidth="1"/>
    <col min="5" max="5" width="8.85546875" style="2" bestFit="1" customWidth="1"/>
    <col min="6" max="6" width="7.85546875" style="2" bestFit="1" customWidth="1"/>
    <col min="7" max="7" width="15.28515625" style="2" bestFit="1" customWidth="1"/>
    <col min="8" max="8" width="13" style="2" bestFit="1" customWidth="1"/>
    <col min="9" max="9" width="6.28515625" style="2" customWidth="1"/>
    <col min="10" max="10" width="9.5703125" style="2" bestFit="1" customWidth="1"/>
    <col min="11" max="11" width="18.42578125" style="2" bestFit="1" customWidth="1"/>
    <col min="12" max="12" width="5.42578125" style="2" bestFit="1" customWidth="1"/>
    <col min="13" max="13" width="8.85546875" style="2" bestFit="1" customWidth="1"/>
    <col min="14" max="14" width="7.42578125" style="2" bestFit="1" customWidth="1"/>
    <col min="15" max="15" width="15.28515625" style="2" bestFit="1" customWidth="1"/>
    <col min="16" max="16" width="13" style="2" bestFit="1" customWidth="1"/>
    <col min="17" max="17" width="4.140625" style="2" customWidth="1"/>
    <col min="18" max="18" width="9.5703125" style="2" bestFit="1" customWidth="1"/>
    <col min="19" max="19" width="18.42578125" style="2" bestFit="1" customWidth="1"/>
    <col min="20" max="20" width="5.42578125" style="2" bestFit="1" customWidth="1"/>
    <col min="21" max="21" width="8.85546875" style="2" bestFit="1" customWidth="1"/>
    <col min="22" max="22" width="7.42578125" style="2" bestFit="1" customWidth="1"/>
    <col min="23" max="23" width="14.42578125" style="2" bestFit="1" customWidth="1"/>
    <col min="24" max="24" width="13" style="2" bestFit="1" customWidth="1"/>
    <col min="25" max="48" width="8.85546875" style="18"/>
    <col min="49" max="16384" width="8.85546875" style="2"/>
  </cols>
  <sheetData>
    <row r="1" spans="1:24">
      <c r="A1" s="1" t="s">
        <v>27</v>
      </c>
      <c r="B1" s="1"/>
      <c r="C1" s="1"/>
      <c r="D1" s="1"/>
      <c r="E1" s="1"/>
      <c r="F1" s="1"/>
      <c r="G1" s="1"/>
      <c r="H1" s="1"/>
      <c r="J1" s="3" t="s">
        <v>30</v>
      </c>
      <c r="K1" s="56"/>
      <c r="L1" s="56"/>
      <c r="M1" s="56"/>
      <c r="N1" s="56"/>
      <c r="O1" s="56"/>
      <c r="P1" s="5"/>
      <c r="R1" s="1" t="s">
        <v>31</v>
      </c>
      <c r="S1" s="1"/>
      <c r="T1" s="1"/>
      <c r="U1" s="1"/>
      <c r="V1" s="1"/>
      <c r="W1" s="1"/>
      <c r="X1" s="1"/>
    </row>
    <row r="2" spans="1:24">
      <c r="A2" s="6" t="s">
        <v>17</v>
      </c>
      <c r="B2" s="7" t="s">
        <v>50</v>
      </c>
      <c r="C2" s="6" t="s">
        <v>7</v>
      </c>
      <c r="D2" s="6" t="s">
        <v>16</v>
      </c>
      <c r="E2" s="6" t="s">
        <v>18</v>
      </c>
      <c r="F2" s="6" t="s">
        <v>19</v>
      </c>
      <c r="G2" s="6" t="s">
        <v>28</v>
      </c>
      <c r="H2" s="6" t="s">
        <v>29</v>
      </c>
      <c r="J2" s="6" t="s">
        <v>17</v>
      </c>
      <c r="K2" s="6" t="s">
        <v>7</v>
      </c>
      <c r="L2" s="6" t="s">
        <v>16</v>
      </c>
      <c r="M2" s="6" t="s">
        <v>18</v>
      </c>
      <c r="N2" s="6" t="s">
        <v>19</v>
      </c>
      <c r="O2" s="6" t="s">
        <v>28</v>
      </c>
      <c r="P2" s="6" t="s">
        <v>29</v>
      </c>
      <c r="R2" s="6" t="s">
        <v>17</v>
      </c>
      <c r="S2" s="6" t="s">
        <v>7</v>
      </c>
      <c r="T2" s="6" t="s">
        <v>16</v>
      </c>
      <c r="U2" s="6" t="s">
        <v>18</v>
      </c>
      <c r="V2" s="6" t="s">
        <v>19</v>
      </c>
      <c r="W2" s="6" t="s">
        <v>28</v>
      </c>
      <c r="X2" s="6" t="s">
        <v>29</v>
      </c>
    </row>
    <row r="3" spans="1:24">
      <c r="A3" s="6">
        <v>1101</v>
      </c>
      <c r="B3" s="7" t="s">
        <v>51</v>
      </c>
      <c r="C3" s="9" t="s">
        <v>1</v>
      </c>
      <c r="D3" s="6">
        <v>1</v>
      </c>
      <c r="E3" s="6">
        <v>1</v>
      </c>
      <c r="F3" s="6">
        <v>1</v>
      </c>
      <c r="G3" s="6">
        <v>1882.15</v>
      </c>
      <c r="H3" s="11">
        <v>231.84324540245569</v>
      </c>
      <c r="J3" s="6">
        <v>1101</v>
      </c>
      <c r="K3" s="9" t="s">
        <v>1</v>
      </c>
      <c r="L3" s="6">
        <v>1</v>
      </c>
      <c r="M3" s="6">
        <v>1</v>
      </c>
      <c r="N3" s="6">
        <v>1</v>
      </c>
      <c r="O3" s="40">
        <v>272.27</v>
      </c>
      <c r="P3" s="11">
        <v>77.359971176521981</v>
      </c>
      <c r="R3" s="6">
        <v>1101</v>
      </c>
      <c r="S3" s="9" t="s">
        <v>1</v>
      </c>
      <c r="T3" s="6">
        <v>1</v>
      </c>
      <c r="U3" s="6">
        <v>1</v>
      </c>
      <c r="V3" s="6">
        <v>1</v>
      </c>
      <c r="W3" s="6">
        <v>1290</v>
      </c>
      <c r="X3" s="11">
        <v>972.40537308673458</v>
      </c>
    </row>
    <row r="4" spans="1:24">
      <c r="A4" s="6">
        <v>1102</v>
      </c>
      <c r="B4" s="7" t="s">
        <v>51</v>
      </c>
      <c r="C4" s="9" t="s">
        <v>2</v>
      </c>
      <c r="D4" s="6">
        <v>1</v>
      </c>
      <c r="E4" s="6">
        <v>1</v>
      </c>
      <c r="F4" s="6">
        <v>2</v>
      </c>
      <c r="G4" s="6">
        <v>1020.12</v>
      </c>
      <c r="H4" s="11">
        <v>128.53497838616715</v>
      </c>
      <c r="J4" s="6">
        <v>1102</v>
      </c>
      <c r="K4" s="9" t="s">
        <v>2</v>
      </c>
      <c r="L4" s="6">
        <v>1</v>
      </c>
      <c r="M4" s="6">
        <v>1</v>
      </c>
      <c r="N4" s="6">
        <v>2</v>
      </c>
      <c r="O4" s="40">
        <v>277.22000000000003</v>
      </c>
      <c r="P4" s="11">
        <v>146.90314186162271</v>
      </c>
      <c r="R4" s="6">
        <v>1102</v>
      </c>
      <c r="S4" s="9" t="s">
        <v>2</v>
      </c>
      <c r="T4" s="6">
        <v>1</v>
      </c>
      <c r="U4" s="6">
        <v>1</v>
      </c>
      <c r="V4" s="6">
        <v>2</v>
      </c>
      <c r="W4" s="6">
        <v>1010</v>
      </c>
      <c r="X4" s="11">
        <v>369.18219792236198</v>
      </c>
    </row>
    <row r="5" spans="1:24">
      <c r="A5" s="6">
        <v>1103</v>
      </c>
      <c r="B5" s="7" t="s">
        <v>51</v>
      </c>
      <c r="C5" s="9" t="s">
        <v>3</v>
      </c>
      <c r="D5" s="6">
        <v>1</v>
      </c>
      <c r="E5" s="6">
        <v>1</v>
      </c>
      <c r="F5" s="6">
        <v>3</v>
      </c>
      <c r="G5" s="6">
        <v>2835.4</v>
      </c>
      <c r="H5" s="11">
        <v>703.54178719396316</v>
      </c>
      <c r="J5" s="6">
        <v>1103</v>
      </c>
      <c r="K5" s="9" t="s">
        <v>3</v>
      </c>
      <c r="L5" s="6">
        <v>1</v>
      </c>
      <c r="M5" s="6">
        <v>1</v>
      </c>
      <c r="N5" s="6">
        <v>3</v>
      </c>
      <c r="O5" s="40">
        <v>546.04999999999995</v>
      </c>
      <c r="P5" s="11">
        <v>305.22263142114724</v>
      </c>
      <c r="R5" s="6">
        <v>1103</v>
      </c>
      <c r="S5" s="9" t="s">
        <v>3</v>
      </c>
      <c r="T5" s="6">
        <v>1</v>
      </c>
      <c r="U5" s="6">
        <v>1</v>
      </c>
      <c r="V5" s="6">
        <v>3</v>
      </c>
      <c r="W5" s="6">
        <v>1970</v>
      </c>
      <c r="X5" s="11">
        <v>773.18853515064575</v>
      </c>
    </row>
    <row r="6" spans="1:24">
      <c r="A6" s="6">
        <v>1104</v>
      </c>
      <c r="B6" s="7" t="s">
        <v>51</v>
      </c>
      <c r="C6" s="9" t="s">
        <v>4</v>
      </c>
      <c r="D6" s="6">
        <v>1</v>
      </c>
      <c r="E6" s="6">
        <v>1</v>
      </c>
      <c r="F6" s="6">
        <v>5</v>
      </c>
      <c r="G6" s="6">
        <v>2788.07</v>
      </c>
      <c r="H6" s="11">
        <v>441.99961398213662</v>
      </c>
      <c r="J6" s="6">
        <v>1104</v>
      </c>
      <c r="K6" s="9" t="s">
        <v>4</v>
      </c>
      <c r="L6" s="6">
        <v>1</v>
      </c>
      <c r="M6" s="6">
        <v>1</v>
      </c>
      <c r="N6" s="6">
        <v>5</v>
      </c>
      <c r="O6" s="40">
        <v>522.76</v>
      </c>
      <c r="P6" s="11">
        <v>144.56858407079648</v>
      </c>
      <c r="R6" s="6">
        <v>1104</v>
      </c>
      <c r="S6" s="9" t="s">
        <v>4</v>
      </c>
      <c r="T6" s="6">
        <v>1</v>
      </c>
      <c r="U6" s="6">
        <v>1</v>
      </c>
      <c r="V6" s="6">
        <v>5</v>
      </c>
      <c r="W6" s="6">
        <v>1730</v>
      </c>
      <c r="X6" s="11">
        <v>1953.9054173576565</v>
      </c>
    </row>
    <row r="7" spans="1:24">
      <c r="A7" s="6">
        <v>1105</v>
      </c>
      <c r="B7" s="7" t="s">
        <v>51</v>
      </c>
      <c r="C7" s="9" t="s">
        <v>5</v>
      </c>
      <c r="D7" s="6">
        <v>1</v>
      </c>
      <c r="E7" s="6">
        <v>1</v>
      </c>
      <c r="F7" s="6">
        <v>4</v>
      </c>
      <c r="G7" s="6">
        <v>691.41</v>
      </c>
      <c r="H7" s="11">
        <v>87.239761092150161</v>
      </c>
      <c r="J7" s="6">
        <v>1105</v>
      </c>
      <c r="K7" s="9" t="s">
        <v>5</v>
      </c>
      <c r="L7" s="6">
        <v>1</v>
      </c>
      <c r="M7" s="6">
        <v>1</v>
      </c>
      <c r="N7" s="6">
        <v>4</v>
      </c>
      <c r="O7" s="40">
        <v>171.88</v>
      </c>
      <c r="P7" s="11">
        <v>75.655835026412021</v>
      </c>
      <c r="R7" s="6">
        <v>1105</v>
      </c>
      <c r="S7" s="9" t="s">
        <v>5</v>
      </c>
      <c r="T7" s="6">
        <v>1</v>
      </c>
      <c r="U7" s="6">
        <v>1</v>
      </c>
      <c r="V7" s="6">
        <v>4</v>
      </c>
      <c r="W7" s="6">
        <v>780</v>
      </c>
      <c r="X7" s="11">
        <v>255.09661663286005</v>
      </c>
    </row>
    <row r="8" spans="1:24">
      <c r="A8" s="6">
        <v>1106</v>
      </c>
      <c r="B8" s="7" t="s">
        <v>51</v>
      </c>
      <c r="C8" s="9" t="s">
        <v>6</v>
      </c>
      <c r="D8" s="6">
        <v>1</v>
      </c>
      <c r="E8" s="6">
        <v>1</v>
      </c>
      <c r="F8" s="6">
        <v>6</v>
      </c>
      <c r="G8" s="6">
        <v>2176.63</v>
      </c>
      <c r="H8" s="11">
        <v>435.05431061152933</v>
      </c>
      <c r="J8" s="6">
        <v>1106</v>
      </c>
      <c r="K8" s="9" t="s">
        <v>6</v>
      </c>
      <c r="L8" s="6">
        <v>1</v>
      </c>
      <c r="M8" s="6">
        <v>1</v>
      </c>
      <c r="N8" s="6">
        <v>6</v>
      </c>
      <c r="O8" s="40">
        <v>255.65</v>
      </c>
      <c r="P8" s="11">
        <v>74.09165785764624</v>
      </c>
      <c r="R8" s="6">
        <v>1106</v>
      </c>
      <c r="S8" s="9" t="s">
        <v>6</v>
      </c>
      <c r="T8" s="6">
        <v>1</v>
      </c>
      <c r="U8" s="6">
        <v>1</v>
      </c>
      <c r="V8" s="6">
        <v>6</v>
      </c>
      <c r="W8" s="6">
        <v>1090</v>
      </c>
      <c r="X8" s="11">
        <v>417.20940537449962</v>
      </c>
    </row>
    <row r="9" spans="1:24">
      <c r="A9" s="6">
        <v>1201</v>
      </c>
      <c r="B9" s="7" t="s">
        <v>52</v>
      </c>
      <c r="C9" s="9" t="s">
        <v>2</v>
      </c>
      <c r="D9" s="6">
        <v>1</v>
      </c>
      <c r="E9" s="6">
        <v>2</v>
      </c>
      <c r="F9" s="6">
        <v>2</v>
      </c>
      <c r="G9" s="6">
        <v>2729.31</v>
      </c>
      <c r="H9" s="11">
        <v>547.55324487836117</v>
      </c>
      <c r="J9" s="6">
        <v>1201</v>
      </c>
      <c r="K9" s="9" t="s">
        <v>2</v>
      </c>
      <c r="L9" s="6">
        <v>1</v>
      </c>
      <c r="M9" s="6">
        <v>2</v>
      </c>
      <c r="N9" s="6">
        <v>2</v>
      </c>
      <c r="O9" s="40">
        <v>416.85</v>
      </c>
      <c r="P9" s="11">
        <v>114.3917204661692</v>
      </c>
      <c r="R9" s="6">
        <v>1201</v>
      </c>
      <c r="S9" s="9" t="s">
        <v>2</v>
      </c>
      <c r="T9" s="6">
        <v>1</v>
      </c>
      <c r="U9" s="6">
        <v>2</v>
      </c>
      <c r="V9" s="6">
        <v>2</v>
      </c>
      <c r="W9" s="6">
        <v>1620</v>
      </c>
      <c r="X9" s="11">
        <v>744.32257856567276</v>
      </c>
    </row>
    <row r="10" spans="1:24">
      <c r="A10" s="6">
        <v>1202</v>
      </c>
      <c r="B10" s="7" t="s">
        <v>52</v>
      </c>
      <c r="C10" s="9" t="s">
        <v>3</v>
      </c>
      <c r="D10" s="6">
        <v>1</v>
      </c>
      <c r="E10" s="6">
        <v>2</v>
      </c>
      <c r="F10" s="6">
        <v>3</v>
      </c>
      <c r="G10" s="6">
        <v>2569.2399999999998</v>
      </c>
      <c r="H10" s="11">
        <v>577.67281532654374</v>
      </c>
      <c r="J10" s="6">
        <v>1202</v>
      </c>
      <c r="K10" s="9" t="s">
        <v>3</v>
      </c>
      <c r="L10" s="6">
        <v>1</v>
      </c>
      <c r="M10" s="6">
        <v>2</v>
      </c>
      <c r="N10" s="6">
        <v>3</v>
      </c>
      <c r="O10" s="40">
        <v>275.73</v>
      </c>
      <c r="P10" s="11">
        <v>74.440344582312491</v>
      </c>
      <c r="R10" s="6">
        <v>1202</v>
      </c>
      <c r="S10" s="9" t="s">
        <v>3</v>
      </c>
      <c r="T10" s="6">
        <v>1</v>
      </c>
      <c r="U10" s="6">
        <v>2</v>
      </c>
      <c r="V10" s="6">
        <v>3</v>
      </c>
      <c r="W10" s="6">
        <v>1900</v>
      </c>
      <c r="X10" s="11">
        <v>942.46467567567561</v>
      </c>
    </row>
    <row r="11" spans="1:24">
      <c r="A11" s="6">
        <v>1203</v>
      </c>
      <c r="B11" s="7" t="s">
        <v>52</v>
      </c>
      <c r="C11" s="9" t="s">
        <v>4</v>
      </c>
      <c r="D11" s="6">
        <v>1</v>
      </c>
      <c r="E11" s="6">
        <v>2</v>
      </c>
      <c r="F11" s="6">
        <v>5</v>
      </c>
      <c r="G11" s="6">
        <v>2353.19</v>
      </c>
      <c r="H11" s="11">
        <v>346.89556421823977</v>
      </c>
      <c r="J11" s="6">
        <v>1203</v>
      </c>
      <c r="K11" s="9" t="s">
        <v>4</v>
      </c>
      <c r="L11" s="6">
        <v>1</v>
      </c>
      <c r="M11" s="6">
        <v>2</v>
      </c>
      <c r="N11" s="6">
        <v>5</v>
      </c>
      <c r="O11" s="40">
        <v>474.74</v>
      </c>
      <c r="P11" s="11">
        <v>166.10510020732548</v>
      </c>
      <c r="R11" s="6">
        <v>1203</v>
      </c>
      <c r="S11" s="9" t="s">
        <v>4</v>
      </c>
      <c r="T11" s="6">
        <v>1</v>
      </c>
      <c r="U11" s="6">
        <v>2</v>
      </c>
      <c r="V11" s="6">
        <v>5</v>
      </c>
      <c r="W11" s="6">
        <v>2100</v>
      </c>
      <c r="X11" s="11">
        <v>1352.9368128457936</v>
      </c>
    </row>
    <row r="12" spans="1:24">
      <c r="A12" s="6">
        <v>1204</v>
      </c>
      <c r="B12" s="7" t="s">
        <v>52</v>
      </c>
      <c r="C12" s="9" t="s">
        <v>1</v>
      </c>
      <c r="D12" s="6">
        <v>1</v>
      </c>
      <c r="E12" s="6">
        <v>2</v>
      </c>
      <c r="F12" s="6">
        <v>1</v>
      </c>
      <c r="G12" s="6">
        <v>1631.13</v>
      </c>
      <c r="H12" s="11">
        <v>159.70994581930245</v>
      </c>
      <c r="J12" s="6">
        <v>1204</v>
      </c>
      <c r="K12" s="9" t="s">
        <v>1</v>
      </c>
      <c r="L12" s="6">
        <v>1</v>
      </c>
      <c r="M12" s="6">
        <v>2</v>
      </c>
      <c r="N12" s="6">
        <v>1</v>
      </c>
      <c r="O12" s="40">
        <v>199.13</v>
      </c>
      <c r="P12" s="11">
        <v>73.438792723263518</v>
      </c>
      <c r="R12" s="6">
        <v>1204</v>
      </c>
      <c r="S12" s="9" t="s">
        <v>1</v>
      </c>
      <c r="T12" s="6">
        <v>1</v>
      </c>
      <c r="U12" s="6">
        <v>2</v>
      </c>
      <c r="V12" s="6">
        <v>1</v>
      </c>
      <c r="W12" s="6">
        <v>640</v>
      </c>
      <c r="X12" s="11">
        <v>274.24605296343003</v>
      </c>
    </row>
    <row r="13" spans="1:24">
      <c r="A13" s="6">
        <v>1205</v>
      </c>
      <c r="B13" s="7" t="s">
        <v>52</v>
      </c>
      <c r="C13" s="9" t="s">
        <v>5</v>
      </c>
      <c r="D13" s="6">
        <v>1</v>
      </c>
      <c r="E13" s="6">
        <v>2</v>
      </c>
      <c r="F13" s="6">
        <v>4</v>
      </c>
      <c r="G13" s="6">
        <v>723.14</v>
      </c>
      <c r="H13" s="11">
        <v>77.954844274077601</v>
      </c>
      <c r="J13" s="6">
        <v>1205</v>
      </c>
      <c r="K13" s="9" t="s">
        <v>5</v>
      </c>
      <c r="L13" s="6">
        <v>1</v>
      </c>
      <c r="M13" s="6">
        <v>2</v>
      </c>
      <c r="N13" s="6">
        <v>4</v>
      </c>
      <c r="O13" s="40">
        <v>233.15</v>
      </c>
      <c r="P13" s="11">
        <v>112.04373372069726</v>
      </c>
      <c r="R13" s="6">
        <v>1205</v>
      </c>
      <c r="S13" s="9" t="s">
        <v>5</v>
      </c>
      <c r="T13" s="6">
        <v>1</v>
      </c>
      <c r="U13" s="6">
        <v>2</v>
      </c>
      <c r="V13" s="6">
        <v>4</v>
      </c>
      <c r="W13" s="6">
        <v>440</v>
      </c>
      <c r="X13" s="11">
        <v>137.4296598639456</v>
      </c>
    </row>
    <row r="14" spans="1:24">
      <c r="A14" s="6">
        <v>1206</v>
      </c>
      <c r="B14" s="7" t="s">
        <v>52</v>
      </c>
      <c r="C14" s="9" t="s">
        <v>6</v>
      </c>
      <c r="D14" s="6">
        <v>1</v>
      </c>
      <c r="E14" s="6">
        <v>2</v>
      </c>
      <c r="F14" s="6">
        <v>6</v>
      </c>
      <c r="G14" s="6">
        <v>1215.92</v>
      </c>
      <c r="H14" s="11">
        <v>170.69591420300858</v>
      </c>
      <c r="J14" s="6">
        <v>1206</v>
      </c>
      <c r="K14" s="9" t="s">
        <v>6</v>
      </c>
      <c r="L14" s="6">
        <v>1</v>
      </c>
      <c r="M14" s="6">
        <v>2</v>
      </c>
      <c r="N14" s="6">
        <v>6</v>
      </c>
      <c r="O14" s="11">
        <v>486.21</v>
      </c>
      <c r="P14" s="40">
        <v>126.01</v>
      </c>
      <c r="R14" s="6">
        <v>1206</v>
      </c>
      <c r="S14" s="9" t="s">
        <v>6</v>
      </c>
      <c r="T14" s="6">
        <v>1</v>
      </c>
      <c r="U14" s="6">
        <v>2</v>
      </c>
      <c r="V14" s="6">
        <v>6</v>
      </c>
      <c r="W14" s="6">
        <v>320</v>
      </c>
      <c r="X14" s="11">
        <v>96.059259259259264</v>
      </c>
    </row>
    <row r="15" spans="1:24">
      <c r="A15" s="6">
        <v>2101</v>
      </c>
      <c r="B15" s="7" t="s">
        <v>51</v>
      </c>
      <c r="C15" s="9" t="s">
        <v>1</v>
      </c>
      <c r="D15" s="6">
        <v>2</v>
      </c>
      <c r="E15" s="6">
        <v>1</v>
      </c>
      <c r="F15" s="6">
        <v>1</v>
      </c>
      <c r="G15" s="6">
        <v>907.22</v>
      </c>
      <c r="H15" s="11">
        <v>72.953625760292923</v>
      </c>
      <c r="J15" s="6">
        <v>2101</v>
      </c>
      <c r="K15" s="9" t="s">
        <v>1</v>
      </c>
      <c r="L15" s="6">
        <v>2</v>
      </c>
      <c r="M15" s="6">
        <v>1</v>
      </c>
      <c r="N15" s="6">
        <v>1</v>
      </c>
      <c r="O15" s="40">
        <v>123.05</v>
      </c>
      <c r="P15" s="11">
        <v>35.99</v>
      </c>
      <c r="R15" s="6">
        <v>2101</v>
      </c>
      <c r="S15" s="9" t="s">
        <v>1</v>
      </c>
      <c r="T15" s="6">
        <v>2</v>
      </c>
      <c r="U15" s="6">
        <v>1</v>
      </c>
      <c r="V15" s="6">
        <v>1</v>
      </c>
      <c r="W15" s="6">
        <v>460</v>
      </c>
      <c r="X15" s="11">
        <v>170.887503875969</v>
      </c>
    </row>
    <row r="16" spans="1:24">
      <c r="A16" s="6">
        <v>2102</v>
      </c>
      <c r="B16" s="7" t="s">
        <v>51</v>
      </c>
      <c r="C16" s="9" t="s">
        <v>5</v>
      </c>
      <c r="D16" s="6">
        <v>2</v>
      </c>
      <c r="E16" s="6">
        <v>1</v>
      </c>
      <c r="F16" s="6">
        <v>4</v>
      </c>
      <c r="G16" s="6">
        <v>960.83</v>
      </c>
      <c r="H16" s="11">
        <v>177.17773339122886</v>
      </c>
      <c r="J16" s="6">
        <v>2102</v>
      </c>
      <c r="K16" s="9" t="s">
        <v>5</v>
      </c>
      <c r="L16" s="6">
        <v>2</v>
      </c>
      <c r="M16" s="6">
        <v>1</v>
      </c>
      <c r="N16" s="6">
        <v>4</v>
      </c>
      <c r="O16" s="40">
        <v>104.25</v>
      </c>
      <c r="P16" s="11">
        <v>21.73</v>
      </c>
      <c r="R16" s="6">
        <v>2102</v>
      </c>
      <c r="S16" s="9" t="s">
        <v>5</v>
      </c>
      <c r="T16" s="6">
        <v>2</v>
      </c>
      <c r="U16" s="6">
        <v>1</v>
      </c>
      <c r="V16" s="6">
        <v>4</v>
      </c>
      <c r="W16" s="6">
        <v>1240</v>
      </c>
      <c r="X16" s="11">
        <v>502.99613636363642</v>
      </c>
    </row>
    <row r="17" spans="1:24">
      <c r="A17" s="6">
        <v>2103</v>
      </c>
      <c r="B17" s="7" t="s">
        <v>51</v>
      </c>
      <c r="C17" s="9" t="s">
        <v>3</v>
      </c>
      <c r="D17" s="6">
        <v>2</v>
      </c>
      <c r="E17" s="6">
        <v>1</v>
      </c>
      <c r="F17" s="6">
        <v>3</v>
      </c>
      <c r="G17" s="6">
        <v>2269.6</v>
      </c>
      <c r="H17" s="11">
        <v>308.28636785572212</v>
      </c>
      <c r="J17" s="6">
        <v>2103</v>
      </c>
      <c r="K17" s="9" t="s">
        <v>3</v>
      </c>
      <c r="L17" s="6">
        <v>2</v>
      </c>
      <c r="M17" s="6">
        <v>1</v>
      </c>
      <c r="N17" s="6">
        <v>3</v>
      </c>
      <c r="O17" s="40">
        <v>536.94000000000005</v>
      </c>
      <c r="P17" s="11">
        <v>197.92608108108112</v>
      </c>
      <c r="R17" s="6">
        <v>2103</v>
      </c>
      <c r="S17" s="9" t="s">
        <v>3</v>
      </c>
      <c r="T17" s="6">
        <v>2</v>
      </c>
      <c r="U17" s="6">
        <v>1</v>
      </c>
      <c r="V17" s="6">
        <v>3</v>
      </c>
      <c r="W17" s="6">
        <v>3040</v>
      </c>
      <c r="X17" s="11">
        <v>2417.6555769512106</v>
      </c>
    </row>
    <row r="18" spans="1:24">
      <c r="A18" s="6">
        <v>2104</v>
      </c>
      <c r="B18" s="7" t="s">
        <v>51</v>
      </c>
      <c r="C18" s="9" t="s">
        <v>6</v>
      </c>
      <c r="D18" s="6">
        <v>2</v>
      </c>
      <c r="E18" s="6">
        <v>1</v>
      </c>
      <c r="F18" s="6">
        <v>6</v>
      </c>
      <c r="G18" s="6">
        <v>2310.44</v>
      </c>
      <c r="H18" s="11">
        <v>429.17836477987413</v>
      </c>
      <c r="J18" s="6">
        <v>2104</v>
      </c>
      <c r="K18" s="9" t="s">
        <v>6</v>
      </c>
      <c r="L18" s="6">
        <v>2</v>
      </c>
      <c r="M18" s="6">
        <v>1</v>
      </c>
      <c r="N18" s="6">
        <v>6</v>
      </c>
      <c r="O18" s="40">
        <v>221.78</v>
      </c>
      <c r="P18" s="11">
        <v>108.86504051275851</v>
      </c>
      <c r="R18" s="6">
        <v>2104</v>
      </c>
      <c r="S18" s="9" t="s">
        <v>6</v>
      </c>
      <c r="T18" s="6">
        <v>2</v>
      </c>
      <c r="U18" s="6">
        <v>1</v>
      </c>
      <c r="V18" s="6">
        <v>6</v>
      </c>
      <c r="W18" s="6">
        <v>1270</v>
      </c>
      <c r="X18" s="11">
        <v>432.27118113053973</v>
      </c>
    </row>
    <row r="19" spans="1:24">
      <c r="A19" s="6">
        <v>2105</v>
      </c>
      <c r="B19" s="7" t="s">
        <v>51</v>
      </c>
      <c r="C19" s="9" t="s">
        <v>4</v>
      </c>
      <c r="D19" s="6">
        <v>2</v>
      </c>
      <c r="E19" s="6">
        <v>1</v>
      </c>
      <c r="F19" s="6">
        <v>5</v>
      </c>
      <c r="G19" s="6">
        <v>2067.33</v>
      </c>
      <c r="H19" s="11">
        <v>316.5215939483453</v>
      </c>
      <c r="J19" s="6">
        <v>2105</v>
      </c>
      <c r="K19" s="9" t="s">
        <v>4</v>
      </c>
      <c r="L19" s="6">
        <v>2</v>
      </c>
      <c r="M19" s="6">
        <v>1</v>
      </c>
      <c r="N19" s="6">
        <v>5</v>
      </c>
      <c r="O19" s="40">
        <v>234.45</v>
      </c>
      <c r="P19" s="11">
        <v>113.44109489051094</v>
      </c>
      <c r="R19" s="6">
        <v>2105</v>
      </c>
      <c r="S19" s="9" t="s">
        <v>4</v>
      </c>
      <c r="T19" s="6">
        <v>2</v>
      </c>
      <c r="U19" s="6">
        <v>1</v>
      </c>
      <c r="V19" s="6">
        <v>5</v>
      </c>
      <c r="W19" s="6">
        <v>940</v>
      </c>
      <c r="X19" s="11">
        <v>488.19830255911887</v>
      </c>
    </row>
    <row r="20" spans="1:24">
      <c r="A20" s="6">
        <v>2106</v>
      </c>
      <c r="B20" s="7" t="s">
        <v>51</v>
      </c>
      <c r="C20" s="9" t="s">
        <v>2</v>
      </c>
      <c r="D20" s="6">
        <v>2</v>
      </c>
      <c r="E20" s="6">
        <v>1</v>
      </c>
      <c r="F20" s="6">
        <v>2</v>
      </c>
      <c r="G20" s="6">
        <v>1727.61</v>
      </c>
      <c r="H20" s="11">
        <v>324.46736171602788</v>
      </c>
      <c r="J20" s="6">
        <v>2106</v>
      </c>
      <c r="K20" s="9" t="s">
        <v>2</v>
      </c>
      <c r="L20" s="6">
        <v>2</v>
      </c>
      <c r="M20" s="6">
        <v>1</v>
      </c>
      <c r="N20" s="6">
        <v>2</v>
      </c>
      <c r="O20" s="40">
        <v>334.09</v>
      </c>
      <c r="P20" s="11">
        <v>108.07013426688631</v>
      </c>
      <c r="R20" s="6">
        <v>2106</v>
      </c>
      <c r="S20" s="9" t="s">
        <v>2</v>
      </c>
      <c r="T20" s="6">
        <v>2</v>
      </c>
      <c r="U20" s="6">
        <v>1</v>
      </c>
      <c r="V20" s="6">
        <v>2</v>
      </c>
      <c r="W20" s="6">
        <v>2190</v>
      </c>
      <c r="X20" s="11">
        <v>1315.8821704877405</v>
      </c>
    </row>
    <row r="21" spans="1:24">
      <c r="A21" s="6">
        <v>2201</v>
      </c>
      <c r="B21" s="7" t="s">
        <v>52</v>
      </c>
      <c r="C21" s="9" t="s">
        <v>5</v>
      </c>
      <c r="D21" s="6">
        <v>2</v>
      </c>
      <c r="E21" s="6">
        <v>2</v>
      </c>
      <c r="F21" s="6">
        <v>4</v>
      </c>
      <c r="G21" s="6">
        <v>1932.72</v>
      </c>
      <c r="H21" s="11">
        <v>357.15547935644634</v>
      </c>
      <c r="J21" s="6">
        <v>2201</v>
      </c>
      <c r="K21" s="9" t="s">
        <v>5</v>
      </c>
      <c r="L21" s="6">
        <v>2</v>
      </c>
      <c r="M21" s="6">
        <v>2</v>
      </c>
      <c r="N21" s="6">
        <v>4</v>
      </c>
      <c r="O21" s="40">
        <v>463.29</v>
      </c>
      <c r="P21" s="11">
        <v>129.82136147609728</v>
      </c>
      <c r="R21" s="6">
        <v>2201</v>
      </c>
      <c r="S21" s="9" t="s">
        <v>5</v>
      </c>
      <c r="T21" s="6">
        <v>2</v>
      </c>
      <c r="U21" s="6">
        <v>2</v>
      </c>
      <c r="V21" s="6">
        <v>4</v>
      </c>
      <c r="W21" s="6">
        <v>2550</v>
      </c>
      <c r="X21" s="11">
        <v>1849.9349116859944</v>
      </c>
    </row>
    <row r="22" spans="1:24">
      <c r="A22" s="6">
        <v>2202</v>
      </c>
      <c r="B22" s="7" t="s">
        <v>52</v>
      </c>
      <c r="C22" s="9" t="s">
        <v>1</v>
      </c>
      <c r="D22" s="6">
        <v>2</v>
      </c>
      <c r="E22" s="6">
        <v>2</v>
      </c>
      <c r="F22" s="6">
        <v>1</v>
      </c>
      <c r="G22" s="6">
        <v>1592.36</v>
      </c>
      <c r="H22" s="11">
        <v>178.66257641921396</v>
      </c>
      <c r="J22" s="6">
        <v>2202</v>
      </c>
      <c r="K22" s="9" t="s">
        <v>1</v>
      </c>
      <c r="L22" s="6">
        <v>2</v>
      </c>
      <c r="M22" s="6">
        <v>2</v>
      </c>
      <c r="N22" s="6">
        <v>1</v>
      </c>
      <c r="O22" s="40">
        <v>252.41</v>
      </c>
      <c r="P22" s="11">
        <v>68.66732865497076</v>
      </c>
      <c r="R22" s="6">
        <v>2202</v>
      </c>
      <c r="S22" s="9" t="s">
        <v>1</v>
      </c>
      <c r="T22" s="6">
        <v>2</v>
      </c>
      <c r="U22" s="6">
        <v>2</v>
      </c>
      <c r="V22" s="6">
        <v>1</v>
      </c>
      <c r="W22" s="6">
        <v>1420</v>
      </c>
      <c r="X22" s="11">
        <v>503.84826132771343</v>
      </c>
    </row>
    <row r="23" spans="1:24">
      <c r="A23" s="6">
        <v>2203</v>
      </c>
      <c r="B23" s="7" t="s">
        <v>52</v>
      </c>
      <c r="C23" s="9" t="s">
        <v>3</v>
      </c>
      <c r="D23" s="6">
        <v>2</v>
      </c>
      <c r="E23" s="6">
        <v>2</v>
      </c>
      <c r="F23" s="6">
        <v>3</v>
      </c>
      <c r="G23" s="6">
        <v>3983.41</v>
      </c>
      <c r="H23" s="11">
        <v>811.89679547596609</v>
      </c>
      <c r="J23" s="6">
        <v>2203</v>
      </c>
      <c r="K23" s="9" t="s">
        <v>3</v>
      </c>
      <c r="L23" s="6">
        <v>2</v>
      </c>
      <c r="M23" s="6">
        <v>2</v>
      </c>
      <c r="N23" s="6">
        <v>3</v>
      </c>
      <c r="O23" s="40">
        <v>434.05</v>
      </c>
      <c r="P23" s="11">
        <v>193.46733378561737</v>
      </c>
      <c r="R23" s="6">
        <v>2203</v>
      </c>
      <c r="S23" s="9" t="s">
        <v>3</v>
      </c>
      <c r="T23" s="6">
        <v>2</v>
      </c>
      <c r="U23" s="6">
        <v>2</v>
      </c>
      <c r="V23" s="6">
        <v>3</v>
      </c>
      <c r="W23" s="6">
        <v>2590</v>
      </c>
      <c r="X23" s="11">
        <v>1701.9767927735611</v>
      </c>
    </row>
    <row r="24" spans="1:24">
      <c r="A24" s="6">
        <v>2204</v>
      </c>
      <c r="B24" s="7" t="s">
        <v>52</v>
      </c>
      <c r="C24" s="9" t="s">
        <v>4</v>
      </c>
      <c r="D24" s="6">
        <v>2</v>
      </c>
      <c r="E24" s="6">
        <v>2</v>
      </c>
      <c r="F24" s="6">
        <v>5</v>
      </c>
      <c r="G24" s="6">
        <v>2539.7800000000002</v>
      </c>
      <c r="H24" s="11">
        <v>324.19939732315595</v>
      </c>
      <c r="J24" s="6">
        <v>2204</v>
      </c>
      <c r="K24" s="9" t="s">
        <v>4</v>
      </c>
      <c r="L24" s="6">
        <v>2</v>
      </c>
      <c r="M24" s="6">
        <v>2</v>
      </c>
      <c r="N24" s="6">
        <v>5</v>
      </c>
      <c r="O24" s="40">
        <v>806.3</v>
      </c>
      <c r="P24" s="11">
        <v>213.9918571559717</v>
      </c>
      <c r="R24" s="6">
        <v>2204</v>
      </c>
      <c r="S24" s="9" t="s">
        <v>4</v>
      </c>
      <c r="T24" s="6">
        <v>2</v>
      </c>
      <c r="U24" s="6">
        <v>2</v>
      </c>
      <c r="V24" s="6">
        <v>5</v>
      </c>
      <c r="W24" s="6">
        <v>2260</v>
      </c>
      <c r="X24" s="11">
        <v>1708.362077922078</v>
      </c>
    </row>
    <row r="25" spans="1:24">
      <c r="A25" s="6">
        <v>2205</v>
      </c>
      <c r="B25" s="7" t="s">
        <v>52</v>
      </c>
      <c r="C25" s="9" t="s">
        <v>2</v>
      </c>
      <c r="D25" s="6">
        <v>2</v>
      </c>
      <c r="E25" s="6">
        <v>2</v>
      </c>
      <c r="F25" s="6">
        <v>2</v>
      </c>
      <c r="G25" s="6">
        <v>2620.88</v>
      </c>
      <c r="H25" s="11">
        <v>446.48547880690751</v>
      </c>
      <c r="J25" s="6">
        <v>2205</v>
      </c>
      <c r="K25" s="9" t="s">
        <v>2</v>
      </c>
      <c r="L25" s="6">
        <v>2</v>
      </c>
      <c r="M25" s="6">
        <v>2</v>
      </c>
      <c r="N25" s="6">
        <v>2</v>
      </c>
      <c r="O25" s="40">
        <v>446.2</v>
      </c>
      <c r="P25" s="11">
        <v>162.41099806825497</v>
      </c>
      <c r="R25" s="6">
        <v>2205</v>
      </c>
      <c r="S25" s="9" t="s">
        <v>2</v>
      </c>
      <c r="T25" s="6">
        <v>2</v>
      </c>
      <c r="U25" s="6">
        <v>2</v>
      </c>
      <c r="V25" s="6">
        <v>2</v>
      </c>
      <c r="W25" s="6">
        <v>3000</v>
      </c>
      <c r="X25" s="11">
        <v>2159.6792</v>
      </c>
    </row>
    <row r="26" spans="1:24">
      <c r="A26" s="6">
        <v>2206</v>
      </c>
      <c r="B26" s="7" t="s">
        <v>52</v>
      </c>
      <c r="C26" s="9" t="s">
        <v>6</v>
      </c>
      <c r="D26" s="6">
        <v>2</v>
      </c>
      <c r="E26" s="6">
        <v>2</v>
      </c>
      <c r="F26" s="6">
        <v>6</v>
      </c>
      <c r="G26" s="6">
        <v>1527.41</v>
      </c>
      <c r="H26" s="11">
        <v>125.56926302718715</v>
      </c>
      <c r="J26" s="6">
        <v>2206</v>
      </c>
      <c r="K26" s="9" t="s">
        <v>6</v>
      </c>
      <c r="L26" s="6">
        <v>2</v>
      </c>
      <c r="M26" s="6">
        <v>2</v>
      </c>
      <c r="N26" s="6">
        <v>6</v>
      </c>
      <c r="O26" s="40">
        <v>536.82000000000005</v>
      </c>
      <c r="P26" s="11">
        <v>152.87826526924465</v>
      </c>
      <c r="R26" s="6">
        <v>2206</v>
      </c>
      <c r="S26" s="9" t="s">
        <v>6</v>
      </c>
      <c r="T26" s="6">
        <v>2</v>
      </c>
      <c r="U26" s="6">
        <v>2</v>
      </c>
      <c r="V26" s="6">
        <v>6</v>
      </c>
      <c r="W26" s="6">
        <v>1840</v>
      </c>
      <c r="X26" s="11">
        <v>793.98879756468796</v>
      </c>
    </row>
    <row r="27" spans="1:24">
      <c r="A27" s="6">
        <v>3101</v>
      </c>
      <c r="B27" s="7" t="s">
        <v>51</v>
      </c>
      <c r="C27" s="9" t="s">
        <v>6</v>
      </c>
      <c r="D27" s="6">
        <v>3</v>
      </c>
      <c r="E27" s="6">
        <v>1</v>
      </c>
      <c r="F27" s="6">
        <v>6</v>
      </c>
      <c r="G27" s="6">
        <v>2675.06</v>
      </c>
      <c r="H27" s="11">
        <v>626.03886576656453</v>
      </c>
      <c r="J27" s="6">
        <v>3101</v>
      </c>
      <c r="K27" s="9" t="s">
        <v>6</v>
      </c>
      <c r="L27" s="6">
        <v>3</v>
      </c>
      <c r="M27" s="6">
        <v>1</v>
      </c>
      <c r="N27" s="6">
        <v>6</v>
      </c>
      <c r="O27" s="40">
        <v>338.17</v>
      </c>
      <c r="P27" s="11">
        <v>132.39485294117648</v>
      </c>
      <c r="R27" s="6">
        <v>3101</v>
      </c>
      <c r="S27" s="9" t="s">
        <v>6</v>
      </c>
      <c r="T27" s="6">
        <v>3</v>
      </c>
      <c r="U27" s="6">
        <v>1</v>
      </c>
      <c r="V27" s="6">
        <v>6</v>
      </c>
      <c r="W27" s="6">
        <v>1900</v>
      </c>
      <c r="X27" s="11">
        <v>835.85336343178301</v>
      </c>
    </row>
    <row r="28" spans="1:24">
      <c r="A28" s="6">
        <v>3102</v>
      </c>
      <c r="B28" s="7" t="s">
        <v>51</v>
      </c>
      <c r="C28" s="9" t="s">
        <v>4</v>
      </c>
      <c r="D28" s="6">
        <v>3</v>
      </c>
      <c r="E28" s="6">
        <v>1</v>
      </c>
      <c r="F28" s="6">
        <v>5</v>
      </c>
      <c r="G28" s="6">
        <v>1413.33</v>
      </c>
      <c r="H28" s="11">
        <v>234.70755555555559</v>
      </c>
      <c r="J28" s="6">
        <v>3102</v>
      </c>
      <c r="K28" s="9" t="s">
        <v>4</v>
      </c>
      <c r="L28" s="6">
        <v>3</v>
      </c>
      <c r="M28" s="6">
        <v>1</v>
      </c>
      <c r="N28" s="6">
        <v>5</v>
      </c>
      <c r="O28" s="40">
        <v>280.45999999999998</v>
      </c>
      <c r="P28" s="11">
        <v>78.520549154204446</v>
      </c>
      <c r="R28" s="6">
        <v>3102</v>
      </c>
      <c r="S28" s="9" t="s">
        <v>4</v>
      </c>
      <c r="T28" s="6">
        <v>3</v>
      </c>
      <c r="U28" s="6">
        <v>1</v>
      </c>
      <c r="V28" s="6">
        <v>5</v>
      </c>
      <c r="W28" s="6">
        <v>810</v>
      </c>
      <c r="X28" s="11">
        <v>289.14038461538462</v>
      </c>
    </row>
    <row r="29" spans="1:24">
      <c r="A29" s="6">
        <v>3103</v>
      </c>
      <c r="B29" s="7" t="s">
        <v>51</v>
      </c>
      <c r="C29" s="9" t="s">
        <v>1</v>
      </c>
      <c r="D29" s="6">
        <v>3</v>
      </c>
      <c r="E29" s="6">
        <v>1</v>
      </c>
      <c r="F29" s="6">
        <v>1</v>
      </c>
      <c r="G29" s="6">
        <v>976.02</v>
      </c>
      <c r="H29" s="11">
        <v>102.21596919127087</v>
      </c>
      <c r="J29" s="6">
        <v>3103</v>
      </c>
      <c r="K29" s="9" t="s">
        <v>1</v>
      </c>
      <c r="L29" s="6">
        <v>3</v>
      </c>
      <c r="M29" s="6">
        <v>1</v>
      </c>
      <c r="N29" s="6">
        <v>1</v>
      </c>
      <c r="O29" s="40">
        <v>94.52</v>
      </c>
      <c r="P29" s="11">
        <v>38.71</v>
      </c>
      <c r="R29" s="6">
        <v>3103</v>
      </c>
      <c r="S29" s="9" t="s">
        <v>1</v>
      </c>
      <c r="T29" s="6">
        <v>3</v>
      </c>
      <c r="U29" s="6">
        <v>1</v>
      </c>
      <c r="V29" s="6">
        <v>1</v>
      </c>
      <c r="W29" s="6">
        <v>1030</v>
      </c>
      <c r="X29" s="11">
        <v>521.74311868686868</v>
      </c>
    </row>
    <row r="30" spans="1:24">
      <c r="A30" s="6">
        <v>3104</v>
      </c>
      <c r="B30" s="7" t="s">
        <v>51</v>
      </c>
      <c r="C30" s="9" t="s">
        <v>2</v>
      </c>
      <c r="D30" s="6">
        <v>3</v>
      </c>
      <c r="E30" s="6">
        <v>1</v>
      </c>
      <c r="F30" s="6">
        <v>2</v>
      </c>
      <c r="G30" s="6">
        <v>1454.53</v>
      </c>
      <c r="H30" s="11">
        <v>249.16592273575785</v>
      </c>
      <c r="J30" s="6">
        <v>3104</v>
      </c>
      <c r="K30" s="9" t="s">
        <v>2</v>
      </c>
      <c r="L30" s="6">
        <v>3</v>
      </c>
      <c r="M30" s="6">
        <v>1</v>
      </c>
      <c r="N30" s="6">
        <v>2</v>
      </c>
      <c r="O30" s="40">
        <v>197.17</v>
      </c>
      <c r="P30" s="11">
        <v>153.37679931972789</v>
      </c>
      <c r="R30" s="6">
        <v>3104</v>
      </c>
      <c r="S30" s="9" t="s">
        <v>2</v>
      </c>
      <c r="T30" s="6">
        <v>3</v>
      </c>
      <c r="U30" s="6">
        <v>1</v>
      </c>
      <c r="V30" s="6">
        <v>2</v>
      </c>
      <c r="W30" s="6">
        <v>1480</v>
      </c>
      <c r="X30" s="11">
        <v>661.09356664184656</v>
      </c>
    </row>
    <row r="31" spans="1:24">
      <c r="A31" s="6">
        <v>3105</v>
      </c>
      <c r="B31" s="7" t="s">
        <v>51</v>
      </c>
      <c r="C31" s="9" t="s">
        <v>3</v>
      </c>
      <c r="D31" s="6">
        <v>3</v>
      </c>
      <c r="E31" s="6">
        <v>1</v>
      </c>
      <c r="F31" s="6">
        <v>3</v>
      </c>
      <c r="G31" s="6">
        <v>2616.4299999999998</v>
      </c>
      <c r="H31" s="11">
        <v>492.84442903374946</v>
      </c>
      <c r="J31" s="6">
        <v>3105</v>
      </c>
      <c r="K31" s="9" t="s">
        <v>3</v>
      </c>
      <c r="L31" s="6">
        <v>3</v>
      </c>
      <c r="M31" s="6">
        <v>1</v>
      </c>
      <c r="N31" s="6">
        <v>3</v>
      </c>
      <c r="O31" s="40">
        <v>302.82</v>
      </c>
      <c r="P31" s="11">
        <v>88.337113736391018</v>
      </c>
      <c r="R31" s="6">
        <v>3105</v>
      </c>
      <c r="S31" s="9" t="s">
        <v>3</v>
      </c>
      <c r="T31" s="6">
        <v>3</v>
      </c>
      <c r="U31" s="6">
        <v>1</v>
      </c>
      <c r="V31" s="6">
        <v>3</v>
      </c>
      <c r="W31" s="6">
        <v>2240</v>
      </c>
      <c r="X31" s="11">
        <v>1271.2726750493096</v>
      </c>
    </row>
    <row r="32" spans="1:24">
      <c r="A32" s="6">
        <v>3106</v>
      </c>
      <c r="B32" s="7" t="s">
        <v>51</v>
      </c>
      <c r="C32" s="9" t="s">
        <v>5</v>
      </c>
      <c r="D32" s="6">
        <v>3</v>
      </c>
      <c r="E32" s="6">
        <v>1</v>
      </c>
      <c r="F32" s="6">
        <v>4</v>
      </c>
      <c r="G32" s="6">
        <v>830.31</v>
      </c>
      <c r="H32" s="11">
        <v>126.5186036611324</v>
      </c>
      <c r="J32" s="6">
        <v>3106</v>
      </c>
      <c r="K32" s="9" t="s">
        <v>5</v>
      </c>
      <c r="L32" s="6">
        <v>3</v>
      </c>
      <c r="M32" s="6">
        <v>1</v>
      </c>
      <c r="N32" s="6">
        <v>4</v>
      </c>
      <c r="O32" s="40">
        <v>122.65</v>
      </c>
      <c r="P32" s="11">
        <v>33.47</v>
      </c>
      <c r="R32" s="6">
        <v>3106</v>
      </c>
      <c r="S32" s="9" t="s">
        <v>5</v>
      </c>
      <c r="T32" s="6">
        <v>3</v>
      </c>
      <c r="U32" s="6">
        <v>1</v>
      </c>
      <c r="V32" s="6">
        <v>4</v>
      </c>
      <c r="W32" s="6">
        <v>920</v>
      </c>
      <c r="X32" s="11">
        <v>370.93164179104474</v>
      </c>
    </row>
    <row r="33" spans="1:24">
      <c r="A33" s="6">
        <v>3201</v>
      </c>
      <c r="B33" s="7" t="s">
        <v>52</v>
      </c>
      <c r="C33" s="9" t="s">
        <v>2</v>
      </c>
      <c r="D33" s="6">
        <v>3</v>
      </c>
      <c r="E33" s="6">
        <v>2</v>
      </c>
      <c r="F33" s="6">
        <v>2</v>
      </c>
      <c r="G33" s="6">
        <v>2494.6</v>
      </c>
      <c r="H33" s="11">
        <v>404.58317720809697</v>
      </c>
      <c r="J33" s="6">
        <v>3201</v>
      </c>
      <c r="K33" s="9" t="s">
        <v>2</v>
      </c>
      <c r="L33" s="6">
        <v>3</v>
      </c>
      <c r="M33" s="6">
        <v>2</v>
      </c>
      <c r="N33" s="6">
        <v>2</v>
      </c>
      <c r="O33" s="40">
        <v>407.16</v>
      </c>
      <c r="P33" s="11">
        <v>111.76553532410782</v>
      </c>
      <c r="R33" s="6">
        <v>3201</v>
      </c>
      <c r="S33" s="9" t="s">
        <v>2</v>
      </c>
      <c r="T33" s="6">
        <v>3</v>
      </c>
      <c r="U33" s="6">
        <v>2</v>
      </c>
      <c r="V33" s="6">
        <v>2</v>
      </c>
      <c r="W33" s="6">
        <v>1960</v>
      </c>
      <c r="X33" s="11">
        <v>1088.7621129326046</v>
      </c>
    </row>
    <row r="34" spans="1:24">
      <c r="A34" s="6">
        <v>3202</v>
      </c>
      <c r="B34" s="7" t="s">
        <v>52</v>
      </c>
      <c r="C34" s="9" t="s">
        <v>1</v>
      </c>
      <c r="D34" s="6">
        <v>3</v>
      </c>
      <c r="E34" s="6">
        <v>2</v>
      </c>
      <c r="F34" s="6">
        <v>1</v>
      </c>
      <c r="G34" s="6">
        <v>1612.7</v>
      </c>
      <c r="H34" s="11">
        <v>136.48655399901097</v>
      </c>
      <c r="J34" s="6">
        <v>3202</v>
      </c>
      <c r="K34" s="9" t="s">
        <v>1</v>
      </c>
      <c r="L34" s="6">
        <v>3</v>
      </c>
      <c r="M34" s="6">
        <v>2</v>
      </c>
      <c r="N34" s="6">
        <v>1</v>
      </c>
      <c r="O34" s="40">
        <v>252.61</v>
      </c>
      <c r="P34" s="11">
        <v>87.041272799365586</v>
      </c>
      <c r="R34" s="6">
        <v>3202</v>
      </c>
      <c r="S34" s="9" t="s">
        <v>1</v>
      </c>
      <c r="T34" s="6">
        <v>3</v>
      </c>
      <c r="U34" s="6">
        <v>2</v>
      </c>
      <c r="V34" s="6">
        <v>1</v>
      </c>
      <c r="W34" s="6">
        <v>1080</v>
      </c>
      <c r="X34" s="11">
        <v>730.23816933638432</v>
      </c>
    </row>
    <row r="35" spans="1:24">
      <c r="A35" s="6">
        <v>3203</v>
      </c>
      <c r="B35" s="7" t="s">
        <v>52</v>
      </c>
      <c r="C35" s="9" t="s">
        <v>6</v>
      </c>
      <c r="D35" s="6">
        <v>3</v>
      </c>
      <c r="E35" s="6">
        <v>2</v>
      </c>
      <c r="F35" s="6">
        <v>6</v>
      </c>
      <c r="G35" s="6">
        <v>1803.82</v>
      </c>
      <c r="H35" s="11">
        <v>300.90550396884828</v>
      </c>
      <c r="J35" s="6">
        <v>3203</v>
      </c>
      <c r="K35" s="9" t="s">
        <v>6</v>
      </c>
      <c r="L35" s="6">
        <v>3</v>
      </c>
      <c r="M35" s="6">
        <v>2</v>
      </c>
      <c r="N35" s="6">
        <v>6</v>
      </c>
      <c r="O35" s="40">
        <v>303.5</v>
      </c>
      <c r="P35" s="11">
        <v>83.505118680920461</v>
      </c>
      <c r="R35" s="6">
        <v>3203</v>
      </c>
      <c r="S35" s="9" t="s">
        <v>6</v>
      </c>
      <c r="T35" s="6">
        <v>3</v>
      </c>
      <c r="U35" s="6">
        <v>2</v>
      </c>
      <c r="V35" s="6">
        <v>6</v>
      </c>
      <c r="W35" s="6">
        <v>1600</v>
      </c>
      <c r="X35" s="11">
        <v>789.99838808559855</v>
      </c>
    </row>
    <row r="36" spans="1:24">
      <c r="A36" s="6">
        <v>3204</v>
      </c>
      <c r="B36" s="7" t="s">
        <v>52</v>
      </c>
      <c r="C36" s="9" t="s">
        <v>5</v>
      </c>
      <c r="D36" s="6">
        <v>3</v>
      </c>
      <c r="E36" s="6">
        <v>2</v>
      </c>
      <c r="F36" s="6">
        <v>5</v>
      </c>
      <c r="G36" s="6">
        <v>2287.63</v>
      </c>
      <c r="H36" s="11">
        <v>324.42809150535913</v>
      </c>
      <c r="J36" s="6">
        <v>3204</v>
      </c>
      <c r="K36" s="9" t="s">
        <v>5</v>
      </c>
      <c r="L36" s="6">
        <v>3</v>
      </c>
      <c r="M36" s="6">
        <v>2</v>
      </c>
      <c r="N36" s="6">
        <v>5</v>
      </c>
      <c r="O36" s="40">
        <v>660.23</v>
      </c>
      <c r="P36" s="11">
        <v>195.41527604003755</v>
      </c>
      <c r="R36" s="6">
        <v>3204</v>
      </c>
      <c r="S36" s="9" t="s">
        <v>5</v>
      </c>
      <c r="T36" s="6">
        <v>3</v>
      </c>
      <c r="U36" s="6">
        <v>2</v>
      </c>
      <c r="V36" s="6">
        <v>5</v>
      </c>
      <c r="W36" s="6">
        <v>3870</v>
      </c>
      <c r="X36" s="11">
        <v>3660.5835460021913</v>
      </c>
    </row>
    <row r="37" spans="1:24">
      <c r="A37" s="6">
        <v>3205</v>
      </c>
      <c r="B37" s="7" t="s">
        <v>52</v>
      </c>
      <c r="C37" s="9" t="s">
        <v>3</v>
      </c>
      <c r="D37" s="6">
        <v>3</v>
      </c>
      <c r="E37" s="6">
        <v>2</v>
      </c>
      <c r="F37" s="6">
        <v>3</v>
      </c>
      <c r="G37" s="6">
        <v>2806.81</v>
      </c>
      <c r="H37" s="11">
        <v>486.1400688303201</v>
      </c>
      <c r="J37" s="6">
        <v>3205</v>
      </c>
      <c r="K37" s="9" t="s">
        <v>3</v>
      </c>
      <c r="L37" s="6">
        <v>3</v>
      </c>
      <c r="M37" s="6">
        <v>2</v>
      </c>
      <c r="N37" s="6">
        <v>3</v>
      </c>
      <c r="O37" s="40">
        <v>418.46</v>
      </c>
      <c r="P37" s="11">
        <v>116.77869173453473</v>
      </c>
      <c r="R37" s="6">
        <v>3205</v>
      </c>
      <c r="S37" s="9" t="s">
        <v>3</v>
      </c>
      <c r="T37" s="6">
        <v>3</v>
      </c>
      <c r="U37" s="6">
        <v>2</v>
      </c>
      <c r="V37" s="6">
        <v>3</v>
      </c>
      <c r="W37" s="6">
        <v>1830</v>
      </c>
      <c r="X37" s="11">
        <v>912.82888459791002</v>
      </c>
    </row>
    <row r="38" spans="1:24">
      <c r="A38" s="6">
        <v>3206</v>
      </c>
      <c r="B38" s="7" t="s">
        <v>52</v>
      </c>
      <c r="C38" s="9" t="s">
        <v>4</v>
      </c>
      <c r="D38" s="6">
        <v>3</v>
      </c>
      <c r="E38" s="6">
        <v>2</v>
      </c>
      <c r="F38" s="6">
        <v>4</v>
      </c>
      <c r="G38" s="6">
        <v>2068.61</v>
      </c>
      <c r="H38" s="11">
        <v>264.16474138946273</v>
      </c>
      <c r="J38" s="6">
        <v>3206</v>
      </c>
      <c r="K38" s="9" t="s">
        <v>4</v>
      </c>
      <c r="L38" s="6">
        <v>3</v>
      </c>
      <c r="M38" s="6">
        <v>2</v>
      </c>
      <c r="N38" s="6">
        <v>4</v>
      </c>
      <c r="O38" s="40">
        <v>539.94000000000005</v>
      </c>
      <c r="P38" s="11">
        <v>138.40747363274431</v>
      </c>
      <c r="R38" s="6">
        <v>3206</v>
      </c>
      <c r="S38" s="9" t="s">
        <v>4</v>
      </c>
      <c r="T38" s="6">
        <v>3</v>
      </c>
      <c r="U38" s="6">
        <v>2</v>
      </c>
      <c r="V38" s="6">
        <v>4</v>
      </c>
      <c r="W38" s="6">
        <v>1450</v>
      </c>
      <c r="X38" s="11">
        <v>517.36655054858932</v>
      </c>
    </row>
    <row r="39" spans="1:24">
      <c r="A39" s="6">
        <v>4101</v>
      </c>
      <c r="B39" s="7" t="s">
        <v>51</v>
      </c>
      <c r="C39" s="9" t="s">
        <v>3</v>
      </c>
      <c r="D39" s="6">
        <v>4</v>
      </c>
      <c r="E39" s="6">
        <v>1</v>
      </c>
      <c r="F39" s="6">
        <v>3</v>
      </c>
      <c r="G39" s="6">
        <v>2159.79</v>
      </c>
      <c r="H39" s="11">
        <v>279.7966479370067</v>
      </c>
      <c r="J39" s="6">
        <v>4101</v>
      </c>
      <c r="K39" s="9" t="s">
        <v>3</v>
      </c>
      <c r="L39" s="6">
        <v>4</v>
      </c>
      <c r="M39" s="6">
        <v>1</v>
      </c>
      <c r="N39" s="6">
        <v>3</v>
      </c>
      <c r="O39" s="40">
        <v>375.85</v>
      </c>
      <c r="P39" s="11">
        <v>114.17578291663114</v>
      </c>
      <c r="R39" s="6">
        <v>4101</v>
      </c>
      <c r="S39" s="9" t="s">
        <v>3</v>
      </c>
      <c r="T39" s="6">
        <v>4</v>
      </c>
      <c r="U39" s="6">
        <v>1</v>
      </c>
      <c r="V39" s="6">
        <v>3</v>
      </c>
      <c r="W39" s="6">
        <v>3060</v>
      </c>
      <c r="X39" s="11">
        <v>3651.7783535320445</v>
      </c>
    </row>
    <row r="40" spans="1:24">
      <c r="A40" s="6">
        <v>4102</v>
      </c>
      <c r="B40" s="7" t="s">
        <v>51</v>
      </c>
      <c r="C40" s="9" t="s">
        <v>1</v>
      </c>
      <c r="D40" s="6">
        <v>4</v>
      </c>
      <c r="E40" s="6">
        <v>1</v>
      </c>
      <c r="F40" s="6">
        <v>1</v>
      </c>
      <c r="G40" s="6">
        <v>1606.75</v>
      </c>
      <c r="H40" s="11">
        <v>185.53012890281346</v>
      </c>
      <c r="J40" s="6">
        <v>4102</v>
      </c>
      <c r="K40" s="9" t="s">
        <v>1</v>
      </c>
      <c r="L40" s="6">
        <v>4</v>
      </c>
      <c r="M40" s="6">
        <v>1</v>
      </c>
      <c r="N40" s="6">
        <v>1</v>
      </c>
      <c r="O40" s="40">
        <v>157.69</v>
      </c>
      <c r="P40" s="11">
        <v>48.295470803898773</v>
      </c>
      <c r="R40" s="6">
        <v>4102</v>
      </c>
      <c r="S40" s="9" t="s">
        <v>1</v>
      </c>
      <c r="T40" s="6">
        <v>4</v>
      </c>
      <c r="U40" s="6">
        <v>1</v>
      </c>
      <c r="V40" s="6">
        <v>1</v>
      </c>
      <c r="W40" s="6">
        <v>1200</v>
      </c>
      <c r="X40" s="11">
        <v>676.10879999999997</v>
      </c>
    </row>
    <row r="41" spans="1:24">
      <c r="A41" s="6">
        <v>4103</v>
      </c>
      <c r="B41" s="7" t="s">
        <v>51</v>
      </c>
      <c r="C41" s="9" t="s">
        <v>4</v>
      </c>
      <c r="D41" s="6">
        <v>4</v>
      </c>
      <c r="E41" s="6">
        <v>1</v>
      </c>
      <c r="F41" s="6">
        <v>5</v>
      </c>
      <c r="G41" s="6">
        <v>2850.09</v>
      </c>
      <c r="H41" s="11">
        <v>456.10940619272372</v>
      </c>
      <c r="J41" s="6">
        <v>4103</v>
      </c>
      <c r="K41" s="9" t="s">
        <v>4</v>
      </c>
      <c r="L41" s="6">
        <v>4</v>
      </c>
      <c r="M41" s="6">
        <v>1</v>
      </c>
      <c r="N41" s="6">
        <v>5</v>
      </c>
      <c r="O41" s="40">
        <v>833.12</v>
      </c>
      <c r="P41" s="11">
        <v>231.36553582363752</v>
      </c>
      <c r="R41" s="6">
        <v>4103</v>
      </c>
      <c r="S41" s="9" t="s">
        <v>4</v>
      </c>
      <c r="T41" s="6">
        <v>4</v>
      </c>
      <c r="U41" s="6">
        <v>1</v>
      </c>
      <c r="V41" s="6">
        <v>5</v>
      </c>
      <c r="W41" s="6">
        <v>2470</v>
      </c>
      <c r="X41" s="11">
        <v>1516.0832665837775</v>
      </c>
    </row>
    <row r="42" spans="1:24">
      <c r="A42" s="6">
        <v>4104</v>
      </c>
      <c r="B42" s="7" t="s">
        <v>51</v>
      </c>
      <c r="C42" s="9" t="s">
        <v>5</v>
      </c>
      <c r="D42" s="6">
        <v>4</v>
      </c>
      <c r="E42" s="6">
        <v>1</v>
      </c>
      <c r="F42" s="6">
        <v>4</v>
      </c>
      <c r="G42" s="6">
        <v>2220.96</v>
      </c>
      <c r="H42" s="11">
        <v>555.06190814730553</v>
      </c>
      <c r="J42" s="6">
        <v>4104</v>
      </c>
      <c r="K42" s="9" t="s">
        <v>5</v>
      </c>
      <c r="L42" s="6">
        <v>4</v>
      </c>
      <c r="M42" s="6">
        <v>1</v>
      </c>
      <c r="N42" s="6">
        <v>4</v>
      </c>
      <c r="O42" s="40">
        <v>213.95</v>
      </c>
      <c r="P42" s="11">
        <v>68.276713833714183</v>
      </c>
      <c r="R42" s="6">
        <v>4104</v>
      </c>
      <c r="S42" s="9" t="s">
        <v>5</v>
      </c>
      <c r="T42" s="6">
        <v>4</v>
      </c>
      <c r="U42" s="6">
        <v>1</v>
      </c>
      <c r="V42" s="6">
        <v>4</v>
      </c>
      <c r="W42" s="6">
        <v>2460</v>
      </c>
      <c r="X42" s="11">
        <v>1201.9475268680444</v>
      </c>
    </row>
    <row r="43" spans="1:24">
      <c r="A43" s="6">
        <v>4105</v>
      </c>
      <c r="B43" s="7" t="s">
        <v>51</v>
      </c>
      <c r="C43" s="9" t="s">
        <v>6</v>
      </c>
      <c r="D43" s="6">
        <v>4</v>
      </c>
      <c r="E43" s="6">
        <v>1</v>
      </c>
      <c r="F43" s="6">
        <v>6</v>
      </c>
      <c r="G43" s="6">
        <v>615.76</v>
      </c>
      <c r="H43" s="11">
        <v>101.0718879191548</v>
      </c>
      <c r="J43" s="6">
        <v>4105</v>
      </c>
      <c r="K43" s="9" t="s">
        <v>6</v>
      </c>
      <c r="L43" s="6">
        <v>4</v>
      </c>
      <c r="M43" s="6">
        <v>1</v>
      </c>
      <c r="N43" s="6">
        <v>6</v>
      </c>
      <c r="O43" s="40">
        <v>124.53</v>
      </c>
      <c r="P43" s="11">
        <v>33.68</v>
      </c>
      <c r="R43" s="6">
        <v>4105</v>
      </c>
      <c r="S43" s="9" t="s">
        <v>6</v>
      </c>
      <c r="T43" s="6">
        <v>4</v>
      </c>
      <c r="U43" s="6">
        <v>1</v>
      </c>
      <c r="V43" s="6">
        <v>6</v>
      </c>
      <c r="W43" s="6">
        <v>180</v>
      </c>
      <c r="X43" s="11">
        <v>67.176000000000002</v>
      </c>
    </row>
    <row r="44" spans="1:24">
      <c r="A44" s="6">
        <v>4106</v>
      </c>
      <c r="B44" s="7" t="s">
        <v>51</v>
      </c>
      <c r="C44" s="9" t="s">
        <v>2</v>
      </c>
      <c r="D44" s="6">
        <v>4</v>
      </c>
      <c r="E44" s="6">
        <v>1</v>
      </c>
      <c r="F44" s="6">
        <v>2</v>
      </c>
      <c r="G44" s="6">
        <v>2721.58</v>
      </c>
      <c r="H44" s="11">
        <v>691.3580636697568</v>
      </c>
      <c r="J44" s="6">
        <v>4106</v>
      </c>
      <c r="K44" s="9" t="s">
        <v>2</v>
      </c>
      <c r="L44" s="6">
        <v>4</v>
      </c>
      <c r="M44" s="6">
        <v>1</v>
      </c>
      <c r="N44" s="6">
        <v>2</v>
      </c>
      <c r="O44" s="40">
        <v>349.02</v>
      </c>
      <c r="P44" s="11">
        <v>112.43348276778593</v>
      </c>
      <c r="R44" s="6">
        <v>4106</v>
      </c>
      <c r="S44" s="9" t="s">
        <v>2</v>
      </c>
      <c r="T44" s="6">
        <v>4</v>
      </c>
      <c r="U44" s="6">
        <v>1</v>
      </c>
      <c r="V44" s="6">
        <v>2</v>
      </c>
      <c r="W44" s="6">
        <v>3010</v>
      </c>
      <c r="X44" s="11">
        <v>2172.6721667784486</v>
      </c>
    </row>
    <row r="45" spans="1:24">
      <c r="A45" s="6">
        <v>4201</v>
      </c>
      <c r="B45" s="7" t="s">
        <v>52</v>
      </c>
      <c r="C45" s="9" t="s">
        <v>5</v>
      </c>
      <c r="D45" s="6">
        <v>4</v>
      </c>
      <c r="E45" s="6">
        <v>2</v>
      </c>
      <c r="F45" s="6">
        <v>4</v>
      </c>
      <c r="G45" s="6">
        <v>2216.52</v>
      </c>
      <c r="H45" s="11">
        <v>484.55916440271136</v>
      </c>
      <c r="J45" s="6">
        <v>4201</v>
      </c>
      <c r="K45" s="9" t="s">
        <v>5</v>
      </c>
      <c r="L45" s="6">
        <v>4</v>
      </c>
      <c r="M45" s="6">
        <v>2</v>
      </c>
      <c r="N45" s="6">
        <v>4</v>
      </c>
      <c r="O45" s="40">
        <v>355.17</v>
      </c>
      <c r="P45" s="11">
        <v>104.45532737636729</v>
      </c>
      <c r="R45" s="6">
        <v>4201</v>
      </c>
      <c r="S45" s="9" t="s">
        <v>5</v>
      </c>
      <c r="T45" s="6">
        <v>4</v>
      </c>
      <c r="U45" s="6">
        <v>2</v>
      </c>
      <c r="V45" s="6">
        <v>4</v>
      </c>
      <c r="W45" s="6">
        <v>1780</v>
      </c>
      <c r="X45" s="11">
        <v>638.60502545392842</v>
      </c>
    </row>
    <row r="46" spans="1:24">
      <c r="A46" s="6">
        <v>4202</v>
      </c>
      <c r="B46" s="7" t="s">
        <v>52</v>
      </c>
      <c r="C46" s="9" t="s">
        <v>4</v>
      </c>
      <c r="D46" s="6">
        <v>4</v>
      </c>
      <c r="E46" s="6">
        <v>2</v>
      </c>
      <c r="F46" s="6">
        <v>5</v>
      </c>
      <c r="G46" s="6">
        <v>1606.48</v>
      </c>
      <c r="H46" s="11">
        <v>215.6509070369915</v>
      </c>
      <c r="J46" s="6">
        <v>4202</v>
      </c>
      <c r="K46" s="9" t="s">
        <v>4</v>
      </c>
      <c r="L46" s="6">
        <v>4</v>
      </c>
      <c r="M46" s="6">
        <v>2</v>
      </c>
      <c r="N46" s="6">
        <v>5</v>
      </c>
      <c r="O46" s="40">
        <v>293.08999999999997</v>
      </c>
      <c r="P46" s="11">
        <v>81.114372909698986</v>
      </c>
      <c r="R46" s="6">
        <v>4202</v>
      </c>
      <c r="S46" s="9" t="s">
        <v>4</v>
      </c>
      <c r="T46" s="6">
        <v>4</v>
      </c>
      <c r="U46" s="6">
        <v>2</v>
      </c>
      <c r="V46" s="6">
        <v>5</v>
      </c>
      <c r="W46" s="6">
        <v>730</v>
      </c>
      <c r="X46" s="11">
        <v>316.98832873472605</v>
      </c>
    </row>
    <row r="47" spans="1:24">
      <c r="A47" s="6">
        <v>4203</v>
      </c>
      <c r="B47" s="7" t="s">
        <v>52</v>
      </c>
      <c r="C47" s="9" t="s">
        <v>2</v>
      </c>
      <c r="D47" s="6">
        <v>4</v>
      </c>
      <c r="E47" s="6">
        <v>2</v>
      </c>
      <c r="F47" s="6">
        <v>2</v>
      </c>
      <c r="G47" s="6">
        <v>1736.64</v>
      </c>
      <c r="H47" s="11">
        <v>312.08464301751235</v>
      </c>
      <c r="J47" s="6">
        <v>4203</v>
      </c>
      <c r="K47" s="9" t="s">
        <v>2</v>
      </c>
      <c r="L47" s="6">
        <v>4</v>
      </c>
      <c r="M47" s="6">
        <v>2</v>
      </c>
      <c r="N47" s="6">
        <v>2</v>
      </c>
      <c r="O47" s="40">
        <v>298.27999999999997</v>
      </c>
      <c r="P47" s="11">
        <v>88.659078134789212</v>
      </c>
      <c r="R47" s="6">
        <v>4203</v>
      </c>
      <c r="S47" s="9" t="s">
        <v>2</v>
      </c>
      <c r="T47" s="6">
        <v>4</v>
      </c>
      <c r="U47" s="6">
        <v>2</v>
      </c>
      <c r="V47" s="6">
        <v>2</v>
      </c>
      <c r="W47" s="6">
        <v>1940</v>
      </c>
      <c r="X47" s="11">
        <v>883.57953180176571</v>
      </c>
    </row>
    <row r="48" spans="1:24">
      <c r="A48" s="6">
        <v>4204</v>
      </c>
      <c r="B48" s="7" t="s">
        <v>52</v>
      </c>
      <c r="C48" s="9" t="s">
        <v>1</v>
      </c>
      <c r="D48" s="6">
        <v>4</v>
      </c>
      <c r="E48" s="6">
        <v>2</v>
      </c>
      <c r="F48" s="6">
        <v>1</v>
      </c>
      <c r="G48" s="6">
        <v>1143.8699999999999</v>
      </c>
      <c r="H48" s="11">
        <v>106.114248732934</v>
      </c>
      <c r="J48" s="6">
        <v>4204</v>
      </c>
      <c r="K48" s="9" t="s">
        <v>1</v>
      </c>
      <c r="L48" s="6">
        <v>4</v>
      </c>
      <c r="M48" s="6">
        <v>2</v>
      </c>
      <c r="N48" s="6">
        <v>1</v>
      </c>
      <c r="O48" s="40">
        <v>244.62</v>
      </c>
      <c r="P48" s="11">
        <v>103.17065648224607</v>
      </c>
      <c r="R48" s="6">
        <v>4204</v>
      </c>
      <c r="S48" s="9" t="s">
        <v>1</v>
      </c>
      <c r="T48" s="6">
        <v>4</v>
      </c>
      <c r="U48" s="6">
        <v>2</v>
      </c>
      <c r="V48" s="6">
        <v>1</v>
      </c>
      <c r="W48" s="6">
        <v>1100</v>
      </c>
      <c r="X48" s="11">
        <v>781.40740740740739</v>
      </c>
    </row>
    <row r="49" spans="1:24">
      <c r="A49" s="6">
        <v>4205</v>
      </c>
      <c r="B49" s="7" t="s">
        <v>52</v>
      </c>
      <c r="C49" s="9" t="s">
        <v>6</v>
      </c>
      <c r="D49" s="6">
        <v>4</v>
      </c>
      <c r="E49" s="6">
        <v>2</v>
      </c>
      <c r="F49" s="6">
        <v>6</v>
      </c>
      <c r="G49" s="6">
        <v>2283.4499999999998</v>
      </c>
      <c r="H49" s="11">
        <v>408.4906621192232</v>
      </c>
      <c r="J49" s="6">
        <v>4205</v>
      </c>
      <c r="K49" s="9" t="s">
        <v>6</v>
      </c>
      <c r="L49" s="6">
        <v>4</v>
      </c>
      <c r="M49" s="6">
        <v>2</v>
      </c>
      <c r="N49" s="6">
        <v>6</v>
      </c>
      <c r="O49" s="41">
        <v>393.28</v>
      </c>
      <c r="P49" s="11">
        <v>102.05082106640496</v>
      </c>
      <c r="R49" s="6">
        <v>4205</v>
      </c>
      <c r="S49" s="9" t="s">
        <v>6</v>
      </c>
      <c r="T49" s="6">
        <v>4</v>
      </c>
      <c r="U49" s="6">
        <v>2</v>
      </c>
      <c r="V49" s="6">
        <v>6</v>
      </c>
      <c r="W49" s="6">
        <v>820</v>
      </c>
      <c r="X49" s="11">
        <v>250.39110275689228</v>
      </c>
    </row>
    <row r="50" spans="1:24">
      <c r="A50" s="6">
        <v>4206</v>
      </c>
      <c r="B50" s="7" t="s">
        <v>52</v>
      </c>
      <c r="C50" s="9" t="s">
        <v>3</v>
      </c>
      <c r="D50" s="6">
        <v>4</v>
      </c>
      <c r="E50" s="6">
        <v>2</v>
      </c>
      <c r="F50" s="6">
        <v>3</v>
      </c>
      <c r="G50" s="6">
        <v>2287.5100000000002</v>
      </c>
      <c r="H50" s="11">
        <v>353.39910389541922</v>
      </c>
      <c r="J50" s="6">
        <v>4206</v>
      </c>
      <c r="K50" s="9" t="s">
        <v>3</v>
      </c>
      <c r="L50" s="6">
        <v>4</v>
      </c>
      <c r="M50" s="6">
        <v>2</v>
      </c>
      <c r="N50" s="6">
        <v>3</v>
      </c>
      <c r="O50" s="40">
        <v>429.31</v>
      </c>
      <c r="P50" s="11">
        <v>120.91812418619791</v>
      </c>
      <c r="R50" s="6">
        <v>4206</v>
      </c>
      <c r="S50" s="9" t="s">
        <v>3</v>
      </c>
      <c r="T50" s="6">
        <v>4</v>
      </c>
      <c r="U50" s="6">
        <v>2</v>
      </c>
      <c r="V50" s="6">
        <v>3</v>
      </c>
      <c r="W50" s="6">
        <v>1920</v>
      </c>
      <c r="X50" s="11">
        <v>1089.0594937283088</v>
      </c>
    </row>
  </sheetData>
  <mergeCells count="3">
    <mergeCell ref="A1:H1"/>
    <mergeCell ref="J1:P1"/>
    <mergeCell ref="R1:X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442F-7811-4087-9B83-182276E5816A}">
  <sheetPr>
    <tabColor theme="9" tint="0.79998168889431442"/>
  </sheetPr>
  <dimension ref="A1:BE103"/>
  <sheetViews>
    <sheetView zoomScaleNormal="100" workbookViewId="0">
      <selection activeCell="A3" sqref="A3"/>
    </sheetView>
  </sheetViews>
  <sheetFormatPr defaultColWidth="8.85546875" defaultRowHeight="18.75"/>
  <cols>
    <col min="1" max="2" width="10.7109375" style="18" bestFit="1" customWidth="1"/>
    <col min="3" max="3" width="21.7109375" style="18" customWidth="1"/>
    <col min="4" max="4" width="6.85546875" style="18" bestFit="1" customWidth="1"/>
    <col min="5" max="5" width="10.140625" style="18" bestFit="1" customWidth="1"/>
    <col min="6" max="6" width="9.28515625" style="18" bestFit="1" customWidth="1"/>
    <col min="7" max="7" width="17.7109375" style="18" bestFit="1" customWidth="1"/>
    <col min="8" max="8" width="20.140625" style="18" bestFit="1" customWidth="1"/>
    <col min="9" max="9" width="2.85546875" style="18" customWidth="1"/>
    <col min="10" max="10" width="10.7109375" style="18" bestFit="1" customWidth="1"/>
    <col min="11" max="11" width="21.7109375" style="18" customWidth="1"/>
    <col min="12" max="12" width="6.85546875" style="18" bestFit="1" customWidth="1"/>
    <col min="13" max="13" width="10.140625" style="18" bestFit="1" customWidth="1"/>
    <col min="14" max="14" width="9.28515625" style="18" bestFit="1" customWidth="1"/>
    <col min="15" max="15" width="17.7109375" style="18" bestFit="1" customWidth="1"/>
    <col min="16" max="16" width="14.42578125" style="18" bestFit="1" customWidth="1"/>
    <col min="17" max="17" width="3.140625" style="18" customWidth="1"/>
    <col min="18" max="18" width="10.7109375" style="18" bestFit="1" customWidth="1"/>
    <col min="19" max="19" width="21.7109375" style="18" customWidth="1"/>
    <col min="20" max="20" width="6.85546875" style="18" bestFit="1" customWidth="1"/>
    <col min="21" max="21" width="10.140625" style="18" bestFit="1" customWidth="1"/>
    <col min="22" max="22" width="9.28515625" style="18" bestFit="1" customWidth="1"/>
    <col min="23" max="23" width="17.7109375" style="18" bestFit="1" customWidth="1"/>
    <col min="24" max="24" width="14.42578125" style="18" bestFit="1" customWidth="1"/>
    <col min="25" max="25" width="3.140625" style="18" customWidth="1"/>
    <col min="26" max="26" width="8.42578125" style="18" bestFit="1" customWidth="1"/>
    <col min="27" max="27" width="16.85546875" style="18" bestFit="1" customWidth="1"/>
    <col min="28" max="28" width="9.140625" style="18" bestFit="1" customWidth="1"/>
    <col min="29" max="29" width="8" style="18" bestFit="1" customWidth="1"/>
    <col min="30" max="30" width="7.140625" style="18" bestFit="1" customWidth="1"/>
    <col min="31" max="31" width="14.28515625" style="18" bestFit="1" customWidth="1"/>
    <col min="32" max="32" width="14.42578125" style="18" bestFit="1" customWidth="1"/>
    <col min="33" max="33" width="4.5703125" style="18" customWidth="1"/>
    <col min="34" max="34" width="8.42578125" style="18" bestFit="1" customWidth="1"/>
    <col min="35" max="35" width="16.85546875" style="18" bestFit="1" customWidth="1"/>
    <col min="36" max="36" width="5.140625" style="18" bestFit="1" customWidth="1"/>
    <col min="37" max="37" width="8" style="18" bestFit="1" customWidth="1"/>
    <col min="38" max="38" width="7.140625" style="18" bestFit="1" customWidth="1"/>
    <col min="39" max="39" width="14.28515625" style="18" bestFit="1" customWidth="1"/>
    <col min="40" max="40" width="14.42578125" style="18" bestFit="1" customWidth="1"/>
    <col min="41" max="41" width="3.42578125" style="18" customWidth="1"/>
    <col min="42" max="42" width="8.42578125" style="18" bestFit="1" customWidth="1"/>
    <col min="43" max="43" width="16.85546875" style="18" bestFit="1" customWidth="1"/>
    <col min="44" max="44" width="5.140625" style="18" bestFit="1" customWidth="1"/>
    <col min="45" max="45" width="8" style="18" bestFit="1" customWidth="1"/>
    <col min="46" max="46" width="7.140625" style="18" bestFit="1" customWidth="1"/>
    <col min="47" max="47" width="14.28515625" style="18" bestFit="1" customWidth="1"/>
    <col min="48" max="48" width="12.42578125" style="18" bestFit="1" customWidth="1"/>
    <col min="49" max="49" width="3.5703125" style="18" customWidth="1"/>
    <col min="50" max="50" width="8.7109375" style="18" bestFit="1" customWidth="1"/>
    <col min="51" max="51" width="16.85546875" style="18" bestFit="1" customWidth="1"/>
    <col min="52" max="52" width="5.140625" style="18" bestFit="1" customWidth="1"/>
    <col min="53" max="53" width="8" style="18" bestFit="1" customWidth="1"/>
    <col min="54" max="54" width="7.140625" style="18" bestFit="1" customWidth="1"/>
    <col min="55" max="55" width="15.28515625" style="18" customWidth="1"/>
    <col min="56" max="56" width="15" style="18" bestFit="1" customWidth="1"/>
    <col min="57" max="57" width="11.140625" style="18" customWidth="1"/>
    <col min="58" max="58" width="12.140625" style="18" bestFit="1" customWidth="1"/>
    <col min="59" max="59" width="9.42578125" style="18" customWidth="1"/>
    <col min="60" max="79" width="8.85546875" style="18"/>
    <col min="80" max="80" width="10.85546875" style="18" customWidth="1"/>
    <col min="81" max="81" width="16.140625" style="18" customWidth="1"/>
    <col min="82" max="82" width="12.85546875" style="18" customWidth="1"/>
    <col min="83" max="83" width="11.85546875" style="18" customWidth="1"/>
    <col min="84" max="101" width="8.85546875" style="18"/>
    <col min="102" max="102" width="18.85546875" style="18" customWidth="1"/>
    <col min="103" max="103" width="19.42578125" style="18" customWidth="1"/>
    <col min="104" max="16384" width="8.85546875" style="18"/>
  </cols>
  <sheetData>
    <row r="1" spans="1:28">
      <c r="A1" s="72" t="s">
        <v>37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17"/>
    </row>
    <row r="2" spans="1:28">
      <c r="A2" s="60" t="s">
        <v>27</v>
      </c>
      <c r="B2" s="60"/>
      <c r="C2" s="60"/>
      <c r="D2" s="60"/>
      <c r="E2" s="60"/>
      <c r="F2" s="60"/>
      <c r="G2" s="60"/>
      <c r="H2" s="60"/>
      <c r="I2" s="2"/>
      <c r="J2" s="60" t="s">
        <v>30</v>
      </c>
      <c r="K2" s="60"/>
      <c r="L2" s="60"/>
      <c r="M2" s="60"/>
      <c r="N2" s="60"/>
      <c r="O2" s="60"/>
      <c r="P2" s="60"/>
      <c r="Q2" s="2"/>
      <c r="R2" s="60" t="s">
        <v>31</v>
      </c>
      <c r="S2" s="60"/>
      <c r="T2" s="60"/>
      <c r="U2" s="60"/>
      <c r="V2" s="60"/>
      <c r="W2" s="60"/>
      <c r="X2" s="60"/>
    </row>
    <row r="3" spans="1:28">
      <c r="A3" s="6" t="s">
        <v>17</v>
      </c>
      <c r="B3" s="7" t="s">
        <v>50</v>
      </c>
      <c r="C3" s="6" t="s">
        <v>7</v>
      </c>
      <c r="D3" s="6" t="s">
        <v>16</v>
      </c>
      <c r="E3" s="6" t="s">
        <v>18</v>
      </c>
      <c r="F3" s="6" t="s">
        <v>19</v>
      </c>
      <c r="G3" s="6" t="s">
        <v>28</v>
      </c>
      <c r="H3" s="6" t="s">
        <v>29</v>
      </c>
      <c r="I3" s="2"/>
      <c r="J3" s="6" t="s">
        <v>17</v>
      </c>
      <c r="K3" s="6" t="s">
        <v>7</v>
      </c>
      <c r="L3" s="6" t="s">
        <v>16</v>
      </c>
      <c r="M3" s="6" t="s">
        <v>18</v>
      </c>
      <c r="N3" s="6" t="s">
        <v>19</v>
      </c>
      <c r="O3" s="6" t="s">
        <v>28</v>
      </c>
      <c r="P3" s="6" t="s">
        <v>29</v>
      </c>
      <c r="Q3" s="2"/>
      <c r="R3" s="6" t="s">
        <v>17</v>
      </c>
      <c r="S3" s="6" t="s">
        <v>7</v>
      </c>
      <c r="T3" s="6" t="s">
        <v>16</v>
      </c>
      <c r="U3" s="6" t="s">
        <v>18</v>
      </c>
      <c r="V3" s="6" t="s">
        <v>19</v>
      </c>
      <c r="W3" s="6" t="s">
        <v>28</v>
      </c>
      <c r="X3" s="6" t="s">
        <v>29</v>
      </c>
    </row>
    <row r="4" spans="1:28">
      <c r="A4" s="6">
        <v>1101</v>
      </c>
      <c r="B4" s="7" t="s">
        <v>51</v>
      </c>
      <c r="C4" s="9" t="s">
        <v>1</v>
      </c>
      <c r="D4" s="6">
        <v>1</v>
      </c>
      <c r="E4" s="6">
        <v>1</v>
      </c>
      <c r="F4" s="6">
        <v>1</v>
      </c>
      <c r="G4" s="6">
        <v>1280</v>
      </c>
      <c r="H4" s="11">
        <v>274.09340463458108</v>
      </c>
      <c r="I4" s="2"/>
      <c r="J4" s="6">
        <v>1101</v>
      </c>
      <c r="K4" s="9" t="s">
        <v>1</v>
      </c>
      <c r="L4" s="6">
        <v>1</v>
      </c>
      <c r="M4" s="6">
        <v>1</v>
      </c>
      <c r="N4" s="6">
        <v>1</v>
      </c>
      <c r="O4" s="6">
        <v>393</v>
      </c>
      <c r="P4" s="11">
        <v>121.7568516096098</v>
      </c>
      <c r="Q4" s="42"/>
      <c r="R4" s="6">
        <v>1101</v>
      </c>
      <c r="S4" s="9" t="s">
        <v>1</v>
      </c>
      <c r="T4" s="6">
        <v>1</v>
      </c>
      <c r="U4" s="6">
        <v>1</v>
      </c>
      <c r="V4" s="6">
        <v>1</v>
      </c>
      <c r="W4" s="11">
        <v>3011.25</v>
      </c>
      <c r="X4" s="11">
        <v>1186.0334186746989</v>
      </c>
      <c r="AA4" s="59"/>
      <c r="AB4" s="59"/>
    </row>
    <row r="5" spans="1:28">
      <c r="A5" s="6">
        <v>1102</v>
      </c>
      <c r="B5" s="7" t="s">
        <v>51</v>
      </c>
      <c r="C5" s="9" t="s">
        <v>2</v>
      </c>
      <c r="D5" s="6">
        <v>1</v>
      </c>
      <c r="E5" s="6">
        <v>1</v>
      </c>
      <c r="F5" s="6">
        <v>2</v>
      </c>
      <c r="G5" s="6">
        <v>1500</v>
      </c>
      <c r="H5" s="11">
        <v>298.21192052980132</v>
      </c>
      <c r="I5" s="2"/>
      <c r="J5" s="6">
        <v>1102</v>
      </c>
      <c r="K5" s="9" t="s">
        <v>2</v>
      </c>
      <c r="L5" s="6">
        <v>1</v>
      </c>
      <c r="M5" s="6">
        <v>1</v>
      </c>
      <c r="N5" s="6">
        <v>2</v>
      </c>
      <c r="O5" s="6">
        <v>473</v>
      </c>
      <c r="P5" s="11">
        <v>142.14651625657879</v>
      </c>
      <c r="Q5" s="42"/>
      <c r="R5" s="6">
        <v>1102</v>
      </c>
      <c r="S5" s="9" t="s">
        <v>2</v>
      </c>
      <c r="T5" s="6">
        <v>1</v>
      </c>
      <c r="U5" s="6">
        <v>1</v>
      </c>
      <c r="V5" s="6">
        <v>2</v>
      </c>
      <c r="W5" s="11">
        <v>4126.25</v>
      </c>
      <c r="X5" s="11">
        <v>1656.7753385416665</v>
      </c>
      <c r="AA5" s="59"/>
      <c r="AB5" s="59"/>
    </row>
    <row r="6" spans="1:28">
      <c r="A6" s="6">
        <v>1103</v>
      </c>
      <c r="B6" s="7" t="s">
        <v>51</v>
      </c>
      <c r="C6" s="9" t="s">
        <v>3</v>
      </c>
      <c r="D6" s="6">
        <v>1</v>
      </c>
      <c r="E6" s="6">
        <v>1</v>
      </c>
      <c r="F6" s="6">
        <v>3</v>
      </c>
      <c r="G6" s="6">
        <v>4460</v>
      </c>
      <c r="H6" s="11">
        <v>833.12799999999993</v>
      </c>
      <c r="I6" s="2"/>
      <c r="J6" s="6">
        <v>1103</v>
      </c>
      <c r="K6" s="9" t="s">
        <v>3</v>
      </c>
      <c r="L6" s="6">
        <v>1</v>
      </c>
      <c r="M6" s="6">
        <v>1</v>
      </c>
      <c r="N6" s="6">
        <v>3</v>
      </c>
      <c r="O6" s="6">
        <v>351</v>
      </c>
      <c r="P6" s="11">
        <v>116.701263825865</v>
      </c>
      <c r="Q6" s="42"/>
      <c r="R6" s="6">
        <v>1103</v>
      </c>
      <c r="S6" s="9" t="s">
        <v>3</v>
      </c>
      <c r="T6" s="6">
        <v>1</v>
      </c>
      <c r="U6" s="6">
        <v>1</v>
      </c>
      <c r="V6" s="6">
        <v>3</v>
      </c>
      <c r="W6" s="11">
        <v>4808.75</v>
      </c>
      <c r="X6" s="11">
        <v>1896.5878728070174</v>
      </c>
      <c r="AA6" s="59"/>
      <c r="AB6" s="59"/>
    </row>
    <row r="7" spans="1:28">
      <c r="A7" s="6">
        <v>1104</v>
      </c>
      <c r="B7" s="7" t="s">
        <v>51</v>
      </c>
      <c r="C7" s="9" t="s">
        <v>4</v>
      </c>
      <c r="D7" s="6">
        <v>1</v>
      </c>
      <c r="E7" s="6">
        <v>1</v>
      </c>
      <c r="F7" s="6">
        <v>5</v>
      </c>
      <c r="G7" s="6">
        <v>2280</v>
      </c>
      <c r="H7" s="11">
        <v>472.54036363636362</v>
      </c>
      <c r="I7" s="2"/>
      <c r="J7" s="6">
        <v>1104</v>
      </c>
      <c r="K7" s="9" t="s">
        <v>4</v>
      </c>
      <c r="L7" s="6">
        <v>1</v>
      </c>
      <c r="M7" s="6">
        <v>1</v>
      </c>
      <c r="N7" s="6">
        <v>5</v>
      </c>
      <c r="O7" s="6">
        <v>509</v>
      </c>
      <c r="P7" s="11">
        <v>156.08580654025832</v>
      </c>
      <c r="Q7" s="42"/>
      <c r="R7" s="6">
        <v>1104</v>
      </c>
      <c r="S7" s="9" t="s">
        <v>4</v>
      </c>
      <c r="T7" s="6">
        <v>1</v>
      </c>
      <c r="U7" s="6">
        <v>1</v>
      </c>
      <c r="V7" s="6">
        <v>5</v>
      </c>
      <c r="W7" s="11">
        <v>742.5</v>
      </c>
      <c r="X7" s="11">
        <v>253.13624999999999</v>
      </c>
      <c r="AA7" s="59"/>
      <c r="AB7" s="59"/>
    </row>
    <row r="8" spans="1:28">
      <c r="A8" s="6">
        <v>1105</v>
      </c>
      <c r="B8" s="7" t="s">
        <v>51</v>
      </c>
      <c r="C8" s="9" t="s">
        <v>5</v>
      </c>
      <c r="D8" s="6">
        <v>1</v>
      </c>
      <c r="E8" s="6">
        <v>1</v>
      </c>
      <c r="F8" s="6">
        <v>4</v>
      </c>
      <c r="G8" s="6">
        <v>1340</v>
      </c>
      <c r="H8" s="11">
        <v>327.40414312617702</v>
      </c>
      <c r="I8" s="2"/>
      <c r="J8" s="6">
        <v>1105</v>
      </c>
      <c r="K8" s="9" t="s">
        <v>5</v>
      </c>
      <c r="L8" s="6">
        <v>1</v>
      </c>
      <c r="M8" s="6">
        <v>1</v>
      </c>
      <c r="N8" s="6">
        <v>4</v>
      </c>
      <c r="O8" s="6">
        <v>510</v>
      </c>
      <c r="P8" s="11">
        <v>159.54356037528939</v>
      </c>
      <c r="Q8" s="42"/>
      <c r="R8" s="6">
        <v>1105</v>
      </c>
      <c r="S8" s="9" t="s">
        <v>5</v>
      </c>
      <c r="T8" s="6">
        <v>1</v>
      </c>
      <c r="U8" s="6">
        <v>1</v>
      </c>
      <c r="V8" s="6">
        <v>4</v>
      </c>
      <c r="W8" s="11">
        <v>3578.75</v>
      </c>
      <c r="X8" s="11">
        <v>1421.314326923077</v>
      </c>
      <c r="AA8" s="59"/>
      <c r="AB8" s="59"/>
    </row>
    <row r="9" spans="1:28">
      <c r="A9" s="6">
        <v>1106</v>
      </c>
      <c r="B9" s="7" t="s">
        <v>51</v>
      </c>
      <c r="C9" s="9" t="s">
        <v>6</v>
      </c>
      <c r="D9" s="6">
        <v>1</v>
      </c>
      <c r="E9" s="6">
        <v>1</v>
      </c>
      <c r="F9" s="6">
        <v>6</v>
      </c>
      <c r="G9" s="6">
        <v>6880</v>
      </c>
      <c r="H9" s="11">
        <v>1659.6266666666666</v>
      </c>
      <c r="I9" s="2"/>
      <c r="J9" s="6">
        <v>1106</v>
      </c>
      <c r="K9" s="9" t="s">
        <v>6</v>
      </c>
      <c r="L9" s="6">
        <v>1</v>
      </c>
      <c r="M9" s="6">
        <v>1</v>
      </c>
      <c r="N9" s="6">
        <v>6</v>
      </c>
      <c r="O9" s="6">
        <v>448</v>
      </c>
      <c r="P9" s="11">
        <v>149.12870755223796</v>
      </c>
      <c r="Q9" s="42"/>
      <c r="R9" s="6">
        <v>1106</v>
      </c>
      <c r="S9" s="9" t="s">
        <v>6</v>
      </c>
      <c r="T9" s="6">
        <v>1</v>
      </c>
      <c r="U9" s="6">
        <v>1</v>
      </c>
      <c r="V9" s="6">
        <v>6</v>
      </c>
      <c r="W9" s="11">
        <v>3801.25</v>
      </c>
      <c r="X9" s="11">
        <v>1218.8303073770492</v>
      </c>
      <c r="AA9" s="59"/>
      <c r="AB9" s="59"/>
    </row>
    <row r="10" spans="1:28">
      <c r="A10" s="6">
        <v>1201</v>
      </c>
      <c r="B10" s="7" t="s">
        <v>52</v>
      </c>
      <c r="C10" s="9" t="s">
        <v>2</v>
      </c>
      <c r="D10" s="6">
        <v>1</v>
      </c>
      <c r="E10" s="6">
        <v>2</v>
      </c>
      <c r="F10" s="6">
        <v>2</v>
      </c>
      <c r="G10" s="6">
        <v>4560</v>
      </c>
      <c r="H10" s="11">
        <v>1018.7619047619048</v>
      </c>
      <c r="I10" s="2"/>
      <c r="J10" s="6">
        <v>1201</v>
      </c>
      <c r="K10" s="9" t="s">
        <v>2</v>
      </c>
      <c r="L10" s="6">
        <v>1</v>
      </c>
      <c r="M10" s="6">
        <v>2</v>
      </c>
      <c r="N10" s="6">
        <v>2</v>
      </c>
      <c r="O10" s="6">
        <v>366</v>
      </c>
      <c r="P10" s="11">
        <v>121.67629485359654</v>
      </c>
      <c r="Q10" s="42"/>
      <c r="R10" s="6">
        <v>1201</v>
      </c>
      <c r="S10" s="9" t="s">
        <v>2</v>
      </c>
      <c r="T10" s="6">
        <v>1</v>
      </c>
      <c r="U10" s="6">
        <v>2</v>
      </c>
      <c r="V10" s="6">
        <v>2</v>
      </c>
      <c r="W10" s="11">
        <v>3085</v>
      </c>
      <c r="X10" s="11">
        <v>1086.2138095238095</v>
      </c>
      <c r="AA10" s="59"/>
      <c r="AB10" s="59"/>
    </row>
    <row r="11" spans="1:28">
      <c r="A11" s="6">
        <v>1202</v>
      </c>
      <c r="B11" s="7" t="s">
        <v>52</v>
      </c>
      <c r="C11" s="9" t="s">
        <v>3</v>
      </c>
      <c r="D11" s="6">
        <v>1</v>
      </c>
      <c r="E11" s="6">
        <v>2</v>
      </c>
      <c r="F11" s="6">
        <v>3</v>
      </c>
      <c r="G11" s="6">
        <v>2480</v>
      </c>
      <c r="H11" s="11">
        <v>630.53409523809512</v>
      </c>
      <c r="I11" s="2"/>
      <c r="J11" s="6">
        <v>1202</v>
      </c>
      <c r="K11" s="9" t="s">
        <v>3</v>
      </c>
      <c r="L11" s="6">
        <v>1</v>
      </c>
      <c r="M11" s="6">
        <v>2</v>
      </c>
      <c r="N11" s="6">
        <v>3</v>
      </c>
      <c r="O11" s="6">
        <v>391</v>
      </c>
      <c r="P11" s="11">
        <v>130.19522567300567</v>
      </c>
      <c r="Q11" s="42"/>
      <c r="R11" s="6">
        <v>1202</v>
      </c>
      <c r="S11" s="9" t="s">
        <v>3</v>
      </c>
      <c r="T11" s="6">
        <v>1</v>
      </c>
      <c r="U11" s="6">
        <v>2</v>
      </c>
      <c r="V11" s="6">
        <v>3</v>
      </c>
      <c r="W11" s="11">
        <v>3183.75</v>
      </c>
      <c r="X11" s="11">
        <v>1312.9046739130436</v>
      </c>
      <c r="AA11" s="59"/>
      <c r="AB11" s="59"/>
    </row>
    <row r="12" spans="1:28">
      <c r="A12" s="6">
        <v>1203</v>
      </c>
      <c r="B12" s="7" t="s">
        <v>52</v>
      </c>
      <c r="C12" s="9" t="s">
        <v>4</v>
      </c>
      <c r="D12" s="6">
        <v>1</v>
      </c>
      <c r="E12" s="6">
        <v>2</v>
      </c>
      <c r="F12" s="6">
        <v>5</v>
      </c>
      <c r="G12" s="6">
        <v>2720</v>
      </c>
      <c r="H12" s="11">
        <v>728.09454545454537</v>
      </c>
      <c r="I12" s="2"/>
      <c r="J12" s="6">
        <v>1203</v>
      </c>
      <c r="K12" s="9" t="s">
        <v>4</v>
      </c>
      <c r="L12" s="6">
        <v>1</v>
      </c>
      <c r="M12" s="6">
        <v>2</v>
      </c>
      <c r="N12" s="6">
        <v>5</v>
      </c>
      <c r="O12" s="6">
        <v>486</v>
      </c>
      <c r="P12" s="11">
        <v>152.68969996103388</v>
      </c>
      <c r="Q12" s="42"/>
      <c r="R12" s="6">
        <v>1203</v>
      </c>
      <c r="S12" s="9" t="s">
        <v>4</v>
      </c>
      <c r="T12" s="6">
        <v>1</v>
      </c>
      <c r="U12" s="6">
        <v>2</v>
      </c>
      <c r="V12" s="6">
        <v>5</v>
      </c>
      <c r="W12" s="11">
        <v>2655</v>
      </c>
      <c r="X12" s="11">
        <v>945.48782608695649</v>
      </c>
      <c r="AA12" s="59"/>
      <c r="AB12" s="59"/>
    </row>
    <row r="13" spans="1:28">
      <c r="A13" s="6">
        <v>1204</v>
      </c>
      <c r="B13" s="7" t="s">
        <v>52</v>
      </c>
      <c r="C13" s="9" t="s">
        <v>1</v>
      </c>
      <c r="D13" s="6">
        <v>1</v>
      </c>
      <c r="E13" s="6">
        <v>2</v>
      </c>
      <c r="F13" s="6">
        <v>1</v>
      </c>
      <c r="G13" s="6">
        <v>3740</v>
      </c>
      <c r="H13" s="11">
        <v>791.74629324546947</v>
      </c>
      <c r="I13" s="2"/>
      <c r="J13" s="6">
        <v>1204</v>
      </c>
      <c r="K13" s="9" t="s">
        <v>1</v>
      </c>
      <c r="L13" s="6">
        <v>1</v>
      </c>
      <c r="M13" s="6">
        <v>2</v>
      </c>
      <c r="N13" s="6">
        <v>1</v>
      </c>
      <c r="O13" s="6">
        <v>606</v>
      </c>
      <c r="P13" s="11">
        <v>170.92883672254942</v>
      </c>
      <c r="Q13" s="42"/>
      <c r="R13" s="6">
        <v>1204</v>
      </c>
      <c r="S13" s="9" t="s">
        <v>1</v>
      </c>
      <c r="T13" s="6">
        <v>1</v>
      </c>
      <c r="U13" s="6">
        <v>2</v>
      </c>
      <c r="V13" s="6">
        <v>1</v>
      </c>
      <c r="W13" s="11">
        <v>1800</v>
      </c>
      <c r="X13" s="11">
        <v>701.1</v>
      </c>
      <c r="AA13" s="59"/>
      <c r="AB13" s="59"/>
    </row>
    <row r="14" spans="1:28">
      <c r="A14" s="6">
        <v>1205</v>
      </c>
      <c r="B14" s="7" t="s">
        <v>52</v>
      </c>
      <c r="C14" s="9" t="s">
        <v>5</v>
      </c>
      <c r="D14" s="6">
        <v>1</v>
      </c>
      <c r="E14" s="6">
        <v>2</v>
      </c>
      <c r="F14" s="6">
        <v>4</v>
      </c>
      <c r="G14" s="6">
        <v>3360</v>
      </c>
      <c r="H14" s="11">
        <v>825.82018348623853</v>
      </c>
      <c r="I14" s="2"/>
      <c r="J14" s="6">
        <v>1205</v>
      </c>
      <c r="K14" s="9" t="s">
        <v>5</v>
      </c>
      <c r="L14" s="6">
        <v>1</v>
      </c>
      <c r="M14" s="6">
        <v>2</v>
      </c>
      <c r="N14" s="6">
        <v>4</v>
      </c>
      <c r="O14" s="6">
        <v>320</v>
      </c>
      <c r="P14" s="11">
        <v>108.34089206136373</v>
      </c>
      <c r="Q14" s="42"/>
      <c r="R14" s="6">
        <v>1205</v>
      </c>
      <c r="S14" s="9" t="s">
        <v>5</v>
      </c>
      <c r="T14" s="6">
        <v>1</v>
      </c>
      <c r="U14" s="6">
        <v>2</v>
      </c>
      <c r="V14" s="6">
        <v>4</v>
      </c>
      <c r="W14" s="11">
        <v>2790</v>
      </c>
      <c r="X14" s="11">
        <v>1087.1563235294118</v>
      </c>
      <c r="AA14" s="59"/>
      <c r="AB14" s="59"/>
    </row>
    <row r="15" spans="1:28">
      <c r="A15" s="6">
        <v>1206</v>
      </c>
      <c r="B15" s="7" t="s">
        <v>52</v>
      </c>
      <c r="C15" s="9" t="s">
        <v>6</v>
      </c>
      <c r="D15" s="6">
        <v>1</v>
      </c>
      <c r="E15" s="6">
        <v>2</v>
      </c>
      <c r="F15" s="6">
        <v>6</v>
      </c>
      <c r="G15" s="6">
        <v>4480</v>
      </c>
      <c r="H15" s="11">
        <v>1265.1550949913642</v>
      </c>
      <c r="I15" s="2"/>
      <c r="J15" s="6">
        <v>1206</v>
      </c>
      <c r="K15" s="9" t="s">
        <v>6</v>
      </c>
      <c r="L15" s="6">
        <v>1</v>
      </c>
      <c r="M15" s="6">
        <v>2</v>
      </c>
      <c r="N15" s="6">
        <v>6</v>
      </c>
      <c r="O15" s="6">
        <v>566</v>
      </c>
      <c r="P15" s="11">
        <v>166.92658879123792</v>
      </c>
      <c r="Q15" s="42"/>
      <c r="R15" s="6">
        <v>1206</v>
      </c>
      <c r="S15" s="9" t="s">
        <v>6</v>
      </c>
      <c r="T15" s="6">
        <v>1</v>
      </c>
      <c r="U15" s="6">
        <v>2</v>
      </c>
      <c r="V15" s="6">
        <v>6</v>
      </c>
      <c r="W15" s="11">
        <v>4000</v>
      </c>
      <c r="X15" s="11">
        <v>1050.4935064935064</v>
      </c>
      <c r="AA15" s="59"/>
      <c r="AB15" s="59"/>
    </row>
    <row r="16" spans="1:28">
      <c r="A16" s="6">
        <v>2101</v>
      </c>
      <c r="B16" s="7" t="s">
        <v>51</v>
      </c>
      <c r="C16" s="9" t="s">
        <v>1</v>
      </c>
      <c r="D16" s="6">
        <v>2</v>
      </c>
      <c r="E16" s="6">
        <v>1</v>
      </c>
      <c r="F16" s="6">
        <v>1</v>
      </c>
      <c r="G16" s="6">
        <v>2580</v>
      </c>
      <c r="H16" s="11">
        <v>626.87603305785126</v>
      </c>
      <c r="I16" s="2"/>
      <c r="J16" s="6">
        <v>2101</v>
      </c>
      <c r="K16" s="9" t="s">
        <v>1</v>
      </c>
      <c r="L16" s="6">
        <v>2</v>
      </c>
      <c r="M16" s="6">
        <v>1</v>
      </c>
      <c r="N16" s="6">
        <v>1</v>
      </c>
      <c r="O16" s="6">
        <v>359</v>
      </c>
      <c r="P16" s="11">
        <v>117.23707805907173</v>
      </c>
      <c r="Q16" s="42"/>
      <c r="R16" s="6">
        <v>2101</v>
      </c>
      <c r="S16" s="9" t="s">
        <v>1</v>
      </c>
      <c r="T16" s="6">
        <v>2</v>
      </c>
      <c r="U16" s="6">
        <v>1</v>
      </c>
      <c r="V16" s="6">
        <v>1</v>
      </c>
      <c r="W16" s="11">
        <v>4217.5</v>
      </c>
      <c r="X16" s="11">
        <v>1705.5394270833335</v>
      </c>
      <c r="AA16" s="59"/>
      <c r="AB16" s="59"/>
    </row>
    <row r="17" spans="1:28">
      <c r="A17" s="6">
        <v>2102</v>
      </c>
      <c r="B17" s="7" t="s">
        <v>51</v>
      </c>
      <c r="C17" s="9" t="s">
        <v>5</v>
      </c>
      <c r="D17" s="6">
        <v>2</v>
      </c>
      <c r="E17" s="6">
        <v>1</v>
      </c>
      <c r="F17" s="6">
        <v>4</v>
      </c>
      <c r="G17" s="6">
        <v>1680</v>
      </c>
      <c r="H17" s="11">
        <v>372.09616026711183</v>
      </c>
      <c r="I17" s="2"/>
      <c r="J17" s="6">
        <v>2102</v>
      </c>
      <c r="K17" s="9" t="s">
        <v>5</v>
      </c>
      <c r="L17" s="6">
        <v>2</v>
      </c>
      <c r="M17" s="6">
        <v>1</v>
      </c>
      <c r="N17" s="6">
        <v>4</v>
      </c>
      <c r="O17" s="6">
        <v>439</v>
      </c>
      <c r="P17" s="11">
        <v>138.87239137151363</v>
      </c>
      <c r="Q17" s="42"/>
      <c r="R17" s="6">
        <v>2102</v>
      </c>
      <c r="S17" s="9" t="s">
        <v>5</v>
      </c>
      <c r="T17" s="6">
        <v>2</v>
      </c>
      <c r="U17" s="6">
        <v>1</v>
      </c>
      <c r="V17" s="6">
        <v>4</v>
      </c>
      <c r="W17" s="11">
        <v>4808.75</v>
      </c>
      <c r="X17" s="11">
        <v>1762.6626595744681</v>
      </c>
      <c r="AA17" s="59"/>
      <c r="AB17" s="59"/>
    </row>
    <row r="18" spans="1:28">
      <c r="A18" s="6">
        <v>2103</v>
      </c>
      <c r="B18" s="7" t="s">
        <v>51</v>
      </c>
      <c r="C18" s="9" t="s">
        <v>3</v>
      </c>
      <c r="D18" s="6">
        <v>2</v>
      </c>
      <c r="E18" s="6">
        <v>1</v>
      </c>
      <c r="F18" s="6">
        <v>3</v>
      </c>
      <c r="G18" s="6">
        <v>6960</v>
      </c>
      <c r="H18" s="11">
        <v>1675.9679999999998</v>
      </c>
      <c r="I18" s="2"/>
      <c r="J18" s="6">
        <v>2103</v>
      </c>
      <c r="K18" s="9" t="s">
        <v>3</v>
      </c>
      <c r="L18" s="6">
        <v>2</v>
      </c>
      <c r="M18" s="6">
        <v>1</v>
      </c>
      <c r="N18" s="6">
        <v>3</v>
      </c>
      <c r="O18" s="6">
        <v>496</v>
      </c>
      <c r="P18" s="11">
        <v>157.8320412281598</v>
      </c>
      <c r="Q18" s="42"/>
      <c r="R18" s="6">
        <v>2103</v>
      </c>
      <c r="S18" s="9" t="s">
        <v>3</v>
      </c>
      <c r="T18" s="6">
        <v>2</v>
      </c>
      <c r="U18" s="6">
        <v>1</v>
      </c>
      <c r="V18" s="6">
        <v>3</v>
      </c>
      <c r="W18" s="11">
        <v>4961.25</v>
      </c>
      <c r="X18" s="11">
        <v>1905.12</v>
      </c>
      <c r="AA18" s="59"/>
      <c r="AB18" s="59"/>
    </row>
    <row r="19" spans="1:28">
      <c r="A19" s="6">
        <v>2104</v>
      </c>
      <c r="B19" s="7" t="s">
        <v>51</v>
      </c>
      <c r="C19" s="9" t="s">
        <v>6</v>
      </c>
      <c r="D19" s="6">
        <v>2</v>
      </c>
      <c r="E19" s="6">
        <v>1</v>
      </c>
      <c r="F19" s="6">
        <v>6</v>
      </c>
      <c r="G19" s="6">
        <v>3180</v>
      </c>
      <c r="H19" s="11">
        <v>634.8523308270677</v>
      </c>
      <c r="I19" s="2"/>
      <c r="J19" s="6">
        <v>2104</v>
      </c>
      <c r="K19" s="9" t="s">
        <v>6</v>
      </c>
      <c r="L19" s="6">
        <v>2</v>
      </c>
      <c r="M19" s="6">
        <v>1</v>
      </c>
      <c r="N19" s="6">
        <v>6</v>
      </c>
      <c r="O19" s="6">
        <v>466</v>
      </c>
      <c r="P19" s="11">
        <v>149.26175829205255</v>
      </c>
      <c r="Q19" s="42"/>
      <c r="R19" s="6">
        <v>2104</v>
      </c>
      <c r="S19" s="9" t="s">
        <v>6</v>
      </c>
      <c r="T19" s="6">
        <v>2</v>
      </c>
      <c r="U19" s="6">
        <v>1</v>
      </c>
      <c r="V19" s="6">
        <v>6</v>
      </c>
      <c r="W19" s="11">
        <v>4013.75</v>
      </c>
      <c r="X19" s="11">
        <v>1326.5078863636363</v>
      </c>
      <c r="AA19" s="59"/>
      <c r="AB19" s="59"/>
    </row>
    <row r="20" spans="1:28">
      <c r="A20" s="6">
        <v>2105</v>
      </c>
      <c r="B20" s="7" t="s">
        <v>51</v>
      </c>
      <c r="C20" s="9" t="s">
        <v>4</v>
      </c>
      <c r="D20" s="6">
        <v>2</v>
      </c>
      <c r="E20" s="6">
        <v>1</v>
      </c>
      <c r="F20" s="6">
        <v>5</v>
      </c>
      <c r="G20" s="6">
        <v>3580</v>
      </c>
      <c r="H20" s="11">
        <v>953.97171381031615</v>
      </c>
      <c r="I20" s="2"/>
      <c r="J20" s="6">
        <v>2105</v>
      </c>
      <c r="K20" s="9" t="s">
        <v>4</v>
      </c>
      <c r="L20" s="6">
        <v>2</v>
      </c>
      <c r="M20" s="6">
        <v>1</v>
      </c>
      <c r="N20" s="6">
        <v>5</v>
      </c>
      <c r="O20" s="6">
        <v>430</v>
      </c>
      <c r="P20" s="11">
        <v>138.79667076959146</v>
      </c>
      <c r="Q20" s="42"/>
      <c r="R20" s="6">
        <v>2105</v>
      </c>
      <c r="S20" s="9" t="s">
        <v>4</v>
      </c>
      <c r="T20" s="6">
        <v>2</v>
      </c>
      <c r="U20" s="6">
        <v>1</v>
      </c>
      <c r="V20" s="6">
        <v>5</v>
      </c>
      <c r="W20" s="11">
        <v>3783.75</v>
      </c>
      <c r="X20" s="11">
        <v>1416.5975211864406</v>
      </c>
      <c r="AA20" s="59"/>
      <c r="AB20" s="59"/>
    </row>
    <row r="21" spans="1:28">
      <c r="A21" s="6">
        <v>2106</v>
      </c>
      <c r="B21" s="7" t="s">
        <v>51</v>
      </c>
      <c r="C21" s="9" t="s">
        <v>2</v>
      </c>
      <c r="D21" s="6">
        <v>2</v>
      </c>
      <c r="E21" s="6">
        <v>1</v>
      </c>
      <c r="F21" s="6">
        <v>2</v>
      </c>
      <c r="G21" s="6">
        <v>2000</v>
      </c>
      <c r="H21" s="11">
        <v>529.07103825136608</v>
      </c>
      <c r="I21" s="2"/>
      <c r="J21" s="6">
        <v>2106</v>
      </c>
      <c r="K21" s="9" t="s">
        <v>2</v>
      </c>
      <c r="L21" s="6">
        <v>2</v>
      </c>
      <c r="M21" s="6">
        <v>1</v>
      </c>
      <c r="N21" s="6">
        <v>2</v>
      </c>
      <c r="O21" s="6">
        <v>453</v>
      </c>
      <c r="P21" s="11">
        <v>148.86859492988134</v>
      </c>
      <c r="Q21" s="42"/>
      <c r="R21" s="6">
        <v>2106</v>
      </c>
      <c r="S21" s="9" t="s">
        <v>2</v>
      </c>
      <c r="T21" s="6">
        <v>2</v>
      </c>
      <c r="U21" s="6">
        <v>1</v>
      </c>
      <c r="V21" s="6">
        <v>2</v>
      </c>
      <c r="W21" s="11">
        <v>2941.25</v>
      </c>
      <c r="X21" s="11">
        <v>1237.7677330508475</v>
      </c>
      <c r="AA21" s="59"/>
      <c r="AB21" s="59"/>
    </row>
    <row r="22" spans="1:28">
      <c r="A22" s="6">
        <v>2201</v>
      </c>
      <c r="B22" s="7" t="s">
        <v>52</v>
      </c>
      <c r="C22" s="9" t="s">
        <v>5</v>
      </c>
      <c r="D22" s="6">
        <v>2</v>
      </c>
      <c r="E22" s="6">
        <v>2</v>
      </c>
      <c r="F22" s="6">
        <v>4</v>
      </c>
      <c r="G22" s="6">
        <v>3480</v>
      </c>
      <c r="H22" s="11">
        <v>985.31879194630869</v>
      </c>
      <c r="I22" s="2"/>
      <c r="J22" s="6">
        <v>2201</v>
      </c>
      <c r="K22" s="9" t="s">
        <v>5</v>
      </c>
      <c r="L22" s="6">
        <v>2</v>
      </c>
      <c r="M22" s="6">
        <v>2</v>
      </c>
      <c r="N22" s="6">
        <v>4</v>
      </c>
      <c r="O22" s="6">
        <v>241</v>
      </c>
      <c r="P22" s="11">
        <v>91.139165420126872</v>
      </c>
      <c r="Q22" s="42"/>
      <c r="R22" s="6">
        <v>2201</v>
      </c>
      <c r="S22" s="9" t="s">
        <v>5</v>
      </c>
      <c r="T22" s="6">
        <v>2</v>
      </c>
      <c r="U22" s="6">
        <v>2</v>
      </c>
      <c r="V22" s="6">
        <v>4</v>
      </c>
      <c r="W22" s="11">
        <v>1698.75</v>
      </c>
      <c r="X22" s="11">
        <v>571.40403061224481</v>
      </c>
      <c r="AA22" s="59"/>
      <c r="AB22" s="59"/>
    </row>
    <row r="23" spans="1:28">
      <c r="A23" s="6">
        <v>2202</v>
      </c>
      <c r="B23" s="7" t="s">
        <v>52</v>
      </c>
      <c r="C23" s="9" t="s">
        <v>1</v>
      </c>
      <c r="D23" s="6">
        <v>2</v>
      </c>
      <c r="E23" s="6">
        <v>2</v>
      </c>
      <c r="F23" s="6">
        <v>1</v>
      </c>
      <c r="G23" s="6">
        <v>5300</v>
      </c>
      <c r="H23" s="11">
        <v>1516.7038759689924</v>
      </c>
      <c r="I23" s="2"/>
      <c r="J23" s="6">
        <v>2202</v>
      </c>
      <c r="K23" s="9" t="s">
        <v>1</v>
      </c>
      <c r="L23" s="6">
        <v>2</v>
      </c>
      <c r="M23" s="6">
        <v>2</v>
      </c>
      <c r="N23" s="6">
        <v>1</v>
      </c>
      <c r="O23" s="6">
        <v>385</v>
      </c>
      <c r="P23" s="11">
        <v>119.86861313868614</v>
      </c>
      <c r="Q23" s="42"/>
      <c r="R23" s="6">
        <v>2202</v>
      </c>
      <c r="S23" s="9" t="s">
        <v>1</v>
      </c>
      <c r="T23" s="6">
        <v>2</v>
      </c>
      <c r="U23" s="6">
        <v>2</v>
      </c>
      <c r="V23" s="6">
        <v>1</v>
      </c>
      <c r="W23" s="11">
        <v>2167.5</v>
      </c>
      <c r="X23" s="11">
        <v>787.29921875000002</v>
      </c>
      <c r="AA23" s="59"/>
      <c r="AB23" s="59"/>
    </row>
    <row r="24" spans="1:28">
      <c r="A24" s="6">
        <v>2203</v>
      </c>
      <c r="B24" s="7" t="s">
        <v>52</v>
      </c>
      <c r="C24" s="9" t="s">
        <v>3</v>
      </c>
      <c r="D24" s="6">
        <v>2</v>
      </c>
      <c r="E24" s="6">
        <v>2</v>
      </c>
      <c r="F24" s="6">
        <v>3</v>
      </c>
      <c r="G24" s="6">
        <v>3040</v>
      </c>
      <c r="H24" s="11">
        <v>598.71367781155016</v>
      </c>
      <c r="I24" s="2"/>
      <c r="J24" s="6">
        <v>2203</v>
      </c>
      <c r="K24" s="9" t="s">
        <v>3</v>
      </c>
      <c r="L24" s="6">
        <v>2</v>
      </c>
      <c r="M24" s="6">
        <v>2</v>
      </c>
      <c r="N24" s="6">
        <v>3</v>
      </c>
      <c r="O24" s="6">
        <v>340</v>
      </c>
      <c r="P24" s="11">
        <v>116.86006068230593</v>
      </c>
      <c r="Q24" s="42"/>
      <c r="R24" s="6">
        <v>2203</v>
      </c>
      <c r="S24" s="9" t="s">
        <v>3</v>
      </c>
      <c r="T24" s="6">
        <v>2</v>
      </c>
      <c r="U24" s="6">
        <v>2</v>
      </c>
      <c r="V24" s="6">
        <v>3</v>
      </c>
      <c r="W24" s="11">
        <v>513.75</v>
      </c>
      <c r="X24" s="11">
        <v>176.52152173913043</v>
      </c>
      <c r="AA24" s="59"/>
      <c r="AB24" s="59"/>
    </row>
    <row r="25" spans="1:28">
      <c r="A25" s="6">
        <v>2204</v>
      </c>
      <c r="B25" s="7" t="s">
        <v>52</v>
      </c>
      <c r="C25" s="9" t="s">
        <v>4</v>
      </c>
      <c r="D25" s="6">
        <v>2</v>
      </c>
      <c r="E25" s="6">
        <v>2</v>
      </c>
      <c r="F25" s="6">
        <v>5</v>
      </c>
      <c r="G25" s="6">
        <v>4720</v>
      </c>
      <c r="H25" s="11">
        <v>969.80163666121121</v>
      </c>
      <c r="I25" s="2"/>
      <c r="J25" s="6">
        <v>2204</v>
      </c>
      <c r="K25" s="9" t="s">
        <v>4</v>
      </c>
      <c r="L25" s="6">
        <v>2</v>
      </c>
      <c r="M25" s="6">
        <v>2</v>
      </c>
      <c r="N25" s="6">
        <v>5</v>
      </c>
      <c r="O25" s="6">
        <v>793</v>
      </c>
      <c r="P25" s="11">
        <v>213.13494055274967</v>
      </c>
      <c r="Q25" s="42"/>
      <c r="R25" s="6">
        <v>2204</v>
      </c>
      <c r="S25" s="9" t="s">
        <v>4</v>
      </c>
      <c r="T25" s="6">
        <v>2</v>
      </c>
      <c r="U25" s="6">
        <v>2</v>
      </c>
      <c r="V25" s="6">
        <v>5</v>
      </c>
      <c r="W25" s="11">
        <v>2020.5</v>
      </c>
      <c r="X25" s="11">
        <v>756.29773648648597</v>
      </c>
      <c r="AA25" s="59"/>
      <c r="AB25" s="59"/>
    </row>
    <row r="26" spans="1:28">
      <c r="A26" s="6">
        <v>2205</v>
      </c>
      <c r="B26" s="7" t="s">
        <v>52</v>
      </c>
      <c r="C26" s="9" t="s">
        <v>2</v>
      </c>
      <c r="D26" s="6">
        <v>2</v>
      </c>
      <c r="E26" s="6">
        <v>2</v>
      </c>
      <c r="F26" s="6">
        <v>2</v>
      </c>
      <c r="G26" s="6">
        <v>2460</v>
      </c>
      <c r="H26" s="11">
        <v>552.75303643724692</v>
      </c>
      <c r="I26" s="2"/>
      <c r="J26" s="6">
        <v>2205</v>
      </c>
      <c r="K26" s="9" t="s">
        <v>2</v>
      </c>
      <c r="L26" s="6">
        <v>2</v>
      </c>
      <c r="M26" s="6">
        <v>2</v>
      </c>
      <c r="N26" s="6">
        <v>2</v>
      </c>
      <c r="O26" s="6">
        <v>538</v>
      </c>
      <c r="P26" s="11">
        <v>162.12034466805454</v>
      </c>
      <c r="Q26" s="42"/>
      <c r="R26" s="6">
        <v>2205</v>
      </c>
      <c r="S26" s="9" t="s">
        <v>2</v>
      </c>
      <c r="T26" s="6">
        <v>2</v>
      </c>
      <c r="U26" s="6">
        <v>2</v>
      </c>
      <c r="V26" s="6">
        <v>2</v>
      </c>
      <c r="W26" s="11">
        <v>3635</v>
      </c>
      <c r="X26" s="11">
        <v>1443.2068461538461</v>
      </c>
      <c r="AA26" s="59"/>
      <c r="AB26" s="59"/>
    </row>
    <row r="27" spans="1:28">
      <c r="A27" s="6">
        <v>2206</v>
      </c>
      <c r="B27" s="7" t="s">
        <v>52</v>
      </c>
      <c r="C27" s="9" t="s">
        <v>6</v>
      </c>
      <c r="D27" s="6">
        <v>2</v>
      </c>
      <c r="E27" s="6">
        <v>2</v>
      </c>
      <c r="F27" s="6">
        <v>6</v>
      </c>
      <c r="G27" s="6">
        <v>7300</v>
      </c>
      <c r="H27" s="11">
        <v>1551.7254509018037</v>
      </c>
      <c r="I27" s="2"/>
      <c r="J27" s="6">
        <v>2206</v>
      </c>
      <c r="K27" s="9" t="s">
        <v>6</v>
      </c>
      <c r="L27" s="6">
        <v>2</v>
      </c>
      <c r="M27" s="6">
        <v>2</v>
      </c>
      <c r="N27" s="6">
        <v>6</v>
      </c>
      <c r="O27" s="6">
        <v>509</v>
      </c>
      <c r="P27" s="11">
        <v>169.06099408813157</v>
      </c>
      <c r="Q27" s="42"/>
      <c r="R27" s="6">
        <v>2206</v>
      </c>
      <c r="S27" s="9" t="s">
        <v>6</v>
      </c>
      <c r="T27" s="6">
        <v>2</v>
      </c>
      <c r="U27" s="6">
        <v>2</v>
      </c>
      <c r="V27" s="6">
        <v>6</v>
      </c>
      <c r="W27" s="11">
        <v>3793.75</v>
      </c>
      <c r="X27" s="11">
        <v>1053.951171875</v>
      </c>
      <c r="AA27" s="59"/>
      <c r="AB27" s="59"/>
    </row>
    <row r="28" spans="1:28">
      <c r="A28" s="6">
        <v>3101</v>
      </c>
      <c r="B28" s="7" t="s">
        <v>51</v>
      </c>
      <c r="C28" s="9" t="s">
        <v>6</v>
      </c>
      <c r="D28" s="6">
        <v>3</v>
      </c>
      <c r="E28" s="6">
        <v>1</v>
      </c>
      <c r="F28" s="6">
        <v>6</v>
      </c>
      <c r="G28" s="6">
        <v>2480</v>
      </c>
      <c r="H28" s="11">
        <v>506.61699346405226</v>
      </c>
      <c r="I28" s="2"/>
      <c r="J28" s="6">
        <v>3101</v>
      </c>
      <c r="K28" s="9" t="s">
        <v>6</v>
      </c>
      <c r="L28" s="6">
        <v>3</v>
      </c>
      <c r="M28" s="6">
        <v>1</v>
      </c>
      <c r="N28" s="6">
        <v>6</v>
      </c>
      <c r="O28" s="6">
        <v>601</v>
      </c>
      <c r="P28" s="11">
        <v>195.68130653889051</v>
      </c>
      <c r="Q28" s="42"/>
      <c r="R28" s="6">
        <v>3101</v>
      </c>
      <c r="S28" s="9" t="s">
        <v>6</v>
      </c>
      <c r="T28" s="6">
        <v>3</v>
      </c>
      <c r="U28" s="6">
        <v>1</v>
      </c>
      <c r="V28" s="6">
        <v>6</v>
      </c>
      <c r="W28" s="11">
        <v>5268.75</v>
      </c>
      <c r="X28" s="11">
        <v>1718.161328125</v>
      </c>
      <c r="AA28" s="59"/>
      <c r="AB28" s="59"/>
    </row>
    <row r="29" spans="1:28">
      <c r="A29" s="6">
        <v>3102</v>
      </c>
      <c r="B29" s="7" t="s">
        <v>51</v>
      </c>
      <c r="C29" s="9" t="s">
        <v>4</v>
      </c>
      <c r="D29" s="6">
        <v>3</v>
      </c>
      <c r="E29" s="6">
        <v>1</v>
      </c>
      <c r="F29" s="6">
        <v>5</v>
      </c>
      <c r="G29" s="6">
        <v>2120</v>
      </c>
      <c r="H29" s="11">
        <v>499.18799368088469</v>
      </c>
      <c r="I29" s="2"/>
      <c r="J29" s="6">
        <v>3102</v>
      </c>
      <c r="K29" s="9" t="s">
        <v>4</v>
      </c>
      <c r="L29" s="6">
        <v>3</v>
      </c>
      <c r="M29" s="6">
        <v>1</v>
      </c>
      <c r="N29" s="6">
        <v>5</v>
      </c>
      <c r="O29" s="6">
        <v>520</v>
      </c>
      <c r="P29" s="11">
        <v>160.48773364485982</v>
      </c>
      <c r="Q29" s="42"/>
      <c r="R29" s="6">
        <v>3102</v>
      </c>
      <c r="S29" s="9" t="s">
        <v>4</v>
      </c>
      <c r="T29" s="6">
        <v>3</v>
      </c>
      <c r="U29" s="6">
        <v>1</v>
      </c>
      <c r="V29" s="6">
        <v>5</v>
      </c>
      <c r="W29" s="11">
        <v>2766.25</v>
      </c>
      <c r="X29" s="11">
        <v>1056.8159803921569</v>
      </c>
      <c r="AA29" s="59"/>
      <c r="AB29" s="59"/>
    </row>
    <row r="30" spans="1:28">
      <c r="A30" s="6">
        <v>3103</v>
      </c>
      <c r="B30" s="7" t="s">
        <v>51</v>
      </c>
      <c r="C30" s="9" t="s">
        <v>1</v>
      </c>
      <c r="D30" s="6">
        <v>3</v>
      </c>
      <c r="E30" s="6">
        <v>1</v>
      </c>
      <c r="F30" s="6">
        <v>1</v>
      </c>
      <c r="G30" s="6">
        <v>1040</v>
      </c>
      <c r="H30" s="11">
        <v>221.32085106382979</v>
      </c>
      <c r="I30" s="2"/>
      <c r="J30" s="6">
        <v>3103</v>
      </c>
      <c r="K30" s="9" t="s">
        <v>1</v>
      </c>
      <c r="L30" s="6">
        <v>3</v>
      </c>
      <c r="M30" s="6">
        <v>1</v>
      </c>
      <c r="N30" s="6">
        <v>1</v>
      </c>
      <c r="O30" s="6">
        <v>503</v>
      </c>
      <c r="P30" s="11">
        <v>159.00502970980548</v>
      </c>
      <c r="Q30" s="42"/>
      <c r="R30" s="6">
        <v>3103</v>
      </c>
      <c r="S30" s="9" t="s">
        <v>1</v>
      </c>
      <c r="T30" s="6">
        <v>3</v>
      </c>
      <c r="U30" s="6">
        <v>1</v>
      </c>
      <c r="V30" s="6">
        <v>1</v>
      </c>
      <c r="W30" s="11">
        <v>3970</v>
      </c>
      <c r="X30" s="11">
        <v>1388.0031147540983</v>
      </c>
      <c r="AA30" s="59"/>
      <c r="AB30" s="59"/>
    </row>
    <row r="31" spans="1:28">
      <c r="A31" s="6">
        <v>3104</v>
      </c>
      <c r="B31" s="7" t="s">
        <v>51</v>
      </c>
      <c r="C31" s="9" t="s">
        <v>2</v>
      </c>
      <c r="D31" s="6">
        <v>3</v>
      </c>
      <c r="E31" s="6">
        <v>1</v>
      </c>
      <c r="F31" s="6">
        <v>2</v>
      </c>
      <c r="G31" s="6">
        <v>3780</v>
      </c>
      <c r="H31" s="11">
        <v>838.49210526315801</v>
      </c>
      <c r="I31" s="2"/>
      <c r="J31" s="6">
        <v>3104</v>
      </c>
      <c r="K31" s="9" t="s">
        <v>2</v>
      </c>
      <c r="L31" s="6">
        <v>3</v>
      </c>
      <c r="M31" s="6">
        <v>1</v>
      </c>
      <c r="N31" s="6">
        <v>2</v>
      </c>
      <c r="O31" s="6">
        <v>798</v>
      </c>
      <c r="P31" s="11">
        <v>238.45301816156677</v>
      </c>
      <c r="Q31" s="42"/>
      <c r="R31" s="6">
        <v>3104</v>
      </c>
      <c r="S31" s="9" t="s">
        <v>2</v>
      </c>
      <c r="T31" s="6">
        <v>3</v>
      </c>
      <c r="U31" s="6">
        <v>1</v>
      </c>
      <c r="V31" s="6">
        <v>2</v>
      </c>
      <c r="W31" s="11">
        <v>5717.5</v>
      </c>
      <c r="X31" s="11">
        <v>2011.9144758064515</v>
      </c>
      <c r="AA31" s="59"/>
      <c r="AB31" s="59"/>
    </row>
    <row r="32" spans="1:28">
      <c r="A32" s="6">
        <v>3105</v>
      </c>
      <c r="B32" s="7" t="s">
        <v>51</v>
      </c>
      <c r="C32" s="9" t="s">
        <v>3</v>
      </c>
      <c r="D32" s="6">
        <v>3</v>
      </c>
      <c r="E32" s="6">
        <v>1</v>
      </c>
      <c r="F32" s="6">
        <v>3</v>
      </c>
      <c r="G32" s="6">
        <v>2740</v>
      </c>
      <c r="H32" s="11">
        <v>664.85827814569541</v>
      </c>
      <c r="I32" s="2"/>
      <c r="J32" s="6">
        <v>3105</v>
      </c>
      <c r="K32" s="9" t="s">
        <v>3</v>
      </c>
      <c r="L32" s="6">
        <v>3</v>
      </c>
      <c r="M32" s="6">
        <v>1</v>
      </c>
      <c r="N32" s="6">
        <v>3</v>
      </c>
      <c r="O32" s="6">
        <v>471</v>
      </c>
      <c r="P32" s="11">
        <v>159.56991679948135</v>
      </c>
      <c r="Q32" s="42"/>
      <c r="R32" s="6">
        <v>3105</v>
      </c>
      <c r="S32" s="9" t="s">
        <v>3</v>
      </c>
      <c r="T32" s="6">
        <v>3</v>
      </c>
      <c r="U32" s="6">
        <v>1</v>
      </c>
      <c r="V32" s="6">
        <v>3</v>
      </c>
      <c r="W32" s="11">
        <v>2213.5</v>
      </c>
      <c r="X32" s="11">
        <v>863.53062</v>
      </c>
      <c r="AA32" s="59"/>
      <c r="AB32" s="59"/>
    </row>
    <row r="33" spans="1:28">
      <c r="A33" s="6">
        <v>3106</v>
      </c>
      <c r="B33" s="7" t="s">
        <v>51</v>
      </c>
      <c r="C33" s="9" t="s">
        <v>5</v>
      </c>
      <c r="D33" s="6">
        <v>3</v>
      </c>
      <c r="E33" s="6">
        <v>1</v>
      </c>
      <c r="F33" s="6">
        <v>4</v>
      </c>
      <c r="G33" s="6">
        <v>5440</v>
      </c>
      <c r="H33" s="11">
        <v>1457.2235294117647</v>
      </c>
      <c r="I33" s="2"/>
      <c r="J33" s="6">
        <v>3106</v>
      </c>
      <c r="K33" s="9" t="s">
        <v>5</v>
      </c>
      <c r="L33" s="6">
        <v>3</v>
      </c>
      <c r="M33" s="6">
        <v>1</v>
      </c>
      <c r="N33" s="6">
        <v>4</v>
      </c>
      <c r="O33" s="6">
        <v>389</v>
      </c>
      <c r="P33" s="11">
        <v>129.33940592795838</v>
      </c>
      <c r="Q33" s="42"/>
      <c r="R33" s="6">
        <v>3106</v>
      </c>
      <c r="S33" s="9" t="s">
        <v>5</v>
      </c>
      <c r="T33" s="6">
        <v>3</v>
      </c>
      <c r="U33" s="6">
        <v>1</v>
      </c>
      <c r="V33" s="6">
        <v>4</v>
      </c>
      <c r="W33" s="11">
        <v>4687.5</v>
      </c>
      <c r="X33" s="11">
        <v>1615.0862068965516</v>
      </c>
      <c r="AA33" s="59"/>
      <c r="AB33" s="59"/>
    </row>
    <row r="34" spans="1:28">
      <c r="A34" s="6">
        <v>3201</v>
      </c>
      <c r="B34" s="7" t="s">
        <v>52</v>
      </c>
      <c r="C34" s="9" t="s">
        <v>2</v>
      </c>
      <c r="D34" s="6">
        <v>3</v>
      </c>
      <c r="E34" s="6">
        <v>2</v>
      </c>
      <c r="F34" s="6">
        <v>2</v>
      </c>
      <c r="G34" s="6">
        <v>6900</v>
      </c>
      <c r="H34" s="11">
        <v>1800.0526315789475</v>
      </c>
      <c r="I34" s="2"/>
      <c r="J34" s="6">
        <v>3201</v>
      </c>
      <c r="K34" s="9" t="s">
        <v>2</v>
      </c>
      <c r="L34" s="6">
        <v>3</v>
      </c>
      <c r="M34" s="6">
        <v>2</v>
      </c>
      <c r="N34" s="6">
        <v>2</v>
      </c>
      <c r="O34" s="6">
        <v>436</v>
      </c>
      <c r="P34" s="11">
        <v>148.34400871459695</v>
      </c>
      <c r="Q34" s="42"/>
      <c r="R34" s="6">
        <v>3201</v>
      </c>
      <c r="S34" s="9" t="s">
        <v>2</v>
      </c>
      <c r="T34" s="6">
        <v>3</v>
      </c>
      <c r="U34" s="6">
        <v>2</v>
      </c>
      <c r="V34" s="6">
        <v>2</v>
      </c>
      <c r="W34" s="11">
        <v>3742.8625000000002</v>
      </c>
      <c r="X34" s="11">
        <v>1098.5699614361702</v>
      </c>
      <c r="AA34" s="59"/>
      <c r="AB34" s="59"/>
    </row>
    <row r="35" spans="1:28">
      <c r="A35" s="6">
        <v>3202</v>
      </c>
      <c r="B35" s="7" t="s">
        <v>52</v>
      </c>
      <c r="C35" s="9" t="s">
        <v>1</v>
      </c>
      <c r="D35" s="6">
        <v>3</v>
      </c>
      <c r="E35" s="6">
        <v>2</v>
      </c>
      <c r="F35" s="6">
        <v>1</v>
      </c>
      <c r="G35" s="6">
        <v>7180</v>
      </c>
      <c r="H35" s="11">
        <v>1966.9603082851638</v>
      </c>
      <c r="I35" s="2"/>
      <c r="J35" s="6">
        <v>3202</v>
      </c>
      <c r="K35" s="9" t="s">
        <v>1</v>
      </c>
      <c r="L35" s="6">
        <v>3</v>
      </c>
      <c r="M35" s="6">
        <v>2</v>
      </c>
      <c r="N35" s="6">
        <v>1</v>
      </c>
      <c r="O35" s="6">
        <v>514</v>
      </c>
      <c r="P35" s="11">
        <v>160.67911418318445</v>
      </c>
      <c r="Q35" s="42"/>
      <c r="R35" s="6">
        <v>3202</v>
      </c>
      <c r="S35" s="9" t="s">
        <v>1</v>
      </c>
      <c r="T35" s="6">
        <v>3</v>
      </c>
      <c r="U35" s="6">
        <v>2</v>
      </c>
      <c r="V35" s="6">
        <v>1</v>
      </c>
      <c r="W35" s="11">
        <v>3267.5</v>
      </c>
      <c r="X35" s="11">
        <v>1071.1075806451613</v>
      </c>
      <c r="AA35" s="59"/>
      <c r="AB35" s="59"/>
    </row>
    <row r="36" spans="1:28">
      <c r="A36" s="6">
        <v>3203</v>
      </c>
      <c r="B36" s="7" t="s">
        <v>52</v>
      </c>
      <c r="C36" s="9" t="s">
        <v>6</v>
      </c>
      <c r="D36" s="6">
        <v>3</v>
      </c>
      <c r="E36" s="6">
        <v>2</v>
      </c>
      <c r="F36" s="6">
        <v>6</v>
      </c>
      <c r="G36" s="6">
        <v>1020</v>
      </c>
      <c r="H36" s="11">
        <v>265.92857142857144</v>
      </c>
      <c r="I36" s="2"/>
      <c r="J36" s="6">
        <v>3203</v>
      </c>
      <c r="K36" s="9" t="s">
        <v>6</v>
      </c>
      <c r="L36" s="6">
        <v>3</v>
      </c>
      <c r="M36" s="6">
        <v>2</v>
      </c>
      <c r="N36" s="6">
        <v>6</v>
      </c>
      <c r="O36" s="6">
        <v>669</v>
      </c>
      <c r="P36" s="11">
        <v>201.04088618738996</v>
      </c>
      <c r="Q36" s="42"/>
      <c r="R36" s="6">
        <v>3203</v>
      </c>
      <c r="S36" s="9" t="s">
        <v>6</v>
      </c>
      <c r="T36" s="6">
        <v>3</v>
      </c>
      <c r="U36" s="6">
        <v>2</v>
      </c>
      <c r="V36" s="6">
        <v>6</v>
      </c>
      <c r="W36" s="11">
        <v>465</v>
      </c>
      <c r="X36" s="11">
        <v>108.14209090909091</v>
      </c>
      <c r="AA36" s="59"/>
      <c r="AB36" s="59"/>
    </row>
    <row r="37" spans="1:28">
      <c r="A37" s="6">
        <v>3204</v>
      </c>
      <c r="B37" s="7" t="s">
        <v>52</v>
      </c>
      <c r="C37" s="9" t="s">
        <v>5</v>
      </c>
      <c r="D37" s="6">
        <v>3</v>
      </c>
      <c r="E37" s="6">
        <v>2</v>
      </c>
      <c r="F37" s="6">
        <v>5</v>
      </c>
      <c r="G37" s="6">
        <v>3740</v>
      </c>
      <c r="H37" s="6">
        <v>1143.5877061469266</v>
      </c>
      <c r="I37" s="2"/>
      <c r="J37" s="6">
        <v>3204</v>
      </c>
      <c r="K37" s="9" t="s">
        <v>5</v>
      </c>
      <c r="L37" s="6">
        <v>3</v>
      </c>
      <c r="M37" s="6">
        <v>2</v>
      </c>
      <c r="N37" s="6">
        <v>5</v>
      </c>
      <c r="O37" s="6">
        <v>718</v>
      </c>
      <c r="P37" s="11">
        <v>225.70847457627119</v>
      </c>
      <c r="Q37" s="42"/>
      <c r="R37" s="6">
        <v>3204</v>
      </c>
      <c r="S37" s="9" t="s">
        <v>5</v>
      </c>
      <c r="T37" s="6">
        <v>3</v>
      </c>
      <c r="U37" s="6">
        <v>2</v>
      </c>
      <c r="V37" s="6">
        <v>5</v>
      </c>
      <c r="W37" s="11">
        <v>2337.75</v>
      </c>
      <c r="X37" s="64">
        <v>850.89278128672117</v>
      </c>
      <c r="AA37" s="59"/>
      <c r="AB37" s="59"/>
    </row>
    <row r="38" spans="1:28">
      <c r="A38" s="6">
        <v>3205</v>
      </c>
      <c r="B38" s="7" t="s">
        <v>52</v>
      </c>
      <c r="C38" s="9" t="s">
        <v>3</v>
      </c>
      <c r="D38" s="6">
        <v>3</v>
      </c>
      <c r="E38" s="6">
        <v>2</v>
      </c>
      <c r="F38" s="6">
        <v>3</v>
      </c>
      <c r="G38" s="6">
        <v>5720</v>
      </c>
      <c r="H38" s="11">
        <v>1738.2869565217391</v>
      </c>
      <c r="I38" s="2"/>
      <c r="J38" s="6">
        <v>3205</v>
      </c>
      <c r="K38" s="9" t="s">
        <v>3</v>
      </c>
      <c r="L38" s="6">
        <v>3</v>
      </c>
      <c r="M38" s="6">
        <v>2</v>
      </c>
      <c r="N38" s="6">
        <v>3</v>
      </c>
      <c r="O38" s="6">
        <v>306</v>
      </c>
      <c r="P38" s="11">
        <v>114.57447243579257</v>
      </c>
      <c r="Q38" s="42"/>
      <c r="R38" s="6">
        <v>3205</v>
      </c>
      <c r="S38" s="9" t="s">
        <v>3</v>
      </c>
      <c r="T38" s="6">
        <v>3</v>
      </c>
      <c r="U38" s="6">
        <v>2</v>
      </c>
      <c r="V38" s="6">
        <v>3</v>
      </c>
      <c r="W38" s="11">
        <v>2087.5</v>
      </c>
      <c r="X38" s="11">
        <v>730.32136363636369</v>
      </c>
      <c r="AA38" s="59"/>
      <c r="AB38" s="59"/>
    </row>
    <row r="39" spans="1:28">
      <c r="A39" s="6">
        <v>3206</v>
      </c>
      <c r="B39" s="7" t="s">
        <v>52</v>
      </c>
      <c r="C39" s="9" t="s">
        <v>4</v>
      </c>
      <c r="D39" s="6">
        <v>3</v>
      </c>
      <c r="E39" s="6">
        <v>2</v>
      </c>
      <c r="F39" s="6">
        <v>4</v>
      </c>
      <c r="G39" s="6">
        <v>900</v>
      </c>
      <c r="H39" s="11">
        <v>195.09554140127389</v>
      </c>
      <c r="I39" s="2"/>
      <c r="J39" s="6">
        <v>3206</v>
      </c>
      <c r="K39" s="9" t="s">
        <v>4</v>
      </c>
      <c r="L39" s="6">
        <v>3</v>
      </c>
      <c r="M39" s="6">
        <v>2</v>
      </c>
      <c r="N39" s="6">
        <v>4</v>
      </c>
      <c r="O39" s="6">
        <v>440</v>
      </c>
      <c r="P39" s="11">
        <v>144.66484306703137</v>
      </c>
      <c r="Q39" s="42"/>
      <c r="R39" s="6">
        <v>3206</v>
      </c>
      <c r="S39" s="9" t="s">
        <v>4</v>
      </c>
      <c r="T39" s="6">
        <v>3</v>
      </c>
      <c r="U39" s="6">
        <v>2</v>
      </c>
      <c r="V39" s="6">
        <v>4</v>
      </c>
      <c r="W39" s="11">
        <v>2422.5</v>
      </c>
      <c r="X39" s="11">
        <v>8599.5289285714298</v>
      </c>
      <c r="AA39" s="59"/>
      <c r="AB39" s="59"/>
    </row>
    <row r="40" spans="1:28">
      <c r="A40" s="6">
        <v>4101</v>
      </c>
      <c r="B40" s="7" t="s">
        <v>51</v>
      </c>
      <c r="C40" s="9" t="s">
        <v>3</v>
      </c>
      <c r="D40" s="6">
        <v>4</v>
      </c>
      <c r="E40" s="6">
        <v>1</v>
      </c>
      <c r="F40" s="6">
        <v>3</v>
      </c>
      <c r="G40" s="6">
        <v>1360</v>
      </c>
      <c r="H40" s="11">
        <v>310.14465195246174</v>
      </c>
      <c r="I40" s="2"/>
      <c r="J40" s="6">
        <v>4101</v>
      </c>
      <c r="K40" s="9" t="s">
        <v>3</v>
      </c>
      <c r="L40" s="6">
        <v>4</v>
      </c>
      <c r="M40" s="6">
        <v>1</v>
      </c>
      <c r="N40" s="6">
        <v>3</v>
      </c>
      <c r="O40" s="6">
        <v>426</v>
      </c>
      <c r="P40" s="11">
        <v>151.86360653346944</v>
      </c>
      <c r="Q40" s="42"/>
      <c r="R40" s="6">
        <v>4101</v>
      </c>
      <c r="S40" s="9" t="s">
        <v>3</v>
      </c>
      <c r="T40" s="6">
        <v>4</v>
      </c>
      <c r="U40" s="6">
        <v>1</v>
      </c>
      <c r="V40" s="6">
        <v>3</v>
      </c>
      <c r="W40" s="11">
        <v>1995</v>
      </c>
      <c r="X40" s="11">
        <v>760.49400000000003</v>
      </c>
      <c r="AA40" s="59"/>
      <c r="AB40" s="59"/>
    </row>
    <row r="41" spans="1:28">
      <c r="A41" s="6">
        <v>4102</v>
      </c>
      <c r="B41" s="7" t="s">
        <v>51</v>
      </c>
      <c r="C41" s="9" t="s">
        <v>1</v>
      </c>
      <c r="D41" s="6">
        <v>4</v>
      </c>
      <c r="E41" s="6">
        <v>1</v>
      </c>
      <c r="F41" s="6">
        <v>1</v>
      </c>
      <c r="G41" s="6">
        <v>6180</v>
      </c>
      <c r="H41" s="11">
        <v>1557.438351822504</v>
      </c>
      <c r="I41" s="2"/>
      <c r="J41" s="6">
        <v>4102</v>
      </c>
      <c r="K41" s="9" t="s">
        <v>1</v>
      </c>
      <c r="L41" s="6">
        <v>4</v>
      </c>
      <c r="M41" s="6">
        <v>1</v>
      </c>
      <c r="N41" s="6">
        <v>1</v>
      </c>
      <c r="O41" s="6">
        <v>625</v>
      </c>
      <c r="P41" s="11">
        <v>186.04807539050049</v>
      </c>
      <c r="Q41" s="42"/>
      <c r="R41" s="6">
        <v>4102</v>
      </c>
      <c r="S41" s="9" t="s">
        <v>1</v>
      </c>
      <c r="T41" s="6">
        <v>4</v>
      </c>
      <c r="U41" s="6">
        <v>1</v>
      </c>
      <c r="V41" s="6">
        <v>1</v>
      </c>
      <c r="W41" s="11">
        <v>1648.75</v>
      </c>
      <c r="X41" s="11">
        <v>571.97162280701752</v>
      </c>
      <c r="AA41" s="59"/>
      <c r="AB41" s="59"/>
    </row>
    <row r="42" spans="1:28">
      <c r="A42" s="6">
        <v>4103</v>
      </c>
      <c r="B42" s="7" t="s">
        <v>51</v>
      </c>
      <c r="C42" s="9" t="s">
        <v>4</v>
      </c>
      <c r="D42" s="6">
        <v>4</v>
      </c>
      <c r="E42" s="6">
        <v>1</v>
      </c>
      <c r="F42" s="6">
        <v>5</v>
      </c>
      <c r="G42" s="6">
        <v>2840</v>
      </c>
      <c r="H42" s="11">
        <v>690.29387755102039</v>
      </c>
      <c r="I42" s="2"/>
      <c r="J42" s="6">
        <v>4103</v>
      </c>
      <c r="K42" s="9" t="s">
        <v>4</v>
      </c>
      <c r="L42" s="6">
        <v>4</v>
      </c>
      <c r="M42" s="6">
        <v>1</v>
      </c>
      <c r="N42" s="6">
        <v>5</v>
      </c>
      <c r="O42" s="6">
        <v>766</v>
      </c>
      <c r="P42" s="11">
        <v>229.65041835180847</v>
      </c>
      <c r="Q42" s="42"/>
      <c r="R42" s="6">
        <v>4103</v>
      </c>
      <c r="S42" s="9" t="s">
        <v>4</v>
      </c>
      <c r="T42" s="6">
        <v>4</v>
      </c>
      <c r="U42" s="6">
        <v>1</v>
      </c>
      <c r="V42" s="6">
        <v>5</v>
      </c>
      <c r="W42" s="11">
        <v>1298.75</v>
      </c>
      <c r="X42" s="11">
        <v>420.99178030303034</v>
      </c>
      <c r="AA42" s="59"/>
      <c r="AB42" s="59"/>
    </row>
    <row r="43" spans="1:28">
      <c r="A43" s="6">
        <v>4104</v>
      </c>
      <c r="B43" s="7" t="s">
        <v>51</v>
      </c>
      <c r="C43" s="9" t="s">
        <v>5</v>
      </c>
      <c r="D43" s="6">
        <v>4</v>
      </c>
      <c r="E43" s="6">
        <v>1</v>
      </c>
      <c r="F43" s="6">
        <v>4</v>
      </c>
      <c r="G43" s="6">
        <v>4100</v>
      </c>
      <c r="H43" s="11">
        <v>873.9687943262411</v>
      </c>
      <c r="I43" s="2"/>
      <c r="J43" s="6">
        <v>4104</v>
      </c>
      <c r="K43" s="9" t="s">
        <v>5</v>
      </c>
      <c r="L43" s="6">
        <v>4</v>
      </c>
      <c r="M43" s="6">
        <v>1</v>
      </c>
      <c r="N43" s="6">
        <v>4</v>
      </c>
      <c r="O43" s="6">
        <v>489</v>
      </c>
      <c r="P43" s="11">
        <v>166.54165603470273</v>
      </c>
      <c r="Q43" s="42"/>
      <c r="R43" s="6">
        <v>4104</v>
      </c>
      <c r="S43" s="9" t="s">
        <v>5</v>
      </c>
      <c r="T43" s="6">
        <v>4</v>
      </c>
      <c r="U43" s="6">
        <v>1</v>
      </c>
      <c r="V43" s="6">
        <v>4</v>
      </c>
      <c r="W43" s="11">
        <v>858.75</v>
      </c>
      <c r="X43" s="11">
        <v>219.40281818181819</v>
      </c>
      <c r="AA43" s="59"/>
      <c r="AB43" s="59"/>
    </row>
    <row r="44" spans="1:28">
      <c r="A44" s="6">
        <v>4105</v>
      </c>
      <c r="B44" s="7" t="s">
        <v>51</v>
      </c>
      <c r="C44" s="9" t="s">
        <v>6</v>
      </c>
      <c r="D44" s="6">
        <v>4</v>
      </c>
      <c r="E44" s="6">
        <v>1</v>
      </c>
      <c r="F44" s="6">
        <v>6</v>
      </c>
      <c r="G44" s="6">
        <v>4400</v>
      </c>
      <c r="H44" s="11">
        <v>1162.2303370786517</v>
      </c>
      <c r="I44" s="2"/>
      <c r="J44" s="6">
        <v>4105</v>
      </c>
      <c r="K44" s="9" t="s">
        <v>6</v>
      </c>
      <c r="L44" s="6">
        <v>4</v>
      </c>
      <c r="M44" s="6">
        <v>1</v>
      </c>
      <c r="N44" s="6">
        <v>6</v>
      </c>
      <c r="O44" s="6">
        <v>479</v>
      </c>
      <c r="P44" s="11">
        <v>155.88914047699373</v>
      </c>
      <c r="Q44" s="42"/>
      <c r="R44" s="6">
        <v>4105</v>
      </c>
      <c r="S44" s="9" t="s">
        <v>6</v>
      </c>
      <c r="T44" s="6">
        <v>4</v>
      </c>
      <c r="U44" s="6">
        <v>1</v>
      </c>
      <c r="V44" s="6">
        <v>6</v>
      </c>
      <c r="W44" s="11">
        <v>276.25</v>
      </c>
      <c r="X44" s="11">
        <v>71.473932291666671</v>
      </c>
      <c r="AA44" s="59"/>
      <c r="AB44" s="59"/>
    </row>
    <row r="45" spans="1:28">
      <c r="A45" s="6">
        <v>4106</v>
      </c>
      <c r="B45" s="7" t="s">
        <v>51</v>
      </c>
      <c r="C45" s="9" t="s">
        <v>2</v>
      </c>
      <c r="D45" s="6">
        <v>4</v>
      </c>
      <c r="E45" s="6">
        <v>1</v>
      </c>
      <c r="F45" s="6">
        <v>2</v>
      </c>
      <c r="G45" s="6">
        <v>3240</v>
      </c>
      <c r="H45" s="11">
        <v>874.76339573268922</v>
      </c>
      <c r="I45" s="2"/>
      <c r="J45" s="6">
        <v>4106</v>
      </c>
      <c r="K45" s="9" t="s">
        <v>2</v>
      </c>
      <c r="L45" s="6">
        <v>4</v>
      </c>
      <c r="M45" s="6">
        <v>1</v>
      </c>
      <c r="N45" s="6">
        <v>2</v>
      </c>
      <c r="O45" s="6">
        <v>478</v>
      </c>
      <c r="P45" s="11">
        <v>164.66327720207255</v>
      </c>
      <c r="Q45" s="42"/>
      <c r="R45" s="6">
        <v>4106</v>
      </c>
      <c r="S45" s="9" t="s">
        <v>2</v>
      </c>
      <c r="T45" s="6">
        <v>4</v>
      </c>
      <c r="U45" s="6">
        <v>1</v>
      </c>
      <c r="V45" s="6">
        <v>2</v>
      </c>
      <c r="W45" s="11">
        <v>4261.67</v>
      </c>
      <c r="X45" s="11">
        <v>1635.4858491329885</v>
      </c>
      <c r="AA45" s="59"/>
      <c r="AB45" s="59"/>
    </row>
    <row r="46" spans="1:28">
      <c r="A46" s="6">
        <v>4201</v>
      </c>
      <c r="B46" s="7" t="s">
        <v>52</v>
      </c>
      <c r="C46" s="9" t="s">
        <v>5</v>
      </c>
      <c r="D46" s="6">
        <v>4</v>
      </c>
      <c r="E46" s="6">
        <v>2</v>
      </c>
      <c r="F46" s="6">
        <v>4</v>
      </c>
      <c r="G46" s="6">
        <v>620</v>
      </c>
      <c r="H46" s="11">
        <v>102.6875</v>
      </c>
      <c r="I46" s="2"/>
      <c r="J46" s="6">
        <v>4201</v>
      </c>
      <c r="K46" s="9" t="s">
        <v>5</v>
      </c>
      <c r="L46" s="6">
        <v>4</v>
      </c>
      <c r="M46" s="6">
        <v>2</v>
      </c>
      <c r="N46" s="6">
        <v>4</v>
      </c>
      <c r="O46" s="6">
        <v>338</v>
      </c>
      <c r="P46" s="11">
        <v>119.66222879684418</v>
      </c>
      <c r="Q46" s="42"/>
      <c r="R46" s="6">
        <v>4201</v>
      </c>
      <c r="S46" s="9" t="s">
        <v>5</v>
      </c>
      <c r="T46" s="6">
        <v>4</v>
      </c>
      <c r="U46" s="6">
        <v>2</v>
      </c>
      <c r="V46" s="6">
        <v>4</v>
      </c>
      <c r="W46" s="11">
        <v>76.25</v>
      </c>
      <c r="X46" s="11">
        <v>20.17625</v>
      </c>
      <c r="AA46" s="59"/>
      <c r="AB46" s="59"/>
    </row>
    <row r="47" spans="1:28">
      <c r="A47" s="6">
        <v>4202</v>
      </c>
      <c r="B47" s="7" t="s">
        <v>52</v>
      </c>
      <c r="C47" s="9" t="s">
        <v>4</v>
      </c>
      <c r="D47" s="6">
        <v>4</v>
      </c>
      <c r="E47" s="6">
        <v>2</v>
      </c>
      <c r="F47" s="6">
        <v>5</v>
      </c>
      <c r="G47" s="6">
        <v>5860</v>
      </c>
      <c r="H47" s="11">
        <v>1646.8392914653784</v>
      </c>
      <c r="I47" s="2"/>
      <c r="J47" s="6">
        <v>4202</v>
      </c>
      <c r="K47" s="9" t="s">
        <v>4</v>
      </c>
      <c r="L47" s="6">
        <v>4</v>
      </c>
      <c r="M47" s="6">
        <v>2</v>
      </c>
      <c r="N47" s="6">
        <v>5</v>
      </c>
      <c r="O47" s="6">
        <v>325</v>
      </c>
      <c r="P47" s="11">
        <v>111.22727447438214</v>
      </c>
      <c r="Q47" s="42"/>
      <c r="R47" s="6">
        <v>4202</v>
      </c>
      <c r="S47" s="9" t="s">
        <v>4</v>
      </c>
      <c r="T47" s="6">
        <v>4</v>
      </c>
      <c r="U47" s="6">
        <v>2</v>
      </c>
      <c r="V47" s="6">
        <v>5</v>
      </c>
      <c r="W47" s="11">
        <v>2179.125</v>
      </c>
      <c r="X47" s="11">
        <v>803.59525888660357</v>
      </c>
      <c r="AA47" s="59"/>
      <c r="AB47" s="59"/>
    </row>
    <row r="48" spans="1:28">
      <c r="A48" s="6">
        <v>4203</v>
      </c>
      <c r="B48" s="7" t="s">
        <v>52</v>
      </c>
      <c r="C48" s="9" t="s">
        <v>2</v>
      </c>
      <c r="D48" s="6">
        <v>4</v>
      </c>
      <c r="E48" s="6">
        <v>2</v>
      </c>
      <c r="F48" s="6">
        <v>2</v>
      </c>
      <c r="G48" s="6">
        <v>1860</v>
      </c>
      <c r="H48" s="11">
        <v>425.30652173913046</v>
      </c>
      <c r="I48" s="2"/>
      <c r="J48" s="6">
        <v>4203</v>
      </c>
      <c r="K48" s="9" t="s">
        <v>2</v>
      </c>
      <c r="L48" s="6">
        <v>4</v>
      </c>
      <c r="M48" s="6">
        <v>2</v>
      </c>
      <c r="N48" s="6">
        <v>2</v>
      </c>
      <c r="O48" s="6">
        <v>376</v>
      </c>
      <c r="P48" s="11">
        <v>130.97799999999998</v>
      </c>
      <c r="Q48" s="42"/>
      <c r="R48" s="6">
        <v>4203</v>
      </c>
      <c r="S48" s="9" t="s">
        <v>2</v>
      </c>
      <c r="T48" s="6">
        <v>4</v>
      </c>
      <c r="U48" s="6">
        <v>2</v>
      </c>
      <c r="V48" s="6">
        <v>2</v>
      </c>
      <c r="W48" s="11">
        <v>940</v>
      </c>
      <c r="X48" s="11">
        <v>290.52714285714291</v>
      </c>
      <c r="AA48" s="59"/>
      <c r="AB48" s="59"/>
    </row>
    <row r="49" spans="1:57">
      <c r="A49" s="6">
        <v>4204</v>
      </c>
      <c r="B49" s="7" t="s">
        <v>52</v>
      </c>
      <c r="C49" s="9" t="s">
        <v>1</v>
      </c>
      <c r="D49" s="6">
        <v>4</v>
      </c>
      <c r="E49" s="6">
        <v>2</v>
      </c>
      <c r="F49" s="6">
        <v>1</v>
      </c>
      <c r="G49" s="6">
        <v>5260</v>
      </c>
      <c r="H49" s="11">
        <v>1321.2805970149252</v>
      </c>
      <c r="I49" s="2"/>
      <c r="J49" s="6">
        <v>4204</v>
      </c>
      <c r="K49" s="9" t="s">
        <v>1</v>
      </c>
      <c r="L49" s="6">
        <v>4</v>
      </c>
      <c r="M49" s="6">
        <v>2</v>
      </c>
      <c r="N49" s="6">
        <v>1</v>
      </c>
      <c r="O49" s="6">
        <v>500</v>
      </c>
      <c r="P49" s="11">
        <v>152.22140402552773</v>
      </c>
      <c r="Q49" s="42"/>
      <c r="R49" s="6">
        <v>4204</v>
      </c>
      <c r="S49" s="9" t="s">
        <v>1</v>
      </c>
      <c r="T49" s="6">
        <v>4</v>
      </c>
      <c r="U49" s="6">
        <v>2</v>
      </c>
      <c r="V49" s="6">
        <v>1</v>
      </c>
      <c r="W49" s="11">
        <v>2411.6666666666665</v>
      </c>
      <c r="X49" s="11">
        <v>853.16893313172056</v>
      </c>
      <c r="AA49" s="59"/>
      <c r="AB49" s="59"/>
    </row>
    <row r="50" spans="1:57">
      <c r="A50" s="6">
        <v>4205</v>
      </c>
      <c r="B50" s="7" t="s">
        <v>52</v>
      </c>
      <c r="C50" s="9" t="s">
        <v>6</v>
      </c>
      <c r="D50" s="6">
        <v>4</v>
      </c>
      <c r="E50" s="6">
        <v>2</v>
      </c>
      <c r="F50" s="6">
        <v>6</v>
      </c>
      <c r="G50" s="6">
        <v>10540</v>
      </c>
      <c r="H50" s="11">
        <v>2162.2349514563107</v>
      </c>
      <c r="I50" s="2"/>
      <c r="J50" s="6">
        <v>4205</v>
      </c>
      <c r="K50" s="9" t="s">
        <v>6</v>
      </c>
      <c r="L50" s="6">
        <v>4</v>
      </c>
      <c r="M50" s="6">
        <v>2</v>
      </c>
      <c r="N50" s="6">
        <v>6</v>
      </c>
      <c r="O50" s="6">
        <v>759</v>
      </c>
      <c r="P50" s="11">
        <v>234.82618635689573</v>
      </c>
      <c r="Q50" s="42"/>
      <c r="R50" s="6">
        <v>4205</v>
      </c>
      <c r="S50" s="9" t="s">
        <v>6</v>
      </c>
      <c r="T50" s="6">
        <v>4</v>
      </c>
      <c r="U50" s="6">
        <v>2</v>
      </c>
      <c r="V50" s="6">
        <v>6</v>
      </c>
      <c r="W50" s="11">
        <v>2752.92</v>
      </c>
      <c r="X50" s="11">
        <v>737.5289230925323</v>
      </c>
      <c r="AA50" s="59"/>
      <c r="AB50" s="59"/>
    </row>
    <row r="51" spans="1:57">
      <c r="A51" s="6">
        <v>4206</v>
      </c>
      <c r="B51" s="7" t="s">
        <v>52</v>
      </c>
      <c r="C51" s="9" t="s">
        <v>3</v>
      </c>
      <c r="D51" s="6">
        <v>4</v>
      </c>
      <c r="E51" s="6">
        <v>2</v>
      </c>
      <c r="F51" s="6">
        <v>3</v>
      </c>
      <c r="G51" s="6">
        <v>7800</v>
      </c>
      <c r="H51" s="6">
        <v>1596.9208400646203</v>
      </c>
      <c r="I51" s="2"/>
      <c r="J51" s="6">
        <v>4206</v>
      </c>
      <c r="K51" s="9" t="s">
        <v>3</v>
      </c>
      <c r="L51" s="6">
        <v>4</v>
      </c>
      <c r="M51" s="6">
        <v>2</v>
      </c>
      <c r="N51" s="6">
        <v>3</v>
      </c>
      <c r="O51" s="6">
        <v>350</v>
      </c>
      <c r="P51" s="11">
        <v>125.97818774122729</v>
      </c>
      <c r="Q51" s="42"/>
      <c r="R51" s="6">
        <v>4206</v>
      </c>
      <c r="S51" s="9" t="s">
        <v>3</v>
      </c>
      <c r="T51" s="6">
        <v>4</v>
      </c>
      <c r="U51" s="6">
        <v>2</v>
      </c>
      <c r="V51" s="6">
        <v>3</v>
      </c>
      <c r="W51" s="11">
        <v>1928.33</v>
      </c>
      <c r="X51" s="64">
        <v>739.91585309617915</v>
      </c>
      <c r="AA51" s="59"/>
      <c r="AB51" s="59"/>
    </row>
    <row r="53" spans="1:57">
      <c r="A53" s="72" t="s">
        <v>38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</row>
    <row r="54" spans="1:57">
      <c r="A54" s="60" t="s">
        <v>27</v>
      </c>
      <c r="B54" s="60"/>
      <c r="C54" s="60"/>
      <c r="D54" s="60"/>
      <c r="E54" s="60"/>
      <c r="F54" s="60"/>
      <c r="G54" s="60"/>
      <c r="H54" s="60"/>
      <c r="I54" s="2"/>
      <c r="J54" s="60" t="s">
        <v>30</v>
      </c>
      <c r="K54" s="60"/>
      <c r="L54" s="60"/>
      <c r="M54" s="60"/>
      <c r="N54" s="60"/>
      <c r="O54" s="60"/>
      <c r="P54" s="60"/>
      <c r="Q54" s="2"/>
      <c r="R54" s="60" t="s">
        <v>31</v>
      </c>
      <c r="S54" s="60"/>
      <c r="T54" s="60"/>
      <c r="U54" s="60"/>
      <c r="V54" s="60"/>
      <c r="W54" s="60"/>
      <c r="X54" s="60"/>
      <c r="Z54" s="38" t="s">
        <v>24</v>
      </c>
      <c r="AA54" s="39"/>
      <c r="AB54" s="39"/>
      <c r="AC54" s="39"/>
      <c r="AD54" s="39"/>
      <c r="AE54" s="39"/>
      <c r="AF54" s="39"/>
      <c r="AG54" s="61"/>
      <c r="AH54" s="38" t="s">
        <v>25</v>
      </c>
      <c r="AI54" s="39"/>
      <c r="AJ54" s="39"/>
      <c r="AK54" s="39"/>
      <c r="AL54" s="39"/>
      <c r="AM54" s="39"/>
      <c r="AN54" s="39"/>
      <c r="AO54" s="61"/>
      <c r="AP54" s="38" t="s">
        <v>26</v>
      </c>
      <c r="AQ54" s="39"/>
      <c r="AR54" s="39"/>
      <c r="AS54" s="39"/>
      <c r="AT54" s="39"/>
      <c r="AU54" s="39"/>
      <c r="AV54" s="39"/>
      <c r="AW54" s="61"/>
      <c r="AX54" s="62" t="s">
        <v>33</v>
      </c>
      <c r="AY54" s="60"/>
      <c r="AZ54" s="60"/>
      <c r="BA54" s="60"/>
      <c r="BB54" s="60"/>
      <c r="BC54" s="60"/>
      <c r="BD54" s="60"/>
      <c r="BE54" s="60"/>
    </row>
    <row r="55" spans="1:57">
      <c r="A55" s="6" t="s">
        <v>17</v>
      </c>
      <c r="B55" s="7" t="s">
        <v>50</v>
      </c>
      <c r="C55" s="6" t="s">
        <v>7</v>
      </c>
      <c r="D55" s="6" t="s">
        <v>16</v>
      </c>
      <c r="E55" s="6" t="s">
        <v>18</v>
      </c>
      <c r="F55" s="6" t="s">
        <v>19</v>
      </c>
      <c r="G55" s="6" t="s">
        <v>28</v>
      </c>
      <c r="H55" s="6" t="s">
        <v>29</v>
      </c>
      <c r="I55" s="2"/>
      <c r="J55" s="6" t="s">
        <v>17</v>
      </c>
      <c r="K55" s="6" t="s">
        <v>7</v>
      </c>
      <c r="L55" s="6" t="s">
        <v>16</v>
      </c>
      <c r="M55" s="6" t="s">
        <v>18</v>
      </c>
      <c r="N55" s="6" t="s">
        <v>19</v>
      </c>
      <c r="O55" s="6" t="s">
        <v>28</v>
      </c>
      <c r="P55" s="6" t="s">
        <v>29</v>
      </c>
      <c r="Q55" s="2"/>
      <c r="R55" s="6" t="s">
        <v>17</v>
      </c>
      <c r="S55" s="6" t="s">
        <v>7</v>
      </c>
      <c r="T55" s="6" t="s">
        <v>16</v>
      </c>
      <c r="U55" s="6" t="s">
        <v>18</v>
      </c>
      <c r="V55" s="6" t="s">
        <v>19</v>
      </c>
      <c r="W55" s="6" t="s">
        <v>28</v>
      </c>
      <c r="X55" s="6" t="s">
        <v>29</v>
      </c>
      <c r="Z55" s="6" t="s">
        <v>17</v>
      </c>
      <c r="AA55" s="6" t="s">
        <v>7</v>
      </c>
      <c r="AB55" s="6" t="s">
        <v>16</v>
      </c>
      <c r="AC55" s="6" t="s">
        <v>18</v>
      </c>
      <c r="AD55" s="6" t="s">
        <v>19</v>
      </c>
      <c r="AE55" s="6" t="s">
        <v>28</v>
      </c>
      <c r="AF55" s="63" t="s">
        <v>29</v>
      </c>
      <c r="AG55" s="61"/>
      <c r="AH55" s="10" t="s">
        <v>17</v>
      </c>
      <c r="AI55" s="6" t="s">
        <v>7</v>
      </c>
      <c r="AJ55" s="6" t="s">
        <v>16</v>
      </c>
      <c r="AK55" s="6" t="s">
        <v>18</v>
      </c>
      <c r="AL55" s="6" t="s">
        <v>19</v>
      </c>
      <c r="AM55" s="6" t="s">
        <v>28</v>
      </c>
      <c r="AN55" s="63" t="s">
        <v>29</v>
      </c>
      <c r="AO55" s="4"/>
      <c r="AP55" s="10" t="s">
        <v>17</v>
      </c>
      <c r="AQ55" s="6" t="s">
        <v>7</v>
      </c>
      <c r="AR55" s="6" t="s">
        <v>16</v>
      </c>
      <c r="AS55" s="6" t="s">
        <v>18</v>
      </c>
      <c r="AT55" s="6" t="s">
        <v>19</v>
      </c>
      <c r="AU55" s="6" t="s">
        <v>28</v>
      </c>
      <c r="AV55" s="63" t="s">
        <v>29</v>
      </c>
      <c r="AW55" s="61"/>
      <c r="AX55" s="10" t="s">
        <v>17</v>
      </c>
      <c r="AY55" s="6" t="s">
        <v>7</v>
      </c>
      <c r="AZ55" s="6" t="s">
        <v>16</v>
      </c>
      <c r="BA55" s="6" t="s">
        <v>18</v>
      </c>
      <c r="BB55" s="6" t="s">
        <v>19</v>
      </c>
      <c r="BC55" s="6" t="s">
        <v>34</v>
      </c>
      <c r="BD55" s="6" t="s">
        <v>35</v>
      </c>
      <c r="BE55" s="6" t="s">
        <v>36</v>
      </c>
    </row>
    <row r="56" spans="1:57">
      <c r="A56" s="6">
        <v>1101</v>
      </c>
      <c r="B56" s="7" t="s">
        <v>51</v>
      </c>
      <c r="C56" s="9" t="s">
        <v>1</v>
      </c>
      <c r="D56" s="6">
        <v>1</v>
      </c>
      <c r="E56" s="6">
        <v>1</v>
      </c>
      <c r="F56" s="6">
        <v>1</v>
      </c>
      <c r="G56" s="6">
        <v>10240</v>
      </c>
      <c r="H56" s="6">
        <v>2192.7472370766486</v>
      </c>
      <c r="I56" s="17"/>
      <c r="J56" s="6">
        <v>1101</v>
      </c>
      <c r="K56" s="9" t="s">
        <v>1</v>
      </c>
      <c r="L56" s="6">
        <v>1</v>
      </c>
      <c r="M56" s="6">
        <v>1</v>
      </c>
      <c r="N56" s="6">
        <v>1</v>
      </c>
      <c r="O56" s="6">
        <v>3150</v>
      </c>
      <c r="P56" s="11">
        <v>974.05481287687837</v>
      </c>
      <c r="Q56" s="17"/>
      <c r="R56" s="6">
        <v>1101</v>
      </c>
      <c r="S56" s="9" t="s">
        <v>1</v>
      </c>
      <c r="T56" s="6">
        <v>1</v>
      </c>
      <c r="U56" s="6">
        <v>1</v>
      </c>
      <c r="V56" s="6">
        <v>1</v>
      </c>
      <c r="W56" s="71">
        <v>24090</v>
      </c>
      <c r="X56" s="11">
        <v>9488.2673493975908</v>
      </c>
      <c r="Z56" s="6">
        <v>1101</v>
      </c>
      <c r="AA56" s="9" t="s">
        <v>1</v>
      </c>
      <c r="AB56" s="6">
        <v>1</v>
      </c>
      <c r="AC56" s="6">
        <v>1</v>
      </c>
      <c r="AD56" s="6">
        <v>1</v>
      </c>
      <c r="AE56" s="73">
        <v>4380</v>
      </c>
      <c r="AF56" s="11">
        <v>2196.8000000000002</v>
      </c>
      <c r="AG56" s="17"/>
      <c r="AH56" s="6">
        <v>1101</v>
      </c>
      <c r="AI56" s="9" t="s">
        <v>1</v>
      </c>
      <c r="AJ56" s="6">
        <v>1</v>
      </c>
      <c r="AK56" s="6">
        <v>1</v>
      </c>
      <c r="AL56" s="6">
        <v>1</v>
      </c>
      <c r="AM56" s="6">
        <v>1760</v>
      </c>
      <c r="AN56" s="11">
        <v>509.31612903225812</v>
      </c>
      <c r="AO56" s="4"/>
      <c r="AP56" s="10">
        <v>1101</v>
      </c>
      <c r="AQ56" s="9" t="s">
        <v>1</v>
      </c>
      <c r="AR56" s="6">
        <v>1</v>
      </c>
      <c r="AS56" s="6">
        <v>1</v>
      </c>
      <c r="AT56" s="6">
        <v>1</v>
      </c>
      <c r="AU56" s="6">
        <v>64.099999999999994</v>
      </c>
      <c r="AV56" s="11">
        <v>23.53</v>
      </c>
      <c r="AW56" s="61"/>
      <c r="AX56" s="10">
        <v>1101</v>
      </c>
      <c r="AY56" s="9" t="s">
        <v>1</v>
      </c>
      <c r="AZ56" s="6">
        <v>1</v>
      </c>
      <c r="BA56" s="6">
        <v>1</v>
      </c>
      <c r="BB56" s="6">
        <v>1</v>
      </c>
      <c r="BC56" s="11">
        <f>SUM(AU56,AM56,AE56,W56,O56,G56)</f>
        <v>43684.1</v>
      </c>
      <c r="BD56" s="11">
        <v>24090</v>
      </c>
      <c r="BE56" s="11">
        <f>BD56/BC56</f>
        <v>0.55145922658358537</v>
      </c>
    </row>
    <row r="57" spans="1:57">
      <c r="A57" s="6">
        <v>1102</v>
      </c>
      <c r="B57" s="7" t="s">
        <v>51</v>
      </c>
      <c r="C57" s="9" t="s">
        <v>2</v>
      </c>
      <c r="D57" s="6">
        <v>1</v>
      </c>
      <c r="E57" s="6">
        <v>1</v>
      </c>
      <c r="F57" s="6">
        <v>2</v>
      </c>
      <c r="G57" s="6">
        <v>12000</v>
      </c>
      <c r="H57" s="6">
        <v>2385.6953642384105</v>
      </c>
      <c r="I57" s="17"/>
      <c r="J57" s="6">
        <v>1102</v>
      </c>
      <c r="K57" s="9" t="s">
        <v>2</v>
      </c>
      <c r="L57" s="6">
        <v>1</v>
      </c>
      <c r="M57" s="6">
        <v>1</v>
      </c>
      <c r="N57" s="6">
        <v>2</v>
      </c>
      <c r="O57" s="6">
        <v>3790</v>
      </c>
      <c r="P57" s="11">
        <v>1137.1721300526303</v>
      </c>
      <c r="Q57" s="17"/>
      <c r="R57" s="6">
        <v>1102</v>
      </c>
      <c r="S57" s="9" t="s">
        <v>2</v>
      </c>
      <c r="T57" s="6">
        <v>1</v>
      </c>
      <c r="U57" s="6">
        <v>1</v>
      </c>
      <c r="V57" s="6">
        <v>2</v>
      </c>
      <c r="W57" s="71">
        <v>33010</v>
      </c>
      <c r="X57" s="11">
        <v>13254.202708333332</v>
      </c>
      <c r="Z57" s="6">
        <v>1102</v>
      </c>
      <c r="AA57" s="9" t="s">
        <v>2</v>
      </c>
      <c r="AB57" s="6">
        <v>1</v>
      </c>
      <c r="AC57" s="6">
        <v>1</v>
      </c>
      <c r="AD57" s="6">
        <v>2</v>
      </c>
      <c r="AE57" s="73">
        <v>3430</v>
      </c>
      <c r="AF57" s="11">
        <v>1633.3333333333333</v>
      </c>
      <c r="AG57" s="17"/>
      <c r="AH57" s="6">
        <v>1102</v>
      </c>
      <c r="AI57" s="9" t="s">
        <v>2</v>
      </c>
      <c r="AJ57" s="6">
        <v>1</v>
      </c>
      <c r="AK57" s="6">
        <v>1</v>
      </c>
      <c r="AL57" s="6">
        <v>2</v>
      </c>
      <c r="AM57" s="6">
        <v>1690</v>
      </c>
      <c r="AN57" s="11">
        <v>525.42555685814773</v>
      </c>
      <c r="AO57" s="4"/>
      <c r="AP57" s="10">
        <v>1102</v>
      </c>
      <c r="AQ57" s="9" t="s">
        <v>2</v>
      </c>
      <c r="AR57" s="6">
        <v>1</v>
      </c>
      <c r="AS57" s="6">
        <v>1</v>
      </c>
      <c r="AT57" s="6">
        <v>2</v>
      </c>
      <c r="AU57" s="6">
        <v>25.14</v>
      </c>
      <c r="AV57" s="11">
        <v>9.44</v>
      </c>
      <c r="AW57" s="61"/>
      <c r="AX57" s="10">
        <v>1102</v>
      </c>
      <c r="AY57" s="9" t="s">
        <v>2</v>
      </c>
      <c r="AZ57" s="6">
        <v>1</v>
      </c>
      <c r="BA57" s="6">
        <v>1</v>
      </c>
      <c r="BB57" s="6">
        <v>2</v>
      </c>
      <c r="BC57" s="11">
        <f t="shared" ref="BC57:BC103" si="0">SUM(AU57,AM57,AE57,W57,O57,G57)</f>
        <v>53945.14</v>
      </c>
      <c r="BD57" s="11">
        <v>33010</v>
      </c>
      <c r="BE57" s="11">
        <f t="shared" ref="BE57:BE103" si="1">BD57/BC57</f>
        <v>0.61191795961600992</v>
      </c>
    </row>
    <row r="58" spans="1:57">
      <c r="A58" s="6">
        <v>1103</v>
      </c>
      <c r="B58" s="7" t="s">
        <v>51</v>
      </c>
      <c r="C58" s="9" t="s">
        <v>3</v>
      </c>
      <c r="D58" s="6">
        <v>1</v>
      </c>
      <c r="E58" s="6">
        <v>1</v>
      </c>
      <c r="F58" s="6">
        <v>3</v>
      </c>
      <c r="G58" s="6">
        <v>35680</v>
      </c>
      <c r="H58" s="6">
        <v>6665.0239999999994</v>
      </c>
      <c r="I58" s="17"/>
      <c r="J58" s="6">
        <v>1103</v>
      </c>
      <c r="K58" s="9" t="s">
        <v>3</v>
      </c>
      <c r="L58" s="6">
        <v>1</v>
      </c>
      <c r="M58" s="6">
        <v>1</v>
      </c>
      <c r="N58" s="6">
        <v>3</v>
      </c>
      <c r="O58" s="6">
        <v>2807</v>
      </c>
      <c r="P58" s="11">
        <v>933.61011060691999</v>
      </c>
      <c r="Q58" s="17"/>
      <c r="R58" s="6">
        <v>1103</v>
      </c>
      <c r="S58" s="9" t="s">
        <v>3</v>
      </c>
      <c r="T58" s="6">
        <v>1</v>
      </c>
      <c r="U58" s="6">
        <v>1</v>
      </c>
      <c r="V58" s="6">
        <v>3</v>
      </c>
      <c r="W58" s="71">
        <v>38470</v>
      </c>
      <c r="X58" s="11">
        <v>15172.70298245614</v>
      </c>
      <c r="Z58" s="6">
        <v>1103</v>
      </c>
      <c r="AA58" s="9" t="s">
        <v>3</v>
      </c>
      <c r="AB58" s="6">
        <v>1</v>
      </c>
      <c r="AC58" s="6">
        <v>1</v>
      </c>
      <c r="AD58" s="6">
        <v>3</v>
      </c>
      <c r="AE58" s="73">
        <v>4840</v>
      </c>
      <c r="AF58" s="11">
        <v>2304.7619047619046</v>
      </c>
      <c r="AG58" s="17"/>
      <c r="AH58" s="6">
        <v>1103</v>
      </c>
      <c r="AI58" s="9" t="s">
        <v>3</v>
      </c>
      <c r="AJ58" s="6">
        <v>1</v>
      </c>
      <c r="AK58" s="6">
        <v>1</v>
      </c>
      <c r="AL58" s="6">
        <v>3</v>
      </c>
      <c r="AM58" s="6">
        <v>1030</v>
      </c>
      <c r="AN58" s="11">
        <v>338.4285714285715</v>
      </c>
      <c r="AO58" s="4"/>
      <c r="AP58" s="10">
        <v>1103</v>
      </c>
      <c r="AQ58" s="9" t="s">
        <v>3</v>
      </c>
      <c r="AR58" s="6">
        <v>1</v>
      </c>
      <c r="AS58" s="6">
        <v>1</v>
      </c>
      <c r="AT58" s="6">
        <v>3</v>
      </c>
      <c r="AU58" s="6">
        <v>27.13</v>
      </c>
      <c r="AV58" s="11">
        <v>9.98</v>
      </c>
      <c r="AW58" s="61"/>
      <c r="AX58" s="10">
        <v>1103</v>
      </c>
      <c r="AY58" s="9" t="s">
        <v>3</v>
      </c>
      <c r="AZ58" s="6">
        <v>1</v>
      </c>
      <c r="BA58" s="6">
        <v>1</v>
      </c>
      <c r="BB58" s="6">
        <v>3</v>
      </c>
      <c r="BC58" s="11">
        <f t="shared" si="0"/>
        <v>82854.13</v>
      </c>
      <c r="BD58" s="11">
        <v>38470</v>
      </c>
      <c r="BE58" s="11">
        <f t="shared" si="1"/>
        <v>0.46430998672003432</v>
      </c>
    </row>
    <row r="59" spans="1:57">
      <c r="A59" s="6">
        <v>1104</v>
      </c>
      <c r="B59" s="7" t="s">
        <v>51</v>
      </c>
      <c r="C59" s="9" t="s">
        <v>4</v>
      </c>
      <c r="D59" s="6">
        <v>1</v>
      </c>
      <c r="E59" s="6">
        <v>1</v>
      </c>
      <c r="F59" s="6">
        <v>5</v>
      </c>
      <c r="G59" s="6">
        <v>18240</v>
      </c>
      <c r="H59" s="6">
        <v>3780.322909090909</v>
      </c>
      <c r="I59" s="17"/>
      <c r="J59" s="6">
        <v>1104</v>
      </c>
      <c r="K59" s="9" t="s">
        <v>4</v>
      </c>
      <c r="L59" s="6">
        <v>1</v>
      </c>
      <c r="M59" s="6">
        <v>1</v>
      </c>
      <c r="N59" s="6">
        <v>5</v>
      </c>
      <c r="O59" s="6">
        <v>4070</v>
      </c>
      <c r="P59" s="11">
        <v>1248.6864523220665</v>
      </c>
      <c r="Q59" s="17"/>
      <c r="R59" s="6">
        <v>1104</v>
      </c>
      <c r="S59" s="9" t="s">
        <v>4</v>
      </c>
      <c r="T59" s="6">
        <v>1</v>
      </c>
      <c r="U59" s="6">
        <v>1</v>
      </c>
      <c r="V59" s="6">
        <v>5</v>
      </c>
      <c r="W59" s="71">
        <v>5940</v>
      </c>
      <c r="X59" s="11">
        <v>2025.09</v>
      </c>
      <c r="Z59" s="6">
        <v>1104</v>
      </c>
      <c r="AA59" s="9" t="s">
        <v>4</v>
      </c>
      <c r="AB59" s="6">
        <v>1</v>
      </c>
      <c r="AC59" s="6">
        <v>1</v>
      </c>
      <c r="AD59" s="6">
        <v>5</v>
      </c>
      <c r="AE59" s="73">
        <v>4060</v>
      </c>
      <c r="AF59" s="11">
        <v>1933.3333333333333</v>
      </c>
      <c r="AG59" s="17"/>
      <c r="AH59" s="6">
        <v>1104</v>
      </c>
      <c r="AI59" s="9" t="s">
        <v>4</v>
      </c>
      <c r="AJ59" s="6">
        <v>1</v>
      </c>
      <c r="AK59" s="6">
        <v>1</v>
      </c>
      <c r="AL59" s="6">
        <v>5</v>
      </c>
      <c r="AM59" s="6">
        <v>1740</v>
      </c>
      <c r="AN59" s="11">
        <v>515.63414634146341</v>
      </c>
      <c r="AO59" s="4"/>
      <c r="AP59" s="10">
        <v>1104</v>
      </c>
      <c r="AQ59" s="9" t="s">
        <v>4</v>
      </c>
      <c r="AR59" s="6">
        <v>1</v>
      </c>
      <c r="AS59" s="6">
        <v>1</v>
      </c>
      <c r="AT59" s="6">
        <v>5</v>
      </c>
      <c r="AU59" s="6">
        <v>156.57</v>
      </c>
      <c r="AV59" s="11">
        <v>55.38</v>
      </c>
      <c r="AW59" s="61"/>
      <c r="AX59" s="10">
        <v>1104</v>
      </c>
      <c r="AY59" s="9" t="s">
        <v>4</v>
      </c>
      <c r="AZ59" s="6">
        <v>1</v>
      </c>
      <c r="BA59" s="6">
        <v>1</v>
      </c>
      <c r="BB59" s="6">
        <v>5</v>
      </c>
      <c r="BC59" s="11">
        <f t="shared" si="0"/>
        <v>34206.57</v>
      </c>
      <c r="BD59" s="11">
        <v>5940</v>
      </c>
      <c r="BE59" s="11">
        <f t="shared" si="1"/>
        <v>0.17365085128383231</v>
      </c>
    </row>
    <row r="60" spans="1:57">
      <c r="A60" s="6">
        <v>1105</v>
      </c>
      <c r="B60" s="7" t="s">
        <v>51</v>
      </c>
      <c r="C60" s="9" t="s">
        <v>5</v>
      </c>
      <c r="D60" s="6">
        <v>1</v>
      </c>
      <c r="E60" s="6">
        <v>1</v>
      </c>
      <c r="F60" s="6">
        <v>4</v>
      </c>
      <c r="G60" s="6">
        <v>10720</v>
      </c>
      <c r="H60" s="6">
        <v>2619.2331450094161</v>
      </c>
      <c r="I60" s="17"/>
      <c r="J60" s="6">
        <v>1105</v>
      </c>
      <c r="K60" s="9" t="s">
        <v>5</v>
      </c>
      <c r="L60" s="6">
        <v>1</v>
      </c>
      <c r="M60" s="6">
        <v>1</v>
      </c>
      <c r="N60" s="6">
        <v>4</v>
      </c>
      <c r="O60" s="6">
        <v>4080</v>
      </c>
      <c r="P60" s="11">
        <v>1276.3484830023151</v>
      </c>
      <c r="Q60" s="17"/>
      <c r="R60" s="6">
        <v>1105</v>
      </c>
      <c r="S60" s="9" t="s">
        <v>5</v>
      </c>
      <c r="T60" s="6">
        <v>1</v>
      </c>
      <c r="U60" s="6">
        <v>1</v>
      </c>
      <c r="V60" s="6">
        <v>4</v>
      </c>
      <c r="W60" s="71">
        <v>28630</v>
      </c>
      <c r="X60" s="11">
        <v>11370.514615384616</v>
      </c>
      <c r="Z60" s="6">
        <v>1105</v>
      </c>
      <c r="AA60" s="9" t="s">
        <v>5</v>
      </c>
      <c r="AB60" s="6">
        <v>1</v>
      </c>
      <c r="AC60" s="6">
        <v>1</v>
      </c>
      <c r="AD60" s="6">
        <v>4</v>
      </c>
      <c r="AE60" s="73">
        <v>2590</v>
      </c>
      <c r="AF60" s="11">
        <v>1233.3333333333333</v>
      </c>
      <c r="AG60" s="17"/>
      <c r="AH60" s="6">
        <v>1105</v>
      </c>
      <c r="AI60" s="9" t="s">
        <v>5</v>
      </c>
      <c r="AJ60" s="6">
        <v>1</v>
      </c>
      <c r="AK60" s="6">
        <v>1</v>
      </c>
      <c r="AL60" s="6">
        <v>4</v>
      </c>
      <c r="AM60" s="6">
        <v>1870</v>
      </c>
      <c r="AN60" s="11">
        <v>504.05765765765767</v>
      </c>
      <c r="AO60" s="4"/>
      <c r="AP60" s="10">
        <v>1105</v>
      </c>
      <c r="AQ60" s="9" t="s">
        <v>5</v>
      </c>
      <c r="AR60" s="6">
        <v>1</v>
      </c>
      <c r="AS60" s="6">
        <v>1</v>
      </c>
      <c r="AT60" s="6">
        <v>4</v>
      </c>
      <c r="AU60" s="6">
        <v>14.83</v>
      </c>
      <c r="AV60" s="11">
        <v>5.04</v>
      </c>
      <c r="AW60" s="61"/>
      <c r="AX60" s="10">
        <v>1105</v>
      </c>
      <c r="AY60" s="9" t="s">
        <v>5</v>
      </c>
      <c r="AZ60" s="6">
        <v>1</v>
      </c>
      <c r="BA60" s="6">
        <v>1</v>
      </c>
      <c r="BB60" s="6">
        <v>4</v>
      </c>
      <c r="BC60" s="11">
        <f t="shared" si="0"/>
        <v>47904.83</v>
      </c>
      <c r="BD60" s="11">
        <v>28630</v>
      </c>
      <c r="BE60" s="11">
        <f t="shared" si="1"/>
        <v>0.59764328565616454</v>
      </c>
    </row>
    <row r="61" spans="1:57">
      <c r="A61" s="6">
        <v>1106</v>
      </c>
      <c r="B61" s="7" t="s">
        <v>51</v>
      </c>
      <c r="C61" s="9" t="s">
        <v>6</v>
      </c>
      <c r="D61" s="6">
        <v>1</v>
      </c>
      <c r="E61" s="6">
        <v>1</v>
      </c>
      <c r="F61" s="6">
        <v>6</v>
      </c>
      <c r="G61" s="6">
        <v>55040</v>
      </c>
      <c r="H61" s="6">
        <v>13277.013333333332</v>
      </c>
      <c r="I61" s="17"/>
      <c r="J61" s="6">
        <v>1106</v>
      </c>
      <c r="K61" s="9" t="s">
        <v>6</v>
      </c>
      <c r="L61" s="6">
        <v>1</v>
      </c>
      <c r="M61" s="6">
        <v>1</v>
      </c>
      <c r="N61" s="6">
        <v>6</v>
      </c>
      <c r="O61" s="6">
        <v>3580</v>
      </c>
      <c r="P61" s="11">
        <v>1193.0296604179036</v>
      </c>
      <c r="Q61" s="17"/>
      <c r="R61" s="6">
        <v>1106</v>
      </c>
      <c r="S61" s="9" t="s">
        <v>6</v>
      </c>
      <c r="T61" s="6">
        <v>1</v>
      </c>
      <c r="U61" s="6">
        <v>1</v>
      </c>
      <c r="V61" s="6">
        <v>6</v>
      </c>
      <c r="W61" s="71">
        <v>30410</v>
      </c>
      <c r="X61" s="11">
        <v>9750.6424590163933</v>
      </c>
      <c r="Z61" s="6">
        <v>1106</v>
      </c>
      <c r="AA61" s="9" t="s">
        <v>6</v>
      </c>
      <c r="AB61" s="6">
        <v>1</v>
      </c>
      <c r="AC61" s="6">
        <v>1</v>
      </c>
      <c r="AD61" s="6">
        <v>6</v>
      </c>
      <c r="AE61" s="73">
        <v>3110</v>
      </c>
      <c r="AF61" s="11">
        <v>1480.952380952381</v>
      </c>
      <c r="AG61" s="17"/>
      <c r="AH61" s="6">
        <v>1106</v>
      </c>
      <c r="AI61" s="9" t="s">
        <v>6</v>
      </c>
      <c r="AJ61" s="6">
        <v>1</v>
      </c>
      <c r="AK61" s="6">
        <v>1</v>
      </c>
      <c r="AL61" s="6">
        <v>6</v>
      </c>
      <c r="AM61" s="6">
        <v>1910</v>
      </c>
      <c r="AN61" s="11">
        <v>508.78373466606092</v>
      </c>
      <c r="AO61" s="4"/>
      <c r="AP61" s="10">
        <v>1106</v>
      </c>
      <c r="AQ61" s="9" t="s">
        <v>6</v>
      </c>
      <c r="AR61" s="6">
        <v>1</v>
      </c>
      <c r="AS61" s="6">
        <v>1</v>
      </c>
      <c r="AT61" s="6">
        <v>6</v>
      </c>
      <c r="AU61" s="11">
        <v>14.02</v>
      </c>
      <c r="AV61" s="11">
        <v>5.74</v>
      </c>
      <c r="AW61" s="61"/>
      <c r="AX61" s="10">
        <v>1106</v>
      </c>
      <c r="AY61" s="9" t="s">
        <v>6</v>
      </c>
      <c r="AZ61" s="6">
        <v>1</v>
      </c>
      <c r="BA61" s="6">
        <v>1</v>
      </c>
      <c r="BB61" s="6">
        <v>6</v>
      </c>
      <c r="BC61" s="11">
        <f t="shared" si="0"/>
        <v>94064.02</v>
      </c>
      <c r="BD61" s="11">
        <v>30410</v>
      </c>
      <c r="BE61" s="11">
        <f t="shared" si="1"/>
        <v>0.32329045686118879</v>
      </c>
    </row>
    <row r="62" spans="1:57">
      <c r="A62" s="6">
        <v>1201</v>
      </c>
      <c r="B62" s="7" t="s">
        <v>52</v>
      </c>
      <c r="C62" s="9" t="s">
        <v>2</v>
      </c>
      <c r="D62" s="6">
        <v>1</v>
      </c>
      <c r="E62" s="6">
        <v>2</v>
      </c>
      <c r="F62" s="6">
        <v>2</v>
      </c>
      <c r="G62" s="6">
        <v>36480</v>
      </c>
      <c r="H62" s="6">
        <v>8150.0952380952385</v>
      </c>
      <c r="I62" s="17"/>
      <c r="J62" s="6">
        <v>1201</v>
      </c>
      <c r="K62" s="9" t="s">
        <v>2</v>
      </c>
      <c r="L62" s="6">
        <v>1</v>
      </c>
      <c r="M62" s="6">
        <v>2</v>
      </c>
      <c r="N62" s="6">
        <v>2</v>
      </c>
      <c r="O62" s="6">
        <v>2930</v>
      </c>
      <c r="P62" s="11">
        <v>973.41035882877236</v>
      </c>
      <c r="Q62" s="17"/>
      <c r="R62" s="6">
        <v>1201</v>
      </c>
      <c r="S62" s="9" t="s">
        <v>2</v>
      </c>
      <c r="T62" s="6">
        <v>1</v>
      </c>
      <c r="U62" s="6">
        <v>2</v>
      </c>
      <c r="V62" s="6">
        <v>2</v>
      </c>
      <c r="W62" s="71">
        <v>24680</v>
      </c>
      <c r="X62" s="11">
        <v>8689.7104761904757</v>
      </c>
      <c r="Z62" s="6">
        <v>1201</v>
      </c>
      <c r="AA62" s="9" t="s">
        <v>2</v>
      </c>
      <c r="AB62" s="6">
        <v>1</v>
      </c>
      <c r="AC62" s="6">
        <v>2</v>
      </c>
      <c r="AD62" s="6">
        <v>2</v>
      </c>
      <c r="AE62" s="73">
        <v>2570</v>
      </c>
      <c r="AF62" s="11">
        <v>1223.8095238095239</v>
      </c>
      <c r="AG62" s="17"/>
      <c r="AH62" s="6">
        <v>1201</v>
      </c>
      <c r="AI62" s="9" t="s">
        <v>2</v>
      </c>
      <c r="AJ62" s="6">
        <v>1</v>
      </c>
      <c r="AK62" s="6">
        <v>2</v>
      </c>
      <c r="AL62" s="6">
        <v>2</v>
      </c>
      <c r="AM62" s="6">
        <v>1060</v>
      </c>
      <c r="AN62" s="11">
        <v>341.92571428571426</v>
      </c>
      <c r="AO62" s="4"/>
      <c r="AP62" s="10">
        <v>1201</v>
      </c>
      <c r="AQ62" s="9" t="s">
        <v>2</v>
      </c>
      <c r="AR62" s="6">
        <v>1</v>
      </c>
      <c r="AS62" s="6">
        <v>2</v>
      </c>
      <c r="AT62" s="6">
        <v>2</v>
      </c>
      <c r="AU62" s="11">
        <v>2.0699999999999998</v>
      </c>
      <c r="AV62" s="11">
        <v>1.02</v>
      </c>
      <c r="AW62" s="61"/>
      <c r="AX62" s="10">
        <v>1201</v>
      </c>
      <c r="AY62" s="9" t="s">
        <v>2</v>
      </c>
      <c r="AZ62" s="6">
        <v>1</v>
      </c>
      <c r="BA62" s="6">
        <v>2</v>
      </c>
      <c r="BB62" s="6">
        <v>2</v>
      </c>
      <c r="BC62" s="11">
        <f t="shared" si="0"/>
        <v>67722.070000000007</v>
      </c>
      <c r="BD62" s="11">
        <v>24680</v>
      </c>
      <c r="BE62" s="11">
        <f t="shared" si="1"/>
        <v>0.36443067968832016</v>
      </c>
    </row>
    <row r="63" spans="1:57">
      <c r="A63" s="6">
        <v>1202</v>
      </c>
      <c r="B63" s="7" t="s">
        <v>52</v>
      </c>
      <c r="C63" s="9" t="s">
        <v>3</v>
      </c>
      <c r="D63" s="6">
        <v>1</v>
      </c>
      <c r="E63" s="6">
        <v>2</v>
      </c>
      <c r="F63" s="6">
        <v>3</v>
      </c>
      <c r="G63" s="6">
        <v>19840</v>
      </c>
      <c r="H63" s="6">
        <v>5044.272761904761</v>
      </c>
      <c r="I63" s="17"/>
      <c r="J63" s="6">
        <v>1202</v>
      </c>
      <c r="K63" s="9" t="s">
        <v>3</v>
      </c>
      <c r="L63" s="6">
        <v>1</v>
      </c>
      <c r="M63" s="6">
        <v>2</v>
      </c>
      <c r="N63" s="6">
        <v>3</v>
      </c>
      <c r="O63" s="6">
        <v>3130</v>
      </c>
      <c r="P63" s="11">
        <v>1041.5618053840453</v>
      </c>
      <c r="Q63" s="17"/>
      <c r="R63" s="6">
        <v>1202</v>
      </c>
      <c r="S63" s="9" t="s">
        <v>3</v>
      </c>
      <c r="T63" s="6">
        <v>1</v>
      </c>
      <c r="U63" s="6">
        <v>2</v>
      </c>
      <c r="V63" s="6">
        <v>3</v>
      </c>
      <c r="W63" s="71">
        <v>25470</v>
      </c>
      <c r="X63" s="11">
        <v>10503.237391304348</v>
      </c>
      <c r="Z63" s="6">
        <v>1202</v>
      </c>
      <c r="AA63" s="9" t="s">
        <v>3</v>
      </c>
      <c r="AB63" s="6">
        <v>1</v>
      </c>
      <c r="AC63" s="6">
        <v>2</v>
      </c>
      <c r="AD63" s="6">
        <v>3</v>
      </c>
      <c r="AE63" s="73">
        <v>2376</v>
      </c>
      <c r="AF63" s="11">
        <v>1131.4285714285713</v>
      </c>
      <c r="AG63" s="17"/>
      <c r="AH63" s="6">
        <v>1202</v>
      </c>
      <c r="AI63" s="9" t="s">
        <v>3</v>
      </c>
      <c r="AJ63" s="6">
        <v>1</v>
      </c>
      <c r="AK63" s="6">
        <v>2</v>
      </c>
      <c r="AL63" s="6">
        <v>3</v>
      </c>
      <c r="AM63" s="6">
        <v>1140</v>
      </c>
      <c r="AN63" s="11">
        <v>391.963545981773</v>
      </c>
      <c r="AO63" s="4"/>
      <c r="AP63" s="10">
        <v>1202</v>
      </c>
      <c r="AQ63" s="9" t="s">
        <v>3</v>
      </c>
      <c r="AR63" s="6">
        <v>1</v>
      </c>
      <c r="AS63" s="6">
        <v>2</v>
      </c>
      <c r="AT63" s="6">
        <v>3</v>
      </c>
      <c r="AU63" s="11">
        <v>7.93</v>
      </c>
      <c r="AV63" s="11">
        <v>3.46</v>
      </c>
      <c r="AW63" s="61"/>
      <c r="AX63" s="10">
        <v>1202</v>
      </c>
      <c r="AY63" s="9" t="s">
        <v>3</v>
      </c>
      <c r="AZ63" s="6">
        <v>1</v>
      </c>
      <c r="BA63" s="6">
        <v>2</v>
      </c>
      <c r="BB63" s="6">
        <v>3</v>
      </c>
      <c r="BC63" s="11">
        <f t="shared" si="0"/>
        <v>51963.93</v>
      </c>
      <c r="BD63" s="11">
        <v>25470</v>
      </c>
      <c r="BE63" s="11">
        <f t="shared" si="1"/>
        <v>0.49014768513466939</v>
      </c>
    </row>
    <row r="64" spans="1:57">
      <c r="A64" s="6">
        <v>1203</v>
      </c>
      <c r="B64" s="7" t="s">
        <v>52</v>
      </c>
      <c r="C64" s="9" t="s">
        <v>4</v>
      </c>
      <c r="D64" s="6">
        <v>1</v>
      </c>
      <c r="E64" s="6">
        <v>2</v>
      </c>
      <c r="F64" s="6">
        <v>5</v>
      </c>
      <c r="G64" s="6">
        <v>21760</v>
      </c>
      <c r="H64" s="6">
        <v>5824.7563636363629</v>
      </c>
      <c r="I64" s="17"/>
      <c r="J64" s="6">
        <v>1203</v>
      </c>
      <c r="K64" s="9" t="s">
        <v>4</v>
      </c>
      <c r="L64" s="6">
        <v>1</v>
      </c>
      <c r="M64" s="6">
        <v>2</v>
      </c>
      <c r="N64" s="6">
        <v>5</v>
      </c>
      <c r="O64" s="6">
        <v>3890</v>
      </c>
      <c r="P64" s="11">
        <v>1221.517599688271</v>
      </c>
      <c r="Q64" s="17"/>
      <c r="R64" s="6">
        <v>1203</v>
      </c>
      <c r="S64" s="9" t="s">
        <v>4</v>
      </c>
      <c r="T64" s="6">
        <v>1</v>
      </c>
      <c r="U64" s="6">
        <v>2</v>
      </c>
      <c r="V64" s="6">
        <v>5</v>
      </c>
      <c r="W64" s="71">
        <v>21240</v>
      </c>
      <c r="X64" s="11">
        <v>7563.9026086956519</v>
      </c>
      <c r="Z64" s="6">
        <v>1203</v>
      </c>
      <c r="AA64" s="9" t="s">
        <v>4</v>
      </c>
      <c r="AB64" s="6">
        <v>1</v>
      </c>
      <c r="AC64" s="6">
        <v>2</v>
      </c>
      <c r="AD64" s="6">
        <v>5</v>
      </c>
      <c r="AE64" s="73">
        <v>4190</v>
      </c>
      <c r="AF64" s="11">
        <v>1995.2380952380952</v>
      </c>
      <c r="AG64" s="17"/>
      <c r="AH64" s="6">
        <v>1203</v>
      </c>
      <c r="AI64" s="9" t="s">
        <v>4</v>
      </c>
      <c r="AJ64" s="6">
        <v>1</v>
      </c>
      <c r="AK64" s="6">
        <v>2</v>
      </c>
      <c r="AL64" s="6">
        <v>5</v>
      </c>
      <c r="AM64" s="6">
        <v>1760</v>
      </c>
      <c r="AN64" s="11">
        <v>540.96842105263147</v>
      </c>
      <c r="AO64" s="4"/>
      <c r="AP64" s="10">
        <v>1203</v>
      </c>
      <c r="AQ64" s="9" t="s">
        <v>4</v>
      </c>
      <c r="AR64" s="6">
        <v>1</v>
      </c>
      <c r="AS64" s="6">
        <v>2</v>
      </c>
      <c r="AT64" s="6">
        <v>5</v>
      </c>
      <c r="AU64" s="11">
        <v>58.34</v>
      </c>
      <c r="AV64" s="11">
        <v>22.88</v>
      </c>
      <c r="AW64" s="61"/>
      <c r="AX64" s="10">
        <v>1203</v>
      </c>
      <c r="AY64" s="9" t="s">
        <v>4</v>
      </c>
      <c r="AZ64" s="6">
        <v>1</v>
      </c>
      <c r="BA64" s="6">
        <v>2</v>
      </c>
      <c r="BB64" s="6">
        <v>5</v>
      </c>
      <c r="BC64" s="11">
        <f t="shared" si="0"/>
        <v>52898.34</v>
      </c>
      <c r="BD64" s="11">
        <v>21240</v>
      </c>
      <c r="BE64" s="11">
        <f t="shared" si="1"/>
        <v>0.40152488717037249</v>
      </c>
    </row>
    <row r="65" spans="1:57">
      <c r="A65" s="6">
        <v>1204</v>
      </c>
      <c r="B65" s="7" t="s">
        <v>52</v>
      </c>
      <c r="C65" s="9" t="s">
        <v>1</v>
      </c>
      <c r="D65" s="6">
        <v>1</v>
      </c>
      <c r="E65" s="6">
        <v>2</v>
      </c>
      <c r="F65" s="6">
        <v>1</v>
      </c>
      <c r="G65" s="6">
        <v>29920</v>
      </c>
      <c r="H65" s="6">
        <v>6333.9703459637558</v>
      </c>
      <c r="I65" s="17"/>
      <c r="J65" s="6">
        <v>1204</v>
      </c>
      <c r="K65" s="9" t="s">
        <v>1</v>
      </c>
      <c r="L65" s="6">
        <v>1</v>
      </c>
      <c r="M65" s="6">
        <v>2</v>
      </c>
      <c r="N65" s="6">
        <v>1</v>
      </c>
      <c r="O65" s="6">
        <v>4850</v>
      </c>
      <c r="P65" s="11">
        <v>1367.4306937803954</v>
      </c>
      <c r="Q65" s="17"/>
      <c r="R65" s="6">
        <v>1204</v>
      </c>
      <c r="S65" s="9" t="s">
        <v>1</v>
      </c>
      <c r="T65" s="6">
        <v>1</v>
      </c>
      <c r="U65" s="6">
        <v>2</v>
      </c>
      <c r="V65" s="6">
        <v>1</v>
      </c>
      <c r="W65" s="71">
        <v>14400</v>
      </c>
      <c r="X65" s="11">
        <v>5608.8</v>
      </c>
      <c r="Z65" s="6">
        <v>1204</v>
      </c>
      <c r="AA65" s="9" t="s">
        <v>1</v>
      </c>
      <c r="AB65" s="6">
        <v>1</v>
      </c>
      <c r="AC65" s="6">
        <v>2</v>
      </c>
      <c r="AD65" s="6">
        <v>1</v>
      </c>
      <c r="AE65" s="73">
        <v>3480</v>
      </c>
      <c r="AF65" s="11">
        <v>1657.1428571428571</v>
      </c>
      <c r="AG65" s="17"/>
      <c r="AH65" s="6">
        <v>1204</v>
      </c>
      <c r="AI65" s="9" t="s">
        <v>1</v>
      </c>
      <c r="AJ65" s="6">
        <v>1</v>
      </c>
      <c r="AK65" s="6">
        <v>2</v>
      </c>
      <c r="AL65" s="6">
        <v>1</v>
      </c>
      <c r="AM65" s="6">
        <v>2980</v>
      </c>
      <c r="AN65" s="11">
        <v>697.94288977727012</v>
      </c>
      <c r="AO65" s="4"/>
      <c r="AP65" s="10">
        <v>1204</v>
      </c>
      <c r="AQ65" s="9" t="s">
        <v>1</v>
      </c>
      <c r="AR65" s="6">
        <v>1</v>
      </c>
      <c r="AS65" s="6">
        <v>2</v>
      </c>
      <c r="AT65" s="6">
        <v>1</v>
      </c>
      <c r="AU65" s="11">
        <v>112.04</v>
      </c>
      <c r="AV65" s="11">
        <v>46.27</v>
      </c>
      <c r="AW65" s="61"/>
      <c r="AX65" s="10">
        <v>1204</v>
      </c>
      <c r="AY65" s="9" t="s">
        <v>1</v>
      </c>
      <c r="AZ65" s="6">
        <v>1</v>
      </c>
      <c r="BA65" s="6">
        <v>2</v>
      </c>
      <c r="BB65" s="6">
        <v>1</v>
      </c>
      <c r="BC65" s="11">
        <f t="shared" si="0"/>
        <v>55742.04</v>
      </c>
      <c r="BD65" s="11">
        <v>14400</v>
      </c>
      <c r="BE65" s="11">
        <f t="shared" si="1"/>
        <v>0.25833284895924152</v>
      </c>
    </row>
    <row r="66" spans="1:57">
      <c r="A66" s="6">
        <v>1205</v>
      </c>
      <c r="B66" s="7" t="s">
        <v>52</v>
      </c>
      <c r="C66" s="9" t="s">
        <v>5</v>
      </c>
      <c r="D66" s="6">
        <v>1</v>
      </c>
      <c r="E66" s="6">
        <v>2</v>
      </c>
      <c r="F66" s="6">
        <v>4</v>
      </c>
      <c r="G66" s="6">
        <v>26880</v>
      </c>
      <c r="H66" s="6">
        <v>6606.5614678899083</v>
      </c>
      <c r="I66" s="17"/>
      <c r="J66" s="6">
        <v>1205</v>
      </c>
      <c r="K66" s="9" t="s">
        <v>5</v>
      </c>
      <c r="L66" s="6">
        <v>1</v>
      </c>
      <c r="M66" s="6">
        <v>2</v>
      </c>
      <c r="N66" s="6">
        <v>4</v>
      </c>
      <c r="O66" s="6">
        <v>2560</v>
      </c>
      <c r="P66" s="11">
        <v>866.72713649090986</v>
      </c>
      <c r="Q66" s="17"/>
      <c r="R66" s="6">
        <v>1205</v>
      </c>
      <c r="S66" s="9" t="s">
        <v>5</v>
      </c>
      <c r="T66" s="6">
        <v>1</v>
      </c>
      <c r="U66" s="6">
        <v>2</v>
      </c>
      <c r="V66" s="6">
        <v>4</v>
      </c>
      <c r="W66" s="71">
        <v>22320</v>
      </c>
      <c r="X66" s="11">
        <v>8697.2505882352943</v>
      </c>
      <c r="Z66" s="6">
        <v>1205</v>
      </c>
      <c r="AA66" s="9" t="s">
        <v>5</v>
      </c>
      <c r="AB66" s="6">
        <v>1</v>
      </c>
      <c r="AC66" s="6">
        <v>2</v>
      </c>
      <c r="AD66" s="6">
        <v>4</v>
      </c>
      <c r="AE66" s="73">
        <v>1900</v>
      </c>
      <c r="AF66" s="11">
        <v>904.7619047619047</v>
      </c>
      <c r="AG66" s="17"/>
      <c r="AH66" s="6">
        <v>1205</v>
      </c>
      <c r="AI66" s="9" t="s">
        <v>5</v>
      </c>
      <c r="AJ66" s="6">
        <v>1</v>
      </c>
      <c r="AK66" s="6">
        <v>2</v>
      </c>
      <c r="AL66" s="6">
        <v>4</v>
      </c>
      <c r="AM66" s="6">
        <v>1070</v>
      </c>
      <c r="AN66" s="11">
        <v>353.56150159744402</v>
      </c>
      <c r="AO66" s="4"/>
      <c r="AP66" s="10">
        <v>1205</v>
      </c>
      <c r="AQ66" s="9" t="s">
        <v>5</v>
      </c>
      <c r="AR66" s="6">
        <v>1</v>
      </c>
      <c r="AS66" s="6">
        <v>2</v>
      </c>
      <c r="AT66" s="6">
        <v>4</v>
      </c>
      <c r="AU66" s="11">
        <v>15.45</v>
      </c>
      <c r="AV66" s="11">
        <v>6.64</v>
      </c>
      <c r="AW66" s="61"/>
      <c r="AX66" s="10">
        <v>1205</v>
      </c>
      <c r="AY66" s="9" t="s">
        <v>5</v>
      </c>
      <c r="AZ66" s="6">
        <v>1</v>
      </c>
      <c r="BA66" s="6">
        <v>2</v>
      </c>
      <c r="BB66" s="6">
        <v>4</v>
      </c>
      <c r="BC66" s="11">
        <f t="shared" si="0"/>
        <v>54745.45</v>
      </c>
      <c r="BD66" s="11">
        <v>22320</v>
      </c>
      <c r="BE66" s="11">
        <f t="shared" si="1"/>
        <v>0.40770511521962099</v>
      </c>
    </row>
    <row r="67" spans="1:57">
      <c r="A67" s="6">
        <v>1206</v>
      </c>
      <c r="B67" s="7" t="s">
        <v>52</v>
      </c>
      <c r="C67" s="9" t="s">
        <v>6</v>
      </c>
      <c r="D67" s="6">
        <v>1</v>
      </c>
      <c r="E67" s="6">
        <v>2</v>
      </c>
      <c r="F67" s="6">
        <v>6</v>
      </c>
      <c r="G67" s="6">
        <v>35840</v>
      </c>
      <c r="H67" s="6">
        <v>10121.240759930914</v>
      </c>
      <c r="I67" s="17"/>
      <c r="J67" s="6">
        <v>1206</v>
      </c>
      <c r="K67" s="9" t="s">
        <v>6</v>
      </c>
      <c r="L67" s="6">
        <v>1</v>
      </c>
      <c r="M67" s="6">
        <v>2</v>
      </c>
      <c r="N67" s="6">
        <v>6</v>
      </c>
      <c r="O67" s="6">
        <v>4530</v>
      </c>
      <c r="P67" s="11">
        <v>1335.4127103299033</v>
      </c>
      <c r="Q67" s="17"/>
      <c r="R67" s="6">
        <v>1206</v>
      </c>
      <c r="S67" s="9" t="s">
        <v>6</v>
      </c>
      <c r="T67" s="6">
        <v>1</v>
      </c>
      <c r="U67" s="6">
        <v>2</v>
      </c>
      <c r="V67" s="6">
        <v>6</v>
      </c>
      <c r="W67" s="71">
        <v>32000</v>
      </c>
      <c r="X67" s="11">
        <v>8403.9480519480512</v>
      </c>
      <c r="Z67" s="6">
        <v>1206</v>
      </c>
      <c r="AA67" s="9" t="s">
        <v>6</v>
      </c>
      <c r="AB67" s="6">
        <v>1</v>
      </c>
      <c r="AC67" s="6">
        <v>2</v>
      </c>
      <c r="AD67" s="6">
        <v>6</v>
      </c>
      <c r="AE67" s="73">
        <v>3020</v>
      </c>
      <c r="AF67" s="11">
        <v>1438.0952380952381</v>
      </c>
      <c r="AG67" s="17"/>
      <c r="AH67" s="6">
        <v>1206</v>
      </c>
      <c r="AI67" s="9" t="s">
        <v>6</v>
      </c>
      <c r="AJ67" s="6">
        <v>1</v>
      </c>
      <c r="AK67" s="6">
        <v>2</v>
      </c>
      <c r="AL67" s="6">
        <v>6</v>
      </c>
      <c r="AM67" s="6">
        <v>2220</v>
      </c>
      <c r="AN67" s="11">
        <v>571.7790697674418</v>
      </c>
      <c r="AO67" s="4"/>
      <c r="AP67" s="10">
        <v>1206</v>
      </c>
      <c r="AQ67" s="9" t="s">
        <v>6</v>
      </c>
      <c r="AR67" s="6">
        <v>1</v>
      </c>
      <c r="AS67" s="6">
        <v>2</v>
      </c>
      <c r="AT67" s="6">
        <v>6</v>
      </c>
      <c r="AU67" s="11">
        <v>82.4</v>
      </c>
      <c r="AV67" s="11">
        <v>13.75</v>
      </c>
      <c r="AW67" s="61"/>
      <c r="AX67" s="10">
        <v>1206</v>
      </c>
      <c r="AY67" s="9" t="s">
        <v>6</v>
      </c>
      <c r="AZ67" s="6">
        <v>1</v>
      </c>
      <c r="BA67" s="6">
        <v>2</v>
      </c>
      <c r="BB67" s="6">
        <v>6</v>
      </c>
      <c r="BC67" s="11">
        <f t="shared" si="0"/>
        <v>77692.399999999994</v>
      </c>
      <c r="BD67" s="11">
        <v>32000</v>
      </c>
      <c r="BE67" s="11">
        <f t="shared" si="1"/>
        <v>0.41188069875560546</v>
      </c>
    </row>
    <row r="68" spans="1:57">
      <c r="A68" s="6">
        <v>2101</v>
      </c>
      <c r="B68" s="7" t="s">
        <v>51</v>
      </c>
      <c r="C68" s="9" t="s">
        <v>1</v>
      </c>
      <c r="D68" s="6">
        <v>2</v>
      </c>
      <c r="E68" s="6">
        <v>1</v>
      </c>
      <c r="F68" s="6">
        <v>1</v>
      </c>
      <c r="G68" s="6">
        <v>20640</v>
      </c>
      <c r="H68" s="6">
        <v>5015.0082644628101</v>
      </c>
      <c r="I68" s="17"/>
      <c r="J68" s="6">
        <v>2101</v>
      </c>
      <c r="K68" s="9" t="s">
        <v>1</v>
      </c>
      <c r="L68" s="6">
        <v>2</v>
      </c>
      <c r="M68" s="6">
        <v>1</v>
      </c>
      <c r="N68" s="6">
        <v>1</v>
      </c>
      <c r="O68" s="6">
        <v>2870</v>
      </c>
      <c r="P68" s="11">
        <v>937.89662447257388</v>
      </c>
      <c r="Q68" s="17"/>
      <c r="R68" s="6">
        <v>2101</v>
      </c>
      <c r="S68" s="9" t="s">
        <v>1</v>
      </c>
      <c r="T68" s="6">
        <v>2</v>
      </c>
      <c r="U68" s="6">
        <v>1</v>
      </c>
      <c r="V68" s="6">
        <v>1</v>
      </c>
      <c r="W68" s="71">
        <v>33740</v>
      </c>
      <c r="X68" s="11">
        <v>13644.315416666668</v>
      </c>
      <c r="Z68" s="6">
        <v>2101</v>
      </c>
      <c r="AA68" s="9" t="s">
        <v>1</v>
      </c>
      <c r="AB68" s="6">
        <v>2</v>
      </c>
      <c r="AC68" s="6">
        <v>1</v>
      </c>
      <c r="AD68" s="6">
        <v>1</v>
      </c>
      <c r="AE68" s="73">
        <v>3740</v>
      </c>
      <c r="AF68" s="11">
        <v>1780.952380952381</v>
      </c>
      <c r="AG68" s="17"/>
      <c r="AH68" s="6">
        <v>2101</v>
      </c>
      <c r="AI68" s="9" t="s">
        <v>1</v>
      </c>
      <c r="AJ68" s="6">
        <v>2</v>
      </c>
      <c r="AK68" s="6">
        <v>1</v>
      </c>
      <c r="AL68" s="6">
        <v>1</v>
      </c>
      <c r="AM68" s="6">
        <v>1680</v>
      </c>
      <c r="AN68" s="11">
        <v>489.62250879249706</v>
      </c>
      <c r="AO68" s="4"/>
      <c r="AP68" s="10">
        <v>2101</v>
      </c>
      <c r="AQ68" s="9" t="s">
        <v>1</v>
      </c>
      <c r="AR68" s="6">
        <v>2</v>
      </c>
      <c r="AS68" s="6">
        <v>1</v>
      </c>
      <c r="AT68" s="6">
        <v>1</v>
      </c>
      <c r="AU68" s="11">
        <v>58.6</v>
      </c>
      <c r="AV68" s="11">
        <v>17.04</v>
      </c>
      <c r="AW68" s="61"/>
      <c r="AX68" s="10">
        <v>2101</v>
      </c>
      <c r="AY68" s="9" t="s">
        <v>1</v>
      </c>
      <c r="AZ68" s="6">
        <v>2</v>
      </c>
      <c r="BA68" s="6">
        <v>1</v>
      </c>
      <c r="BB68" s="6">
        <v>1</v>
      </c>
      <c r="BC68" s="11">
        <f t="shared" si="0"/>
        <v>62728.6</v>
      </c>
      <c r="BD68" s="11">
        <v>33740</v>
      </c>
      <c r="BE68" s="11">
        <f t="shared" si="1"/>
        <v>0.53787267689698159</v>
      </c>
    </row>
    <row r="69" spans="1:57">
      <c r="A69" s="6">
        <v>2102</v>
      </c>
      <c r="B69" s="7" t="s">
        <v>51</v>
      </c>
      <c r="C69" s="9" t="s">
        <v>5</v>
      </c>
      <c r="D69" s="6">
        <v>2</v>
      </c>
      <c r="E69" s="6">
        <v>1</v>
      </c>
      <c r="F69" s="6">
        <v>4</v>
      </c>
      <c r="G69" s="6">
        <v>13440</v>
      </c>
      <c r="H69" s="6">
        <v>2976.7692821368946</v>
      </c>
      <c r="I69" s="17"/>
      <c r="J69" s="6">
        <v>2102</v>
      </c>
      <c r="K69" s="9" t="s">
        <v>5</v>
      </c>
      <c r="L69" s="6">
        <v>2</v>
      </c>
      <c r="M69" s="6">
        <v>1</v>
      </c>
      <c r="N69" s="6">
        <v>4</v>
      </c>
      <c r="O69" s="6">
        <v>3510</v>
      </c>
      <c r="P69" s="11">
        <v>1110.979130972109</v>
      </c>
      <c r="Q69" s="17"/>
      <c r="R69" s="6">
        <v>2102</v>
      </c>
      <c r="S69" s="9" t="s">
        <v>5</v>
      </c>
      <c r="T69" s="6">
        <v>2</v>
      </c>
      <c r="U69" s="6">
        <v>1</v>
      </c>
      <c r="V69" s="6">
        <v>4</v>
      </c>
      <c r="W69" s="71">
        <v>38470</v>
      </c>
      <c r="X69" s="11">
        <v>14101.301276595745</v>
      </c>
      <c r="Z69" s="6">
        <v>2102</v>
      </c>
      <c r="AA69" s="9" t="s">
        <v>5</v>
      </c>
      <c r="AB69" s="6">
        <v>2</v>
      </c>
      <c r="AC69" s="6">
        <v>1</v>
      </c>
      <c r="AD69" s="6">
        <v>4</v>
      </c>
      <c r="AE69" s="73">
        <v>2540</v>
      </c>
      <c r="AF69" s="11">
        <v>1209.5238095238094</v>
      </c>
      <c r="AG69" s="17"/>
      <c r="AH69" s="6">
        <v>2102</v>
      </c>
      <c r="AI69" s="9" t="s">
        <v>5</v>
      </c>
      <c r="AJ69" s="6">
        <v>2</v>
      </c>
      <c r="AK69" s="6">
        <v>1</v>
      </c>
      <c r="AL69" s="6">
        <v>4</v>
      </c>
      <c r="AM69" s="6">
        <v>1750</v>
      </c>
      <c r="AN69" s="11">
        <v>480.23684210526318</v>
      </c>
      <c r="AO69" s="4"/>
      <c r="AP69" s="10">
        <v>2102</v>
      </c>
      <c r="AQ69" s="9" t="s">
        <v>5</v>
      </c>
      <c r="AR69" s="6">
        <v>2</v>
      </c>
      <c r="AS69" s="6">
        <v>1</v>
      </c>
      <c r="AT69" s="6">
        <v>4</v>
      </c>
      <c r="AU69" s="11">
        <v>31.12</v>
      </c>
      <c r="AV69" s="11">
        <v>8.59</v>
      </c>
      <c r="AW69" s="61"/>
      <c r="AX69" s="10">
        <v>2102</v>
      </c>
      <c r="AY69" s="9" t="s">
        <v>5</v>
      </c>
      <c r="AZ69" s="6">
        <v>2</v>
      </c>
      <c r="BA69" s="6">
        <v>1</v>
      </c>
      <c r="BB69" s="6">
        <v>4</v>
      </c>
      <c r="BC69" s="11">
        <f t="shared" si="0"/>
        <v>59741.120000000003</v>
      </c>
      <c r="BD69" s="11">
        <v>38470</v>
      </c>
      <c r="BE69" s="11">
        <f t="shared" si="1"/>
        <v>0.64394507501700671</v>
      </c>
    </row>
    <row r="70" spans="1:57">
      <c r="A70" s="6">
        <v>2103</v>
      </c>
      <c r="B70" s="7" t="s">
        <v>51</v>
      </c>
      <c r="C70" s="9" t="s">
        <v>3</v>
      </c>
      <c r="D70" s="6">
        <v>2</v>
      </c>
      <c r="E70" s="6">
        <v>1</v>
      </c>
      <c r="F70" s="6">
        <v>3</v>
      </c>
      <c r="G70" s="6">
        <v>55680</v>
      </c>
      <c r="H70" s="6">
        <v>13407.743999999999</v>
      </c>
      <c r="I70" s="17"/>
      <c r="J70" s="6">
        <v>2103</v>
      </c>
      <c r="K70" s="9" t="s">
        <v>3</v>
      </c>
      <c r="L70" s="6">
        <v>2</v>
      </c>
      <c r="M70" s="6">
        <v>1</v>
      </c>
      <c r="N70" s="6">
        <v>3</v>
      </c>
      <c r="O70" s="6">
        <v>3970</v>
      </c>
      <c r="P70" s="11">
        <v>1262.6563298252784</v>
      </c>
      <c r="Q70" s="17"/>
      <c r="R70" s="6">
        <v>2103</v>
      </c>
      <c r="S70" s="9" t="s">
        <v>3</v>
      </c>
      <c r="T70" s="6">
        <v>2</v>
      </c>
      <c r="U70" s="6">
        <v>1</v>
      </c>
      <c r="V70" s="6">
        <v>3</v>
      </c>
      <c r="W70" s="71">
        <v>39690</v>
      </c>
      <c r="X70" s="11">
        <v>15240.96</v>
      </c>
      <c r="Z70" s="6">
        <v>2103</v>
      </c>
      <c r="AA70" s="9" t="s">
        <v>3</v>
      </c>
      <c r="AB70" s="6">
        <v>2</v>
      </c>
      <c r="AC70" s="6">
        <v>1</v>
      </c>
      <c r="AD70" s="6">
        <v>3</v>
      </c>
      <c r="AE70" s="73">
        <v>3600</v>
      </c>
      <c r="AF70" s="11">
        <v>1714.2857142857142</v>
      </c>
      <c r="AG70" s="17"/>
      <c r="AH70" s="6">
        <v>2103</v>
      </c>
      <c r="AI70" s="9" t="s">
        <v>3</v>
      </c>
      <c r="AJ70" s="6">
        <v>2</v>
      </c>
      <c r="AK70" s="6">
        <v>1</v>
      </c>
      <c r="AL70" s="6">
        <v>3</v>
      </c>
      <c r="AM70" s="6">
        <v>1830</v>
      </c>
      <c r="AN70" s="11">
        <v>533.84887780548627</v>
      </c>
      <c r="AO70" s="4"/>
      <c r="AP70" s="10">
        <v>2103</v>
      </c>
      <c r="AQ70" s="9" t="s">
        <v>3</v>
      </c>
      <c r="AR70" s="6">
        <v>2</v>
      </c>
      <c r="AS70" s="6">
        <v>1</v>
      </c>
      <c r="AT70" s="6">
        <v>3</v>
      </c>
      <c r="AU70" s="11">
        <v>26.87</v>
      </c>
      <c r="AV70" s="11">
        <v>8.1199999999999992</v>
      </c>
      <c r="AW70" s="61"/>
      <c r="AX70" s="10">
        <v>2103</v>
      </c>
      <c r="AY70" s="9" t="s">
        <v>3</v>
      </c>
      <c r="AZ70" s="6">
        <v>2</v>
      </c>
      <c r="BA70" s="6">
        <v>1</v>
      </c>
      <c r="BB70" s="6">
        <v>3</v>
      </c>
      <c r="BC70" s="11">
        <f t="shared" si="0"/>
        <v>104796.87</v>
      </c>
      <c r="BD70" s="11">
        <v>39690</v>
      </c>
      <c r="BE70" s="11">
        <f t="shared" si="1"/>
        <v>0.37873268543230348</v>
      </c>
    </row>
    <row r="71" spans="1:57">
      <c r="A71" s="6">
        <v>2104</v>
      </c>
      <c r="B71" s="7" t="s">
        <v>51</v>
      </c>
      <c r="C71" s="9" t="s">
        <v>6</v>
      </c>
      <c r="D71" s="6">
        <v>2</v>
      </c>
      <c r="E71" s="6">
        <v>1</v>
      </c>
      <c r="F71" s="6">
        <v>6</v>
      </c>
      <c r="G71" s="6">
        <v>25440</v>
      </c>
      <c r="H71" s="6">
        <v>5078.8186466165416</v>
      </c>
      <c r="I71" s="17"/>
      <c r="J71" s="6">
        <v>2104</v>
      </c>
      <c r="K71" s="9" t="s">
        <v>6</v>
      </c>
      <c r="L71" s="6">
        <v>2</v>
      </c>
      <c r="M71" s="6">
        <v>1</v>
      </c>
      <c r="N71" s="6">
        <v>6</v>
      </c>
      <c r="O71" s="6">
        <v>3730</v>
      </c>
      <c r="P71" s="11">
        <v>1194.0940663364204</v>
      </c>
      <c r="Q71" s="17"/>
      <c r="R71" s="6">
        <v>2104</v>
      </c>
      <c r="S71" s="9" t="s">
        <v>6</v>
      </c>
      <c r="T71" s="6">
        <v>2</v>
      </c>
      <c r="U71" s="6">
        <v>1</v>
      </c>
      <c r="V71" s="6">
        <v>6</v>
      </c>
      <c r="W71" s="71">
        <v>32110</v>
      </c>
      <c r="X71" s="11">
        <v>10612.063090909091</v>
      </c>
      <c r="Z71" s="6">
        <v>2104</v>
      </c>
      <c r="AA71" s="9" t="s">
        <v>6</v>
      </c>
      <c r="AB71" s="6">
        <v>2</v>
      </c>
      <c r="AC71" s="6">
        <v>1</v>
      </c>
      <c r="AD71" s="6">
        <v>6</v>
      </c>
      <c r="AE71" s="73">
        <v>3220</v>
      </c>
      <c r="AF71" s="11">
        <v>1533.3333333333333</v>
      </c>
      <c r="AG71" s="17"/>
      <c r="AH71" s="6">
        <v>2104</v>
      </c>
      <c r="AI71" s="9" t="s">
        <v>6</v>
      </c>
      <c r="AJ71" s="6">
        <v>2</v>
      </c>
      <c r="AK71" s="6">
        <v>1</v>
      </c>
      <c r="AL71" s="6">
        <v>6</v>
      </c>
      <c r="AM71" s="6">
        <v>2180</v>
      </c>
      <c r="AN71" s="11">
        <v>568.17865612648211</v>
      </c>
      <c r="AO71" s="4"/>
      <c r="AP71" s="10">
        <v>2104</v>
      </c>
      <c r="AQ71" s="9" t="s">
        <v>6</v>
      </c>
      <c r="AR71" s="6">
        <v>2</v>
      </c>
      <c r="AS71" s="6">
        <v>1</v>
      </c>
      <c r="AT71" s="6">
        <v>6</v>
      </c>
      <c r="AU71" s="11">
        <v>77.67</v>
      </c>
      <c r="AV71" s="11">
        <v>24.51</v>
      </c>
      <c r="AW71" s="61"/>
      <c r="AX71" s="10">
        <v>2104</v>
      </c>
      <c r="AY71" s="9" t="s">
        <v>6</v>
      </c>
      <c r="AZ71" s="6">
        <v>2</v>
      </c>
      <c r="BA71" s="6">
        <v>1</v>
      </c>
      <c r="BB71" s="6">
        <v>6</v>
      </c>
      <c r="BC71" s="11">
        <f t="shared" si="0"/>
        <v>66757.67</v>
      </c>
      <c r="BD71" s="11">
        <v>32110</v>
      </c>
      <c r="BE71" s="11">
        <f t="shared" si="1"/>
        <v>0.48099341993212169</v>
      </c>
    </row>
    <row r="72" spans="1:57">
      <c r="A72" s="6">
        <v>2105</v>
      </c>
      <c r="B72" s="7" t="s">
        <v>51</v>
      </c>
      <c r="C72" s="9" t="s">
        <v>4</v>
      </c>
      <c r="D72" s="6">
        <v>2</v>
      </c>
      <c r="E72" s="6">
        <v>1</v>
      </c>
      <c r="F72" s="6">
        <v>5</v>
      </c>
      <c r="G72" s="6">
        <v>28640</v>
      </c>
      <c r="H72" s="6">
        <v>7631.7737104825292</v>
      </c>
      <c r="I72" s="17"/>
      <c r="J72" s="6">
        <v>2105</v>
      </c>
      <c r="K72" s="9" t="s">
        <v>4</v>
      </c>
      <c r="L72" s="6">
        <v>2</v>
      </c>
      <c r="M72" s="6">
        <v>1</v>
      </c>
      <c r="N72" s="6">
        <v>5</v>
      </c>
      <c r="O72" s="6">
        <v>3440</v>
      </c>
      <c r="P72" s="11">
        <v>1110.3733661567317</v>
      </c>
      <c r="Q72" s="17"/>
      <c r="R72" s="6">
        <v>2105</v>
      </c>
      <c r="S72" s="9" t="s">
        <v>4</v>
      </c>
      <c r="T72" s="6">
        <v>2</v>
      </c>
      <c r="U72" s="6">
        <v>1</v>
      </c>
      <c r="V72" s="6">
        <v>5</v>
      </c>
      <c r="W72" s="71">
        <v>30270</v>
      </c>
      <c r="X72" s="11">
        <v>11332.780169491525</v>
      </c>
      <c r="Z72" s="6">
        <v>2105</v>
      </c>
      <c r="AA72" s="9" t="s">
        <v>4</v>
      </c>
      <c r="AB72" s="6">
        <v>2</v>
      </c>
      <c r="AC72" s="6">
        <v>1</v>
      </c>
      <c r="AD72" s="6">
        <v>5</v>
      </c>
      <c r="AE72" s="73">
        <v>3660</v>
      </c>
      <c r="AF72" s="11">
        <v>1742.8571428571429</v>
      </c>
      <c r="AG72" s="17"/>
      <c r="AH72" s="6">
        <v>2105</v>
      </c>
      <c r="AI72" s="9" t="s">
        <v>4</v>
      </c>
      <c r="AJ72" s="6">
        <v>2</v>
      </c>
      <c r="AK72" s="6">
        <v>1</v>
      </c>
      <c r="AL72" s="6">
        <v>5</v>
      </c>
      <c r="AM72" s="6">
        <v>1470</v>
      </c>
      <c r="AN72" s="11">
        <v>440.62331838565024</v>
      </c>
      <c r="AO72" s="4"/>
      <c r="AP72" s="10">
        <v>2105</v>
      </c>
      <c r="AQ72" s="9" t="s">
        <v>4</v>
      </c>
      <c r="AR72" s="6">
        <v>2</v>
      </c>
      <c r="AS72" s="6">
        <v>1</v>
      </c>
      <c r="AT72" s="6">
        <v>5</v>
      </c>
      <c r="AU72" s="11">
        <v>169.02</v>
      </c>
      <c r="AV72" s="11">
        <v>56.8</v>
      </c>
      <c r="AW72" s="61"/>
      <c r="AX72" s="10">
        <v>2105</v>
      </c>
      <c r="AY72" s="9" t="s">
        <v>4</v>
      </c>
      <c r="AZ72" s="6">
        <v>2</v>
      </c>
      <c r="BA72" s="6">
        <v>1</v>
      </c>
      <c r="BB72" s="6">
        <v>5</v>
      </c>
      <c r="BC72" s="11">
        <f t="shared" si="0"/>
        <v>67649.02</v>
      </c>
      <c r="BD72" s="11">
        <v>30270</v>
      </c>
      <c r="BE72" s="11">
        <f t="shared" si="1"/>
        <v>0.44745659286712502</v>
      </c>
    </row>
    <row r="73" spans="1:57">
      <c r="A73" s="6">
        <v>2106</v>
      </c>
      <c r="B73" s="7" t="s">
        <v>51</v>
      </c>
      <c r="C73" s="9" t="s">
        <v>2</v>
      </c>
      <c r="D73" s="6">
        <v>2</v>
      </c>
      <c r="E73" s="6">
        <v>1</v>
      </c>
      <c r="F73" s="6">
        <v>2</v>
      </c>
      <c r="G73" s="6">
        <v>16000</v>
      </c>
      <c r="H73" s="6">
        <v>4232.5683060109286</v>
      </c>
      <c r="I73" s="17"/>
      <c r="J73" s="6">
        <v>2106</v>
      </c>
      <c r="K73" s="9" t="s">
        <v>2</v>
      </c>
      <c r="L73" s="6">
        <v>2</v>
      </c>
      <c r="M73" s="6">
        <v>1</v>
      </c>
      <c r="N73" s="6">
        <v>2</v>
      </c>
      <c r="O73" s="6">
        <v>3620</v>
      </c>
      <c r="P73" s="11">
        <v>1190.9487594390507</v>
      </c>
      <c r="Q73" s="17"/>
      <c r="R73" s="6">
        <v>2106</v>
      </c>
      <c r="S73" s="9" t="s">
        <v>2</v>
      </c>
      <c r="T73" s="6">
        <v>2</v>
      </c>
      <c r="U73" s="6">
        <v>1</v>
      </c>
      <c r="V73" s="6">
        <v>2</v>
      </c>
      <c r="W73" s="71">
        <v>23530</v>
      </c>
      <c r="X73" s="11">
        <v>9902.1418644067799</v>
      </c>
      <c r="Z73" s="6">
        <v>2106</v>
      </c>
      <c r="AA73" s="9" t="s">
        <v>2</v>
      </c>
      <c r="AB73" s="6">
        <v>2</v>
      </c>
      <c r="AC73" s="6">
        <v>1</v>
      </c>
      <c r="AD73" s="6">
        <v>2</v>
      </c>
      <c r="AE73" s="73">
        <v>1970</v>
      </c>
      <c r="AF73" s="11">
        <v>938.09523809523807</v>
      </c>
      <c r="AG73" s="17"/>
      <c r="AH73" s="6">
        <v>2106</v>
      </c>
      <c r="AI73" s="9" t="s">
        <v>2</v>
      </c>
      <c r="AJ73" s="6">
        <v>2</v>
      </c>
      <c r="AK73" s="6">
        <v>1</v>
      </c>
      <c r="AL73" s="6">
        <v>2</v>
      </c>
      <c r="AM73" s="6">
        <v>1580</v>
      </c>
      <c r="AN73" s="11">
        <v>492.58310325786863</v>
      </c>
      <c r="AO73" s="4"/>
      <c r="AP73" s="10">
        <v>2106</v>
      </c>
      <c r="AQ73" s="9" t="s">
        <v>2</v>
      </c>
      <c r="AR73" s="6">
        <v>2</v>
      </c>
      <c r="AS73" s="6">
        <v>1</v>
      </c>
      <c r="AT73" s="6">
        <v>2</v>
      </c>
      <c r="AU73" s="11">
        <v>85.29</v>
      </c>
      <c r="AV73" s="11">
        <v>26.68</v>
      </c>
      <c r="AW73" s="61"/>
      <c r="AX73" s="10">
        <v>2106</v>
      </c>
      <c r="AY73" s="9" t="s">
        <v>2</v>
      </c>
      <c r="AZ73" s="6">
        <v>2</v>
      </c>
      <c r="BA73" s="6">
        <v>1</v>
      </c>
      <c r="BB73" s="6">
        <v>2</v>
      </c>
      <c r="BC73" s="11">
        <f t="shared" si="0"/>
        <v>46785.29</v>
      </c>
      <c r="BD73" s="11">
        <v>23530</v>
      </c>
      <c r="BE73" s="11">
        <f t="shared" si="1"/>
        <v>0.50293585868549706</v>
      </c>
    </row>
    <row r="74" spans="1:57">
      <c r="A74" s="6">
        <v>2201</v>
      </c>
      <c r="B74" s="7" t="s">
        <v>52</v>
      </c>
      <c r="C74" s="9" t="s">
        <v>5</v>
      </c>
      <c r="D74" s="6">
        <v>2</v>
      </c>
      <c r="E74" s="6">
        <v>2</v>
      </c>
      <c r="F74" s="6">
        <v>4</v>
      </c>
      <c r="G74" s="6">
        <v>27840</v>
      </c>
      <c r="H74" s="6">
        <v>7882.5503355704695</v>
      </c>
      <c r="I74" s="17"/>
      <c r="J74" s="6">
        <v>2201</v>
      </c>
      <c r="K74" s="9" t="s">
        <v>5</v>
      </c>
      <c r="L74" s="6">
        <v>2</v>
      </c>
      <c r="M74" s="6">
        <v>2</v>
      </c>
      <c r="N74" s="6">
        <v>4</v>
      </c>
      <c r="O74" s="6">
        <v>1930</v>
      </c>
      <c r="P74" s="11">
        <v>729.11332336101498</v>
      </c>
      <c r="Q74" s="17"/>
      <c r="R74" s="6">
        <v>2201</v>
      </c>
      <c r="S74" s="9" t="s">
        <v>5</v>
      </c>
      <c r="T74" s="6">
        <v>2</v>
      </c>
      <c r="U74" s="6">
        <v>2</v>
      </c>
      <c r="V74" s="6">
        <v>4</v>
      </c>
      <c r="W74" s="71">
        <v>13590</v>
      </c>
      <c r="X74" s="11">
        <v>4571.2322448979585</v>
      </c>
      <c r="Z74" s="6">
        <v>2201</v>
      </c>
      <c r="AA74" s="9" t="s">
        <v>5</v>
      </c>
      <c r="AB74" s="6">
        <v>2</v>
      </c>
      <c r="AC74" s="6">
        <v>2</v>
      </c>
      <c r="AD74" s="6">
        <v>4</v>
      </c>
      <c r="AE74" s="73">
        <v>2790</v>
      </c>
      <c r="AF74" s="11">
        <v>1328.5714285714284</v>
      </c>
      <c r="AG74" s="17"/>
      <c r="AH74" s="6">
        <v>2201</v>
      </c>
      <c r="AI74" s="9" t="s">
        <v>5</v>
      </c>
      <c r="AJ74" s="6">
        <v>2</v>
      </c>
      <c r="AK74" s="6">
        <v>2</v>
      </c>
      <c r="AL74" s="6">
        <v>4</v>
      </c>
      <c r="AM74" s="6">
        <v>800</v>
      </c>
      <c r="AN74" s="11">
        <v>312.0353982300885</v>
      </c>
      <c r="AO74" s="4"/>
      <c r="AP74" s="10">
        <v>2201</v>
      </c>
      <c r="AQ74" s="9" t="s">
        <v>5</v>
      </c>
      <c r="AR74" s="6">
        <v>2</v>
      </c>
      <c r="AS74" s="6">
        <v>2</v>
      </c>
      <c r="AT74" s="6">
        <v>4</v>
      </c>
      <c r="AU74" s="11">
        <v>17.95</v>
      </c>
      <c r="AV74" s="11">
        <v>6.07</v>
      </c>
      <c r="AW74" s="61"/>
      <c r="AX74" s="10">
        <v>2201</v>
      </c>
      <c r="AY74" s="9" t="s">
        <v>5</v>
      </c>
      <c r="AZ74" s="6">
        <v>2</v>
      </c>
      <c r="BA74" s="6">
        <v>2</v>
      </c>
      <c r="BB74" s="6">
        <v>4</v>
      </c>
      <c r="BC74" s="11">
        <f t="shared" si="0"/>
        <v>46967.95</v>
      </c>
      <c r="BD74" s="11">
        <v>13590</v>
      </c>
      <c r="BE74" s="11">
        <f t="shared" si="1"/>
        <v>0.28934624568455725</v>
      </c>
    </row>
    <row r="75" spans="1:57">
      <c r="A75" s="6">
        <v>2202</v>
      </c>
      <c r="B75" s="7" t="s">
        <v>52</v>
      </c>
      <c r="C75" s="9" t="s">
        <v>1</v>
      </c>
      <c r="D75" s="6">
        <v>2</v>
      </c>
      <c r="E75" s="6">
        <v>2</v>
      </c>
      <c r="F75" s="6">
        <v>1</v>
      </c>
      <c r="G75" s="6">
        <v>42400</v>
      </c>
      <c r="H75" s="6">
        <v>12133.631007751939</v>
      </c>
      <c r="I75" s="17"/>
      <c r="J75" s="6">
        <v>2202</v>
      </c>
      <c r="K75" s="9" t="s">
        <v>1</v>
      </c>
      <c r="L75" s="6">
        <v>2</v>
      </c>
      <c r="M75" s="6">
        <v>2</v>
      </c>
      <c r="N75" s="6">
        <v>1</v>
      </c>
      <c r="O75" s="6">
        <v>3080</v>
      </c>
      <c r="P75" s="11">
        <v>958.94890510948915</v>
      </c>
      <c r="Q75" s="17"/>
      <c r="R75" s="6">
        <v>2202</v>
      </c>
      <c r="S75" s="9" t="s">
        <v>1</v>
      </c>
      <c r="T75" s="6">
        <v>2</v>
      </c>
      <c r="U75" s="6">
        <v>2</v>
      </c>
      <c r="V75" s="6">
        <v>1</v>
      </c>
      <c r="W75" s="71">
        <v>17340</v>
      </c>
      <c r="X75" s="11">
        <v>6298.3937500000002</v>
      </c>
      <c r="Z75" s="6">
        <v>2202</v>
      </c>
      <c r="AA75" s="9" t="s">
        <v>1</v>
      </c>
      <c r="AB75" s="6">
        <v>2</v>
      </c>
      <c r="AC75" s="6">
        <v>2</v>
      </c>
      <c r="AD75" s="6">
        <v>1</v>
      </c>
      <c r="AE75" s="73">
        <v>4000</v>
      </c>
      <c r="AF75" s="11">
        <v>1904.7619047619046</v>
      </c>
      <c r="AG75" s="17"/>
      <c r="AH75" s="6">
        <v>2202</v>
      </c>
      <c r="AI75" s="9" t="s">
        <v>1</v>
      </c>
      <c r="AJ75" s="6">
        <v>2</v>
      </c>
      <c r="AK75" s="6">
        <v>2</v>
      </c>
      <c r="AL75" s="6">
        <v>1</v>
      </c>
      <c r="AM75" s="6">
        <v>1800</v>
      </c>
      <c r="AN75" s="11">
        <v>509.13748039728171</v>
      </c>
      <c r="AO75" s="4"/>
      <c r="AP75" s="10">
        <v>2202</v>
      </c>
      <c r="AQ75" s="9" t="s">
        <v>1</v>
      </c>
      <c r="AR75" s="6">
        <v>2</v>
      </c>
      <c r="AS75" s="6">
        <v>2</v>
      </c>
      <c r="AT75" s="6">
        <v>1</v>
      </c>
      <c r="AU75" s="11">
        <v>95.64</v>
      </c>
      <c r="AV75" s="11">
        <v>25.34</v>
      </c>
      <c r="AW75" s="61"/>
      <c r="AX75" s="10">
        <v>2202</v>
      </c>
      <c r="AY75" s="9" t="s">
        <v>1</v>
      </c>
      <c r="AZ75" s="6">
        <v>2</v>
      </c>
      <c r="BA75" s="6">
        <v>2</v>
      </c>
      <c r="BB75" s="6">
        <v>1</v>
      </c>
      <c r="BC75" s="11">
        <f t="shared" si="0"/>
        <v>68715.64</v>
      </c>
      <c r="BD75" s="11">
        <v>17340</v>
      </c>
      <c r="BE75" s="11">
        <f t="shared" si="1"/>
        <v>0.25234429891069921</v>
      </c>
    </row>
    <row r="76" spans="1:57">
      <c r="A76" s="6">
        <v>2203</v>
      </c>
      <c r="B76" s="7" t="s">
        <v>52</v>
      </c>
      <c r="C76" s="9" t="s">
        <v>3</v>
      </c>
      <c r="D76" s="6">
        <v>2</v>
      </c>
      <c r="E76" s="6">
        <v>2</v>
      </c>
      <c r="F76" s="6">
        <v>3</v>
      </c>
      <c r="G76" s="6">
        <v>24320</v>
      </c>
      <c r="H76" s="6">
        <v>4789.7094224924012</v>
      </c>
      <c r="I76" s="17"/>
      <c r="J76" s="6">
        <v>2203</v>
      </c>
      <c r="K76" s="9" t="s">
        <v>3</v>
      </c>
      <c r="L76" s="6">
        <v>2</v>
      </c>
      <c r="M76" s="6">
        <v>2</v>
      </c>
      <c r="N76" s="6">
        <v>3</v>
      </c>
      <c r="O76" s="6">
        <v>2720</v>
      </c>
      <c r="P76" s="11">
        <v>934.88048545844742</v>
      </c>
      <c r="Q76" s="17"/>
      <c r="R76" s="6">
        <v>2203</v>
      </c>
      <c r="S76" s="9" t="s">
        <v>3</v>
      </c>
      <c r="T76" s="6">
        <v>2</v>
      </c>
      <c r="U76" s="6">
        <v>2</v>
      </c>
      <c r="V76" s="6">
        <v>3</v>
      </c>
      <c r="W76" s="71">
        <v>4110</v>
      </c>
      <c r="X76" s="11">
        <v>1412.1721739130435</v>
      </c>
      <c r="Z76" s="6">
        <v>2203</v>
      </c>
      <c r="AA76" s="9" t="s">
        <v>3</v>
      </c>
      <c r="AB76" s="6">
        <v>2</v>
      </c>
      <c r="AC76" s="6">
        <v>2</v>
      </c>
      <c r="AD76" s="6">
        <v>3</v>
      </c>
      <c r="AE76" s="73">
        <v>3320</v>
      </c>
      <c r="AF76" s="11">
        <v>1580.952380952381</v>
      </c>
      <c r="AG76" s="17"/>
      <c r="AH76" s="6">
        <v>2203</v>
      </c>
      <c r="AI76" s="9" t="s">
        <v>3</v>
      </c>
      <c r="AJ76" s="6">
        <v>2</v>
      </c>
      <c r="AK76" s="6">
        <v>2</v>
      </c>
      <c r="AL76" s="6">
        <v>3</v>
      </c>
      <c r="AM76" s="6">
        <v>1100</v>
      </c>
      <c r="AN76" s="11">
        <v>378.73786407766994</v>
      </c>
      <c r="AO76" s="4"/>
      <c r="AP76" s="10">
        <v>2203</v>
      </c>
      <c r="AQ76" s="9" t="s">
        <v>3</v>
      </c>
      <c r="AR76" s="6">
        <v>2</v>
      </c>
      <c r="AS76" s="6">
        <v>2</v>
      </c>
      <c r="AT76" s="6">
        <v>3</v>
      </c>
      <c r="AU76" s="11">
        <v>18.38</v>
      </c>
      <c r="AV76" s="11">
        <v>7.2</v>
      </c>
      <c r="AW76" s="61"/>
      <c r="AX76" s="10">
        <v>2203</v>
      </c>
      <c r="AY76" s="9" t="s">
        <v>3</v>
      </c>
      <c r="AZ76" s="6">
        <v>2</v>
      </c>
      <c r="BA76" s="6">
        <v>2</v>
      </c>
      <c r="BB76" s="6">
        <v>3</v>
      </c>
      <c r="BC76" s="11">
        <f t="shared" si="0"/>
        <v>35588.380000000005</v>
      </c>
      <c r="BD76" s="11">
        <v>4110</v>
      </c>
      <c r="BE76" s="11">
        <f t="shared" si="1"/>
        <v>0.11548713372173725</v>
      </c>
    </row>
    <row r="77" spans="1:57">
      <c r="A77" s="6">
        <v>2204</v>
      </c>
      <c r="B77" s="7" t="s">
        <v>52</v>
      </c>
      <c r="C77" s="9" t="s">
        <v>4</v>
      </c>
      <c r="D77" s="6">
        <v>2</v>
      </c>
      <c r="E77" s="6">
        <v>2</v>
      </c>
      <c r="F77" s="6">
        <v>5</v>
      </c>
      <c r="G77" s="6">
        <v>37760</v>
      </c>
      <c r="H77" s="6">
        <v>7758.4130932896896</v>
      </c>
      <c r="I77" s="17"/>
      <c r="J77" s="6">
        <v>2204</v>
      </c>
      <c r="K77" s="9" t="s">
        <v>4</v>
      </c>
      <c r="L77" s="6">
        <v>2</v>
      </c>
      <c r="M77" s="6">
        <v>2</v>
      </c>
      <c r="N77" s="6">
        <v>5</v>
      </c>
      <c r="O77" s="6">
        <v>6340</v>
      </c>
      <c r="P77" s="11">
        <v>1705.0795244219973</v>
      </c>
      <c r="Q77" s="17"/>
      <c r="R77" s="6">
        <v>2204</v>
      </c>
      <c r="S77" s="9" t="s">
        <v>4</v>
      </c>
      <c r="T77" s="6">
        <v>2</v>
      </c>
      <c r="U77" s="6">
        <v>2</v>
      </c>
      <c r="V77" s="6">
        <v>5</v>
      </c>
      <c r="W77" s="71">
        <v>16164</v>
      </c>
      <c r="X77" s="11">
        <v>6050.3818918918878</v>
      </c>
      <c r="Z77" s="6">
        <v>2204</v>
      </c>
      <c r="AA77" s="9" t="s">
        <v>4</v>
      </c>
      <c r="AB77" s="6">
        <v>2</v>
      </c>
      <c r="AC77" s="6">
        <v>2</v>
      </c>
      <c r="AD77" s="6">
        <v>5</v>
      </c>
      <c r="AE77" s="73">
        <v>4340</v>
      </c>
      <c r="AF77" s="11">
        <v>2066.6666666666665</v>
      </c>
      <c r="AG77" s="17"/>
      <c r="AH77" s="6">
        <v>2204</v>
      </c>
      <c r="AI77" s="9" t="s">
        <v>4</v>
      </c>
      <c r="AJ77" s="6">
        <v>2</v>
      </c>
      <c r="AK77" s="6">
        <v>2</v>
      </c>
      <c r="AL77" s="6">
        <v>5</v>
      </c>
      <c r="AM77" s="6">
        <v>2780</v>
      </c>
      <c r="AN77" s="11">
        <v>687.58541525995952</v>
      </c>
      <c r="AO77" s="4"/>
      <c r="AP77" s="10">
        <v>2204</v>
      </c>
      <c r="AQ77" s="9" t="s">
        <v>4</v>
      </c>
      <c r="AR77" s="6">
        <v>2</v>
      </c>
      <c r="AS77" s="6">
        <v>2</v>
      </c>
      <c r="AT77" s="6">
        <v>5</v>
      </c>
      <c r="AU77" s="11">
        <v>86.39</v>
      </c>
      <c r="AV77" s="11">
        <v>26.4</v>
      </c>
      <c r="AW77" s="61"/>
      <c r="AX77" s="10">
        <v>2204</v>
      </c>
      <c r="AY77" s="9" t="s">
        <v>4</v>
      </c>
      <c r="AZ77" s="6">
        <v>2</v>
      </c>
      <c r="BA77" s="6">
        <v>2</v>
      </c>
      <c r="BB77" s="6">
        <v>5</v>
      </c>
      <c r="BC77" s="11">
        <f t="shared" si="0"/>
        <v>67470.39</v>
      </c>
      <c r="BD77" s="11">
        <v>16164</v>
      </c>
      <c r="BE77" s="11">
        <f t="shared" si="1"/>
        <v>0.239571758811532</v>
      </c>
    </row>
    <row r="78" spans="1:57">
      <c r="A78" s="6">
        <v>2205</v>
      </c>
      <c r="B78" s="7" t="s">
        <v>52</v>
      </c>
      <c r="C78" s="9" t="s">
        <v>2</v>
      </c>
      <c r="D78" s="6">
        <v>2</v>
      </c>
      <c r="E78" s="6">
        <v>2</v>
      </c>
      <c r="F78" s="6">
        <v>2</v>
      </c>
      <c r="G78" s="6">
        <v>19680</v>
      </c>
      <c r="H78" s="6">
        <v>4422.0242914979754</v>
      </c>
      <c r="I78" s="17"/>
      <c r="J78" s="6">
        <v>2205</v>
      </c>
      <c r="K78" s="9" t="s">
        <v>2</v>
      </c>
      <c r="L78" s="6">
        <v>2</v>
      </c>
      <c r="M78" s="6">
        <v>2</v>
      </c>
      <c r="N78" s="6">
        <v>2</v>
      </c>
      <c r="O78" s="6">
        <v>4300</v>
      </c>
      <c r="P78" s="11">
        <v>1296.9627573444363</v>
      </c>
      <c r="Q78" s="17"/>
      <c r="R78" s="6">
        <v>2205</v>
      </c>
      <c r="S78" s="9" t="s">
        <v>2</v>
      </c>
      <c r="T78" s="6">
        <v>2</v>
      </c>
      <c r="U78" s="6">
        <v>2</v>
      </c>
      <c r="V78" s="6">
        <v>2</v>
      </c>
      <c r="W78" s="71">
        <v>29080</v>
      </c>
      <c r="X78" s="11">
        <v>11545.654769230769</v>
      </c>
      <c r="Z78" s="6">
        <v>2205</v>
      </c>
      <c r="AA78" s="9" t="s">
        <v>2</v>
      </c>
      <c r="AB78" s="6">
        <v>2</v>
      </c>
      <c r="AC78" s="6">
        <v>2</v>
      </c>
      <c r="AD78" s="6">
        <v>2</v>
      </c>
      <c r="AE78" s="73">
        <v>3170</v>
      </c>
      <c r="AF78" s="11">
        <v>1509.5238095238094</v>
      </c>
      <c r="AG78" s="17"/>
      <c r="AH78" s="6">
        <v>2205</v>
      </c>
      <c r="AI78" s="9" t="s">
        <v>2</v>
      </c>
      <c r="AJ78" s="6">
        <v>2</v>
      </c>
      <c r="AK78" s="6">
        <v>2</v>
      </c>
      <c r="AL78" s="6">
        <v>2</v>
      </c>
      <c r="AM78" s="6">
        <v>1700</v>
      </c>
      <c r="AN78" s="11">
        <v>504.03674832962139</v>
      </c>
      <c r="AO78" s="4"/>
      <c r="AP78" s="10">
        <v>2205</v>
      </c>
      <c r="AQ78" s="9" t="s">
        <v>2</v>
      </c>
      <c r="AR78" s="6">
        <v>2</v>
      </c>
      <c r="AS78" s="6">
        <v>2</v>
      </c>
      <c r="AT78" s="6">
        <v>2</v>
      </c>
      <c r="AU78" s="11">
        <v>34.1</v>
      </c>
      <c r="AV78" s="11">
        <v>11.53</v>
      </c>
      <c r="AW78" s="61"/>
      <c r="AX78" s="10">
        <v>2205</v>
      </c>
      <c r="AY78" s="9" t="s">
        <v>2</v>
      </c>
      <c r="AZ78" s="6">
        <v>2</v>
      </c>
      <c r="BA78" s="6">
        <v>2</v>
      </c>
      <c r="BB78" s="6">
        <v>2</v>
      </c>
      <c r="BC78" s="11">
        <f t="shared" si="0"/>
        <v>57964.1</v>
      </c>
      <c r="BD78" s="11">
        <v>29080</v>
      </c>
      <c r="BE78" s="11">
        <f t="shared" si="1"/>
        <v>0.50168983905555331</v>
      </c>
    </row>
    <row r="79" spans="1:57">
      <c r="A79" s="6">
        <v>2206</v>
      </c>
      <c r="B79" s="7" t="s">
        <v>52</v>
      </c>
      <c r="C79" s="9" t="s">
        <v>6</v>
      </c>
      <c r="D79" s="6">
        <v>2</v>
      </c>
      <c r="E79" s="6">
        <v>2</v>
      </c>
      <c r="F79" s="6">
        <v>6</v>
      </c>
      <c r="G79" s="6">
        <v>58400</v>
      </c>
      <c r="H79" s="6">
        <v>12413.80360721443</v>
      </c>
      <c r="I79" s="17"/>
      <c r="J79" s="6">
        <v>2206</v>
      </c>
      <c r="K79" s="9" t="s">
        <v>6</v>
      </c>
      <c r="L79" s="6">
        <v>2</v>
      </c>
      <c r="M79" s="6">
        <v>2</v>
      </c>
      <c r="N79" s="6">
        <v>6</v>
      </c>
      <c r="O79" s="6">
        <v>4070</v>
      </c>
      <c r="P79" s="11">
        <v>1352.4879527050525</v>
      </c>
      <c r="Q79" s="17"/>
      <c r="R79" s="6">
        <v>2206</v>
      </c>
      <c r="S79" s="9" t="s">
        <v>6</v>
      </c>
      <c r="T79" s="6">
        <v>2</v>
      </c>
      <c r="U79" s="6">
        <v>2</v>
      </c>
      <c r="V79" s="6">
        <v>6</v>
      </c>
      <c r="W79" s="71">
        <v>30350</v>
      </c>
      <c r="X79" s="11">
        <v>8431.609375</v>
      </c>
      <c r="Z79" s="6">
        <v>2206</v>
      </c>
      <c r="AA79" s="9" t="s">
        <v>6</v>
      </c>
      <c r="AB79" s="6">
        <v>2</v>
      </c>
      <c r="AC79" s="6">
        <v>2</v>
      </c>
      <c r="AD79" s="6">
        <v>6</v>
      </c>
      <c r="AE79" s="73">
        <v>3350</v>
      </c>
      <c r="AF79" s="11">
        <v>1595.2380952380952</v>
      </c>
      <c r="AG79" s="17"/>
      <c r="AH79" s="6">
        <v>2206</v>
      </c>
      <c r="AI79" s="9" t="s">
        <v>6</v>
      </c>
      <c r="AJ79" s="6">
        <v>2</v>
      </c>
      <c r="AK79" s="6">
        <v>2</v>
      </c>
      <c r="AL79" s="6">
        <v>6</v>
      </c>
      <c r="AM79" s="6">
        <v>2110</v>
      </c>
      <c r="AN79" s="11">
        <v>550.03306523681863</v>
      </c>
      <c r="AO79" s="4"/>
      <c r="AP79" s="10">
        <v>2206</v>
      </c>
      <c r="AQ79" s="9" t="s">
        <v>6</v>
      </c>
      <c r="AR79" s="6">
        <v>2</v>
      </c>
      <c r="AS79" s="6">
        <v>2</v>
      </c>
      <c r="AT79" s="6">
        <v>6</v>
      </c>
      <c r="AU79" s="11">
        <v>23.81</v>
      </c>
      <c r="AV79" s="11">
        <v>7.38</v>
      </c>
      <c r="AW79" s="61"/>
      <c r="AX79" s="10">
        <v>2206</v>
      </c>
      <c r="AY79" s="9" t="s">
        <v>6</v>
      </c>
      <c r="AZ79" s="6">
        <v>2</v>
      </c>
      <c r="BA79" s="6">
        <v>2</v>
      </c>
      <c r="BB79" s="6">
        <v>6</v>
      </c>
      <c r="BC79" s="11">
        <f t="shared" si="0"/>
        <v>98303.81</v>
      </c>
      <c r="BD79" s="11">
        <v>30350</v>
      </c>
      <c r="BE79" s="11">
        <f t="shared" si="1"/>
        <v>0.30873676208480627</v>
      </c>
    </row>
    <row r="80" spans="1:57">
      <c r="A80" s="6">
        <v>3101</v>
      </c>
      <c r="B80" s="7" t="s">
        <v>51</v>
      </c>
      <c r="C80" s="9" t="s">
        <v>6</v>
      </c>
      <c r="D80" s="6">
        <v>3</v>
      </c>
      <c r="E80" s="6">
        <v>1</v>
      </c>
      <c r="F80" s="6">
        <v>6</v>
      </c>
      <c r="G80" s="6">
        <v>19840</v>
      </c>
      <c r="H80" s="6">
        <v>4052.9359477124181</v>
      </c>
      <c r="I80" s="17"/>
      <c r="J80" s="6">
        <v>3101</v>
      </c>
      <c r="K80" s="9" t="s">
        <v>6</v>
      </c>
      <c r="L80" s="6">
        <v>3</v>
      </c>
      <c r="M80" s="6">
        <v>1</v>
      </c>
      <c r="N80" s="6">
        <v>6</v>
      </c>
      <c r="O80" s="6">
        <v>4810</v>
      </c>
      <c r="P80" s="11">
        <v>1565.4504523111241</v>
      </c>
      <c r="Q80" s="17"/>
      <c r="R80" s="6">
        <v>3101</v>
      </c>
      <c r="S80" s="9" t="s">
        <v>6</v>
      </c>
      <c r="T80" s="6">
        <v>3</v>
      </c>
      <c r="U80" s="6">
        <v>1</v>
      </c>
      <c r="V80" s="6">
        <v>6</v>
      </c>
      <c r="W80" s="71">
        <v>42150</v>
      </c>
      <c r="X80" s="11">
        <v>13745.290625</v>
      </c>
      <c r="Z80" s="6">
        <v>3101</v>
      </c>
      <c r="AA80" s="9" t="s">
        <v>6</v>
      </c>
      <c r="AB80" s="6">
        <v>3</v>
      </c>
      <c r="AC80" s="6">
        <v>1</v>
      </c>
      <c r="AD80" s="6">
        <v>6</v>
      </c>
      <c r="AE80" s="73">
        <v>3300</v>
      </c>
      <c r="AF80" s="11">
        <v>1571.4285714285713</v>
      </c>
      <c r="AG80" s="17"/>
      <c r="AH80" s="6">
        <v>3101</v>
      </c>
      <c r="AI80" s="9" t="s">
        <v>6</v>
      </c>
      <c r="AJ80" s="6">
        <v>3</v>
      </c>
      <c r="AK80" s="6">
        <v>1</v>
      </c>
      <c r="AL80" s="6">
        <v>6</v>
      </c>
      <c r="AM80" s="6">
        <v>2500</v>
      </c>
      <c r="AN80" s="11">
        <v>666.54233494964558</v>
      </c>
      <c r="AO80" s="4"/>
      <c r="AP80" s="10">
        <v>3101</v>
      </c>
      <c r="AQ80" s="9" t="s">
        <v>6</v>
      </c>
      <c r="AR80" s="6">
        <v>3</v>
      </c>
      <c r="AS80" s="6">
        <v>1</v>
      </c>
      <c r="AT80" s="6">
        <v>6</v>
      </c>
      <c r="AU80" s="11">
        <v>73.260000000000005</v>
      </c>
      <c r="AV80" s="11">
        <v>19.63</v>
      </c>
      <c r="AW80" s="61"/>
      <c r="AX80" s="10">
        <v>3101</v>
      </c>
      <c r="AY80" s="9" t="s">
        <v>6</v>
      </c>
      <c r="AZ80" s="6">
        <v>3</v>
      </c>
      <c r="BA80" s="6">
        <v>1</v>
      </c>
      <c r="BB80" s="6">
        <v>6</v>
      </c>
      <c r="BC80" s="11">
        <f t="shared" si="0"/>
        <v>72673.260000000009</v>
      </c>
      <c r="BD80" s="11">
        <v>42150</v>
      </c>
      <c r="BE80" s="11">
        <f t="shared" si="1"/>
        <v>0.5799932464843327</v>
      </c>
    </row>
    <row r="81" spans="1:57">
      <c r="A81" s="6">
        <v>3102</v>
      </c>
      <c r="B81" s="7" t="s">
        <v>51</v>
      </c>
      <c r="C81" s="9" t="s">
        <v>4</v>
      </c>
      <c r="D81" s="6">
        <v>3</v>
      </c>
      <c r="E81" s="6">
        <v>1</v>
      </c>
      <c r="F81" s="6">
        <v>5</v>
      </c>
      <c r="G81" s="6">
        <v>16960</v>
      </c>
      <c r="H81" s="6">
        <v>3993.5039494470775</v>
      </c>
      <c r="I81" s="17"/>
      <c r="J81" s="6">
        <v>3102</v>
      </c>
      <c r="K81" s="9" t="s">
        <v>4</v>
      </c>
      <c r="L81" s="6">
        <v>3</v>
      </c>
      <c r="M81" s="6">
        <v>1</v>
      </c>
      <c r="N81" s="6">
        <v>5</v>
      </c>
      <c r="O81" s="6">
        <v>4160</v>
      </c>
      <c r="P81" s="11">
        <v>1283.9018691588785</v>
      </c>
      <c r="Q81" s="17"/>
      <c r="R81" s="6">
        <v>3102</v>
      </c>
      <c r="S81" s="9" t="s">
        <v>4</v>
      </c>
      <c r="T81" s="6">
        <v>3</v>
      </c>
      <c r="U81" s="6">
        <v>1</v>
      </c>
      <c r="V81" s="6">
        <v>5</v>
      </c>
      <c r="W81" s="71">
        <v>22130</v>
      </c>
      <c r="X81" s="11">
        <v>8454.5278431372553</v>
      </c>
      <c r="Z81" s="6">
        <v>3102</v>
      </c>
      <c r="AA81" s="9" t="s">
        <v>4</v>
      </c>
      <c r="AB81" s="6">
        <v>3</v>
      </c>
      <c r="AC81" s="6">
        <v>1</v>
      </c>
      <c r="AD81" s="6">
        <v>5</v>
      </c>
      <c r="AE81" s="73">
        <v>4060</v>
      </c>
      <c r="AF81" s="11">
        <v>1933.3333333333333</v>
      </c>
      <c r="AG81" s="17"/>
      <c r="AH81" s="6">
        <v>3102</v>
      </c>
      <c r="AI81" s="9" t="s">
        <v>4</v>
      </c>
      <c r="AJ81" s="6">
        <v>3</v>
      </c>
      <c r="AK81" s="6">
        <v>1</v>
      </c>
      <c r="AL81" s="6">
        <v>5</v>
      </c>
      <c r="AM81" s="6">
        <v>1890</v>
      </c>
      <c r="AN81" s="11">
        <v>587.44591029023752</v>
      </c>
      <c r="AO81" s="4"/>
      <c r="AP81" s="10">
        <v>3102</v>
      </c>
      <c r="AQ81" s="9" t="s">
        <v>4</v>
      </c>
      <c r="AR81" s="6">
        <v>3</v>
      </c>
      <c r="AS81" s="6">
        <v>1</v>
      </c>
      <c r="AT81" s="6">
        <v>5</v>
      </c>
      <c r="AU81" s="11">
        <v>142.53</v>
      </c>
      <c r="AV81" s="11">
        <v>41.51</v>
      </c>
      <c r="AW81" s="61"/>
      <c r="AX81" s="10">
        <v>3102</v>
      </c>
      <c r="AY81" s="9" t="s">
        <v>4</v>
      </c>
      <c r="AZ81" s="6">
        <v>3</v>
      </c>
      <c r="BA81" s="6">
        <v>1</v>
      </c>
      <c r="BB81" s="6">
        <v>5</v>
      </c>
      <c r="BC81" s="11">
        <f t="shared" si="0"/>
        <v>49342.53</v>
      </c>
      <c r="BD81" s="11">
        <v>22130</v>
      </c>
      <c r="BE81" s="11">
        <f t="shared" si="1"/>
        <v>0.44849747266708861</v>
      </c>
    </row>
    <row r="82" spans="1:57">
      <c r="A82" s="6">
        <v>3103</v>
      </c>
      <c r="B82" s="7" t="s">
        <v>51</v>
      </c>
      <c r="C82" s="9" t="s">
        <v>1</v>
      </c>
      <c r="D82" s="6">
        <v>3</v>
      </c>
      <c r="E82" s="6">
        <v>1</v>
      </c>
      <c r="F82" s="6">
        <v>1</v>
      </c>
      <c r="G82" s="6">
        <v>8320</v>
      </c>
      <c r="H82" s="6">
        <v>1770.5668085106383</v>
      </c>
      <c r="I82" s="17"/>
      <c r="J82" s="6">
        <v>3103</v>
      </c>
      <c r="K82" s="9" t="s">
        <v>1</v>
      </c>
      <c r="L82" s="6">
        <v>3</v>
      </c>
      <c r="M82" s="6">
        <v>1</v>
      </c>
      <c r="N82" s="6">
        <v>1</v>
      </c>
      <c r="O82" s="6">
        <v>4020</v>
      </c>
      <c r="P82" s="11">
        <v>1272.0402376784439</v>
      </c>
      <c r="Q82" s="17"/>
      <c r="R82" s="6">
        <v>3103</v>
      </c>
      <c r="S82" s="9" t="s">
        <v>1</v>
      </c>
      <c r="T82" s="6">
        <v>3</v>
      </c>
      <c r="U82" s="6">
        <v>1</v>
      </c>
      <c r="V82" s="6">
        <v>1</v>
      </c>
      <c r="W82" s="71">
        <v>31760</v>
      </c>
      <c r="X82" s="11">
        <v>11104.024918032786</v>
      </c>
      <c r="Z82" s="6">
        <v>3103</v>
      </c>
      <c r="AA82" s="9" t="s">
        <v>1</v>
      </c>
      <c r="AB82" s="6">
        <v>3</v>
      </c>
      <c r="AC82" s="6">
        <v>1</v>
      </c>
      <c r="AD82" s="6">
        <v>1</v>
      </c>
      <c r="AE82" s="73">
        <v>3580</v>
      </c>
      <c r="AF82" s="11">
        <v>1704.7619047619046</v>
      </c>
      <c r="AG82" s="17"/>
      <c r="AH82" s="6">
        <v>3103</v>
      </c>
      <c r="AI82" s="9" t="s">
        <v>1</v>
      </c>
      <c r="AJ82" s="6">
        <v>3</v>
      </c>
      <c r="AK82" s="6">
        <v>1</v>
      </c>
      <c r="AL82" s="6">
        <v>1</v>
      </c>
      <c r="AM82" s="6">
        <v>2420</v>
      </c>
      <c r="AN82" s="11">
        <v>664.81803542673106</v>
      </c>
      <c r="AO82" s="4"/>
      <c r="AP82" s="10">
        <v>3103</v>
      </c>
      <c r="AQ82" s="9" t="s">
        <v>1</v>
      </c>
      <c r="AR82" s="6">
        <v>3</v>
      </c>
      <c r="AS82" s="6">
        <v>1</v>
      </c>
      <c r="AT82" s="6">
        <v>1</v>
      </c>
      <c r="AU82" s="11">
        <v>91.08</v>
      </c>
      <c r="AV82" s="11">
        <v>24.56</v>
      </c>
      <c r="AW82" s="61"/>
      <c r="AX82" s="10">
        <v>3103</v>
      </c>
      <c r="AY82" s="9" t="s">
        <v>1</v>
      </c>
      <c r="AZ82" s="6">
        <v>3</v>
      </c>
      <c r="BA82" s="6">
        <v>1</v>
      </c>
      <c r="BB82" s="6">
        <v>1</v>
      </c>
      <c r="BC82" s="11">
        <f t="shared" si="0"/>
        <v>50191.08</v>
      </c>
      <c r="BD82" s="11">
        <v>31760</v>
      </c>
      <c r="BE82" s="11">
        <f t="shared" si="1"/>
        <v>0.63278176122131657</v>
      </c>
    </row>
    <row r="83" spans="1:57">
      <c r="A83" s="6">
        <v>3104</v>
      </c>
      <c r="B83" s="7" t="s">
        <v>51</v>
      </c>
      <c r="C83" s="9" t="s">
        <v>2</v>
      </c>
      <c r="D83" s="6">
        <v>3</v>
      </c>
      <c r="E83" s="6">
        <v>1</v>
      </c>
      <c r="F83" s="6">
        <v>2</v>
      </c>
      <c r="G83" s="6">
        <v>30240</v>
      </c>
      <c r="H83" s="6">
        <v>6707.9368421052641</v>
      </c>
      <c r="I83" s="17"/>
      <c r="J83" s="6">
        <v>3104</v>
      </c>
      <c r="K83" s="9" t="s">
        <v>2</v>
      </c>
      <c r="L83" s="6">
        <v>3</v>
      </c>
      <c r="M83" s="6">
        <v>1</v>
      </c>
      <c r="N83" s="6">
        <v>2</v>
      </c>
      <c r="O83" s="6">
        <v>6380</v>
      </c>
      <c r="P83" s="11">
        <v>1907.6241452925342</v>
      </c>
      <c r="Q83" s="17"/>
      <c r="R83" s="6">
        <v>3104</v>
      </c>
      <c r="S83" s="9" t="s">
        <v>2</v>
      </c>
      <c r="T83" s="6">
        <v>3</v>
      </c>
      <c r="U83" s="6">
        <v>1</v>
      </c>
      <c r="V83" s="6">
        <v>2</v>
      </c>
      <c r="W83" s="71">
        <v>45740</v>
      </c>
      <c r="X83" s="11">
        <v>16095.315806451612</v>
      </c>
      <c r="Z83" s="6">
        <v>3104</v>
      </c>
      <c r="AA83" s="9" t="s">
        <v>2</v>
      </c>
      <c r="AB83" s="6">
        <v>3</v>
      </c>
      <c r="AC83" s="6">
        <v>1</v>
      </c>
      <c r="AD83" s="6">
        <v>2</v>
      </c>
      <c r="AE83" s="73">
        <v>3000</v>
      </c>
      <c r="AF83" s="11">
        <v>1428.5714285714284</v>
      </c>
      <c r="AG83" s="17"/>
      <c r="AH83" s="6">
        <v>3104</v>
      </c>
      <c r="AI83" s="9" t="s">
        <v>2</v>
      </c>
      <c r="AJ83" s="6">
        <v>3</v>
      </c>
      <c r="AK83" s="6">
        <v>1</v>
      </c>
      <c r="AL83" s="6">
        <v>2</v>
      </c>
      <c r="AM83" s="6">
        <v>3120</v>
      </c>
      <c r="AN83" s="11">
        <v>805.93401015228426</v>
      </c>
      <c r="AO83" s="4"/>
      <c r="AP83" s="10">
        <v>3104</v>
      </c>
      <c r="AQ83" s="9" t="s">
        <v>2</v>
      </c>
      <c r="AR83" s="6">
        <v>3</v>
      </c>
      <c r="AS83" s="6">
        <v>1</v>
      </c>
      <c r="AT83" s="6">
        <v>2</v>
      </c>
      <c r="AU83" s="11">
        <v>53.45</v>
      </c>
      <c r="AV83" s="11">
        <v>14.87</v>
      </c>
      <c r="AW83" s="61"/>
      <c r="AX83" s="10">
        <v>3104</v>
      </c>
      <c r="AY83" s="9" t="s">
        <v>2</v>
      </c>
      <c r="AZ83" s="6">
        <v>3</v>
      </c>
      <c r="BA83" s="6">
        <v>1</v>
      </c>
      <c r="BB83" s="6">
        <v>2</v>
      </c>
      <c r="BC83" s="11">
        <f t="shared" si="0"/>
        <v>88533.45</v>
      </c>
      <c r="BD83" s="11">
        <v>45740</v>
      </c>
      <c r="BE83" s="11">
        <f t="shared" si="1"/>
        <v>0.51664088545064046</v>
      </c>
    </row>
    <row r="84" spans="1:57">
      <c r="A84" s="6">
        <v>3105</v>
      </c>
      <c r="B84" s="7" t="s">
        <v>51</v>
      </c>
      <c r="C84" s="9" t="s">
        <v>3</v>
      </c>
      <c r="D84" s="6">
        <v>3</v>
      </c>
      <c r="E84" s="6">
        <v>1</v>
      </c>
      <c r="F84" s="6">
        <v>3</v>
      </c>
      <c r="G84" s="6">
        <v>21920</v>
      </c>
      <c r="H84" s="6">
        <v>5318.8662251655633</v>
      </c>
      <c r="I84" s="17"/>
      <c r="J84" s="6">
        <v>3105</v>
      </c>
      <c r="K84" s="9" t="s">
        <v>3</v>
      </c>
      <c r="L84" s="6">
        <v>3</v>
      </c>
      <c r="M84" s="6">
        <v>1</v>
      </c>
      <c r="N84" s="6">
        <v>3</v>
      </c>
      <c r="O84" s="6">
        <v>3770</v>
      </c>
      <c r="P84" s="11">
        <v>1276.5593343958508</v>
      </c>
      <c r="Q84" s="17"/>
      <c r="R84" s="6">
        <v>3105</v>
      </c>
      <c r="S84" s="9" t="s">
        <v>3</v>
      </c>
      <c r="T84" s="6">
        <v>3</v>
      </c>
      <c r="U84" s="6">
        <v>1</v>
      </c>
      <c r="V84" s="6">
        <v>3</v>
      </c>
      <c r="W84" s="71">
        <v>17708</v>
      </c>
      <c r="X84" s="11">
        <v>6908.24496</v>
      </c>
      <c r="Z84" s="6">
        <v>3105</v>
      </c>
      <c r="AA84" s="9" t="s">
        <v>3</v>
      </c>
      <c r="AB84" s="6">
        <v>3</v>
      </c>
      <c r="AC84" s="6">
        <v>1</v>
      </c>
      <c r="AD84" s="6">
        <v>3</v>
      </c>
      <c r="AE84" s="73">
        <v>2780</v>
      </c>
      <c r="AF84" s="11">
        <v>1323.8095238095239</v>
      </c>
      <c r="AG84" s="17"/>
      <c r="AH84" s="6">
        <v>3105</v>
      </c>
      <c r="AI84" s="9" t="s">
        <v>3</v>
      </c>
      <c r="AJ84" s="6">
        <v>3</v>
      </c>
      <c r="AK84" s="6">
        <v>1</v>
      </c>
      <c r="AL84" s="6">
        <v>3</v>
      </c>
      <c r="AM84" s="6">
        <v>1500</v>
      </c>
      <c r="AN84" s="11">
        <v>470</v>
      </c>
      <c r="AO84" s="4"/>
      <c r="AP84" s="10">
        <v>3105</v>
      </c>
      <c r="AQ84" s="9" t="s">
        <v>3</v>
      </c>
      <c r="AR84" s="6">
        <v>3</v>
      </c>
      <c r="AS84" s="6">
        <v>1</v>
      </c>
      <c r="AT84" s="6">
        <v>3</v>
      </c>
      <c r="AU84" s="11">
        <v>29.01</v>
      </c>
      <c r="AV84" s="11">
        <v>8.51</v>
      </c>
      <c r="AW84" s="61"/>
      <c r="AX84" s="10">
        <v>3105</v>
      </c>
      <c r="AY84" s="9" t="s">
        <v>3</v>
      </c>
      <c r="AZ84" s="6">
        <v>3</v>
      </c>
      <c r="BA84" s="6">
        <v>1</v>
      </c>
      <c r="BB84" s="6">
        <v>3</v>
      </c>
      <c r="BC84" s="11">
        <f t="shared" si="0"/>
        <v>47707.01</v>
      </c>
      <c r="BD84" s="11">
        <v>17708</v>
      </c>
      <c r="BE84" s="11">
        <f t="shared" si="1"/>
        <v>0.37118234825448082</v>
      </c>
    </row>
    <row r="85" spans="1:57">
      <c r="A85" s="6">
        <v>3106</v>
      </c>
      <c r="B85" s="7" t="s">
        <v>51</v>
      </c>
      <c r="C85" s="9" t="s">
        <v>5</v>
      </c>
      <c r="D85" s="6">
        <v>3</v>
      </c>
      <c r="E85" s="6">
        <v>1</v>
      </c>
      <c r="F85" s="6">
        <v>4</v>
      </c>
      <c r="G85" s="6">
        <v>43520</v>
      </c>
      <c r="H85" s="6">
        <v>11657.788235294118</v>
      </c>
      <c r="I85" s="17"/>
      <c r="J85" s="6">
        <v>3106</v>
      </c>
      <c r="K85" s="9" t="s">
        <v>5</v>
      </c>
      <c r="L85" s="6">
        <v>3</v>
      </c>
      <c r="M85" s="6">
        <v>1</v>
      </c>
      <c r="N85" s="6">
        <v>4</v>
      </c>
      <c r="O85" s="6">
        <v>3110</v>
      </c>
      <c r="P85" s="11">
        <v>1034.7152474236671</v>
      </c>
      <c r="Q85" s="17"/>
      <c r="R85" s="6">
        <v>3106</v>
      </c>
      <c r="S85" s="9" t="s">
        <v>5</v>
      </c>
      <c r="T85" s="6">
        <v>3</v>
      </c>
      <c r="U85" s="6">
        <v>1</v>
      </c>
      <c r="V85" s="6">
        <v>4</v>
      </c>
      <c r="W85" s="71">
        <v>37500</v>
      </c>
      <c r="X85" s="11">
        <v>12920.689655172413</v>
      </c>
      <c r="Z85" s="6">
        <v>3106</v>
      </c>
      <c r="AA85" s="9" t="s">
        <v>5</v>
      </c>
      <c r="AB85" s="6">
        <v>3</v>
      </c>
      <c r="AC85" s="6">
        <v>1</v>
      </c>
      <c r="AD85" s="6">
        <v>4</v>
      </c>
      <c r="AE85" s="73">
        <v>2360</v>
      </c>
      <c r="AF85" s="11">
        <v>1123.8095238095239</v>
      </c>
      <c r="AG85" s="17"/>
      <c r="AH85" s="6">
        <v>3106</v>
      </c>
      <c r="AI85" s="9" t="s">
        <v>5</v>
      </c>
      <c r="AJ85" s="6">
        <v>3</v>
      </c>
      <c r="AK85" s="6">
        <v>1</v>
      </c>
      <c r="AL85" s="6">
        <v>4</v>
      </c>
      <c r="AM85" s="6">
        <v>1520</v>
      </c>
      <c r="AN85" s="11">
        <v>448.58536585365852</v>
      </c>
      <c r="AO85" s="4"/>
      <c r="AP85" s="10">
        <v>3106</v>
      </c>
      <c r="AQ85" s="9" t="s">
        <v>5</v>
      </c>
      <c r="AR85" s="6">
        <v>3</v>
      </c>
      <c r="AS85" s="6">
        <v>1</v>
      </c>
      <c r="AT85" s="6">
        <v>4</v>
      </c>
      <c r="AU85" s="11">
        <v>20.62</v>
      </c>
      <c r="AV85" s="11">
        <v>5.5</v>
      </c>
      <c r="AW85" s="61"/>
      <c r="AX85" s="10">
        <v>3106</v>
      </c>
      <c r="AY85" s="9" t="s">
        <v>5</v>
      </c>
      <c r="AZ85" s="6">
        <v>3</v>
      </c>
      <c r="BA85" s="6">
        <v>1</v>
      </c>
      <c r="BB85" s="6">
        <v>4</v>
      </c>
      <c r="BC85" s="11">
        <f t="shared" si="0"/>
        <v>88030.62</v>
      </c>
      <c r="BD85" s="11">
        <v>37500</v>
      </c>
      <c r="BE85" s="11">
        <f t="shared" si="1"/>
        <v>0.4259881391270447</v>
      </c>
    </row>
    <row r="86" spans="1:57">
      <c r="A86" s="6">
        <v>3201</v>
      </c>
      <c r="B86" s="7" t="s">
        <v>52</v>
      </c>
      <c r="C86" s="9" t="s">
        <v>2</v>
      </c>
      <c r="D86" s="6">
        <v>3</v>
      </c>
      <c r="E86" s="6">
        <v>2</v>
      </c>
      <c r="F86" s="6">
        <v>2</v>
      </c>
      <c r="G86" s="6">
        <v>55200</v>
      </c>
      <c r="H86" s="6">
        <v>14400.42105263158</v>
      </c>
      <c r="I86" s="17"/>
      <c r="J86" s="6">
        <v>3201</v>
      </c>
      <c r="K86" s="9" t="s">
        <v>2</v>
      </c>
      <c r="L86" s="6">
        <v>3</v>
      </c>
      <c r="M86" s="6">
        <v>2</v>
      </c>
      <c r="N86" s="6">
        <v>2</v>
      </c>
      <c r="O86" s="6">
        <v>3490</v>
      </c>
      <c r="P86" s="11">
        <v>1186.7520697167756</v>
      </c>
      <c r="Q86" s="17"/>
      <c r="R86" s="6">
        <v>3201</v>
      </c>
      <c r="S86" s="9" t="s">
        <v>2</v>
      </c>
      <c r="T86" s="6">
        <v>3</v>
      </c>
      <c r="U86" s="6">
        <v>2</v>
      </c>
      <c r="V86" s="6">
        <v>2</v>
      </c>
      <c r="W86" s="71">
        <v>29942.9</v>
      </c>
      <c r="X86" s="11">
        <v>8788.5596914893613</v>
      </c>
      <c r="Z86" s="6">
        <v>3201</v>
      </c>
      <c r="AA86" s="9" t="s">
        <v>2</v>
      </c>
      <c r="AB86" s="6">
        <v>3</v>
      </c>
      <c r="AC86" s="6">
        <v>2</v>
      </c>
      <c r="AD86" s="6">
        <v>2</v>
      </c>
      <c r="AE86" s="73">
        <v>2700</v>
      </c>
      <c r="AF86" s="11">
        <v>1285.7142857142856</v>
      </c>
      <c r="AG86" s="17"/>
      <c r="AH86" s="6">
        <v>3201</v>
      </c>
      <c r="AI86" s="9" t="s">
        <v>2</v>
      </c>
      <c r="AJ86" s="6">
        <v>3</v>
      </c>
      <c r="AK86" s="6">
        <v>2</v>
      </c>
      <c r="AL86" s="6">
        <v>2</v>
      </c>
      <c r="AM86" s="6">
        <v>1430</v>
      </c>
      <c r="AN86" s="11">
        <v>454.50068587105631</v>
      </c>
      <c r="AO86" s="4"/>
      <c r="AP86" s="10">
        <v>3201</v>
      </c>
      <c r="AQ86" s="9" t="s">
        <v>2</v>
      </c>
      <c r="AR86" s="6">
        <v>3</v>
      </c>
      <c r="AS86" s="6">
        <v>2</v>
      </c>
      <c r="AT86" s="6">
        <v>2</v>
      </c>
      <c r="AU86" s="11">
        <v>32.78</v>
      </c>
      <c r="AV86" s="11">
        <v>9.7200000000000006</v>
      </c>
      <c r="AW86" s="61"/>
      <c r="AX86" s="10">
        <v>3201</v>
      </c>
      <c r="AY86" s="9" t="s">
        <v>2</v>
      </c>
      <c r="AZ86" s="6">
        <v>3</v>
      </c>
      <c r="BA86" s="6">
        <v>2</v>
      </c>
      <c r="BB86" s="6">
        <v>2</v>
      </c>
      <c r="BC86" s="11">
        <f t="shared" si="0"/>
        <v>92795.68</v>
      </c>
      <c r="BD86" s="11">
        <v>29942.9</v>
      </c>
      <c r="BE86" s="11">
        <f t="shared" si="1"/>
        <v>0.32267558144948133</v>
      </c>
    </row>
    <row r="87" spans="1:57">
      <c r="A87" s="6">
        <v>3202</v>
      </c>
      <c r="B87" s="7" t="s">
        <v>52</v>
      </c>
      <c r="C87" s="9" t="s">
        <v>1</v>
      </c>
      <c r="D87" s="6">
        <v>3</v>
      </c>
      <c r="E87" s="6">
        <v>2</v>
      </c>
      <c r="F87" s="6">
        <v>1</v>
      </c>
      <c r="G87" s="6">
        <v>57440</v>
      </c>
      <c r="H87" s="6">
        <v>15735.682466281311</v>
      </c>
      <c r="I87" s="17"/>
      <c r="J87" s="6">
        <v>3202</v>
      </c>
      <c r="K87" s="9" t="s">
        <v>1</v>
      </c>
      <c r="L87" s="6">
        <v>3</v>
      </c>
      <c r="M87" s="6">
        <v>2</v>
      </c>
      <c r="N87" s="6">
        <v>1</v>
      </c>
      <c r="O87" s="6">
        <v>4110</v>
      </c>
      <c r="P87" s="11">
        <v>1285.4329134654756</v>
      </c>
      <c r="Q87" s="17"/>
      <c r="R87" s="6">
        <v>3202</v>
      </c>
      <c r="S87" s="9" t="s">
        <v>1</v>
      </c>
      <c r="T87" s="6">
        <v>3</v>
      </c>
      <c r="U87" s="6">
        <v>2</v>
      </c>
      <c r="V87" s="6">
        <v>1</v>
      </c>
      <c r="W87" s="71">
        <v>26140</v>
      </c>
      <c r="X87" s="11">
        <v>8568.8606451612904</v>
      </c>
      <c r="Z87" s="6">
        <v>3202</v>
      </c>
      <c r="AA87" s="9" t="s">
        <v>1</v>
      </c>
      <c r="AB87" s="6">
        <v>3</v>
      </c>
      <c r="AC87" s="6">
        <v>2</v>
      </c>
      <c r="AD87" s="6">
        <v>1</v>
      </c>
      <c r="AE87" s="73">
        <v>4870</v>
      </c>
      <c r="AF87" s="11">
        <v>2319.0476190476188</v>
      </c>
      <c r="AG87" s="17"/>
      <c r="AH87" s="6">
        <v>3202</v>
      </c>
      <c r="AI87" s="9" t="s">
        <v>1</v>
      </c>
      <c r="AJ87" s="6">
        <v>3</v>
      </c>
      <c r="AK87" s="6">
        <v>2</v>
      </c>
      <c r="AL87" s="6">
        <v>1</v>
      </c>
      <c r="AM87" s="6">
        <v>2490</v>
      </c>
      <c r="AN87" s="11">
        <v>634.32287365813386</v>
      </c>
      <c r="AO87" s="4"/>
      <c r="AP87" s="10">
        <v>3202</v>
      </c>
      <c r="AQ87" s="9" t="s">
        <v>1</v>
      </c>
      <c r="AR87" s="6">
        <v>3</v>
      </c>
      <c r="AS87" s="6">
        <v>2</v>
      </c>
      <c r="AT87" s="6">
        <v>1</v>
      </c>
      <c r="AU87" s="11">
        <v>77.63</v>
      </c>
      <c r="AV87" s="11">
        <v>19.079999999999998</v>
      </c>
      <c r="AW87" s="61"/>
      <c r="AX87" s="10">
        <v>3202</v>
      </c>
      <c r="AY87" s="9" t="s">
        <v>1</v>
      </c>
      <c r="AZ87" s="6">
        <v>3</v>
      </c>
      <c r="BA87" s="6">
        <v>2</v>
      </c>
      <c r="BB87" s="6">
        <v>1</v>
      </c>
      <c r="BC87" s="11">
        <f t="shared" si="0"/>
        <v>95127.63</v>
      </c>
      <c r="BD87" s="11">
        <v>26140</v>
      </c>
      <c r="BE87" s="11">
        <f t="shared" si="1"/>
        <v>0.27478872331834608</v>
      </c>
    </row>
    <row r="88" spans="1:57">
      <c r="A88" s="6">
        <v>3203</v>
      </c>
      <c r="B88" s="7" t="s">
        <v>52</v>
      </c>
      <c r="C88" s="9" t="s">
        <v>6</v>
      </c>
      <c r="D88" s="6">
        <v>3</v>
      </c>
      <c r="E88" s="6">
        <v>2</v>
      </c>
      <c r="F88" s="6">
        <v>6</v>
      </c>
      <c r="G88" s="6">
        <v>8160</v>
      </c>
      <c r="H88" s="6">
        <v>2127.4285714285716</v>
      </c>
      <c r="I88" s="17"/>
      <c r="J88" s="6">
        <v>3203</v>
      </c>
      <c r="K88" s="9" t="s">
        <v>6</v>
      </c>
      <c r="L88" s="6">
        <v>3</v>
      </c>
      <c r="M88" s="6">
        <v>2</v>
      </c>
      <c r="N88" s="6">
        <v>6</v>
      </c>
      <c r="O88" s="6">
        <v>5350</v>
      </c>
      <c r="P88" s="11">
        <v>1608.3270894991197</v>
      </c>
      <c r="Q88" s="17"/>
      <c r="R88" s="6">
        <v>3203</v>
      </c>
      <c r="S88" s="9" t="s">
        <v>6</v>
      </c>
      <c r="T88" s="6">
        <v>3</v>
      </c>
      <c r="U88" s="6">
        <v>2</v>
      </c>
      <c r="V88" s="6">
        <v>6</v>
      </c>
      <c r="W88" s="71">
        <v>3720</v>
      </c>
      <c r="X88" s="11">
        <v>865.13672727272728</v>
      </c>
      <c r="Z88" s="6">
        <v>3203</v>
      </c>
      <c r="AA88" s="9" t="s">
        <v>6</v>
      </c>
      <c r="AB88" s="6">
        <v>3</v>
      </c>
      <c r="AC88" s="6">
        <v>2</v>
      </c>
      <c r="AD88" s="6">
        <v>6</v>
      </c>
      <c r="AE88" s="73">
        <v>4110</v>
      </c>
      <c r="AF88" s="11">
        <v>1957.1428571428571</v>
      </c>
      <c r="AG88" s="17"/>
      <c r="AH88" s="6">
        <v>3203</v>
      </c>
      <c r="AI88" s="9" t="s">
        <v>6</v>
      </c>
      <c r="AJ88" s="6">
        <v>3</v>
      </c>
      <c r="AK88" s="6">
        <v>2</v>
      </c>
      <c r="AL88" s="6">
        <v>6</v>
      </c>
      <c r="AM88" s="6">
        <v>3120</v>
      </c>
      <c r="AN88" s="11">
        <v>748.34495878249857</v>
      </c>
      <c r="AO88" s="4"/>
      <c r="AP88" s="10">
        <v>3203</v>
      </c>
      <c r="AQ88" s="9" t="s">
        <v>6</v>
      </c>
      <c r="AR88" s="6">
        <v>3</v>
      </c>
      <c r="AS88" s="6">
        <v>2</v>
      </c>
      <c r="AT88" s="6">
        <v>6</v>
      </c>
      <c r="AU88" s="11">
        <v>53.11</v>
      </c>
      <c r="AV88" s="11">
        <v>10.57</v>
      </c>
      <c r="AW88" s="61"/>
      <c r="AX88" s="10">
        <v>3203</v>
      </c>
      <c r="AY88" s="9" t="s">
        <v>6</v>
      </c>
      <c r="AZ88" s="6">
        <v>3</v>
      </c>
      <c r="BA88" s="6">
        <v>2</v>
      </c>
      <c r="BB88" s="6">
        <v>6</v>
      </c>
      <c r="BC88" s="11">
        <f>SUM(AU88,AM88,AE88,W88,O88,G88)</f>
        <v>24513.11</v>
      </c>
      <c r="BD88" s="11">
        <v>3720</v>
      </c>
      <c r="BE88" s="11">
        <f t="shared" si="1"/>
        <v>0.15175553000006936</v>
      </c>
    </row>
    <row r="89" spans="1:57">
      <c r="A89" s="6">
        <v>3204</v>
      </c>
      <c r="B89" s="7" t="s">
        <v>52</v>
      </c>
      <c r="C89" s="9" t="s">
        <v>5</v>
      </c>
      <c r="D89" s="6">
        <v>3</v>
      </c>
      <c r="E89" s="6">
        <v>2</v>
      </c>
      <c r="F89" s="6">
        <v>5</v>
      </c>
      <c r="G89" s="6">
        <v>29920</v>
      </c>
      <c r="H89" s="6">
        <v>9148.701649175413</v>
      </c>
      <c r="I89" s="17"/>
      <c r="J89" s="6">
        <v>3204</v>
      </c>
      <c r="K89" s="9" t="s">
        <v>5</v>
      </c>
      <c r="L89" s="6">
        <v>3</v>
      </c>
      <c r="M89" s="6">
        <v>2</v>
      </c>
      <c r="N89" s="6">
        <v>5</v>
      </c>
      <c r="O89" s="6">
        <v>5740</v>
      </c>
      <c r="P89" s="11">
        <v>1805.6677966101695</v>
      </c>
      <c r="Q89" s="17"/>
      <c r="R89" s="6">
        <v>3204</v>
      </c>
      <c r="S89" s="9" t="s">
        <v>5</v>
      </c>
      <c r="T89" s="6">
        <v>3</v>
      </c>
      <c r="U89" s="6">
        <v>2</v>
      </c>
      <c r="V89" s="6">
        <v>5</v>
      </c>
      <c r="W89" s="71">
        <v>18702</v>
      </c>
      <c r="X89" s="11">
        <v>6807.1422502937694</v>
      </c>
      <c r="Z89" s="6">
        <v>3204</v>
      </c>
      <c r="AA89" s="9" t="s">
        <v>5</v>
      </c>
      <c r="AB89" s="6">
        <v>3</v>
      </c>
      <c r="AC89" s="6">
        <v>2</v>
      </c>
      <c r="AD89" s="6">
        <v>5</v>
      </c>
      <c r="AE89" s="73">
        <v>2580</v>
      </c>
      <c r="AF89" s="11">
        <v>1228.5714285714284</v>
      </c>
      <c r="AG89" s="17"/>
      <c r="AH89" s="6">
        <v>3204</v>
      </c>
      <c r="AI89" s="9" t="s">
        <v>5</v>
      </c>
      <c r="AJ89" s="6">
        <v>3</v>
      </c>
      <c r="AK89" s="6">
        <v>2</v>
      </c>
      <c r="AL89" s="6">
        <v>5</v>
      </c>
      <c r="AM89" s="6">
        <v>2770</v>
      </c>
      <c r="AN89" s="64">
        <v>721.15868924889526</v>
      </c>
      <c r="AO89" s="4"/>
      <c r="AP89" s="10">
        <v>3204</v>
      </c>
      <c r="AQ89" s="9" t="s">
        <v>5</v>
      </c>
      <c r="AR89" s="6">
        <v>3</v>
      </c>
      <c r="AS89" s="6">
        <v>2</v>
      </c>
      <c r="AT89" s="6">
        <v>5</v>
      </c>
      <c r="AU89" s="11">
        <v>72.37</v>
      </c>
      <c r="AV89" s="11">
        <v>24.64</v>
      </c>
      <c r="AW89" s="61"/>
      <c r="AX89" s="10">
        <v>3204</v>
      </c>
      <c r="AY89" s="9" t="s">
        <v>5</v>
      </c>
      <c r="AZ89" s="6">
        <v>3</v>
      </c>
      <c r="BA89" s="6">
        <v>2</v>
      </c>
      <c r="BB89" s="6">
        <v>5</v>
      </c>
      <c r="BC89" s="11">
        <f t="shared" si="0"/>
        <v>59784.369999999995</v>
      </c>
      <c r="BD89" s="11">
        <v>18702</v>
      </c>
      <c r="BE89" s="11">
        <f t="shared" si="1"/>
        <v>0.31282423817462662</v>
      </c>
    </row>
    <row r="90" spans="1:57">
      <c r="A90" s="6">
        <v>3205</v>
      </c>
      <c r="B90" s="7" t="s">
        <v>52</v>
      </c>
      <c r="C90" s="9" t="s">
        <v>3</v>
      </c>
      <c r="D90" s="6">
        <v>3</v>
      </c>
      <c r="E90" s="6">
        <v>2</v>
      </c>
      <c r="F90" s="6">
        <v>3</v>
      </c>
      <c r="G90" s="6">
        <v>45760</v>
      </c>
      <c r="H90" s="6">
        <v>13906.295652173912</v>
      </c>
      <c r="I90" s="17"/>
      <c r="J90" s="6">
        <v>3205</v>
      </c>
      <c r="K90" s="9" t="s">
        <v>3</v>
      </c>
      <c r="L90" s="6">
        <v>3</v>
      </c>
      <c r="M90" s="6">
        <v>2</v>
      </c>
      <c r="N90" s="6">
        <v>3</v>
      </c>
      <c r="O90" s="6">
        <v>2450</v>
      </c>
      <c r="P90" s="11">
        <v>916.59577948634058</v>
      </c>
      <c r="Q90" s="17"/>
      <c r="R90" s="6">
        <v>3205</v>
      </c>
      <c r="S90" s="9" t="s">
        <v>3</v>
      </c>
      <c r="T90" s="6">
        <v>3</v>
      </c>
      <c r="U90" s="6">
        <v>2</v>
      </c>
      <c r="V90" s="6">
        <v>3</v>
      </c>
      <c r="W90" s="71">
        <v>16700</v>
      </c>
      <c r="X90" s="11">
        <v>5842.5709090909095</v>
      </c>
      <c r="Z90" s="6">
        <v>3205</v>
      </c>
      <c r="AA90" s="9" t="s">
        <v>3</v>
      </c>
      <c r="AB90" s="6">
        <v>3</v>
      </c>
      <c r="AC90" s="6">
        <v>2</v>
      </c>
      <c r="AD90" s="6">
        <v>3</v>
      </c>
      <c r="AE90" s="73">
        <v>3100</v>
      </c>
      <c r="AF90" s="11">
        <v>1476.1904761904761</v>
      </c>
      <c r="AG90" s="17"/>
      <c r="AH90" s="6">
        <v>3205</v>
      </c>
      <c r="AI90" s="9" t="s">
        <v>3</v>
      </c>
      <c r="AJ90" s="6">
        <v>3</v>
      </c>
      <c r="AK90" s="6">
        <v>2</v>
      </c>
      <c r="AL90" s="6">
        <v>3</v>
      </c>
      <c r="AM90" s="6">
        <v>940</v>
      </c>
      <c r="AN90" s="11">
        <v>377.83116883116878</v>
      </c>
      <c r="AO90" s="4"/>
      <c r="AP90" s="10">
        <v>3205</v>
      </c>
      <c r="AQ90" s="9" t="s">
        <v>3</v>
      </c>
      <c r="AR90" s="6">
        <v>3</v>
      </c>
      <c r="AS90" s="6">
        <v>2</v>
      </c>
      <c r="AT90" s="6">
        <v>3</v>
      </c>
      <c r="AU90" s="11">
        <v>27.71</v>
      </c>
      <c r="AV90" s="11">
        <v>7.98</v>
      </c>
      <c r="AW90" s="61"/>
      <c r="AX90" s="10">
        <v>3205</v>
      </c>
      <c r="AY90" s="9" t="s">
        <v>3</v>
      </c>
      <c r="AZ90" s="6">
        <v>3</v>
      </c>
      <c r="BA90" s="6">
        <v>2</v>
      </c>
      <c r="BB90" s="6">
        <v>3</v>
      </c>
      <c r="BC90" s="11">
        <f t="shared" si="0"/>
        <v>68977.709999999992</v>
      </c>
      <c r="BD90" s="11">
        <v>16700</v>
      </c>
      <c r="BE90" s="11">
        <f t="shared" si="1"/>
        <v>0.24210719665816685</v>
      </c>
    </row>
    <row r="91" spans="1:57">
      <c r="A91" s="6">
        <v>3206</v>
      </c>
      <c r="B91" s="7" t="s">
        <v>52</v>
      </c>
      <c r="C91" s="9" t="s">
        <v>4</v>
      </c>
      <c r="D91" s="6">
        <v>3</v>
      </c>
      <c r="E91" s="6">
        <v>2</v>
      </c>
      <c r="F91" s="6">
        <v>4</v>
      </c>
      <c r="G91" s="6">
        <v>7200</v>
      </c>
      <c r="H91" s="6">
        <v>1560.7643312101911</v>
      </c>
      <c r="I91" s="17"/>
      <c r="J91" s="6">
        <v>3206</v>
      </c>
      <c r="K91" s="9" t="s">
        <v>4</v>
      </c>
      <c r="L91" s="6">
        <v>3</v>
      </c>
      <c r="M91" s="6">
        <v>2</v>
      </c>
      <c r="N91" s="6">
        <v>4</v>
      </c>
      <c r="O91" s="6">
        <v>3520</v>
      </c>
      <c r="P91" s="11">
        <v>1157.318744536251</v>
      </c>
      <c r="Q91" s="17"/>
      <c r="R91" s="6">
        <v>3206</v>
      </c>
      <c r="S91" s="9" t="s">
        <v>4</v>
      </c>
      <c r="T91" s="6">
        <v>3</v>
      </c>
      <c r="U91" s="6">
        <v>2</v>
      </c>
      <c r="V91" s="6">
        <v>4</v>
      </c>
      <c r="W91" s="71">
        <v>19380</v>
      </c>
      <c r="X91" s="11">
        <v>68796.231428571438</v>
      </c>
      <c r="Z91" s="6">
        <v>3206</v>
      </c>
      <c r="AA91" s="9" t="s">
        <v>4</v>
      </c>
      <c r="AB91" s="6">
        <v>3</v>
      </c>
      <c r="AC91" s="6">
        <v>2</v>
      </c>
      <c r="AD91" s="6">
        <v>4</v>
      </c>
      <c r="AE91" s="73">
        <v>3430</v>
      </c>
      <c r="AF91" s="11">
        <v>1633.3333333333333</v>
      </c>
      <c r="AG91" s="17"/>
      <c r="AH91" s="6">
        <v>3206</v>
      </c>
      <c r="AI91" s="9" t="s">
        <v>4</v>
      </c>
      <c r="AJ91" s="6">
        <v>3</v>
      </c>
      <c r="AK91" s="6">
        <v>2</v>
      </c>
      <c r="AL91" s="6">
        <v>4</v>
      </c>
      <c r="AM91" s="6">
        <v>1580</v>
      </c>
      <c r="AN91" s="11">
        <v>504.26967663209274</v>
      </c>
      <c r="AO91" s="4"/>
      <c r="AP91" s="10">
        <v>3206</v>
      </c>
      <c r="AQ91" s="9" t="s">
        <v>4</v>
      </c>
      <c r="AR91" s="6">
        <v>3</v>
      </c>
      <c r="AS91" s="6">
        <v>2</v>
      </c>
      <c r="AT91" s="6">
        <v>4</v>
      </c>
      <c r="AU91" s="11">
        <v>116.72</v>
      </c>
      <c r="AV91" s="11">
        <v>31.14</v>
      </c>
      <c r="AW91" s="61"/>
      <c r="AX91" s="10">
        <v>3206</v>
      </c>
      <c r="AY91" s="9" t="s">
        <v>4</v>
      </c>
      <c r="AZ91" s="6">
        <v>3</v>
      </c>
      <c r="BA91" s="6">
        <v>2</v>
      </c>
      <c r="BB91" s="6">
        <v>4</v>
      </c>
      <c r="BC91" s="11">
        <f t="shared" si="0"/>
        <v>35226.720000000001</v>
      </c>
      <c r="BD91" s="11">
        <v>19380</v>
      </c>
      <c r="BE91" s="11">
        <f t="shared" si="1"/>
        <v>0.55015056752374336</v>
      </c>
    </row>
    <row r="92" spans="1:57">
      <c r="A92" s="6">
        <v>4101</v>
      </c>
      <c r="B92" s="7" t="s">
        <v>51</v>
      </c>
      <c r="C92" s="9" t="s">
        <v>3</v>
      </c>
      <c r="D92" s="6">
        <v>4</v>
      </c>
      <c r="E92" s="6">
        <v>1</v>
      </c>
      <c r="F92" s="6">
        <v>3</v>
      </c>
      <c r="G92" s="6">
        <v>10880</v>
      </c>
      <c r="H92" s="6">
        <v>2481.1572156196939</v>
      </c>
      <c r="I92" s="17"/>
      <c r="J92" s="6">
        <v>4101</v>
      </c>
      <c r="K92" s="9" t="s">
        <v>3</v>
      </c>
      <c r="L92" s="6">
        <v>4</v>
      </c>
      <c r="M92" s="6">
        <v>1</v>
      </c>
      <c r="N92" s="6">
        <v>3</v>
      </c>
      <c r="O92" s="6">
        <v>3410</v>
      </c>
      <c r="P92" s="11">
        <v>1214.9088522677555</v>
      </c>
      <c r="Q92" s="17"/>
      <c r="R92" s="6">
        <v>4101</v>
      </c>
      <c r="S92" s="9" t="s">
        <v>3</v>
      </c>
      <c r="T92" s="6">
        <v>4</v>
      </c>
      <c r="U92" s="6">
        <v>1</v>
      </c>
      <c r="V92" s="6">
        <v>3</v>
      </c>
      <c r="W92" s="71">
        <v>15960</v>
      </c>
      <c r="X92" s="11">
        <v>6083.9520000000002</v>
      </c>
      <c r="Z92" s="6">
        <v>4101</v>
      </c>
      <c r="AA92" s="9" t="s">
        <v>3</v>
      </c>
      <c r="AB92" s="6">
        <v>4</v>
      </c>
      <c r="AC92" s="6">
        <v>1</v>
      </c>
      <c r="AD92" s="6">
        <v>3</v>
      </c>
      <c r="AE92" s="73">
        <v>3730</v>
      </c>
      <c r="AF92" s="11">
        <v>1776.1904761904761</v>
      </c>
      <c r="AG92" s="17"/>
      <c r="AH92" s="6">
        <v>4101</v>
      </c>
      <c r="AI92" s="9" t="s">
        <v>3</v>
      </c>
      <c r="AJ92" s="6">
        <v>4</v>
      </c>
      <c r="AK92" s="6">
        <v>1</v>
      </c>
      <c r="AL92" s="6">
        <v>3</v>
      </c>
      <c r="AM92" s="6">
        <v>1300</v>
      </c>
      <c r="AN92" s="11">
        <v>451.24908692476265</v>
      </c>
      <c r="AO92" s="4"/>
      <c r="AP92" s="10">
        <v>4101</v>
      </c>
      <c r="AQ92" s="9" t="s">
        <v>3</v>
      </c>
      <c r="AR92" s="6">
        <v>4</v>
      </c>
      <c r="AS92" s="6">
        <v>1</v>
      </c>
      <c r="AT92" s="6">
        <v>3</v>
      </c>
      <c r="AU92" s="11">
        <v>27.74</v>
      </c>
      <c r="AV92" s="11">
        <v>8.08</v>
      </c>
      <c r="AW92" s="61"/>
      <c r="AX92" s="10">
        <v>4101</v>
      </c>
      <c r="AY92" s="9" t="s">
        <v>3</v>
      </c>
      <c r="AZ92" s="6">
        <v>4</v>
      </c>
      <c r="BA92" s="6">
        <v>1</v>
      </c>
      <c r="BB92" s="6">
        <v>3</v>
      </c>
      <c r="BC92" s="11">
        <f t="shared" si="0"/>
        <v>35307.74</v>
      </c>
      <c r="BD92" s="11">
        <v>15960</v>
      </c>
      <c r="BE92" s="11">
        <f t="shared" si="1"/>
        <v>0.45202553321169808</v>
      </c>
    </row>
    <row r="93" spans="1:57">
      <c r="A93" s="6">
        <v>4102</v>
      </c>
      <c r="B93" s="7" t="s">
        <v>51</v>
      </c>
      <c r="C93" s="9" t="s">
        <v>1</v>
      </c>
      <c r="D93" s="6">
        <v>4</v>
      </c>
      <c r="E93" s="6">
        <v>1</v>
      </c>
      <c r="F93" s="6">
        <v>1</v>
      </c>
      <c r="G93" s="6">
        <v>49440</v>
      </c>
      <c r="H93" s="6">
        <v>12459.506814580032</v>
      </c>
      <c r="I93" s="17"/>
      <c r="J93" s="6">
        <v>4102</v>
      </c>
      <c r="K93" s="9" t="s">
        <v>1</v>
      </c>
      <c r="L93" s="6">
        <v>4</v>
      </c>
      <c r="M93" s="6">
        <v>1</v>
      </c>
      <c r="N93" s="6">
        <v>1</v>
      </c>
      <c r="O93" s="6">
        <v>5000</v>
      </c>
      <c r="P93" s="11">
        <v>1488.3846031240039</v>
      </c>
      <c r="Q93" s="17"/>
      <c r="R93" s="6">
        <v>4102</v>
      </c>
      <c r="S93" s="9" t="s">
        <v>1</v>
      </c>
      <c r="T93" s="6">
        <v>4</v>
      </c>
      <c r="U93" s="6">
        <v>1</v>
      </c>
      <c r="V93" s="6">
        <v>1</v>
      </c>
      <c r="W93" s="71">
        <v>13190</v>
      </c>
      <c r="X93" s="11">
        <v>4575.7729824561402</v>
      </c>
      <c r="Z93" s="6">
        <v>4102</v>
      </c>
      <c r="AA93" s="9" t="s">
        <v>1</v>
      </c>
      <c r="AB93" s="6">
        <v>4</v>
      </c>
      <c r="AC93" s="6">
        <v>1</v>
      </c>
      <c r="AD93" s="6">
        <v>1</v>
      </c>
      <c r="AE93" s="73">
        <v>5450</v>
      </c>
      <c r="AF93" s="11">
        <v>2595.238095238095</v>
      </c>
      <c r="AG93" s="17"/>
      <c r="AH93" s="6">
        <v>4102</v>
      </c>
      <c r="AI93" s="9" t="s">
        <v>1</v>
      </c>
      <c r="AJ93" s="6">
        <v>4</v>
      </c>
      <c r="AK93" s="6">
        <v>1</v>
      </c>
      <c r="AL93" s="6">
        <v>1</v>
      </c>
      <c r="AM93" s="6">
        <v>3070</v>
      </c>
      <c r="AN93" s="11">
        <v>788.32613599742194</v>
      </c>
      <c r="AO93" s="4"/>
      <c r="AP93" s="10">
        <v>4102</v>
      </c>
      <c r="AQ93" s="9" t="s">
        <v>1</v>
      </c>
      <c r="AR93" s="6">
        <v>4</v>
      </c>
      <c r="AS93" s="6">
        <v>1</v>
      </c>
      <c r="AT93" s="6">
        <v>1</v>
      </c>
      <c r="AU93" s="11">
        <v>116.62</v>
      </c>
      <c r="AV93" s="11">
        <v>29.18</v>
      </c>
      <c r="AW93" s="61"/>
      <c r="AX93" s="10">
        <v>4102</v>
      </c>
      <c r="AY93" s="9" t="s">
        <v>1</v>
      </c>
      <c r="AZ93" s="6">
        <v>4</v>
      </c>
      <c r="BA93" s="6">
        <v>1</v>
      </c>
      <c r="BB93" s="6">
        <v>1</v>
      </c>
      <c r="BC93" s="11">
        <f t="shared" si="0"/>
        <v>76266.62</v>
      </c>
      <c r="BD93" s="11">
        <v>13190</v>
      </c>
      <c r="BE93" s="11">
        <f t="shared" si="1"/>
        <v>0.17294591001935056</v>
      </c>
    </row>
    <row r="94" spans="1:57">
      <c r="A94" s="6">
        <v>4103</v>
      </c>
      <c r="B94" s="7" t="s">
        <v>51</v>
      </c>
      <c r="C94" s="9" t="s">
        <v>4</v>
      </c>
      <c r="D94" s="6">
        <v>4</v>
      </c>
      <c r="E94" s="6">
        <v>1</v>
      </c>
      <c r="F94" s="6">
        <v>5</v>
      </c>
      <c r="G94" s="6">
        <v>22720</v>
      </c>
      <c r="H94" s="6">
        <v>5522.3510204081631</v>
      </c>
      <c r="I94" s="17"/>
      <c r="J94" s="6">
        <v>4103</v>
      </c>
      <c r="K94" s="9" t="s">
        <v>4</v>
      </c>
      <c r="L94" s="6">
        <v>4</v>
      </c>
      <c r="M94" s="6">
        <v>1</v>
      </c>
      <c r="N94" s="6">
        <v>5</v>
      </c>
      <c r="O94" s="6">
        <v>6130</v>
      </c>
      <c r="P94" s="11">
        <v>1837.2033468144677</v>
      </c>
      <c r="Q94" s="17"/>
      <c r="R94" s="6">
        <v>4103</v>
      </c>
      <c r="S94" s="9" t="s">
        <v>4</v>
      </c>
      <c r="T94" s="6">
        <v>4</v>
      </c>
      <c r="U94" s="6">
        <v>1</v>
      </c>
      <c r="V94" s="6">
        <v>5</v>
      </c>
      <c r="W94" s="71">
        <v>10390</v>
      </c>
      <c r="X94" s="11">
        <v>3367.9342424242427</v>
      </c>
      <c r="Z94" s="6">
        <v>4103</v>
      </c>
      <c r="AA94" s="9" t="s">
        <v>4</v>
      </c>
      <c r="AB94" s="6">
        <v>4</v>
      </c>
      <c r="AC94" s="6">
        <v>1</v>
      </c>
      <c r="AD94" s="6">
        <v>5</v>
      </c>
      <c r="AE94" s="73">
        <v>5520</v>
      </c>
      <c r="AF94" s="11">
        <v>2628.5714285714284</v>
      </c>
      <c r="AG94" s="17"/>
      <c r="AH94" s="6">
        <v>4103</v>
      </c>
      <c r="AI94" s="9" t="s">
        <v>4</v>
      </c>
      <c r="AJ94" s="6">
        <v>4</v>
      </c>
      <c r="AK94" s="6">
        <v>1</v>
      </c>
      <c r="AL94" s="6">
        <v>5</v>
      </c>
      <c r="AM94" s="6">
        <v>2920</v>
      </c>
      <c r="AN94" s="11">
        <v>765.46558704453446</v>
      </c>
      <c r="AO94" s="4"/>
      <c r="AP94" s="10">
        <v>4103</v>
      </c>
      <c r="AQ94" s="9" t="s">
        <v>4</v>
      </c>
      <c r="AR94" s="6">
        <v>4</v>
      </c>
      <c r="AS94" s="6">
        <v>1</v>
      </c>
      <c r="AT94" s="6">
        <v>5</v>
      </c>
      <c r="AU94" s="11">
        <v>127.83</v>
      </c>
      <c r="AV94" s="11">
        <v>32.9</v>
      </c>
      <c r="AW94" s="61"/>
      <c r="AX94" s="10">
        <v>4103</v>
      </c>
      <c r="AY94" s="9" t="s">
        <v>4</v>
      </c>
      <c r="AZ94" s="6">
        <v>4</v>
      </c>
      <c r="BA94" s="6">
        <v>1</v>
      </c>
      <c r="BB94" s="6">
        <v>5</v>
      </c>
      <c r="BC94" s="11">
        <f t="shared" si="0"/>
        <v>47807.83</v>
      </c>
      <c r="BD94" s="11">
        <v>10390</v>
      </c>
      <c r="BE94" s="11">
        <f t="shared" si="1"/>
        <v>0.21732841670496233</v>
      </c>
    </row>
    <row r="95" spans="1:57">
      <c r="A95" s="6">
        <v>4104</v>
      </c>
      <c r="B95" s="7" t="s">
        <v>51</v>
      </c>
      <c r="C95" s="9" t="s">
        <v>5</v>
      </c>
      <c r="D95" s="6">
        <v>4</v>
      </c>
      <c r="E95" s="6">
        <v>1</v>
      </c>
      <c r="F95" s="6">
        <v>4</v>
      </c>
      <c r="G95" s="6">
        <v>32800</v>
      </c>
      <c r="H95" s="6">
        <v>6991.7503546099288</v>
      </c>
      <c r="I95" s="17"/>
      <c r="J95" s="6">
        <v>4104</v>
      </c>
      <c r="K95" s="9" t="s">
        <v>5</v>
      </c>
      <c r="L95" s="6">
        <v>4</v>
      </c>
      <c r="M95" s="6">
        <v>1</v>
      </c>
      <c r="N95" s="6">
        <v>4</v>
      </c>
      <c r="O95" s="6">
        <v>3910</v>
      </c>
      <c r="P95" s="11">
        <v>1332.3332482776218</v>
      </c>
      <c r="Q95" s="17"/>
      <c r="R95" s="6">
        <v>4104</v>
      </c>
      <c r="S95" s="9" t="s">
        <v>5</v>
      </c>
      <c r="T95" s="6">
        <v>4</v>
      </c>
      <c r="U95" s="6">
        <v>1</v>
      </c>
      <c r="V95" s="6">
        <v>4</v>
      </c>
      <c r="W95" s="71">
        <v>6870</v>
      </c>
      <c r="X95" s="11">
        <v>1755.2225454545455</v>
      </c>
      <c r="Z95" s="6">
        <v>4104</v>
      </c>
      <c r="AA95" s="9" t="s">
        <v>5</v>
      </c>
      <c r="AB95" s="6">
        <v>4</v>
      </c>
      <c r="AC95" s="6">
        <v>1</v>
      </c>
      <c r="AD95" s="6">
        <v>4</v>
      </c>
      <c r="AE95" s="73">
        <v>3060</v>
      </c>
      <c r="AF95" s="11">
        <v>1457.1428571428571</v>
      </c>
      <c r="AG95" s="17"/>
      <c r="AH95" s="6">
        <v>4104</v>
      </c>
      <c r="AI95" s="9" t="s">
        <v>5</v>
      </c>
      <c r="AJ95" s="6">
        <v>4</v>
      </c>
      <c r="AK95" s="6">
        <v>1</v>
      </c>
      <c r="AL95" s="6">
        <v>4</v>
      </c>
      <c r="AM95" s="6">
        <v>2060</v>
      </c>
      <c r="AN95" s="11">
        <v>611.68035625927757</v>
      </c>
      <c r="AO95" s="4"/>
      <c r="AP95" s="10">
        <v>4104</v>
      </c>
      <c r="AQ95" s="9" t="s">
        <v>5</v>
      </c>
      <c r="AR95" s="6">
        <v>4</v>
      </c>
      <c r="AS95" s="6">
        <v>1</v>
      </c>
      <c r="AT95" s="6">
        <v>4</v>
      </c>
      <c r="AU95" s="11">
        <v>42.91</v>
      </c>
      <c r="AV95" s="11">
        <v>10.68</v>
      </c>
      <c r="AW95" s="61"/>
      <c r="AX95" s="10">
        <v>4104</v>
      </c>
      <c r="AY95" s="9" t="s">
        <v>5</v>
      </c>
      <c r="AZ95" s="6">
        <v>4</v>
      </c>
      <c r="BA95" s="6">
        <v>1</v>
      </c>
      <c r="BB95" s="6">
        <v>4</v>
      </c>
      <c r="BC95" s="11">
        <f t="shared" si="0"/>
        <v>48742.91</v>
      </c>
      <c r="BD95" s="11">
        <v>6870</v>
      </c>
      <c r="BE95" s="11">
        <f t="shared" si="1"/>
        <v>0.14094357517842082</v>
      </c>
    </row>
    <row r="96" spans="1:57">
      <c r="A96" s="6">
        <v>4105</v>
      </c>
      <c r="B96" s="7" t="s">
        <v>51</v>
      </c>
      <c r="C96" s="9" t="s">
        <v>6</v>
      </c>
      <c r="D96" s="6">
        <v>4</v>
      </c>
      <c r="E96" s="6">
        <v>1</v>
      </c>
      <c r="F96" s="6">
        <v>6</v>
      </c>
      <c r="G96" s="6">
        <v>35200</v>
      </c>
      <c r="H96" s="6">
        <v>9297.8426966292136</v>
      </c>
      <c r="I96" s="17"/>
      <c r="J96" s="6">
        <v>4105</v>
      </c>
      <c r="K96" s="9" t="s">
        <v>6</v>
      </c>
      <c r="L96" s="6">
        <v>4</v>
      </c>
      <c r="M96" s="6">
        <v>1</v>
      </c>
      <c r="N96" s="6">
        <v>6</v>
      </c>
      <c r="O96" s="6">
        <v>3830</v>
      </c>
      <c r="P96" s="11">
        <v>1247.1131238159498</v>
      </c>
      <c r="Q96" s="17"/>
      <c r="R96" s="6">
        <v>4105</v>
      </c>
      <c r="S96" s="9" t="s">
        <v>6</v>
      </c>
      <c r="T96" s="6">
        <v>4</v>
      </c>
      <c r="U96" s="6">
        <v>1</v>
      </c>
      <c r="V96" s="6">
        <v>6</v>
      </c>
      <c r="W96" s="71">
        <v>2210</v>
      </c>
      <c r="X96" s="11">
        <v>1571.79145833333</v>
      </c>
      <c r="Z96" s="6">
        <v>4105</v>
      </c>
      <c r="AA96" s="9" t="s">
        <v>6</v>
      </c>
      <c r="AB96" s="6">
        <v>4</v>
      </c>
      <c r="AC96" s="6">
        <v>1</v>
      </c>
      <c r="AD96" s="6">
        <v>6</v>
      </c>
      <c r="AE96" s="73">
        <v>3500</v>
      </c>
      <c r="AF96" s="11">
        <v>1666.6666666666665</v>
      </c>
      <c r="AG96" s="17"/>
      <c r="AH96" s="6">
        <v>4105</v>
      </c>
      <c r="AI96" s="9" t="s">
        <v>6</v>
      </c>
      <c r="AJ96" s="6">
        <v>4</v>
      </c>
      <c r="AK96" s="6">
        <v>1</v>
      </c>
      <c r="AL96" s="6">
        <v>6</v>
      </c>
      <c r="AM96" s="6">
        <v>2380</v>
      </c>
      <c r="AN96" s="11">
        <v>645.71051511281394</v>
      </c>
      <c r="AO96" s="4"/>
      <c r="AP96" s="10">
        <v>4105</v>
      </c>
      <c r="AQ96" s="9" t="s">
        <v>6</v>
      </c>
      <c r="AR96" s="6">
        <v>4</v>
      </c>
      <c r="AS96" s="6">
        <v>1</v>
      </c>
      <c r="AT96" s="6">
        <v>6</v>
      </c>
      <c r="AU96" s="11">
        <v>36.340000000000003</v>
      </c>
      <c r="AV96" s="11">
        <v>8.89</v>
      </c>
      <c r="AW96" s="61"/>
      <c r="AX96" s="10">
        <v>4105</v>
      </c>
      <c r="AY96" s="9" t="s">
        <v>6</v>
      </c>
      <c r="AZ96" s="6">
        <v>4</v>
      </c>
      <c r="BA96" s="6">
        <v>1</v>
      </c>
      <c r="BB96" s="6">
        <v>6</v>
      </c>
      <c r="BC96" s="11">
        <f t="shared" si="0"/>
        <v>47156.34</v>
      </c>
      <c r="BD96" s="11">
        <v>2210</v>
      </c>
      <c r="BE96" s="11">
        <f t="shared" si="1"/>
        <v>4.6865384378855526E-2</v>
      </c>
    </row>
    <row r="97" spans="1:57">
      <c r="A97" s="6">
        <v>4106</v>
      </c>
      <c r="B97" s="7" t="s">
        <v>51</v>
      </c>
      <c r="C97" s="9" t="s">
        <v>2</v>
      </c>
      <c r="D97" s="6">
        <v>4</v>
      </c>
      <c r="E97" s="6">
        <v>1</v>
      </c>
      <c r="F97" s="6">
        <v>2</v>
      </c>
      <c r="G97" s="6">
        <v>25920</v>
      </c>
      <c r="H97" s="6">
        <v>6998.1071658615137</v>
      </c>
      <c r="I97" s="17"/>
      <c r="J97" s="6">
        <v>4106</v>
      </c>
      <c r="K97" s="9" t="s">
        <v>2</v>
      </c>
      <c r="L97" s="6">
        <v>4</v>
      </c>
      <c r="M97" s="6">
        <v>1</v>
      </c>
      <c r="N97" s="6">
        <v>2</v>
      </c>
      <c r="O97" s="6">
        <v>3820</v>
      </c>
      <c r="P97" s="11">
        <v>1317.3062176165804</v>
      </c>
      <c r="Q97" s="17"/>
      <c r="R97" s="6">
        <v>4106</v>
      </c>
      <c r="S97" s="9" t="s">
        <v>2</v>
      </c>
      <c r="T97" s="6">
        <v>4</v>
      </c>
      <c r="U97" s="6">
        <v>1</v>
      </c>
      <c r="V97" s="6">
        <v>2</v>
      </c>
      <c r="W97" s="71">
        <v>34093.360000000001</v>
      </c>
      <c r="X97" s="11">
        <v>13083.886793063908</v>
      </c>
      <c r="Z97" s="6">
        <v>4106</v>
      </c>
      <c r="AA97" s="9" t="s">
        <v>2</v>
      </c>
      <c r="AB97" s="6">
        <v>4</v>
      </c>
      <c r="AC97" s="6">
        <v>1</v>
      </c>
      <c r="AD97" s="6">
        <v>2</v>
      </c>
      <c r="AE97" s="73">
        <v>2220</v>
      </c>
      <c r="AF97" s="11">
        <v>1057.1428571428571</v>
      </c>
      <c r="AG97" s="17"/>
      <c r="AH97" s="6">
        <v>4106</v>
      </c>
      <c r="AI97" s="9" t="s">
        <v>2</v>
      </c>
      <c r="AJ97" s="6">
        <v>4</v>
      </c>
      <c r="AK97" s="6">
        <v>1</v>
      </c>
      <c r="AL97" s="6">
        <v>2</v>
      </c>
      <c r="AM97" s="6">
        <v>1700</v>
      </c>
      <c r="AN97" s="11">
        <v>576.80323139065206</v>
      </c>
      <c r="AO97" s="4"/>
      <c r="AP97" s="10">
        <v>4106</v>
      </c>
      <c r="AQ97" s="9" t="s">
        <v>2</v>
      </c>
      <c r="AR97" s="6">
        <v>4</v>
      </c>
      <c r="AS97" s="6">
        <v>1</v>
      </c>
      <c r="AT97" s="6">
        <v>2</v>
      </c>
      <c r="AU97" s="11">
        <v>20.329999999999998</v>
      </c>
      <c r="AV97" s="11">
        <v>6.09</v>
      </c>
      <c r="AW97" s="61"/>
      <c r="AX97" s="10">
        <v>4106</v>
      </c>
      <c r="AY97" s="9" t="s">
        <v>2</v>
      </c>
      <c r="AZ97" s="6">
        <v>4</v>
      </c>
      <c r="BA97" s="6">
        <v>1</v>
      </c>
      <c r="BB97" s="6">
        <v>2</v>
      </c>
      <c r="BC97" s="11">
        <f t="shared" si="0"/>
        <v>67773.69</v>
      </c>
      <c r="BD97" s="11">
        <v>34093.360000000001</v>
      </c>
      <c r="BE97" s="11">
        <f t="shared" si="1"/>
        <v>0.50304712639963978</v>
      </c>
    </row>
    <row r="98" spans="1:57">
      <c r="A98" s="6">
        <v>4201</v>
      </c>
      <c r="B98" s="7" t="s">
        <v>52</v>
      </c>
      <c r="C98" s="9" t="s">
        <v>5</v>
      </c>
      <c r="D98" s="6">
        <v>4</v>
      </c>
      <c r="E98" s="6">
        <v>2</v>
      </c>
      <c r="F98" s="6">
        <v>4</v>
      </c>
      <c r="G98" s="6">
        <v>4960</v>
      </c>
      <c r="H98" s="6">
        <v>821.5</v>
      </c>
      <c r="I98" s="17"/>
      <c r="J98" s="6">
        <v>4201</v>
      </c>
      <c r="K98" s="9" t="s">
        <v>5</v>
      </c>
      <c r="L98" s="6">
        <v>4</v>
      </c>
      <c r="M98" s="6">
        <v>2</v>
      </c>
      <c r="N98" s="6">
        <v>4</v>
      </c>
      <c r="O98" s="6">
        <v>2700</v>
      </c>
      <c r="P98" s="11">
        <v>957.2978303747534</v>
      </c>
      <c r="Q98" s="17"/>
      <c r="R98" s="6">
        <v>4201</v>
      </c>
      <c r="S98" s="9" t="s">
        <v>5</v>
      </c>
      <c r="T98" s="6">
        <v>4</v>
      </c>
      <c r="U98" s="6">
        <v>2</v>
      </c>
      <c r="V98" s="6">
        <v>4</v>
      </c>
      <c r="W98" s="71">
        <v>610</v>
      </c>
      <c r="X98" s="11">
        <v>161.41</v>
      </c>
      <c r="Z98" s="6">
        <v>4201</v>
      </c>
      <c r="AA98" s="9" t="s">
        <v>5</v>
      </c>
      <c r="AB98" s="6">
        <v>4</v>
      </c>
      <c r="AC98" s="6">
        <v>2</v>
      </c>
      <c r="AD98" s="6">
        <v>4</v>
      </c>
      <c r="AE98" s="73">
        <v>2330</v>
      </c>
      <c r="AF98" s="11">
        <v>1109.5238095238094</v>
      </c>
      <c r="AG98" s="17"/>
      <c r="AH98" s="6">
        <v>4201</v>
      </c>
      <c r="AI98" s="9" t="s">
        <v>5</v>
      </c>
      <c r="AJ98" s="6">
        <v>4</v>
      </c>
      <c r="AK98" s="6">
        <v>2</v>
      </c>
      <c r="AL98" s="6">
        <v>4</v>
      </c>
      <c r="AM98" s="6">
        <v>1270</v>
      </c>
      <c r="AN98" s="11">
        <v>442.80323886639678</v>
      </c>
      <c r="AO98" s="4"/>
      <c r="AP98" s="10">
        <v>4201</v>
      </c>
      <c r="AQ98" s="9" t="s">
        <v>5</v>
      </c>
      <c r="AR98" s="6">
        <v>4</v>
      </c>
      <c r="AS98" s="6">
        <v>2</v>
      </c>
      <c r="AT98" s="6">
        <v>4</v>
      </c>
      <c r="AU98" s="11">
        <v>13.42</v>
      </c>
      <c r="AV98" s="11">
        <v>3.38</v>
      </c>
      <c r="AW98" s="61"/>
      <c r="AX98" s="10">
        <v>4201</v>
      </c>
      <c r="AY98" s="9" t="s">
        <v>5</v>
      </c>
      <c r="AZ98" s="6">
        <v>4</v>
      </c>
      <c r="BA98" s="6">
        <v>2</v>
      </c>
      <c r="BB98" s="6">
        <v>4</v>
      </c>
      <c r="BC98" s="11">
        <f t="shared" si="0"/>
        <v>11883.42</v>
      </c>
      <c r="BD98" s="11">
        <v>610</v>
      </c>
      <c r="BE98" s="11">
        <f t="shared" si="1"/>
        <v>5.1332023945968419E-2</v>
      </c>
    </row>
    <row r="99" spans="1:57">
      <c r="A99" s="6">
        <v>4202</v>
      </c>
      <c r="B99" s="7" t="s">
        <v>52</v>
      </c>
      <c r="C99" s="9" t="s">
        <v>4</v>
      </c>
      <c r="D99" s="6">
        <v>4</v>
      </c>
      <c r="E99" s="6">
        <v>2</v>
      </c>
      <c r="F99" s="6">
        <v>5</v>
      </c>
      <c r="G99" s="6">
        <v>46880</v>
      </c>
      <c r="H99" s="6">
        <v>13174.714331723027</v>
      </c>
      <c r="I99" s="17"/>
      <c r="J99" s="6">
        <v>4202</v>
      </c>
      <c r="K99" s="9" t="s">
        <v>4</v>
      </c>
      <c r="L99" s="6">
        <v>4</v>
      </c>
      <c r="M99" s="6">
        <v>2</v>
      </c>
      <c r="N99" s="6">
        <v>5</v>
      </c>
      <c r="O99" s="6">
        <v>2600</v>
      </c>
      <c r="P99" s="11">
        <v>889.81819579505714</v>
      </c>
      <c r="Q99" s="17"/>
      <c r="R99" s="6">
        <v>4202</v>
      </c>
      <c r="S99" s="9" t="s">
        <v>4</v>
      </c>
      <c r="T99" s="6">
        <v>4</v>
      </c>
      <c r="U99" s="6">
        <v>2</v>
      </c>
      <c r="V99" s="6">
        <v>5</v>
      </c>
      <c r="W99" s="71">
        <v>17433</v>
      </c>
      <c r="X99" s="11">
        <v>6428.7620710928286</v>
      </c>
      <c r="Z99" s="6">
        <v>4202</v>
      </c>
      <c r="AA99" s="9" t="s">
        <v>4</v>
      </c>
      <c r="AB99" s="6">
        <v>4</v>
      </c>
      <c r="AC99" s="6">
        <v>2</v>
      </c>
      <c r="AD99" s="6">
        <v>5</v>
      </c>
      <c r="AE99" s="73">
        <v>4220</v>
      </c>
      <c r="AF99" s="11">
        <v>2009.5238095238094</v>
      </c>
      <c r="AG99" s="17"/>
      <c r="AH99" s="6">
        <v>4202</v>
      </c>
      <c r="AI99" s="9" t="s">
        <v>4</v>
      </c>
      <c r="AJ99" s="6">
        <v>4</v>
      </c>
      <c r="AK99" s="6">
        <v>2</v>
      </c>
      <c r="AL99" s="6">
        <v>5</v>
      </c>
      <c r="AM99" s="6">
        <v>1140</v>
      </c>
      <c r="AN99" s="11">
        <v>404.66907775768533</v>
      </c>
      <c r="AO99" s="4"/>
      <c r="AP99" s="10">
        <v>4202</v>
      </c>
      <c r="AQ99" s="9" t="s">
        <v>4</v>
      </c>
      <c r="AR99" s="6">
        <v>4</v>
      </c>
      <c r="AS99" s="6">
        <v>2</v>
      </c>
      <c r="AT99" s="6">
        <v>5</v>
      </c>
      <c r="AU99" s="11">
        <v>53.02</v>
      </c>
      <c r="AV99" s="11">
        <v>14.1</v>
      </c>
      <c r="AW99" s="61"/>
      <c r="AX99" s="10">
        <v>4202</v>
      </c>
      <c r="AY99" s="9" t="s">
        <v>4</v>
      </c>
      <c r="AZ99" s="6">
        <v>4</v>
      </c>
      <c r="BA99" s="6">
        <v>2</v>
      </c>
      <c r="BB99" s="6">
        <v>5</v>
      </c>
      <c r="BC99" s="11">
        <f t="shared" si="0"/>
        <v>72326.02</v>
      </c>
      <c r="BD99" s="11">
        <v>17433</v>
      </c>
      <c r="BE99" s="11">
        <f t="shared" si="1"/>
        <v>0.24103358652943987</v>
      </c>
    </row>
    <row r="100" spans="1:57">
      <c r="A100" s="6">
        <v>4203</v>
      </c>
      <c r="B100" s="7" t="s">
        <v>52</v>
      </c>
      <c r="C100" s="9" t="s">
        <v>2</v>
      </c>
      <c r="D100" s="6">
        <v>4</v>
      </c>
      <c r="E100" s="6">
        <v>2</v>
      </c>
      <c r="F100" s="6">
        <v>2</v>
      </c>
      <c r="G100" s="6">
        <v>14880</v>
      </c>
      <c r="H100" s="6">
        <v>3402.4521739130437</v>
      </c>
      <c r="I100" s="17"/>
      <c r="J100" s="6">
        <v>4203</v>
      </c>
      <c r="K100" s="9" t="s">
        <v>2</v>
      </c>
      <c r="L100" s="6">
        <v>4</v>
      </c>
      <c r="M100" s="6">
        <v>2</v>
      </c>
      <c r="N100" s="6">
        <v>2</v>
      </c>
      <c r="O100" s="6">
        <v>3010</v>
      </c>
      <c r="P100" s="11">
        <v>1047.8239999999998</v>
      </c>
      <c r="Q100" s="17"/>
      <c r="R100" s="6">
        <v>4203</v>
      </c>
      <c r="S100" s="9" t="s">
        <v>2</v>
      </c>
      <c r="T100" s="6">
        <v>4</v>
      </c>
      <c r="U100" s="6">
        <v>2</v>
      </c>
      <c r="V100" s="6">
        <v>2</v>
      </c>
      <c r="W100" s="71">
        <v>7520</v>
      </c>
      <c r="X100" s="11">
        <v>2324.2171428571432</v>
      </c>
      <c r="Z100" s="6">
        <v>4203</v>
      </c>
      <c r="AA100" s="9" t="s">
        <v>2</v>
      </c>
      <c r="AB100" s="6">
        <v>4</v>
      </c>
      <c r="AC100" s="6">
        <v>2</v>
      </c>
      <c r="AD100" s="6">
        <v>2</v>
      </c>
      <c r="AE100" s="73">
        <v>3480</v>
      </c>
      <c r="AF100" s="11">
        <v>1657.1428571428571</v>
      </c>
      <c r="AG100" s="17"/>
      <c r="AH100" s="6">
        <v>4203</v>
      </c>
      <c r="AI100" s="9" t="s">
        <v>2</v>
      </c>
      <c r="AJ100" s="6">
        <v>4</v>
      </c>
      <c r="AK100" s="6">
        <v>2</v>
      </c>
      <c r="AL100" s="6">
        <v>2</v>
      </c>
      <c r="AM100" s="6">
        <v>1320</v>
      </c>
      <c r="AN100" s="11">
        <v>444.85774946921435</v>
      </c>
      <c r="AO100" s="4"/>
      <c r="AP100" s="10">
        <v>4203</v>
      </c>
      <c r="AQ100" s="9" t="s">
        <v>2</v>
      </c>
      <c r="AR100" s="6">
        <v>4</v>
      </c>
      <c r="AS100" s="6">
        <v>2</v>
      </c>
      <c r="AT100" s="6">
        <v>2</v>
      </c>
      <c r="AU100" s="11">
        <v>9.7100000000000009</v>
      </c>
      <c r="AV100" s="11">
        <v>2.38</v>
      </c>
      <c r="AW100" s="61"/>
      <c r="AX100" s="10">
        <v>4203</v>
      </c>
      <c r="AY100" s="9" t="s">
        <v>2</v>
      </c>
      <c r="AZ100" s="6">
        <v>4</v>
      </c>
      <c r="BA100" s="6">
        <v>2</v>
      </c>
      <c r="BB100" s="6">
        <v>2</v>
      </c>
      <c r="BC100" s="11">
        <f t="shared" si="0"/>
        <v>30219.71</v>
      </c>
      <c r="BD100" s="11">
        <v>7520</v>
      </c>
      <c r="BE100" s="11">
        <f t="shared" si="1"/>
        <v>0.24884421458710226</v>
      </c>
    </row>
    <row r="101" spans="1:57">
      <c r="A101" s="6">
        <v>4204</v>
      </c>
      <c r="B101" s="7" t="s">
        <v>52</v>
      </c>
      <c r="C101" s="9" t="s">
        <v>1</v>
      </c>
      <c r="D101" s="6">
        <v>4</v>
      </c>
      <c r="E101" s="6">
        <v>2</v>
      </c>
      <c r="F101" s="6">
        <v>1</v>
      </c>
      <c r="G101" s="6">
        <v>42080</v>
      </c>
      <c r="H101" s="6">
        <v>10570.244776119402</v>
      </c>
      <c r="I101" s="17"/>
      <c r="J101" s="6">
        <v>4204</v>
      </c>
      <c r="K101" s="9" t="s">
        <v>1</v>
      </c>
      <c r="L101" s="6">
        <v>4</v>
      </c>
      <c r="M101" s="6">
        <v>2</v>
      </c>
      <c r="N101" s="6">
        <v>1</v>
      </c>
      <c r="O101" s="6">
        <v>4000</v>
      </c>
      <c r="P101" s="11">
        <v>1217.7712322042219</v>
      </c>
      <c r="Q101" s="17"/>
      <c r="R101" s="6">
        <v>4204</v>
      </c>
      <c r="S101" s="9" t="s">
        <v>1</v>
      </c>
      <c r="T101" s="6">
        <v>4</v>
      </c>
      <c r="U101" s="6">
        <v>2</v>
      </c>
      <c r="V101" s="6">
        <v>1</v>
      </c>
      <c r="W101" s="71">
        <v>19293.333333333332</v>
      </c>
      <c r="X101" s="11">
        <v>6825.3514650537645</v>
      </c>
      <c r="Z101" s="6">
        <v>4204</v>
      </c>
      <c r="AA101" s="9" t="s">
        <v>1</v>
      </c>
      <c r="AB101" s="6">
        <v>4</v>
      </c>
      <c r="AC101" s="6">
        <v>2</v>
      </c>
      <c r="AD101" s="6">
        <v>1</v>
      </c>
      <c r="AE101" s="73">
        <v>3460</v>
      </c>
      <c r="AF101" s="11">
        <v>1647.6190476190475</v>
      </c>
      <c r="AG101" s="17"/>
      <c r="AH101" s="6">
        <v>4204</v>
      </c>
      <c r="AI101" s="9" t="s">
        <v>1</v>
      </c>
      <c r="AJ101" s="6">
        <v>4</v>
      </c>
      <c r="AK101" s="6">
        <v>2</v>
      </c>
      <c r="AL101" s="6">
        <v>1</v>
      </c>
      <c r="AM101" s="6">
        <v>2440</v>
      </c>
      <c r="AN101" s="11">
        <v>659.89785164167006</v>
      </c>
      <c r="AO101" s="4"/>
      <c r="AP101" s="10">
        <v>4204</v>
      </c>
      <c r="AQ101" s="9" t="s">
        <v>1</v>
      </c>
      <c r="AR101" s="6">
        <v>4</v>
      </c>
      <c r="AS101" s="6">
        <v>2</v>
      </c>
      <c r="AT101" s="6">
        <v>1</v>
      </c>
      <c r="AU101" s="11">
        <v>87.55</v>
      </c>
      <c r="AV101" s="11">
        <v>23.79</v>
      </c>
      <c r="AW101" s="61"/>
      <c r="AX101" s="10">
        <v>4204</v>
      </c>
      <c r="AY101" s="9" t="s">
        <v>1</v>
      </c>
      <c r="AZ101" s="6">
        <v>4</v>
      </c>
      <c r="BA101" s="6">
        <v>2</v>
      </c>
      <c r="BB101" s="6">
        <v>1</v>
      </c>
      <c r="BC101" s="11">
        <f t="shared" si="0"/>
        <v>71360.883333333331</v>
      </c>
      <c r="BD101" s="11">
        <v>19293.333333333332</v>
      </c>
      <c r="BE101" s="11">
        <f t="shared" si="1"/>
        <v>0.27036287153582972</v>
      </c>
    </row>
    <row r="102" spans="1:57">
      <c r="A102" s="6">
        <v>4205</v>
      </c>
      <c r="B102" s="7" t="s">
        <v>52</v>
      </c>
      <c r="C102" s="9" t="s">
        <v>6</v>
      </c>
      <c r="D102" s="6">
        <v>4</v>
      </c>
      <c r="E102" s="6">
        <v>2</v>
      </c>
      <c r="F102" s="6">
        <v>6</v>
      </c>
      <c r="G102" s="6">
        <v>84320</v>
      </c>
      <c r="H102" s="6">
        <v>17297.879611650485</v>
      </c>
      <c r="I102" s="17"/>
      <c r="J102" s="6">
        <v>4205</v>
      </c>
      <c r="K102" s="9" t="s">
        <v>6</v>
      </c>
      <c r="L102" s="6">
        <v>4</v>
      </c>
      <c r="M102" s="6">
        <v>2</v>
      </c>
      <c r="N102" s="6">
        <v>6</v>
      </c>
      <c r="O102" s="6">
        <v>6070</v>
      </c>
      <c r="P102" s="11">
        <v>1878.6094908551659</v>
      </c>
      <c r="Q102" s="17"/>
      <c r="R102" s="6">
        <v>4205</v>
      </c>
      <c r="S102" s="9" t="s">
        <v>6</v>
      </c>
      <c r="T102" s="6">
        <v>4</v>
      </c>
      <c r="U102" s="6">
        <v>2</v>
      </c>
      <c r="V102" s="6">
        <v>6</v>
      </c>
      <c r="W102" s="71">
        <v>22023.360000000001</v>
      </c>
      <c r="X102" s="11">
        <v>5900.2313847402584</v>
      </c>
      <c r="Z102" s="6">
        <v>4205</v>
      </c>
      <c r="AA102" s="9" t="s">
        <v>6</v>
      </c>
      <c r="AB102" s="6">
        <v>4</v>
      </c>
      <c r="AC102" s="6">
        <v>2</v>
      </c>
      <c r="AD102" s="6">
        <v>6</v>
      </c>
      <c r="AE102" s="73">
        <v>5250</v>
      </c>
      <c r="AF102" s="11">
        <v>2500</v>
      </c>
      <c r="AG102" s="17"/>
      <c r="AH102" s="6">
        <v>4205</v>
      </c>
      <c r="AI102" s="9" t="s">
        <v>6</v>
      </c>
      <c r="AJ102" s="6">
        <v>4</v>
      </c>
      <c r="AK102" s="6">
        <v>2</v>
      </c>
      <c r="AL102" s="6">
        <v>6</v>
      </c>
      <c r="AM102" s="6">
        <v>3750</v>
      </c>
      <c r="AN102" s="11">
        <v>881.34367604522743</v>
      </c>
      <c r="AO102" s="4"/>
      <c r="AP102" s="10">
        <v>4205</v>
      </c>
      <c r="AQ102" s="9" t="s">
        <v>6</v>
      </c>
      <c r="AR102" s="6">
        <v>4</v>
      </c>
      <c r="AS102" s="6">
        <v>2</v>
      </c>
      <c r="AT102" s="6">
        <v>6</v>
      </c>
      <c r="AU102" s="11">
        <v>29.31</v>
      </c>
      <c r="AV102" s="11">
        <v>7.14</v>
      </c>
      <c r="AW102" s="61"/>
      <c r="AX102" s="10">
        <v>4205</v>
      </c>
      <c r="AY102" s="9" t="s">
        <v>6</v>
      </c>
      <c r="AZ102" s="6">
        <v>4</v>
      </c>
      <c r="BA102" s="6">
        <v>2</v>
      </c>
      <c r="BB102" s="6">
        <v>6</v>
      </c>
      <c r="BC102" s="11">
        <f t="shared" si="0"/>
        <v>121442.67</v>
      </c>
      <c r="BD102" s="11">
        <v>22023.360000000001</v>
      </c>
      <c r="BE102" s="11">
        <f t="shared" si="1"/>
        <v>0.1813477915134771</v>
      </c>
    </row>
    <row r="103" spans="1:57">
      <c r="A103" s="6">
        <v>4206</v>
      </c>
      <c r="B103" s="7" t="s">
        <v>52</v>
      </c>
      <c r="C103" s="9" t="s">
        <v>3</v>
      </c>
      <c r="D103" s="6">
        <v>4</v>
      </c>
      <c r="E103" s="6">
        <v>2</v>
      </c>
      <c r="F103" s="6">
        <v>3</v>
      </c>
      <c r="G103" s="6">
        <v>62400</v>
      </c>
      <c r="H103" s="6">
        <v>12775.366720516962</v>
      </c>
      <c r="I103" s="17"/>
      <c r="J103" s="6">
        <v>4206</v>
      </c>
      <c r="K103" s="9" t="s">
        <v>3</v>
      </c>
      <c r="L103" s="6">
        <v>4</v>
      </c>
      <c r="M103" s="6">
        <v>2</v>
      </c>
      <c r="N103" s="6">
        <v>3</v>
      </c>
      <c r="O103" s="6">
        <v>2800</v>
      </c>
      <c r="P103" s="11">
        <v>1007.8255019298183</v>
      </c>
      <c r="Q103" s="17"/>
      <c r="R103" s="6">
        <v>4206</v>
      </c>
      <c r="S103" s="9" t="s">
        <v>3</v>
      </c>
      <c r="T103" s="6">
        <v>4</v>
      </c>
      <c r="U103" s="6">
        <v>2</v>
      </c>
      <c r="V103" s="6">
        <v>3</v>
      </c>
      <c r="W103" s="71">
        <v>15426.64</v>
      </c>
      <c r="X103" s="11">
        <v>5919.3268247694332</v>
      </c>
      <c r="Z103" s="6">
        <v>4206</v>
      </c>
      <c r="AA103" s="9" t="s">
        <v>3</v>
      </c>
      <c r="AB103" s="6">
        <v>4</v>
      </c>
      <c r="AC103" s="6">
        <v>2</v>
      </c>
      <c r="AD103" s="6">
        <v>3</v>
      </c>
      <c r="AE103" s="73">
        <v>2950</v>
      </c>
      <c r="AF103" s="11">
        <v>1404.7619047619048</v>
      </c>
      <c r="AG103" s="17"/>
      <c r="AH103" s="6">
        <v>4206</v>
      </c>
      <c r="AI103" s="9" t="s">
        <v>3</v>
      </c>
      <c r="AJ103" s="6">
        <v>4</v>
      </c>
      <c r="AK103" s="6">
        <v>2</v>
      </c>
      <c r="AL103" s="6">
        <v>3</v>
      </c>
      <c r="AM103" s="6">
        <v>1060</v>
      </c>
      <c r="AN103" s="64">
        <v>387.91489361702133</v>
      </c>
      <c r="AO103" s="4"/>
      <c r="AP103" s="10">
        <v>4206</v>
      </c>
      <c r="AQ103" s="9" t="s">
        <v>3</v>
      </c>
      <c r="AR103" s="6">
        <v>4</v>
      </c>
      <c r="AS103" s="6">
        <v>2</v>
      </c>
      <c r="AT103" s="6">
        <v>3</v>
      </c>
      <c r="AU103" s="11">
        <v>18.010000000000002</v>
      </c>
      <c r="AV103" s="11">
        <v>6.21</v>
      </c>
      <c r="AW103" s="61"/>
      <c r="AX103" s="10">
        <v>4206</v>
      </c>
      <c r="AY103" s="9" t="s">
        <v>3</v>
      </c>
      <c r="AZ103" s="6">
        <v>4</v>
      </c>
      <c r="BA103" s="6">
        <v>2</v>
      </c>
      <c r="BB103" s="6">
        <v>3</v>
      </c>
      <c r="BC103" s="11">
        <f t="shared" si="0"/>
        <v>84654.65</v>
      </c>
      <c r="BD103" s="11">
        <v>15426.64</v>
      </c>
      <c r="BE103" s="11">
        <f t="shared" si="1"/>
        <v>0.1822302732336617</v>
      </c>
    </row>
  </sheetData>
  <mergeCells count="12">
    <mergeCell ref="A1:X1"/>
    <mergeCell ref="A2:H2"/>
    <mergeCell ref="J2:P2"/>
    <mergeCell ref="R2:X2"/>
    <mergeCell ref="A53:BE53"/>
    <mergeCell ref="AP54:AV54"/>
    <mergeCell ref="AX54:BE54"/>
    <mergeCell ref="A54:H54"/>
    <mergeCell ref="J54:P54"/>
    <mergeCell ref="R54:X54"/>
    <mergeCell ref="Z54:AF54"/>
    <mergeCell ref="AH54:AN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849B-8F48-4F72-B20E-B87C29235651}">
  <dimension ref="A1:AL100"/>
  <sheetViews>
    <sheetView zoomScaleNormal="100" workbookViewId="0">
      <selection activeCell="A2" sqref="A2"/>
    </sheetView>
  </sheetViews>
  <sheetFormatPr defaultColWidth="8.85546875" defaultRowHeight="15.75"/>
  <cols>
    <col min="1" max="1" width="10.28515625" style="20" bestFit="1" customWidth="1"/>
    <col min="2" max="5" width="9.140625" style="20" customWidth="1"/>
    <col min="6" max="6" width="16.42578125" style="20" bestFit="1" customWidth="1"/>
    <col min="7" max="7" width="15.28515625" style="22" bestFit="1" customWidth="1"/>
    <col min="8" max="8" width="16.28515625" style="22" bestFit="1" customWidth="1"/>
    <col min="9" max="9" width="13.140625" style="22" bestFit="1" customWidth="1"/>
    <col min="10" max="10" width="26.7109375" style="22" bestFit="1" customWidth="1"/>
    <col min="11" max="11" width="3.140625" style="27" customWidth="1"/>
    <col min="12" max="12" width="10.28515625" style="20" bestFit="1" customWidth="1"/>
    <col min="13" max="13" width="16.42578125" style="20" bestFit="1" customWidth="1"/>
    <col min="14" max="14" width="14.140625" style="20" bestFit="1" customWidth="1"/>
    <col min="15" max="15" width="15.140625" style="20" bestFit="1" customWidth="1"/>
    <col min="16" max="16" width="12.140625" style="20" bestFit="1" customWidth="1"/>
    <col min="17" max="17" width="26.7109375" style="20" bestFit="1" customWidth="1"/>
    <col min="18" max="18" width="13.85546875" style="20" customWidth="1"/>
    <col min="19" max="19" width="10.28515625" style="20" bestFit="1" customWidth="1"/>
    <col min="20" max="20" width="16.42578125" style="20" bestFit="1" customWidth="1"/>
    <col min="21" max="21" width="14.140625" style="22" bestFit="1" customWidth="1"/>
    <col min="22" max="22" width="15.140625" style="22" bestFit="1" customWidth="1"/>
    <col min="23" max="23" width="12.140625" style="22" bestFit="1" customWidth="1"/>
    <col min="24" max="24" width="26.7109375" style="22" bestFit="1" customWidth="1"/>
    <col min="25" max="25" width="2.7109375" style="20" customWidth="1"/>
    <col min="26" max="26" width="9.140625" style="20" bestFit="1" customWidth="1"/>
    <col min="27" max="27" width="18.42578125" style="20" bestFit="1" customWidth="1"/>
    <col min="28" max="28" width="14.140625" style="22" bestFit="1" customWidth="1"/>
    <col min="29" max="29" width="15.140625" style="22" bestFit="1" customWidth="1"/>
    <col min="30" max="30" width="12.140625" style="22" bestFit="1" customWidth="1"/>
    <col min="31" max="31" width="26.7109375" style="22" bestFit="1" customWidth="1"/>
    <col min="32" max="32" width="2.42578125" style="20" customWidth="1"/>
    <col min="33" max="33" width="9.140625" style="20" bestFit="1" customWidth="1"/>
    <col min="34" max="34" width="18.42578125" style="20" bestFit="1" customWidth="1"/>
    <col min="35" max="35" width="14.140625" style="22" bestFit="1" customWidth="1"/>
    <col min="36" max="36" width="15.140625" style="22" bestFit="1" customWidth="1"/>
    <col min="37" max="37" width="12.140625" style="22" bestFit="1" customWidth="1"/>
    <col min="38" max="38" width="26.7109375" style="22" bestFit="1" customWidth="1"/>
    <col min="39" max="16384" width="8.85546875" style="20"/>
  </cols>
  <sheetData>
    <row r="1" spans="1:38" s="20" customFormat="1">
      <c r="A1" s="19" t="s">
        <v>12</v>
      </c>
      <c r="B1" s="19"/>
      <c r="C1" s="19"/>
      <c r="D1" s="19"/>
      <c r="E1" s="19"/>
      <c r="F1" s="19"/>
      <c r="G1" s="19"/>
      <c r="H1" s="19"/>
      <c r="I1" s="19"/>
      <c r="J1" s="19"/>
      <c r="L1" s="19" t="s">
        <v>13</v>
      </c>
      <c r="M1" s="19"/>
      <c r="N1" s="19"/>
      <c r="O1" s="19"/>
      <c r="P1" s="19"/>
      <c r="Q1" s="19"/>
      <c r="S1" s="19" t="s">
        <v>14</v>
      </c>
      <c r="T1" s="19"/>
      <c r="U1" s="19"/>
      <c r="V1" s="19"/>
      <c r="W1" s="19"/>
      <c r="X1" s="19"/>
      <c r="Z1" s="19" t="s">
        <v>11</v>
      </c>
      <c r="AA1" s="19"/>
      <c r="AB1" s="19"/>
      <c r="AC1" s="19"/>
      <c r="AD1" s="19"/>
      <c r="AE1" s="19"/>
      <c r="AG1" s="19" t="s">
        <v>15</v>
      </c>
      <c r="AH1" s="19"/>
      <c r="AI1" s="19"/>
      <c r="AJ1" s="19"/>
      <c r="AK1" s="19"/>
      <c r="AL1" s="19"/>
    </row>
    <row r="2" spans="1:38" s="22" customFormat="1">
      <c r="A2" s="7" t="s">
        <v>0</v>
      </c>
      <c r="B2" s="7" t="s">
        <v>16</v>
      </c>
      <c r="C2" s="7" t="s">
        <v>18</v>
      </c>
      <c r="D2" s="7" t="s">
        <v>19</v>
      </c>
      <c r="E2" s="7" t="s">
        <v>50</v>
      </c>
      <c r="F2" s="7" t="s">
        <v>7</v>
      </c>
      <c r="G2" s="7" t="s">
        <v>8</v>
      </c>
      <c r="H2" s="7" t="s">
        <v>9</v>
      </c>
      <c r="I2" s="7" t="s">
        <v>10</v>
      </c>
      <c r="J2" s="21" t="s">
        <v>49</v>
      </c>
      <c r="L2" s="7" t="s">
        <v>0</v>
      </c>
      <c r="M2" s="7" t="s">
        <v>7</v>
      </c>
      <c r="N2" s="7" t="s">
        <v>8</v>
      </c>
      <c r="O2" s="7" t="s">
        <v>9</v>
      </c>
      <c r="P2" s="7" t="s">
        <v>10</v>
      </c>
      <c r="Q2" s="21" t="s">
        <v>49</v>
      </c>
      <c r="S2" s="7" t="s">
        <v>0</v>
      </c>
      <c r="T2" s="23" t="s">
        <v>7</v>
      </c>
      <c r="U2" s="7" t="s">
        <v>8</v>
      </c>
      <c r="V2" s="7" t="s">
        <v>9</v>
      </c>
      <c r="W2" s="7" t="s">
        <v>10</v>
      </c>
      <c r="X2" s="21" t="s">
        <v>49</v>
      </c>
      <c r="Y2" s="24"/>
      <c r="Z2" s="25" t="s">
        <v>0</v>
      </c>
      <c r="AA2" s="7" t="s">
        <v>7</v>
      </c>
      <c r="AB2" s="7" t="s">
        <v>8</v>
      </c>
      <c r="AC2" s="7" t="s">
        <v>9</v>
      </c>
      <c r="AD2" s="7" t="s">
        <v>10</v>
      </c>
      <c r="AE2" s="21" t="s">
        <v>49</v>
      </c>
      <c r="AG2" s="7" t="s">
        <v>0</v>
      </c>
      <c r="AH2" s="7" t="s">
        <v>7</v>
      </c>
      <c r="AI2" s="7" t="s">
        <v>8</v>
      </c>
      <c r="AJ2" s="7" t="s">
        <v>9</v>
      </c>
      <c r="AK2" s="7" t="s">
        <v>10</v>
      </c>
      <c r="AL2" s="21" t="s">
        <v>49</v>
      </c>
    </row>
    <row r="3" spans="1:38" s="20" customFormat="1">
      <c r="A3" s="7">
        <v>1101</v>
      </c>
      <c r="B3" s="7">
        <v>1</v>
      </c>
      <c r="C3" s="7">
        <v>1</v>
      </c>
      <c r="D3" s="7">
        <v>1</v>
      </c>
      <c r="E3" s="7" t="s">
        <v>51</v>
      </c>
      <c r="F3" s="23" t="s">
        <v>1</v>
      </c>
      <c r="G3" s="7">
        <v>0.1578</v>
      </c>
      <c r="H3" s="7">
        <v>0.17660000000000001</v>
      </c>
      <c r="I3" s="7">
        <v>6.1499999999999999E-2</v>
      </c>
      <c r="J3" s="26">
        <f>((G3-I3)/(H3-I3))*100</f>
        <v>83.666377063423099</v>
      </c>
      <c r="K3" s="27"/>
      <c r="L3" s="7">
        <v>1101</v>
      </c>
      <c r="M3" s="23" t="s">
        <v>1</v>
      </c>
      <c r="N3" s="28">
        <v>0.16289999999999999</v>
      </c>
      <c r="O3" s="28">
        <v>0.1888</v>
      </c>
      <c r="P3" s="28">
        <v>6.3399999999999998E-2</v>
      </c>
      <c r="Q3" s="29">
        <v>79.346092503987236</v>
      </c>
      <c r="R3" s="30"/>
      <c r="S3" s="7">
        <v>1101</v>
      </c>
      <c r="T3" s="23" t="s">
        <v>1</v>
      </c>
      <c r="U3" s="7">
        <v>0.1951</v>
      </c>
      <c r="V3" s="7">
        <v>0.2104</v>
      </c>
      <c r="W3" s="7">
        <v>1.89E-2</v>
      </c>
      <c r="X3" s="26">
        <f t="shared" ref="X3:X50" si="0">((U3-W3)/(V3-W3))*100</f>
        <v>92.010443864229757</v>
      </c>
      <c r="Z3" s="7">
        <v>1101</v>
      </c>
      <c r="AA3" s="23" t="s">
        <v>1</v>
      </c>
      <c r="AB3" s="7">
        <v>0.18579999999999999</v>
      </c>
      <c r="AC3" s="7">
        <v>0.1895</v>
      </c>
      <c r="AD3" s="7">
        <v>5.96E-2</v>
      </c>
      <c r="AE3" s="26">
        <f t="shared" ref="AE3:AE43" si="1">((AB3-AD3)/(AC3-AD3))*100</f>
        <v>97.151655119322527</v>
      </c>
      <c r="AG3" s="7">
        <v>1101</v>
      </c>
      <c r="AH3" s="23" t="s">
        <v>1</v>
      </c>
      <c r="AI3" s="7">
        <v>0.16139999999999999</v>
      </c>
      <c r="AJ3" s="7">
        <v>0.17150000000000001</v>
      </c>
      <c r="AK3" s="7">
        <v>5.2999999999999999E-2</v>
      </c>
      <c r="AL3" s="26">
        <f t="shared" ref="AL3:AL43" si="2">((AI3-AK3)/(AJ3-AK3))*100</f>
        <v>91.476793248945128</v>
      </c>
    </row>
    <row r="4" spans="1:38" s="20" customFormat="1">
      <c r="A4" s="7">
        <v>1102</v>
      </c>
      <c r="B4" s="7">
        <v>1</v>
      </c>
      <c r="C4" s="7">
        <v>1</v>
      </c>
      <c r="D4" s="7">
        <v>2</v>
      </c>
      <c r="E4" s="7" t="s">
        <v>51</v>
      </c>
      <c r="F4" s="23" t="s">
        <v>2</v>
      </c>
      <c r="G4" s="7">
        <v>0.17030000000000001</v>
      </c>
      <c r="H4" s="7">
        <v>0.18140000000000001</v>
      </c>
      <c r="I4" s="7">
        <v>6.4600000000000005E-2</v>
      </c>
      <c r="J4" s="26">
        <f t="shared" ref="J4:J43" si="3">((G4-I4)/(H4-I4))*100</f>
        <v>90.496575342465761</v>
      </c>
      <c r="K4" s="27"/>
      <c r="L4" s="7">
        <v>1102</v>
      </c>
      <c r="M4" s="23" t="s">
        <v>2</v>
      </c>
      <c r="N4" s="28">
        <v>0.19139999999999999</v>
      </c>
      <c r="O4" s="28">
        <v>0.20880000000000001</v>
      </c>
      <c r="P4" s="28">
        <v>8.1500000000000003E-2</v>
      </c>
      <c r="Q4" s="29">
        <v>86.331500392772952</v>
      </c>
      <c r="R4" s="30"/>
      <c r="S4" s="7">
        <v>1102</v>
      </c>
      <c r="T4" s="23" t="s">
        <v>2</v>
      </c>
      <c r="U4" s="7">
        <v>0.1983</v>
      </c>
      <c r="V4" s="7">
        <v>0.20799999999999999</v>
      </c>
      <c r="W4" s="7">
        <v>4.1300000000000003E-2</v>
      </c>
      <c r="X4" s="26">
        <f t="shared" si="0"/>
        <v>94.181163767246559</v>
      </c>
      <c r="Z4" s="7">
        <v>1102</v>
      </c>
      <c r="AA4" s="23" t="s">
        <v>2</v>
      </c>
      <c r="AB4" s="7">
        <v>0.16839999999999999</v>
      </c>
      <c r="AC4" s="7">
        <v>0.16850000000000001</v>
      </c>
      <c r="AD4" s="7">
        <v>5.3400000000000003E-2</v>
      </c>
      <c r="AE4" s="26">
        <f t="shared" si="1"/>
        <v>99.913119026933089</v>
      </c>
      <c r="AG4" s="7">
        <v>1102</v>
      </c>
      <c r="AH4" s="23" t="s">
        <v>2</v>
      </c>
      <c r="AI4" s="7">
        <v>0.15759999999999999</v>
      </c>
      <c r="AJ4" s="7">
        <v>0.15920000000000001</v>
      </c>
      <c r="AK4" s="7">
        <v>4.6899999999999997E-2</v>
      </c>
      <c r="AL4" s="26">
        <f t="shared" si="2"/>
        <v>98.575244879786268</v>
      </c>
    </row>
    <row r="5" spans="1:38" s="20" customFormat="1">
      <c r="A5" s="7">
        <v>1103</v>
      </c>
      <c r="B5" s="7">
        <v>1</v>
      </c>
      <c r="C5" s="7">
        <v>1</v>
      </c>
      <c r="D5" s="7">
        <v>3</v>
      </c>
      <c r="E5" s="7" t="s">
        <v>51</v>
      </c>
      <c r="F5" s="23" t="s">
        <v>3</v>
      </c>
      <c r="G5" s="7">
        <v>0.17760000000000001</v>
      </c>
      <c r="H5" s="7">
        <v>0.19339999999999999</v>
      </c>
      <c r="I5" s="7">
        <v>6.4000000000000001E-2</v>
      </c>
      <c r="J5" s="26">
        <f t="shared" si="3"/>
        <v>87.789799072642978</v>
      </c>
      <c r="K5" s="27"/>
      <c r="L5" s="7">
        <v>1103</v>
      </c>
      <c r="M5" s="23" t="s">
        <v>3</v>
      </c>
      <c r="N5" s="28">
        <v>0.14660000000000001</v>
      </c>
      <c r="O5" s="28">
        <v>0.15970000000000001</v>
      </c>
      <c r="P5" s="28">
        <v>6.4100000000000004E-2</v>
      </c>
      <c r="Q5" s="29">
        <v>86.29707112970712</v>
      </c>
      <c r="R5" s="30"/>
      <c r="S5" s="7">
        <v>1103</v>
      </c>
      <c r="T5" s="23" t="s">
        <v>3</v>
      </c>
      <c r="U5" s="7">
        <v>0.1779</v>
      </c>
      <c r="V5" s="7">
        <v>0.18790000000000001</v>
      </c>
      <c r="W5" s="7">
        <v>8.2699999999999996E-2</v>
      </c>
      <c r="X5" s="26">
        <f t="shared" si="0"/>
        <v>90.49429657794677</v>
      </c>
      <c r="Z5" s="7">
        <v>1103</v>
      </c>
      <c r="AA5" s="23" t="s">
        <v>3</v>
      </c>
      <c r="AB5" s="7">
        <v>0.191</v>
      </c>
      <c r="AC5" s="7">
        <v>0.19470000000000001</v>
      </c>
      <c r="AD5" s="7">
        <v>6.0999999999999999E-2</v>
      </c>
      <c r="AE5" s="26">
        <f t="shared" si="1"/>
        <v>97.232610321615553</v>
      </c>
      <c r="AG5" s="7">
        <v>1103</v>
      </c>
      <c r="AH5" s="23" t="s">
        <v>3</v>
      </c>
      <c r="AI5" s="7">
        <v>0.15679999999999999</v>
      </c>
      <c r="AJ5" s="7">
        <v>0.159</v>
      </c>
      <c r="AK5" s="7">
        <v>5.1499999999999997E-2</v>
      </c>
      <c r="AL5" s="26">
        <f t="shared" si="2"/>
        <v>97.953488372093005</v>
      </c>
    </row>
    <row r="6" spans="1:38" s="20" customFormat="1">
      <c r="A6" s="7">
        <v>1104</v>
      </c>
      <c r="B6" s="7">
        <v>1</v>
      </c>
      <c r="C6" s="7">
        <v>1</v>
      </c>
      <c r="D6" s="7">
        <v>5</v>
      </c>
      <c r="E6" s="7" t="s">
        <v>51</v>
      </c>
      <c r="F6" s="23" t="s">
        <v>4</v>
      </c>
      <c r="G6" s="7">
        <v>0.21190000000000001</v>
      </c>
      <c r="H6" s="7">
        <v>0.2152</v>
      </c>
      <c r="I6" s="7">
        <v>6.9000000000000006E-2</v>
      </c>
      <c r="J6" s="26">
        <f t="shared" si="3"/>
        <v>97.742818057455537</v>
      </c>
      <c r="K6" s="27"/>
      <c r="L6" s="7">
        <v>1104</v>
      </c>
      <c r="M6" s="23" t="s">
        <v>4</v>
      </c>
      <c r="N6" s="28">
        <v>0.18179999999999999</v>
      </c>
      <c r="O6" s="28">
        <v>0.20499999999999999</v>
      </c>
      <c r="P6" s="28">
        <v>6.4600000000000005E-2</v>
      </c>
      <c r="Q6" s="29">
        <v>83.475783475783487</v>
      </c>
      <c r="R6" s="30"/>
      <c r="S6" s="7">
        <v>1104</v>
      </c>
      <c r="T6" s="23" t="s">
        <v>4</v>
      </c>
      <c r="U6" s="7">
        <v>0.19439999999999999</v>
      </c>
      <c r="V6" s="7">
        <v>0.21840000000000001</v>
      </c>
      <c r="W6" s="7">
        <v>3.5700000000000003E-2</v>
      </c>
      <c r="X6" s="26">
        <f t="shared" si="0"/>
        <v>86.863711001642031</v>
      </c>
      <c r="Z6" s="7">
        <v>1104</v>
      </c>
      <c r="AA6" s="23" t="s">
        <v>4</v>
      </c>
      <c r="AB6" s="7">
        <v>0.186</v>
      </c>
      <c r="AC6" s="7">
        <v>0.19450000000000001</v>
      </c>
      <c r="AD6" s="7">
        <v>5.7299999999999997E-2</v>
      </c>
      <c r="AE6" s="26">
        <f t="shared" si="1"/>
        <v>93.804664723032062</v>
      </c>
      <c r="AG6" s="7">
        <v>1104</v>
      </c>
      <c r="AH6" s="23" t="s">
        <v>4</v>
      </c>
      <c r="AI6" s="7">
        <v>0.16339999999999999</v>
      </c>
      <c r="AJ6" s="7">
        <v>0.1888</v>
      </c>
      <c r="AK6" s="7">
        <v>4.9000000000000002E-2</v>
      </c>
      <c r="AL6" s="26">
        <f t="shared" si="2"/>
        <v>81.831187410586566</v>
      </c>
    </row>
    <row r="7" spans="1:38" s="20" customFormat="1">
      <c r="A7" s="7">
        <v>1105</v>
      </c>
      <c r="B7" s="7">
        <v>1</v>
      </c>
      <c r="C7" s="7">
        <v>1</v>
      </c>
      <c r="D7" s="7">
        <v>4</v>
      </c>
      <c r="E7" s="7" t="s">
        <v>51</v>
      </c>
      <c r="F7" s="23" t="s">
        <v>5</v>
      </c>
      <c r="G7" s="7">
        <v>0.16919999999999999</v>
      </c>
      <c r="H7" s="7">
        <v>0.1741</v>
      </c>
      <c r="I7" s="7">
        <v>5.8999999999999997E-2</v>
      </c>
      <c r="J7" s="26">
        <f t="shared" si="3"/>
        <v>95.74283231972197</v>
      </c>
      <c r="K7" s="27"/>
      <c r="L7" s="7">
        <v>1105</v>
      </c>
      <c r="M7" s="23" t="s">
        <v>5</v>
      </c>
      <c r="N7" s="28">
        <v>0.15770000000000001</v>
      </c>
      <c r="O7" s="28">
        <v>0.1716</v>
      </c>
      <c r="P7" s="28">
        <v>5.5599999999999997E-2</v>
      </c>
      <c r="Q7" s="29">
        <v>88.017241379310349</v>
      </c>
      <c r="R7" s="30"/>
      <c r="S7" s="7">
        <v>1105</v>
      </c>
      <c r="T7" s="23" t="s">
        <v>5</v>
      </c>
      <c r="U7" s="7">
        <v>0.16719999999999999</v>
      </c>
      <c r="V7" s="7">
        <v>0.19539999999999999</v>
      </c>
      <c r="W7" s="7">
        <v>2.81E-2</v>
      </c>
      <c r="X7" s="26">
        <f t="shared" si="0"/>
        <v>83.144052600119551</v>
      </c>
      <c r="Z7" s="7">
        <v>1105</v>
      </c>
      <c r="AA7" s="23" t="s">
        <v>5</v>
      </c>
      <c r="AB7" s="7">
        <v>0.1583</v>
      </c>
      <c r="AC7" s="7">
        <v>0.1661</v>
      </c>
      <c r="AD7" s="7">
        <v>5.8400000000000001E-2</v>
      </c>
      <c r="AE7" s="26">
        <f t="shared" si="1"/>
        <v>92.757660167130922</v>
      </c>
      <c r="AG7" s="7">
        <v>1105</v>
      </c>
      <c r="AH7" s="23" t="s">
        <v>5</v>
      </c>
      <c r="AI7" s="7">
        <v>0.16200000000000001</v>
      </c>
      <c r="AJ7" s="7">
        <v>0.1651</v>
      </c>
      <c r="AK7" s="7">
        <v>5.1499999999999997E-2</v>
      </c>
      <c r="AL7" s="26">
        <f t="shared" si="2"/>
        <v>97.271126760563391</v>
      </c>
    </row>
    <row r="8" spans="1:38" s="20" customFormat="1">
      <c r="A8" s="7">
        <v>1106</v>
      </c>
      <c r="B8" s="7">
        <v>1</v>
      </c>
      <c r="C8" s="7">
        <v>1</v>
      </c>
      <c r="D8" s="7">
        <v>6</v>
      </c>
      <c r="E8" s="7" t="s">
        <v>51</v>
      </c>
      <c r="F8" s="23" t="s">
        <v>6</v>
      </c>
      <c r="G8" s="7">
        <v>0.15229999999999999</v>
      </c>
      <c r="H8" s="7">
        <v>0.15359999999999999</v>
      </c>
      <c r="I8" s="7">
        <v>5.28E-2</v>
      </c>
      <c r="J8" s="26">
        <f t="shared" si="3"/>
        <v>98.710317460317469</v>
      </c>
      <c r="K8" s="27"/>
      <c r="L8" s="7">
        <v>1106</v>
      </c>
      <c r="M8" s="23" t="s">
        <v>6</v>
      </c>
      <c r="N8" s="28">
        <v>0.14069999999999999</v>
      </c>
      <c r="O8" s="28">
        <v>0.15590000000000001</v>
      </c>
      <c r="P8" s="28">
        <v>5.96E-2</v>
      </c>
      <c r="Q8" s="29">
        <v>84.215991692627185</v>
      </c>
      <c r="R8" s="30"/>
      <c r="S8" s="7">
        <v>1106</v>
      </c>
      <c r="T8" s="23" t="s">
        <v>6</v>
      </c>
      <c r="U8" s="7">
        <v>0.1104</v>
      </c>
      <c r="V8" s="7">
        <v>0.13039999999999999</v>
      </c>
      <c r="W8" s="7">
        <v>2.35E-2</v>
      </c>
      <c r="X8" s="26">
        <f t="shared" si="0"/>
        <v>81.290926099158099</v>
      </c>
      <c r="Z8" s="7">
        <v>1106</v>
      </c>
      <c r="AA8" s="23" t="s">
        <v>6</v>
      </c>
      <c r="AB8" s="7">
        <v>0.1646</v>
      </c>
      <c r="AC8" s="7">
        <v>0.1777</v>
      </c>
      <c r="AD8" s="7">
        <v>5.3800000000000001E-2</v>
      </c>
      <c r="AE8" s="26">
        <f t="shared" si="1"/>
        <v>89.426957223567399</v>
      </c>
      <c r="AG8" s="7">
        <v>1106</v>
      </c>
      <c r="AH8" s="23" t="s">
        <v>6</v>
      </c>
      <c r="AI8" s="7">
        <v>0.1507</v>
      </c>
      <c r="AJ8" s="7">
        <v>0.16070000000000001</v>
      </c>
      <c r="AK8" s="7">
        <v>4.6899999999999997E-2</v>
      </c>
      <c r="AL8" s="26">
        <f t="shared" si="2"/>
        <v>91.212653778558874</v>
      </c>
    </row>
    <row r="9" spans="1:38" s="20" customFormat="1">
      <c r="A9" s="7">
        <v>1201</v>
      </c>
      <c r="B9" s="7">
        <v>1</v>
      </c>
      <c r="C9" s="7">
        <v>2</v>
      </c>
      <c r="D9" s="7">
        <v>2</v>
      </c>
      <c r="E9" s="7" t="s">
        <v>52</v>
      </c>
      <c r="F9" s="23" t="s">
        <v>2</v>
      </c>
      <c r="G9" s="7">
        <v>0.18140000000000001</v>
      </c>
      <c r="H9" s="7">
        <v>0.1923</v>
      </c>
      <c r="I9" s="7">
        <v>6.0900000000000003E-2</v>
      </c>
      <c r="J9" s="26">
        <f t="shared" si="3"/>
        <v>91.704718417047189</v>
      </c>
      <c r="K9" s="27"/>
      <c r="L9" s="7">
        <v>1201</v>
      </c>
      <c r="M9" s="23" t="s">
        <v>2</v>
      </c>
      <c r="N9" s="28">
        <v>0.20530000000000001</v>
      </c>
      <c r="O9" s="28">
        <v>0.21190000000000001</v>
      </c>
      <c r="P9" s="28">
        <v>6.5600000000000006E-2</v>
      </c>
      <c r="Q9" s="29">
        <v>95.488721804511272</v>
      </c>
      <c r="R9" s="30"/>
      <c r="S9" s="7">
        <v>1201</v>
      </c>
      <c r="T9" s="23" t="s">
        <v>2</v>
      </c>
      <c r="U9" s="7">
        <v>0.19700000000000001</v>
      </c>
      <c r="V9" s="7">
        <v>0.2102</v>
      </c>
      <c r="W9" s="7">
        <v>4.1000000000000002E-2</v>
      </c>
      <c r="X9" s="26">
        <f t="shared" si="0"/>
        <v>92.198581560283699</v>
      </c>
      <c r="Z9" s="7">
        <v>1201</v>
      </c>
      <c r="AA9" s="23" t="s">
        <v>2</v>
      </c>
      <c r="AB9" s="7">
        <v>0.1741</v>
      </c>
      <c r="AC9" s="7">
        <v>0.1757</v>
      </c>
      <c r="AD9" s="7">
        <v>5.4699999999999999E-2</v>
      </c>
      <c r="AE9" s="26">
        <f t="shared" si="1"/>
        <v>98.677685950413235</v>
      </c>
      <c r="AG9" s="7">
        <v>1201</v>
      </c>
      <c r="AH9" s="23" t="s">
        <v>2</v>
      </c>
      <c r="AI9" s="7">
        <v>0.1449</v>
      </c>
      <c r="AJ9" s="7">
        <v>0.14549999999999999</v>
      </c>
      <c r="AK9" s="7">
        <v>4.5699999999999998E-2</v>
      </c>
      <c r="AL9" s="26">
        <f t="shared" si="2"/>
        <v>99.398797595190388</v>
      </c>
    </row>
    <row r="10" spans="1:38" s="20" customFormat="1">
      <c r="A10" s="7">
        <v>1202</v>
      </c>
      <c r="B10" s="7">
        <v>1</v>
      </c>
      <c r="C10" s="7">
        <v>2</v>
      </c>
      <c r="D10" s="7">
        <v>3</v>
      </c>
      <c r="E10" s="7" t="s">
        <v>52</v>
      </c>
      <c r="F10" s="23" t="s">
        <v>3</v>
      </c>
      <c r="G10" s="7">
        <v>0.1772</v>
      </c>
      <c r="H10" s="7">
        <v>0.18179999999999999</v>
      </c>
      <c r="I10" s="7">
        <v>6.08E-2</v>
      </c>
      <c r="J10" s="26">
        <f t="shared" si="3"/>
        <v>96.198347107438025</v>
      </c>
      <c r="K10" s="27"/>
      <c r="L10" s="7">
        <v>1202</v>
      </c>
      <c r="M10" s="23" t="s">
        <v>3</v>
      </c>
      <c r="N10" s="28">
        <v>0.2054</v>
      </c>
      <c r="O10" s="28">
        <v>0.21820000000000001</v>
      </c>
      <c r="P10" s="28">
        <v>5.7299999999999997E-2</v>
      </c>
      <c r="Q10" s="29">
        <v>92.044748290863893</v>
      </c>
      <c r="R10" s="30"/>
      <c r="S10" s="7">
        <v>1202</v>
      </c>
      <c r="T10" s="23" t="s">
        <v>3</v>
      </c>
      <c r="U10" s="7">
        <v>0.21279999999999999</v>
      </c>
      <c r="V10" s="7">
        <v>0.23769999999999999</v>
      </c>
      <c r="W10" s="7">
        <v>3.1E-2</v>
      </c>
      <c r="X10" s="26">
        <f t="shared" si="0"/>
        <v>87.953555878084174</v>
      </c>
      <c r="Z10" s="7">
        <v>1202</v>
      </c>
      <c r="AA10" s="23" t="s">
        <v>3</v>
      </c>
      <c r="AB10" s="7">
        <v>0.18229999999999999</v>
      </c>
      <c r="AC10" s="7">
        <v>0.1943</v>
      </c>
      <c r="AD10" s="7">
        <v>5.8000000000000003E-2</v>
      </c>
      <c r="AE10" s="26">
        <f t="shared" si="1"/>
        <v>91.195891415994126</v>
      </c>
      <c r="AG10" s="7">
        <v>1202</v>
      </c>
      <c r="AH10" s="23" t="s">
        <v>3</v>
      </c>
      <c r="AI10" s="7">
        <v>0.15859999999999999</v>
      </c>
      <c r="AJ10" s="7">
        <v>0.16339999999999999</v>
      </c>
      <c r="AK10" s="7">
        <v>5.5100000000000003E-2</v>
      </c>
      <c r="AL10" s="26">
        <f t="shared" si="2"/>
        <v>95.56786703601108</v>
      </c>
    </row>
    <row r="11" spans="1:38" s="20" customFormat="1">
      <c r="A11" s="7">
        <v>1203</v>
      </c>
      <c r="B11" s="7">
        <v>1</v>
      </c>
      <c r="C11" s="7">
        <v>2</v>
      </c>
      <c r="D11" s="7">
        <v>5</v>
      </c>
      <c r="E11" s="7" t="s">
        <v>52</v>
      </c>
      <c r="F11" s="23" t="s">
        <v>4</v>
      </c>
      <c r="G11" s="7">
        <v>0.18509999999999999</v>
      </c>
      <c r="H11" s="7">
        <v>0.19070000000000001</v>
      </c>
      <c r="I11" s="7">
        <v>5.5300000000000002E-2</v>
      </c>
      <c r="J11" s="26">
        <f t="shared" si="3"/>
        <v>95.86410635155093</v>
      </c>
      <c r="K11" s="27"/>
      <c r="L11" s="7">
        <v>1203</v>
      </c>
      <c r="M11" s="23" t="s">
        <v>4</v>
      </c>
      <c r="N11" s="28">
        <v>0.2077</v>
      </c>
      <c r="O11" s="28">
        <v>0.21940000000000001</v>
      </c>
      <c r="P11" s="28">
        <v>6.7000000000000004E-2</v>
      </c>
      <c r="Q11" s="29">
        <v>92.322834645669289</v>
      </c>
      <c r="R11" s="30"/>
      <c r="S11" s="7">
        <v>1203</v>
      </c>
      <c r="T11" s="23" t="s">
        <v>4</v>
      </c>
      <c r="U11" s="7">
        <v>0.15809999999999999</v>
      </c>
      <c r="V11" s="7">
        <v>0.1716</v>
      </c>
      <c r="W11" s="7">
        <v>2.3300000000000001E-2</v>
      </c>
      <c r="X11" s="26">
        <f t="shared" si="0"/>
        <v>90.896830748482799</v>
      </c>
      <c r="Z11" s="7">
        <v>1203</v>
      </c>
      <c r="AA11" s="23" t="s">
        <v>4</v>
      </c>
      <c r="AB11" s="7">
        <v>0.17549999999999999</v>
      </c>
      <c r="AC11" s="7">
        <v>0.18790000000000001</v>
      </c>
      <c r="AD11" s="7">
        <v>5.3100000000000001E-2</v>
      </c>
      <c r="AE11" s="26">
        <f t="shared" si="1"/>
        <v>90.801186943620166</v>
      </c>
      <c r="AG11" s="7">
        <v>1203</v>
      </c>
      <c r="AH11" s="23" t="s">
        <v>4</v>
      </c>
      <c r="AI11" s="7">
        <v>0.1694</v>
      </c>
      <c r="AJ11" s="7">
        <v>0.1772</v>
      </c>
      <c r="AK11" s="7">
        <v>5.3600000000000002E-2</v>
      </c>
      <c r="AL11" s="26">
        <f t="shared" si="2"/>
        <v>93.689320388349515</v>
      </c>
    </row>
    <row r="12" spans="1:38" s="20" customFormat="1">
      <c r="A12" s="7">
        <v>1204</v>
      </c>
      <c r="B12" s="7">
        <v>1</v>
      </c>
      <c r="C12" s="7">
        <v>2</v>
      </c>
      <c r="D12" s="7">
        <v>1</v>
      </c>
      <c r="E12" s="7" t="s">
        <v>52</v>
      </c>
      <c r="F12" s="23" t="s">
        <v>1</v>
      </c>
      <c r="G12" s="7">
        <v>0.20019999999999999</v>
      </c>
      <c r="H12" s="7">
        <v>0.21029999999999999</v>
      </c>
      <c r="I12" s="7">
        <v>6.3600000000000004E-2</v>
      </c>
      <c r="J12" s="26">
        <f t="shared" si="3"/>
        <v>93.115201090661216</v>
      </c>
      <c r="K12" s="27"/>
      <c r="L12" s="7">
        <v>1204</v>
      </c>
      <c r="M12" s="23" t="s">
        <v>1</v>
      </c>
      <c r="N12" s="28">
        <v>0.25059999999999999</v>
      </c>
      <c r="O12" s="28">
        <v>0.2626</v>
      </c>
      <c r="P12" s="28">
        <v>7.0000000000000007E-2</v>
      </c>
      <c r="Q12" s="29">
        <v>93.769470404984418</v>
      </c>
      <c r="R12" s="30"/>
      <c r="S12" s="7">
        <v>1204</v>
      </c>
      <c r="T12" s="23" t="s">
        <v>1</v>
      </c>
      <c r="U12" s="7">
        <v>0.186</v>
      </c>
      <c r="V12" s="7">
        <v>0.19420000000000001</v>
      </c>
      <c r="W12" s="7">
        <v>7.1800000000000003E-2</v>
      </c>
      <c r="X12" s="26">
        <f t="shared" si="0"/>
        <v>93.300653594771234</v>
      </c>
      <c r="Z12" s="7">
        <v>1204</v>
      </c>
      <c r="AA12" s="23" t="s">
        <v>1</v>
      </c>
      <c r="AB12" s="7">
        <v>0.1736</v>
      </c>
      <c r="AC12" s="7">
        <v>0.1852</v>
      </c>
      <c r="AD12" s="7">
        <v>5.4699999999999999E-2</v>
      </c>
      <c r="AE12" s="26">
        <f t="shared" si="1"/>
        <v>91.111111111111114</v>
      </c>
      <c r="AG12" s="7">
        <v>1204</v>
      </c>
      <c r="AH12" s="23" t="s">
        <v>1</v>
      </c>
      <c r="AI12" s="7">
        <v>0.20169999999999999</v>
      </c>
      <c r="AJ12" s="7">
        <v>0.20830000000000001</v>
      </c>
      <c r="AK12" s="7">
        <v>6.1400000000000003E-2</v>
      </c>
      <c r="AL12" s="26">
        <f t="shared" si="2"/>
        <v>95.507147719537087</v>
      </c>
    </row>
    <row r="13" spans="1:38" s="20" customFormat="1">
      <c r="A13" s="7">
        <v>1205</v>
      </c>
      <c r="B13" s="7">
        <v>1</v>
      </c>
      <c r="C13" s="7">
        <v>2</v>
      </c>
      <c r="D13" s="7">
        <v>4</v>
      </c>
      <c r="E13" s="7" t="s">
        <v>52</v>
      </c>
      <c r="F13" s="23" t="s">
        <v>5</v>
      </c>
      <c r="G13" s="7">
        <v>0.16880000000000001</v>
      </c>
      <c r="H13" s="7">
        <v>0.17130000000000001</v>
      </c>
      <c r="I13" s="7">
        <v>5.5100000000000003E-2</v>
      </c>
      <c r="J13" s="26">
        <f t="shared" si="3"/>
        <v>97.848537005163507</v>
      </c>
      <c r="K13" s="27"/>
      <c r="L13" s="7">
        <v>1205</v>
      </c>
      <c r="M13" s="23" t="s">
        <v>5</v>
      </c>
      <c r="N13" s="28">
        <v>0.18099999999999999</v>
      </c>
      <c r="O13" s="28">
        <v>0.18579999999999999</v>
      </c>
      <c r="P13" s="28">
        <v>5.4800000000000001E-2</v>
      </c>
      <c r="Q13" s="29">
        <v>96.335877862595396</v>
      </c>
      <c r="R13" s="30"/>
      <c r="S13" s="7">
        <v>1205</v>
      </c>
      <c r="T13" s="23" t="s">
        <v>5</v>
      </c>
      <c r="U13" s="7">
        <v>0.19819999999999999</v>
      </c>
      <c r="V13" s="7">
        <v>0.21959999999999999</v>
      </c>
      <c r="W13" s="7">
        <v>8.2799999999999999E-2</v>
      </c>
      <c r="X13" s="26">
        <f t="shared" si="0"/>
        <v>84.356725146198841</v>
      </c>
      <c r="Z13" s="7">
        <v>1205</v>
      </c>
      <c r="AA13" s="23" t="s">
        <v>5</v>
      </c>
      <c r="AB13" s="7">
        <v>0.154</v>
      </c>
      <c r="AC13" s="7">
        <v>0.1623</v>
      </c>
      <c r="AD13" s="7">
        <v>4.9299999999999997E-2</v>
      </c>
      <c r="AE13" s="26">
        <f t="shared" si="1"/>
        <v>92.654867256637161</v>
      </c>
      <c r="AG13" s="7">
        <v>1205</v>
      </c>
      <c r="AH13" s="23" t="s">
        <v>5</v>
      </c>
      <c r="AI13" s="7">
        <v>0.1663</v>
      </c>
      <c r="AJ13" s="7">
        <v>0.17349999999999999</v>
      </c>
      <c r="AK13" s="7">
        <v>5.4300000000000001E-2</v>
      </c>
      <c r="AL13" s="26">
        <f t="shared" si="2"/>
        <v>93.959731543624173</v>
      </c>
    </row>
    <row r="14" spans="1:38" s="20" customFormat="1">
      <c r="A14" s="7">
        <v>1206</v>
      </c>
      <c r="B14" s="7">
        <v>1</v>
      </c>
      <c r="C14" s="7">
        <v>2</v>
      </c>
      <c r="D14" s="7">
        <v>6</v>
      </c>
      <c r="E14" s="7" t="s">
        <v>52</v>
      </c>
      <c r="F14" s="23" t="s">
        <v>6</v>
      </c>
      <c r="G14" s="7">
        <v>0.17979999999999999</v>
      </c>
      <c r="H14" s="7">
        <v>0.1842</v>
      </c>
      <c r="I14" s="7">
        <v>5.2699999999999997E-2</v>
      </c>
      <c r="J14" s="26">
        <f t="shared" si="3"/>
        <v>96.653992395437243</v>
      </c>
      <c r="K14" s="27"/>
      <c r="L14" s="7">
        <v>1206</v>
      </c>
      <c r="M14" s="23" t="s">
        <v>6</v>
      </c>
      <c r="N14" s="28">
        <v>0.22750000000000001</v>
      </c>
      <c r="O14" s="28">
        <v>0.2422</v>
      </c>
      <c r="P14" s="28">
        <v>6.08E-2</v>
      </c>
      <c r="Q14" s="29">
        <v>91.896361631753038</v>
      </c>
      <c r="R14" s="30"/>
      <c r="S14" s="7">
        <v>1206</v>
      </c>
      <c r="T14" s="23" t="s">
        <v>6</v>
      </c>
      <c r="U14" s="7">
        <v>0.10970000000000001</v>
      </c>
      <c r="V14" s="7">
        <v>0.12239999999999999</v>
      </c>
      <c r="W14" s="7">
        <v>1.7399999999999999E-2</v>
      </c>
      <c r="X14" s="26">
        <f t="shared" si="0"/>
        <v>87.904761904761912</v>
      </c>
      <c r="Z14" s="7">
        <v>1206</v>
      </c>
      <c r="AA14" s="23" t="s">
        <v>6</v>
      </c>
      <c r="AB14" s="7">
        <v>0.1608</v>
      </c>
      <c r="AC14" s="7">
        <v>0.1787</v>
      </c>
      <c r="AD14" s="7">
        <v>5.1200000000000002E-2</v>
      </c>
      <c r="AE14" s="26">
        <f t="shared" si="1"/>
        <v>85.960784313725497</v>
      </c>
      <c r="AG14" s="7">
        <v>1206</v>
      </c>
      <c r="AH14" s="23" t="s">
        <v>6</v>
      </c>
      <c r="AI14" s="7">
        <v>0.1411</v>
      </c>
      <c r="AJ14" s="7">
        <v>0.151</v>
      </c>
      <c r="AK14" s="7">
        <v>4.4299999999999999E-2</v>
      </c>
      <c r="AL14" s="26">
        <f t="shared" si="2"/>
        <v>90.721649484536087</v>
      </c>
    </row>
    <row r="15" spans="1:38" s="20" customFormat="1">
      <c r="A15" s="7">
        <v>2101</v>
      </c>
      <c r="B15" s="7">
        <v>2</v>
      </c>
      <c r="C15" s="7">
        <v>1</v>
      </c>
      <c r="D15" s="7">
        <v>1</v>
      </c>
      <c r="E15" s="7" t="s">
        <v>51</v>
      </c>
      <c r="F15" s="23" t="s">
        <v>1</v>
      </c>
      <c r="G15" s="7">
        <v>0.17</v>
      </c>
      <c r="H15" s="7">
        <v>0.1736</v>
      </c>
      <c r="I15" s="7">
        <v>5.8599999999999999E-2</v>
      </c>
      <c r="J15" s="26">
        <f t="shared" si="3"/>
        <v>96.869565217391312</v>
      </c>
      <c r="K15" s="27"/>
      <c r="L15" s="7">
        <v>2101</v>
      </c>
      <c r="M15" s="23" t="s">
        <v>1</v>
      </c>
      <c r="N15" s="28">
        <v>0.1623</v>
      </c>
      <c r="O15" s="28">
        <v>0.18049999999999999</v>
      </c>
      <c r="P15" s="28">
        <v>5.7099999999999998E-2</v>
      </c>
      <c r="Q15" s="29">
        <v>85.251215559157217</v>
      </c>
      <c r="R15" s="30"/>
      <c r="S15" s="7">
        <v>2101</v>
      </c>
      <c r="T15" s="23" t="s">
        <v>1</v>
      </c>
      <c r="U15" s="7">
        <v>0.1772</v>
      </c>
      <c r="V15" s="7">
        <v>0.20399999999999999</v>
      </c>
      <c r="W15" s="7">
        <v>1.78E-2</v>
      </c>
      <c r="X15" s="26">
        <f t="shared" si="0"/>
        <v>85.606874328678842</v>
      </c>
      <c r="Z15" s="7">
        <v>2101</v>
      </c>
      <c r="AA15" s="23" t="s">
        <v>1</v>
      </c>
      <c r="AB15" s="7">
        <v>0.16800000000000001</v>
      </c>
      <c r="AC15" s="7">
        <v>0.1862</v>
      </c>
      <c r="AD15" s="7">
        <v>5.5199999999999999E-2</v>
      </c>
      <c r="AE15" s="26">
        <f t="shared" si="1"/>
        <v>86.10687022900764</v>
      </c>
      <c r="AG15" s="7">
        <v>2101</v>
      </c>
      <c r="AH15" s="23" t="s">
        <v>1</v>
      </c>
      <c r="AI15" s="7">
        <v>0.15010000000000001</v>
      </c>
      <c r="AJ15" s="7">
        <v>0.157</v>
      </c>
      <c r="AK15" s="7">
        <v>5.04E-2</v>
      </c>
      <c r="AL15" s="26">
        <f t="shared" si="2"/>
        <v>93.527204502814271</v>
      </c>
    </row>
    <row r="16" spans="1:38" s="20" customFormat="1">
      <c r="A16" s="7">
        <v>2102</v>
      </c>
      <c r="B16" s="7">
        <v>2</v>
      </c>
      <c r="C16" s="7">
        <v>1</v>
      </c>
      <c r="D16" s="7">
        <v>4</v>
      </c>
      <c r="E16" s="7" t="s">
        <v>51</v>
      </c>
      <c r="F16" s="23" t="s">
        <v>5</v>
      </c>
      <c r="G16" s="7">
        <v>0.1857</v>
      </c>
      <c r="H16" s="7">
        <v>0.19520000000000001</v>
      </c>
      <c r="I16" s="7">
        <v>5.9900000000000002E-2</v>
      </c>
      <c r="J16" s="26">
        <f t="shared" si="3"/>
        <v>92.978566149297848</v>
      </c>
      <c r="K16" s="27"/>
      <c r="L16" s="7">
        <v>2102</v>
      </c>
      <c r="M16" s="23" t="s">
        <v>5</v>
      </c>
      <c r="N16" s="28">
        <v>0.20749999999999999</v>
      </c>
      <c r="O16" s="28">
        <v>0.23530000000000001</v>
      </c>
      <c r="P16" s="28">
        <v>1.2200000000000001E-2</v>
      </c>
      <c r="Q16" s="29">
        <v>87.539220080681304</v>
      </c>
      <c r="R16" s="30"/>
      <c r="S16" s="7">
        <v>2102</v>
      </c>
      <c r="T16" s="23" t="s">
        <v>5</v>
      </c>
      <c r="U16" s="7">
        <v>0.14130000000000001</v>
      </c>
      <c r="V16" s="7">
        <v>0.151</v>
      </c>
      <c r="W16" s="7">
        <v>2.8400000000000002E-2</v>
      </c>
      <c r="X16" s="26">
        <f t="shared" si="0"/>
        <v>92.088091353996745</v>
      </c>
      <c r="Z16" s="7">
        <v>2102</v>
      </c>
      <c r="AA16" s="23" t="s">
        <v>5</v>
      </c>
      <c r="AB16" s="7">
        <v>0.1749</v>
      </c>
      <c r="AC16" s="7">
        <v>0.19020000000000001</v>
      </c>
      <c r="AD16" s="7">
        <v>6.5600000000000006E-2</v>
      </c>
      <c r="AE16" s="26">
        <f t="shared" si="1"/>
        <v>87.720706260032102</v>
      </c>
      <c r="AG16" s="7">
        <v>2102</v>
      </c>
      <c r="AH16" s="23" t="s">
        <v>5</v>
      </c>
      <c r="AI16" s="7">
        <v>0.16339999999999999</v>
      </c>
      <c r="AJ16" s="7">
        <v>0.17100000000000001</v>
      </c>
      <c r="AK16" s="7">
        <v>5.4199999999999998E-2</v>
      </c>
      <c r="AL16" s="26">
        <f t="shared" si="2"/>
        <v>93.493150684931493</v>
      </c>
    </row>
    <row r="17" spans="1:38" s="20" customFormat="1">
      <c r="A17" s="7">
        <v>2103</v>
      </c>
      <c r="B17" s="7">
        <v>2</v>
      </c>
      <c r="C17" s="7">
        <v>1</v>
      </c>
      <c r="D17" s="7">
        <v>3</v>
      </c>
      <c r="E17" s="7" t="s">
        <v>51</v>
      </c>
      <c r="F17" s="23" t="s">
        <v>3</v>
      </c>
      <c r="G17" s="7">
        <v>0.1668</v>
      </c>
      <c r="H17" s="7">
        <v>0.17030000000000001</v>
      </c>
      <c r="I17" s="7">
        <v>5.5100000000000003E-2</v>
      </c>
      <c r="J17" s="26">
        <f t="shared" si="3"/>
        <v>96.961805555555557</v>
      </c>
      <c r="K17" s="27"/>
      <c r="L17" s="7">
        <v>2103</v>
      </c>
      <c r="M17" s="23" t="s">
        <v>3</v>
      </c>
      <c r="N17" s="28">
        <v>0.14680000000000001</v>
      </c>
      <c r="O17" s="28">
        <v>0.16869999999999999</v>
      </c>
      <c r="P17" s="28">
        <v>1.06E-2</v>
      </c>
      <c r="Q17" s="29">
        <v>86.148007590132849</v>
      </c>
      <c r="R17" s="30"/>
      <c r="S17" s="7">
        <v>2103</v>
      </c>
      <c r="T17" s="23" t="s">
        <v>3</v>
      </c>
      <c r="U17" s="7">
        <v>0.17380000000000001</v>
      </c>
      <c r="V17" s="7">
        <v>0.18029999999999999</v>
      </c>
      <c r="W17" s="7">
        <v>6.4000000000000001E-2</v>
      </c>
      <c r="X17" s="26">
        <f t="shared" si="0"/>
        <v>94.411006018916609</v>
      </c>
      <c r="Z17" s="7">
        <v>2103</v>
      </c>
      <c r="AA17" s="23" t="s">
        <v>3</v>
      </c>
      <c r="AB17" s="7">
        <v>0.16320000000000001</v>
      </c>
      <c r="AC17" s="7">
        <v>0.16700000000000001</v>
      </c>
      <c r="AD17" s="7">
        <v>5.79E-2</v>
      </c>
      <c r="AE17" s="26">
        <f t="shared" si="1"/>
        <v>96.516956920256646</v>
      </c>
      <c r="AG17" s="7">
        <v>2103</v>
      </c>
      <c r="AH17" s="23" t="s">
        <v>3</v>
      </c>
      <c r="AI17" s="7">
        <v>0.14319999999999999</v>
      </c>
      <c r="AJ17" s="7">
        <v>0.15570000000000001</v>
      </c>
      <c r="AK17" s="7">
        <v>4.9399999999999999E-2</v>
      </c>
      <c r="AL17" s="26">
        <f t="shared" si="2"/>
        <v>88.24082784571965</v>
      </c>
    </row>
    <row r="18" spans="1:38" s="20" customFormat="1">
      <c r="A18" s="7">
        <v>2104</v>
      </c>
      <c r="B18" s="7">
        <v>2</v>
      </c>
      <c r="C18" s="7">
        <v>1</v>
      </c>
      <c r="D18" s="7">
        <v>6</v>
      </c>
      <c r="E18" s="7" t="s">
        <v>51</v>
      </c>
      <c r="F18" s="23" t="s">
        <v>6</v>
      </c>
      <c r="G18" s="7">
        <v>0.16830000000000001</v>
      </c>
      <c r="H18" s="7">
        <v>0.1774</v>
      </c>
      <c r="I18" s="7">
        <v>5.4600000000000003E-2</v>
      </c>
      <c r="J18" s="26">
        <f t="shared" si="3"/>
        <v>92.58957654723126</v>
      </c>
      <c r="K18" s="27"/>
      <c r="L18" s="7">
        <v>2104</v>
      </c>
      <c r="M18" s="23" t="s">
        <v>6</v>
      </c>
      <c r="N18" s="28">
        <v>0.1993</v>
      </c>
      <c r="O18" s="28">
        <v>0.2132</v>
      </c>
      <c r="P18" s="28">
        <v>7.0099999999999996E-2</v>
      </c>
      <c r="Q18" s="29">
        <v>90.286512928022361</v>
      </c>
      <c r="R18" s="30"/>
      <c r="S18" s="7">
        <v>2104</v>
      </c>
      <c r="T18" s="23" t="s">
        <v>6</v>
      </c>
      <c r="U18" s="7">
        <v>0.15529999999999999</v>
      </c>
      <c r="V18" s="7">
        <v>0.16900000000000001</v>
      </c>
      <c r="W18" s="7">
        <v>4.6899999999999997E-2</v>
      </c>
      <c r="X18" s="26">
        <f t="shared" si="0"/>
        <v>88.779688779688769</v>
      </c>
      <c r="Z18" s="7">
        <v>2104</v>
      </c>
      <c r="AA18" s="23" t="s">
        <v>6</v>
      </c>
      <c r="AB18" s="7">
        <v>0.16239999999999999</v>
      </c>
      <c r="AC18" s="7">
        <v>0.17760000000000001</v>
      </c>
      <c r="AD18" s="7">
        <v>6.0299999999999999E-2</v>
      </c>
      <c r="AE18" s="26">
        <f t="shared" si="1"/>
        <v>87.041773231031527</v>
      </c>
      <c r="AG18" s="7">
        <v>2104</v>
      </c>
      <c r="AH18" s="23" t="s">
        <v>6</v>
      </c>
      <c r="AI18" s="7">
        <v>0.14810000000000001</v>
      </c>
      <c r="AJ18" s="7">
        <v>0.15989999999999999</v>
      </c>
      <c r="AK18" s="7">
        <v>5.11E-2</v>
      </c>
      <c r="AL18" s="26">
        <f t="shared" si="2"/>
        <v>89.154411764705898</v>
      </c>
    </row>
    <row r="19" spans="1:38" s="20" customFormat="1">
      <c r="A19" s="7">
        <v>2105</v>
      </c>
      <c r="B19" s="7">
        <v>2</v>
      </c>
      <c r="C19" s="7">
        <v>1</v>
      </c>
      <c r="D19" s="7">
        <v>5</v>
      </c>
      <c r="E19" s="7" t="s">
        <v>51</v>
      </c>
      <c r="F19" s="23" t="s">
        <v>4</v>
      </c>
      <c r="G19" s="7">
        <v>0.16</v>
      </c>
      <c r="H19" s="7">
        <v>0.17050000000000001</v>
      </c>
      <c r="I19" s="7">
        <v>5.8000000000000003E-2</v>
      </c>
      <c r="J19" s="26">
        <f t="shared" si="3"/>
        <v>90.666666666666657</v>
      </c>
      <c r="K19" s="27"/>
      <c r="L19" s="7">
        <v>2105</v>
      </c>
      <c r="M19" s="23" t="s">
        <v>4</v>
      </c>
      <c r="N19" s="28">
        <v>0.20300000000000001</v>
      </c>
      <c r="O19" s="28">
        <v>0.21460000000000001</v>
      </c>
      <c r="P19" s="28">
        <v>6.5299999999999997E-2</v>
      </c>
      <c r="Q19" s="29">
        <v>92.230408573342274</v>
      </c>
      <c r="R19" s="30"/>
      <c r="S19" s="7">
        <v>2105</v>
      </c>
      <c r="T19" s="23" t="s">
        <v>4</v>
      </c>
      <c r="U19" s="7">
        <v>0.17599999999999999</v>
      </c>
      <c r="V19" s="7">
        <v>0.189</v>
      </c>
      <c r="W19" s="7">
        <v>4.8099999999999997E-2</v>
      </c>
      <c r="X19" s="26">
        <f t="shared" si="0"/>
        <v>90.773598296664289</v>
      </c>
      <c r="Z19" s="7">
        <v>2105</v>
      </c>
      <c r="AA19" s="23" t="s">
        <v>4</v>
      </c>
      <c r="AB19" s="7">
        <v>0.1807</v>
      </c>
      <c r="AC19" s="7">
        <v>0.19939999999999999</v>
      </c>
      <c r="AD19" s="7">
        <v>5.7799999999999997E-2</v>
      </c>
      <c r="AE19" s="26">
        <f t="shared" si="1"/>
        <v>86.793785310734478</v>
      </c>
      <c r="AG19" s="7">
        <v>2105</v>
      </c>
      <c r="AH19" s="23" t="s">
        <v>4</v>
      </c>
      <c r="AI19" s="7">
        <v>0.17630000000000001</v>
      </c>
      <c r="AJ19" s="7">
        <v>0.185</v>
      </c>
      <c r="AK19" s="7">
        <v>5.2999999999999999E-2</v>
      </c>
      <c r="AL19" s="26">
        <f t="shared" si="2"/>
        <v>93.409090909090921</v>
      </c>
    </row>
    <row r="20" spans="1:38" s="20" customFormat="1">
      <c r="A20" s="7">
        <v>2106</v>
      </c>
      <c r="B20" s="7">
        <v>2</v>
      </c>
      <c r="C20" s="7">
        <v>1</v>
      </c>
      <c r="D20" s="7">
        <v>2</v>
      </c>
      <c r="E20" s="7" t="s">
        <v>51</v>
      </c>
      <c r="F20" s="23" t="s">
        <v>2</v>
      </c>
      <c r="G20" s="7">
        <v>0.15390000000000001</v>
      </c>
      <c r="H20" s="7">
        <v>0.16819999999999999</v>
      </c>
      <c r="I20" s="7">
        <v>5.45E-2</v>
      </c>
      <c r="J20" s="26">
        <f t="shared" si="3"/>
        <v>87.423043095866333</v>
      </c>
      <c r="K20" s="27"/>
      <c r="L20" s="7">
        <v>2106</v>
      </c>
      <c r="M20" s="23" t="s">
        <v>2</v>
      </c>
      <c r="N20" s="28">
        <v>0.1736</v>
      </c>
      <c r="O20" s="28">
        <v>0.19239999999999999</v>
      </c>
      <c r="P20" s="28">
        <v>6.2199999999999998E-2</v>
      </c>
      <c r="Q20" s="29">
        <v>85.560675883256536</v>
      </c>
      <c r="R20" s="30"/>
      <c r="S20" s="7">
        <v>2106</v>
      </c>
      <c r="T20" s="23" t="s">
        <v>2</v>
      </c>
      <c r="U20" s="7">
        <v>0.16969999999999999</v>
      </c>
      <c r="V20" s="7">
        <v>0.17580000000000001</v>
      </c>
      <c r="W20" s="7">
        <v>2.3400000000000001E-2</v>
      </c>
      <c r="X20" s="26">
        <f t="shared" si="0"/>
        <v>95.997375328083976</v>
      </c>
      <c r="Z20" s="7">
        <v>2106</v>
      </c>
      <c r="AA20" s="23" t="s">
        <v>2</v>
      </c>
      <c r="AB20" s="7">
        <v>0.154</v>
      </c>
      <c r="AC20" s="7">
        <v>0.1714</v>
      </c>
      <c r="AD20" s="7">
        <v>5.1499999999999997E-2</v>
      </c>
      <c r="AE20" s="26">
        <f t="shared" si="1"/>
        <v>85.487906588824032</v>
      </c>
      <c r="AG20" s="7">
        <v>2106</v>
      </c>
      <c r="AH20" s="23" t="s">
        <v>2</v>
      </c>
      <c r="AI20" s="7">
        <v>0.16600000000000001</v>
      </c>
      <c r="AJ20" s="7">
        <v>0.1731</v>
      </c>
      <c r="AK20" s="7">
        <v>4.6899999999999997E-2</v>
      </c>
      <c r="AL20" s="26">
        <f t="shared" si="2"/>
        <v>94.374009508716327</v>
      </c>
    </row>
    <row r="21" spans="1:38" s="20" customFormat="1">
      <c r="A21" s="7">
        <v>2201</v>
      </c>
      <c r="B21" s="7">
        <v>2</v>
      </c>
      <c r="C21" s="7">
        <v>2</v>
      </c>
      <c r="D21" s="7">
        <v>4</v>
      </c>
      <c r="E21" s="7" t="s">
        <v>52</v>
      </c>
      <c r="F21" s="23" t="s">
        <v>5</v>
      </c>
      <c r="G21" s="7">
        <v>0.16719999999999999</v>
      </c>
      <c r="H21" s="7">
        <v>0.16869999999999999</v>
      </c>
      <c r="I21" s="7">
        <v>5.74E-2</v>
      </c>
      <c r="J21" s="26">
        <f t="shared" si="3"/>
        <v>98.652291105121293</v>
      </c>
      <c r="K21" s="27"/>
      <c r="L21" s="7">
        <v>2201</v>
      </c>
      <c r="M21" s="23" t="s">
        <v>5</v>
      </c>
      <c r="N21" s="28">
        <v>0.1837</v>
      </c>
      <c r="O21" s="28">
        <v>0.18779999999999999</v>
      </c>
      <c r="P21" s="28">
        <v>6.3299999999999995E-2</v>
      </c>
      <c r="Q21" s="29">
        <v>96.706827309236957</v>
      </c>
      <c r="R21" s="30"/>
      <c r="S21" s="7">
        <v>2201</v>
      </c>
      <c r="T21" s="23" t="s">
        <v>5</v>
      </c>
      <c r="U21" s="7">
        <v>0.17610000000000001</v>
      </c>
      <c r="V21" s="7">
        <v>0.18609999999999999</v>
      </c>
      <c r="W21" s="7">
        <v>6.4199999999999993E-2</v>
      </c>
      <c r="X21" s="26">
        <f t="shared" si="0"/>
        <v>91.796554552912241</v>
      </c>
      <c r="Y21" s="30"/>
      <c r="Z21" s="7">
        <v>2201</v>
      </c>
      <c r="AA21" s="23" t="s">
        <v>5</v>
      </c>
      <c r="AB21" s="7">
        <v>0.15140000000000001</v>
      </c>
      <c r="AC21" s="7">
        <v>0.16070000000000001</v>
      </c>
      <c r="AD21" s="7">
        <v>4.99E-2</v>
      </c>
      <c r="AE21" s="26">
        <f t="shared" si="1"/>
        <v>91.606498194945857</v>
      </c>
      <c r="AG21" s="7">
        <v>2201</v>
      </c>
      <c r="AH21" s="23" t="s">
        <v>5</v>
      </c>
      <c r="AI21" s="7">
        <v>0.13550000000000001</v>
      </c>
      <c r="AJ21" s="7">
        <v>0.13969999999999999</v>
      </c>
      <c r="AK21" s="7">
        <v>4.2900000000000001E-2</v>
      </c>
      <c r="AL21" s="26">
        <f t="shared" si="2"/>
        <v>95.661157024793411</v>
      </c>
    </row>
    <row r="22" spans="1:38" s="20" customFormat="1">
      <c r="A22" s="7">
        <v>2202</v>
      </c>
      <c r="B22" s="7">
        <v>2</v>
      </c>
      <c r="C22" s="7">
        <v>2</v>
      </c>
      <c r="D22" s="7">
        <v>1</v>
      </c>
      <c r="E22" s="7" t="s">
        <v>52</v>
      </c>
      <c r="F22" s="23" t="s">
        <v>1</v>
      </c>
      <c r="G22" s="7">
        <v>0.19350000000000001</v>
      </c>
      <c r="H22" s="7">
        <v>0.1971</v>
      </c>
      <c r="I22" s="7">
        <v>6.2700000000000006E-2</v>
      </c>
      <c r="J22" s="26">
        <f t="shared" si="3"/>
        <v>97.321428571428584</v>
      </c>
      <c r="K22" s="27"/>
      <c r="L22" s="7">
        <v>2202</v>
      </c>
      <c r="M22" s="23" t="s">
        <v>1</v>
      </c>
      <c r="N22" s="28">
        <v>0.19869999999999999</v>
      </c>
      <c r="O22" s="28">
        <v>0.2026</v>
      </c>
      <c r="P22" s="28">
        <v>6.3100000000000003E-2</v>
      </c>
      <c r="Q22" s="29">
        <v>97.204301075268802</v>
      </c>
      <c r="R22" s="30"/>
      <c r="S22" s="7">
        <v>2202</v>
      </c>
      <c r="T22" s="23" t="s">
        <v>1</v>
      </c>
      <c r="U22" s="7">
        <v>0.19009999999999999</v>
      </c>
      <c r="V22" s="7">
        <v>0.192</v>
      </c>
      <c r="W22" s="7">
        <v>4.0099999999999997E-2</v>
      </c>
      <c r="X22" s="26">
        <f t="shared" si="0"/>
        <v>98.749177090190912</v>
      </c>
      <c r="Z22" s="7">
        <v>2202</v>
      </c>
      <c r="AA22" s="23" t="s">
        <v>1</v>
      </c>
      <c r="AB22" s="7">
        <v>0.18090000000000001</v>
      </c>
      <c r="AC22" s="7">
        <v>0.1925</v>
      </c>
      <c r="AD22" s="7">
        <v>5.74E-2</v>
      </c>
      <c r="AE22" s="26">
        <f t="shared" si="1"/>
        <v>91.413767579570688</v>
      </c>
      <c r="AG22" s="7">
        <v>2202</v>
      </c>
      <c r="AH22" s="23" t="s">
        <v>1</v>
      </c>
      <c r="AI22" s="7">
        <v>0.14199999999999999</v>
      </c>
      <c r="AJ22" s="7">
        <v>0.14760000000000001</v>
      </c>
      <c r="AK22" s="7">
        <v>4.1599999999999998E-2</v>
      </c>
      <c r="AL22" s="26">
        <f t="shared" si="2"/>
        <v>94.716981132075446</v>
      </c>
    </row>
    <row r="23" spans="1:38" s="20" customFormat="1">
      <c r="A23" s="7">
        <v>2203</v>
      </c>
      <c r="B23" s="7">
        <v>2</v>
      </c>
      <c r="C23" s="7">
        <v>2</v>
      </c>
      <c r="D23" s="7">
        <v>3</v>
      </c>
      <c r="E23" s="7" t="s">
        <v>52</v>
      </c>
      <c r="F23" s="23" t="s">
        <v>3</v>
      </c>
      <c r="G23" s="7">
        <v>0.15790000000000001</v>
      </c>
      <c r="H23" s="7">
        <v>0.16470000000000001</v>
      </c>
      <c r="I23" s="7">
        <v>5.2600000000000001E-2</v>
      </c>
      <c r="J23" s="26">
        <f t="shared" si="3"/>
        <v>93.933987511150761</v>
      </c>
      <c r="K23" s="27"/>
      <c r="L23" s="7">
        <v>2203</v>
      </c>
      <c r="M23" s="23" t="s">
        <v>3</v>
      </c>
      <c r="N23" s="28">
        <v>0.17699999999999999</v>
      </c>
      <c r="O23" s="28">
        <v>0.18140000000000001</v>
      </c>
      <c r="P23" s="28">
        <v>5.8299999999999998E-2</v>
      </c>
      <c r="Q23" s="29">
        <v>96.425670186839952</v>
      </c>
      <c r="R23" s="30"/>
      <c r="S23" s="7">
        <v>2203</v>
      </c>
      <c r="T23" s="23" t="s">
        <v>3</v>
      </c>
      <c r="U23" s="7">
        <v>0.1729</v>
      </c>
      <c r="V23" s="7">
        <v>0.1865</v>
      </c>
      <c r="W23" s="7">
        <v>2.9799999999999997E-2</v>
      </c>
      <c r="X23" s="26">
        <f t="shared" si="0"/>
        <v>91.320995532865339</v>
      </c>
      <c r="Z23" s="7">
        <v>2203</v>
      </c>
      <c r="AA23" s="23" t="s">
        <v>3</v>
      </c>
      <c r="AB23" s="7">
        <v>0.1598</v>
      </c>
      <c r="AC23" s="7">
        <v>0.1724</v>
      </c>
      <c r="AD23" s="7">
        <v>5.3800000000000001E-2</v>
      </c>
      <c r="AE23" s="26">
        <f t="shared" si="1"/>
        <v>89.3760539629005</v>
      </c>
      <c r="AG23" s="7">
        <v>2203</v>
      </c>
      <c r="AH23" s="23" t="s">
        <v>3</v>
      </c>
      <c r="AI23" s="7">
        <v>0.1535</v>
      </c>
      <c r="AJ23" s="7">
        <v>0.15659999999999999</v>
      </c>
      <c r="AK23" s="7">
        <v>4.8899999999999999E-2</v>
      </c>
      <c r="AL23" s="26">
        <f t="shared" si="2"/>
        <v>97.121634168987939</v>
      </c>
    </row>
    <row r="24" spans="1:38" s="20" customFormat="1">
      <c r="A24" s="7">
        <v>2204</v>
      </c>
      <c r="B24" s="7">
        <v>2</v>
      </c>
      <c r="C24" s="7">
        <v>2</v>
      </c>
      <c r="D24" s="7">
        <v>5</v>
      </c>
      <c r="E24" s="7" t="s">
        <v>52</v>
      </c>
      <c r="F24" s="23" t="s">
        <v>4</v>
      </c>
      <c r="G24" s="7">
        <v>0.21590000000000001</v>
      </c>
      <c r="H24" s="7">
        <v>0.22320000000000001</v>
      </c>
      <c r="I24" s="7">
        <v>6.4399999999999999E-2</v>
      </c>
      <c r="J24" s="26">
        <f t="shared" si="3"/>
        <v>95.403022670025209</v>
      </c>
      <c r="K24" s="27"/>
      <c r="L24" s="7">
        <v>2204</v>
      </c>
      <c r="M24" s="23" t="s">
        <v>4</v>
      </c>
      <c r="N24" s="28">
        <v>0.2555</v>
      </c>
      <c r="O24" s="28">
        <v>0.2631</v>
      </c>
      <c r="P24" s="28">
        <v>6.7599999999999993E-2</v>
      </c>
      <c r="Q24" s="29">
        <v>96.112531969309472</v>
      </c>
      <c r="R24" s="30"/>
      <c r="S24" s="7">
        <v>2204</v>
      </c>
      <c r="T24" s="23" t="s">
        <v>4</v>
      </c>
      <c r="U24" s="7">
        <v>0.22259999999999999</v>
      </c>
      <c r="V24" s="7">
        <v>0.22650000000000001</v>
      </c>
      <c r="W24" s="7">
        <v>3.1600000000000003E-2</v>
      </c>
      <c r="X24" s="26">
        <f t="shared" si="0"/>
        <v>97.99897383273472</v>
      </c>
      <c r="Z24" s="7">
        <v>2204</v>
      </c>
      <c r="AA24" s="23" t="s">
        <v>4</v>
      </c>
      <c r="AB24" s="7">
        <v>0.1731</v>
      </c>
      <c r="AC24" s="7">
        <v>0.18729999999999999</v>
      </c>
      <c r="AD24" s="7">
        <v>5.4800000000000001E-2</v>
      </c>
      <c r="AE24" s="26">
        <f t="shared" si="1"/>
        <v>89.283018867924525</v>
      </c>
      <c r="AG24" s="7">
        <v>2204</v>
      </c>
      <c r="AH24" s="23" t="s">
        <v>4</v>
      </c>
      <c r="AI24" s="7">
        <v>0.15790000000000001</v>
      </c>
      <c r="AJ24" s="7">
        <v>0.1638</v>
      </c>
      <c r="AK24" s="7">
        <v>4.5400000000000003E-2</v>
      </c>
      <c r="AL24" s="26">
        <f t="shared" si="2"/>
        <v>95.016891891891902</v>
      </c>
    </row>
    <row r="25" spans="1:38" s="20" customFormat="1">
      <c r="A25" s="7">
        <v>2205</v>
      </c>
      <c r="B25" s="7">
        <v>2</v>
      </c>
      <c r="C25" s="7">
        <v>2</v>
      </c>
      <c r="D25" s="7">
        <v>2</v>
      </c>
      <c r="E25" s="7" t="s">
        <v>52</v>
      </c>
      <c r="F25" s="23" t="s">
        <v>2</v>
      </c>
      <c r="G25" s="7">
        <v>0.15429999999999999</v>
      </c>
      <c r="H25" s="7">
        <v>0.1648</v>
      </c>
      <c r="I25" s="7">
        <v>5.3100000000000001E-2</v>
      </c>
      <c r="J25" s="26">
        <f t="shared" si="3"/>
        <v>90.599820948970446</v>
      </c>
      <c r="K25" s="27"/>
      <c r="L25" s="7">
        <v>2205</v>
      </c>
      <c r="M25" s="23" t="s">
        <v>2</v>
      </c>
      <c r="N25" s="28">
        <v>0.18540000000000001</v>
      </c>
      <c r="O25" s="28">
        <v>0.18990000000000001</v>
      </c>
      <c r="P25" s="28">
        <v>5.3999999999999999E-2</v>
      </c>
      <c r="Q25" s="29">
        <v>96.688741721854299</v>
      </c>
      <c r="R25" s="30"/>
      <c r="S25" s="7">
        <v>2205</v>
      </c>
      <c r="T25" s="23" t="s">
        <v>2</v>
      </c>
      <c r="U25" s="7">
        <v>0.18870000000000001</v>
      </c>
      <c r="V25" s="7">
        <v>0.19389999999999999</v>
      </c>
      <c r="W25" s="7">
        <v>5.2699999999999997E-2</v>
      </c>
      <c r="X25" s="26">
        <f t="shared" si="0"/>
        <v>96.317280453257808</v>
      </c>
      <c r="Z25" s="7">
        <v>2205</v>
      </c>
      <c r="AA25" s="23" t="s">
        <v>2</v>
      </c>
      <c r="AB25" s="7">
        <v>0.16639999999999999</v>
      </c>
      <c r="AC25" s="7">
        <v>0.1799</v>
      </c>
      <c r="AD25" s="7">
        <v>5.5E-2</v>
      </c>
      <c r="AE25" s="26">
        <f t="shared" si="1"/>
        <v>89.191353082465966</v>
      </c>
      <c r="AG25" s="7">
        <v>2205</v>
      </c>
      <c r="AH25" s="23" t="s">
        <v>2</v>
      </c>
      <c r="AI25" s="7">
        <v>0.1598</v>
      </c>
      <c r="AJ25" s="7">
        <v>0.1653</v>
      </c>
      <c r="AK25" s="7">
        <v>4.7399999999999998E-2</v>
      </c>
      <c r="AL25" s="26">
        <f t="shared" si="2"/>
        <v>95.335029686174721</v>
      </c>
    </row>
    <row r="26" spans="1:38" s="20" customFormat="1">
      <c r="A26" s="7">
        <v>2206</v>
      </c>
      <c r="B26" s="7">
        <v>2</v>
      </c>
      <c r="C26" s="7">
        <v>2</v>
      </c>
      <c r="D26" s="7">
        <v>6</v>
      </c>
      <c r="E26" s="7" t="s">
        <v>52</v>
      </c>
      <c r="F26" s="23" t="s">
        <v>6</v>
      </c>
      <c r="G26" s="7">
        <v>0.14910000000000001</v>
      </c>
      <c r="H26" s="7">
        <v>0.15210000000000001</v>
      </c>
      <c r="I26" s="7">
        <v>5.0200000000000002E-2</v>
      </c>
      <c r="J26" s="26">
        <f t="shared" si="3"/>
        <v>97.055937193326798</v>
      </c>
      <c r="K26" s="27"/>
      <c r="L26" s="7">
        <v>2206</v>
      </c>
      <c r="M26" s="23" t="s">
        <v>6</v>
      </c>
      <c r="N26" s="28">
        <v>0.1583</v>
      </c>
      <c r="O26" s="28">
        <v>0.16969999999999999</v>
      </c>
      <c r="P26" s="28">
        <v>5.2999999999999999E-2</v>
      </c>
      <c r="Q26" s="29">
        <v>90.231362467866333</v>
      </c>
      <c r="R26" s="30"/>
      <c r="S26" s="7">
        <v>2206</v>
      </c>
      <c r="T26" s="23" t="s">
        <v>6</v>
      </c>
      <c r="U26" s="7">
        <v>0.1658</v>
      </c>
      <c r="V26" s="7">
        <v>0.17469999999999999</v>
      </c>
      <c r="W26" s="7">
        <v>3.4700000000000002E-2</v>
      </c>
      <c r="X26" s="26">
        <f t="shared" si="0"/>
        <v>93.642857142857153</v>
      </c>
      <c r="Z26" s="7">
        <v>2206</v>
      </c>
      <c r="AA26" s="23" t="s">
        <v>6</v>
      </c>
      <c r="AB26" s="7">
        <v>0.16089999999999999</v>
      </c>
      <c r="AC26" s="7">
        <v>0.16919999999999999</v>
      </c>
      <c r="AD26" s="7">
        <v>5.4100000000000002E-2</v>
      </c>
      <c r="AE26" s="26">
        <f t="shared" si="1"/>
        <v>92.788879235447425</v>
      </c>
      <c r="AG26" s="7">
        <v>2206</v>
      </c>
      <c r="AH26" s="23" t="s">
        <v>6</v>
      </c>
      <c r="AI26" s="7">
        <v>0.1552</v>
      </c>
      <c r="AJ26" s="7">
        <v>0.1641</v>
      </c>
      <c r="AK26" s="7">
        <v>4.5999999999999999E-2</v>
      </c>
      <c r="AL26" s="26">
        <f t="shared" si="2"/>
        <v>92.464013547840821</v>
      </c>
    </row>
    <row r="27" spans="1:38" s="20" customFormat="1">
      <c r="A27" s="7">
        <v>3101</v>
      </c>
      <c r="B27" s="7">
        <v>3</v>
      </c>
      <c r="C27" s="7">
        <v>1</v>
      </c>
      <c r="D27" s="7">
        <v>6</v>
      </c>
      <c r="E27" s="7" t="s">
        <v>51</v>
      </c>
      <c r="F27" s="23" t="s">
        <v>6</v>
      </c>
      <c r="G27" s="7">
        <v>0.14460000000000001</v>
      </c>
      <c r="H27" s="7">
        <v>0.15390000000000001</v>
      </c>
      <c r="I27" s="7">
        <v>4.9599999999999998E-2</v>
      </c>
      <c r="J27" s="26">
        <f t="shared" si="3"/>
        <v>91.083413231064242</v>
      </c>
      <c r="K27" s="27"/>
      <c r="L27" s="7">
        <v>3101</v>
      </c>
      <c r="M27" s="23" t="s">
        <v>6</v>
      </c>
      <c r="N27" s="28">
        <v>0.15679999999999999</v>
      </c>
      <c r="O27" s="28">
        <v>0.1726</v>
      </c>
      <c r="P27" s="28">
        <v>6.2899999999999998E-2</v>
      </c>
      <c r="Q27" s="29">
        <v>85.597082953509556</v>
      </c>
      <c r="R27" s="30"/>
      <c r="S27" s="7">
        <v>3101</v>
      </c>
      <c r="T27" s="23" t="s">
        <v>6</v>
      </c>
      <c r="U27" s="7">
        <v>0.1234</v>
      </c>
      <c r="V27" s="7">
        <v>0.13189999999999999</v>
      </c>
      <c r="W27" s="7">
        <v>3.4700000000000002E-2</v>
      </c>
      <c r="X27" s="26">
        <f t="shared" si="0"/>
        <v>91.255144032921834</v>
      </c>
      <c r="Z27" s="7">
        <v>3101</v>
      </c>
      <c r="AA27" s="23" t="s">
        <v>6</v>
      </c>
      <c r="AB27" s="7">
        <v>0.15870000000000001</v>
      </c>
      <c r="AC27" s="7">
        <v>0.17549999999999999</v>
      </c>
      <c r="AD27" s="7">
        <v>5.5199999999999999E-2</v>
      </c>
      <c r="AE27" s="26">
        <f t="shared" si="1"/>
        <v>86.034912718204509</v>
      </c>
      <c r="AG27" s="7">
        <v>3101</v>
      </c>
      <c r="AH27" s="23" t="s">
        <v>6</v>
      </c>
      <c r="AI27" s="7">
        <v>0.15670000000000001</v>
      </c>
      <c r="AJ27" s="7">
        <v>0.15840000000000001</v>
      </c>
      <c r="AK27" s="7">
        <v>4.9299999999999997E-2</v>
      </c>
      <c r="AL27" s="26">
        <f t="shared" si="2"/>
        <v>98.441796516956913</v>
      </c>
    </row>
    <row r="28" spans="1:38" s="20" customFormat="1">
      <c r="A28" s="7">
        <v>3102</v>
      </c>
      <c r="B28" s="7">
        <v>3</v>
      </c>
      <c r="C28" s="7">
        <v>1</v>
      </c>
      <c r="D28" s="7">
        <v>5</v>
      </c>
      <c r="E28" s="7" t="s">
        <v>51</v>
      </c>
      <c r="F28" s="23" t="s">
        <v>4</v>
      </c>
      <c r="G28" s="7">
        <v>0.1857</v>
      </c>
      <c r="H28" s="7">
        <v>0.19009999999999999</v>
      </c>
      <c r="I28" s="7">
        <v>5.96E-2</v>
      </c>
      <c r="J28" s="26">
        <f t="shared" si="3"/>
        <v>96.628352490421449</v>
      </c>
      <c r="K28" s="27"/>
      <c r="L28" s="7">
        <v>3102</v>
      </c>
      <c r="M28" s="23" t="s">
        <v>4</v>
      </c>
      <c r="N28" s="28">
        <v>0.18429999999999999</v>
      </c>
      <c r="O28" s="28">
        <v>0.2024</v>
      </c>
      <c r="P28" s="28">
        <v>6.8400000000000002E-2</v>
      </c>
      <c r="Q28" s="29">
        <v>86.49253731343282</v>
      </c>
      <c r="R28" s="30"/>
      <c r="S28" s="7">
        <v>3102</v>
      </c>
      <c r="T28" s="23" t="s">
        <v>4</v>
      </c>
      <c r="U28" s="7">
        <v>0.19939999999999999</v>
      </c>
      <c r="V28" s="7">
        <v>0.21240000000000001</v>
      </c>
      <c r="W28" s="7">
        <v>6.3500000000000001E-2</v>
      </c>
      <c r="X28" s="26">
        <f t="shared" si="0"/>
        <v>91.26930826057756</v>
      </c>
      <c r="Z28" s="7">
        <v>3102</v>
      </c>
      <c r="AA28" s="23" t="s">
        <v>4</v>
      </c>
      <c r="AB28" s="7">
        <v>0.19470000000000001</v>
      </c>
      <c r="AC28" s="7">
        <v>0.20580000000000001</v>
      </c>
      <c r="AD28" s="7">
        <v>5.8299999999999998E-2</v>
      </c>
      <c r="AE28" s="26">
        <f t="shared" si="1"/>
        <v>92.474576271186436</v>
      </c>
      <c r="AG28" s="7">
        <v>3102</v>
      </c>
      <c r="AH28" s="23" t="s">
        <v>4</v>
      </c>
      <c r="AI28" s="7">
        <v>0.16020000000000001</v>
      </c>
      <c r="AJ28" s="7">
        <v>0.16500000000000001</v>
      </c>
      <c r="AK28" s="7">
        <v>4.3700000000000003E-2</v>
      </c>
      <c r="AL28" s="26">
        <f t="shared" si="2"/>
        <v>96.042868920032973</v>
      </c>
    </row>
    <row r="29" spans="1:38" s="20" customFormat="1">
      <c r="A29" s="7">
        <v>3103</v>
      </c>
      <c r="B29" s="7">
        <v>3</v>
      </c>
      <c r="C29" s="7">
        <v>1</v>
      </c>
      <c r="D29" s="7">
        <v>1</v>
      </c>
      <c r="E29" s="7" t="s">
        <v>51</v>
      </c>
      <c r="F29" s="23" t="s">
        <v>1</v>
      </c>
      <c r="G29" s="7">
        <v>0.15240000000000001</v>
      </c>
      <c r="H29" s="7">
        <v>0.16159999999999999</v>
      </c>
      <c r="I29" s="7">
        <v>5.2299999999999999E-2</v>
      </c>
      <c r="J29" s="26">
        <f t="shared" si="3"/>
        <v>91.582799634034785</v>
      </c>
      <c r="K29" s="27"/>
      <c r="L29" s="7">
        <v>3103</v>
      </c>
      <c r="M29" s="23" t="s">
        <v>1</v>
      </c>
      <c r="N29" s="28">
        <v>0.16350000000000001</v>
      </c>
      <c r="O29" s="28">
        <v>0.18509999999999999</v>
      </c>
      <c r="P29" s="28">
        <v>5.6599999999999998E-2</v>
      </c>
      <c r="Q29" s="29">
        <v>83.190661478599225</v>
      </c>
      <c r="R29" s="30"/>
      <c r="S29" s="7">
        <v>3103</v>
      </c>
      <c r="T29" s="23" t="s">
        <v>1</v>
      </c>
      <c r="U29" s="7">
        <v>8.6300000000000002E-2</v>
      </c>
      <c r="V29" s="7">
        <v>8.7800000000000003E-2</v>
      </c>
      <c r="W29" s="7">
        <v>3.3700000000000001E-2</v>
      </c>
      <c r="X29" s="26">
        <f t="shared" si="0"/>
        <v>97.227356746765253</v>
      </c>
      <c r="Z29" s="7">
        <v>3103</v>
      </c>
      <c r="AA29" s="23" t="s">
        <v>1</v>
      </c>
      <c r="AB29" s="7">
        <v>0.1605</v>
      </c>
      <c r="AC29" s="7">
        <v>0.17660000000000001</v>
      </c>
      <c r="AD29" s="7">
        <v>6.2799999999999995E-2</v>
      </c>
      <c r="AE29" s="26">
        <f t="shared" si="1"/>
        <v>85.852372583479792</v>
      </c>
      <c r="AG29" s="7">
        <v>3103</v>
      </c>
      <c r="AH29" s="23" t="s">
        <v>1</v>
      </c>
      <c r="AI29" s="7">
        <v>0.17050000000000001</v>
      </c>
      <c r="AJ29" s="7">
        <v>0.17399999999999999</v>
      </c>
      <c r="AK29" s="7">
        <v>4.7399999999999998E-2</v>
      </c>
      <c r="AL29" s="26">
        <f t="shared" si="2"/>
        <v>97.23538704581361</v>
      </c>
    </row>
    <row r="30" spans="1:38" s="20" customFormat="1">
      <c r="A30" s="7">
        <v>3104</v>
      </c>
      <c r="B30" s="7">
        <v>3</v>
      </c>
      <c r="C30" s="7">
        <v>1</v>
      </c>
      <c r="D30" s="7">
        <v>2</v>
      </c>
      <c r="E30" s="7" t="s">
        <v>51</v>
      </c>
      <c r="F30" s="23" t="s">
        <v>2</v>
      </c>
      <c r="G30" s="7">
        <v>0.15709999999999999</v>
      </c>
      <c r="H30" s="7">
        <v>0.16969999999999999</v>
      </c>
      <c r="I30" s="7">
        <v>5.7099999999999998E-2</v>
      </c>
      <c r="J30" s="26">
        <f t="shared" si="3"/>
        <v>88.80994671403198</v>
      </c>
      <c r="K30" s="27"/>
      <c r="L30" s="7">
        <v>3104</v>
      </c>
      <c r="M30" s="23" t="s">
        <v>2</v>
      </c>
      <c r="N30" s="28">
        <v>0.1411</v>
      </c>
      <c r="O30" s="28">
        <v>0.16839999999999999</v>
      </c>
      <c r="P30" s="28">
        <v>5.6500000000000002E-2</v>
      </c>
      <c r="Q30" s="29">
        <v>75.603217158176946</v>
      </c>
      <c r="R30" s="30"/>
      <c r="S30" s="7">
        <v>3104</v>
      </c>
      <c r="T30" s="23" t="s">
        <v>2</v>
      </c>
      <c r="U30" s="7">
        <v>0.15310000000000001</v>
      </c>
      <c r="V30" s="7">
        <v>0.17399999999999999</v>
      </c>
      <c r="W30" s="7">
        <v>2.9100000000000001E-2</v>
      </c>
      <c r="X30" s="26">
        <f t="shared" si="0"/>
        <v>85.576259489302998</v>
      </c>
      <c r="Z30" s="7">
        <v>3104</v>
      </c>
      <c r="AA30" s="23" t="s">
        <v>2</v>
      </c>
      <c r="AB30" s="7">
        <v>0.15590000000000001</v>
      </c>
      <c r="AC30" s="7">
        <v>0.16769999999999999</v>
      </c>
      <c r="AD30" s="7">
        <v>6.08E-2</v>
      </c>
      <c r="AE30" s="26">
        <f t="shared" si="1"/>
        <v>88.961646398503291</v>
      </c>
      <c r="AG30" s="7">
        <v>3104</v>
      </c>
      <c r="AH30" s="23" t="s">
        <v>2</v>
      </c>
      <c r="AI30" s="7">
        <v>0.19570000000000001</v>
      </c>
      <c r="AJ30" s="7">
        <v>0.20300000000000001</v>
      </c>
      <c r="AK30" s="7">
        <v>5.5399999999999998E-2</v>
      </c>
      <c r="AL30" s="26">
        <f t="shared" si="2"/>
        <v>95.054200542005418</v>
      </c>
    </row>
    <row r="31" spans="1:38" s="20" customFormat="1">
      <c r="A31" s="7">
        <v>3105</v>
      </c>
      <c r="B31" s="7">
        <v>3</v>
      </c>
      <c r="C31" s="7">
        <v>1</v>
      </c>
      <c r="D31" s="7">
        <v>3</v>
      </c>
      <c r="E31" s="7" t="s">
        <v>51</v>
      </c>
      <c r="F31" s="23" t="s">
        <v>3</v>
      </c>
      <c r="G31" s="7">
        <v>0.17810000000000001</v>
      </c>
      <c r="H31" s="7">
        <v>0.18579999999999999</v>
      </c>
      <c r="I31" s="7">
        <v>5.9200000000000003E-2</v>
      </c>
      <c r="J31" s="26">
        <f t="shared" si="3"/>
        <v>93.917851500789908</v>
      </c>
      <c r="K31" s="27"/>
      <c r="L31" s="7">
        <v>3105</v>
      </c>
      <c r="M31" s="23" t="s">
        <v>3</v>
      </c>
      <c r="N31" s="28">
        <v>0.1623</v>
      </c>
      <c r="O31" s="28">
        <v>0.18210000000000001</v>
      </c>
      <c r="P31" s="28">
        <v>6.1499999999999999E-2</v>
      </c>
      <c r="Q31" s="29">
        <v>83.582089552238799</v>
      </c>
      <c r="R31" s="30"/>
      <c r="S31" s="7">
        <v>3105</v>
      </c>
      <c r="T31" s="23" t="s">
        <v>3</v>
      </c>
      <c r="U31" s="7">
        <v>0.12570000000000001</v>
      </c>
      <c r="V31" s="7">
        <v>0.1449</v>
      </c>
      <c r="W31" s="7">
        <v>5.8500000000000003E-2</v>
      </c>
      <c r="X31" s="26">
        <f t="shared" si="0"/>
        <v>77.777777777777786</v>
      </c>
      <c r="Z31" s="7">
        <v>3105</v>
      </c>
      <c r="AA31" s="23" t="s">
        <v>3</v>
      </c>
      <c r="AB31" s="7">
        <v>0.18629999999999999</v>
      </c>
      <c r="AC31" s="7">
        <v>0.1976</v>
      </c>
      <c r="AD31" s="7">
        <v>6.3600000000000004E-2</v>
      </c>
      <c r="AE31" s="26">
        <f t="shared" si="1"/>
        <v>91.567164179104466</v>
      </c>
      <c r="AG31" s="7">
        <v>3105</v>
      </c>
      <c r="AH31" s="23" t="s">
        <v>3</v>
      </c>
      <c r="AI31" s="7">
        <v>0.1734</v>
      </c>
      <c r="AJ31" s="7">
        <v>0.18340000000000001</v>
      </c>
      <c r="AK31" s="7">
        <v>5.0299999999999997E-2</v>
      </c>
      <c r="AL31" s="26">
        <f t="shared" si="2"/>
        <v>92.486851990984235</v>
      </c>
    </row>
    <row r="32" spans="1:38" s="20" customFormat="1">
      <c r="A32" s="7">
        <v>3106</v>
      </c>
      <c r="B32" s="7">
        <v>3</v>
      </c>
      <c r="C32" s="7">
        <v>1</v>
      </c>
      <c r="D32" s="7">
        <v>4</v>
      </c>
      <c r="E32" s="7" t="s">
        <v>51</v>
      </c>
      <c r="F32" s="23" t="s">
        <v>5</v>
      </c>
      <c r="G32" s="7">
        <v>0.1464</v>
      </c>
      <c r="H32" s="7">
        <v>0.1552</v>
      </c>
      <c r="I32" s="7">
        <v>5.2999999999999999E-2</v>
      </c>
      <c r="J32" s="26">
        <f t="shared" si="3"/>
        <v>91.389432485322899</v>
      </c>
      <c r="K32" s="27"/>
      <c r="L32" s="7">
        <v>3106</v>
      </c>
      <c r="M32" s="23" t="s">
        <v>5</v>
      </c>
      <c r="N32" s="28">
        <v>0.16220000000000001</v>
      </c>
      <c r="O32" s="28">
        <v>0.17610000000000001</v>
      </c>
      <c r="P32" s="28">
        <v>6.4600000000000005E-2</v>
      </c>
      <c r="Q32" s="29">
        <v>87.533632286995527</v>
      </c>
      <c r="R32" s="30"/>
      <c r="S32" s="7">
        <v>3106</v>
      </c>
      <c r="T32" s="23" t="s">
        <v>5</v>
      </c>
      <c r="U32" s="7">
        <v>0.18099999999999999</v>
      </c>
      <c r="V32" s="7">
        <v>0.2026</v>
      </c>
      <c r="W32" s="7">
        <v>1.9E-2</v>
      </c>
      <c r="X32" s="26">
        <f t="shared" si="0"/>
        <v>88.235294117647058</v>
      </c>
      <c r="Z32" s="7">
        <v>3106</v>
      </c>
      <c r="AA32" s="23" t="s">
        <v>5</v>
      </c>
      <c r="AB32" s="7">
        <v>0.1767</v>
      </c>
      <c r="AC32" s="7">
        <v>0.18840000000000001</v>
      </c>
      <c r="AD32" s="7">
        <v>5.8200000000000002E-2</v>
      </c>
      <c r="AE32" s="26">
        <f t="shared" si="1"/>
        <v>91.013824884792612</v>
      </c>
      <c r="AG32" s="7">
        <v>3106</v>
      </c>
      <c r="AH32" s="23" t="s">
        <v>5</v>
      </c>
      <c r="AI32" s="7">
        <v>0.16420000000000001</v>
      </c>
      <c r="AJ32" s="7">
        <v>0.1736</v>
      </c>
      <c r="AK32" s="7">
        <v>4.9700000000000001E-2</v>
      </c>
      <c r="AL32" s="26">
        <f t="shared" si="2"/>
        <v>92.413236481033096</v>
      </c>
    </row>
    <row r="33" spans="1:38" s="20" customFormat="1">
      <c r="A33" s="7">
        <v>3201</v>
      </c>
      <c r="B33" s="7">
        <v>3</v>
      </c>
      <c r="C33" s="7">
        <v>2</v>
      </c>
      <c r="D33" s="7">
        <v>2</v>
      </c>
      <c r="E33" s="7" t="s">
        <v>52</v>
      </c>
      <c r="F33" s="23" t="s">
        <v>2</v>
      </c>
      <c r="G33" s="7">
        <v>0.1389</v>
      </c>
      <c r="H33" s="7">
        <v>0.14019999999999999</v>
      </c>
      <c r="I33" s="7">
        <v>4.9399999999999999E-2</v>
      </c>
      <c r="J33" s="26">
        <f t="shared" si="3"/>
        <v>98.568281938325995</v>
      </c>
      <c r="K33" s="27"/>
      <c r="L33" s="7">
        <v>3201</v>
      </c>
      <c r="M33" s="23" t="s">
        <v>2</v>
      </c>
      <c r="N33" s="28">
        <v>0.19980000000000001</v>
      </c>
      <c r="O33" s="28">
        <v>0.2034</v>
      </c>
      <c r="P33" s="28">
        <v>5.4800000000000001E-2</v>
      </c>
      <c r="Q33" s="29">
        <v>97.577388963660837</v>
      </c>
      <c r="R33" s="30"/>
      <c r="S33" s="7">
        <v>3201</v>
      </c>
      <c r="T33" s="23" t="s">
        <v>2</v>
      </c>
      <c r="U33" s="7">
        <v>0.13900000000000001</v>
      </c>
      <c r="V33" s="7">
        <v>0.14760000000000001</v>
      </c>
      <c r="W33" s="7">
        <v>4.8099999999999997E-2</v>
      </c>
      <c r="X33" s="26">
        <f t="shared" si="0"/>
        <v>91.356783919598001</v>
      </c>
      <c r="Z33" s="7">
        <v>3201</v>
      </c>
      <c r="AA33" s="23" t="s">
        <v>2</v>
      </c>
      <c r="AB33" s="7">
        <v>0.1883</v>
      </c>
      <c r="AC33" s="7">
        <v>0.21540000000000001</v>
      </c>
      <c r="AD33" s="7">
        <v>6.0199999999999997E-2</v>
      </c>
      <c r="AE33" s="26">
        <f t="shared" si="1"/>
        <v>82.538659793814432</v>
      </c>
      <c r="AG33" s="7">
        <v>3201</v>
      </c>
      <c r="AH33" s="23" t="s">
        <v>2</v>
      </c>
      <c r="AI33" s="7">
        <v>0.14729999999999999</v>
      </c>
      <c r="AJ33" s="7">
        <v>0.1487</v>
      </c>
      <c r="AK33" s="7">
        <v>4.8000000000000001E-2</v>
      </c>
      <c r="AL33" s="26">
        <f t="shared" si="2"/>
        <v>98.609731876861957</v>
      </c>
    </row>
    <row r="34" spans="1:38" s="20" customFormat="1">
      <c r="A34" s="7">
        <v>3202</v>
      </c>
      <c r="B34" s="7">
        <v>3</v>
      </c>
      <c r="C34" s="7">
        <v>2</v>
      </c>
      <c r="D34" s="7">
        <v>1</v>
      </c>
      <c r="E34" s="7" t="s">
        <v>52</v>
      </c>
      <c r="F34" s="23" t="s">
        <v>1</v>
      </c>
      <c r="G34" s="7">
        <v>0.15970000000000001</v>
      </c>
      <c r="H34" s="7">
        <v>0.16270000000000001</v>
      </c>
      <c r="I34" s="7">
        <v>5.33E-2</v>
      </c>
      <c r="J34" s="26">
        <f t="shared" si="3"/>
        <v>97.257769652650822</v>
      </c>
      <c r="K34" s="27"/>
      <c r="L34" s="7">
        <v>3202</v>
      </c>
      <c r="M34" s="23" t="s">
        <v>1</v>
      </c>
      <c r="N34" s="28">
        <v>0.16309999999999999</v>
      </c>
      <c r="O34" s="28">
        <v>0.1724</v>
      </c>
      <c r="P34" s="28">
        <v>4.4999999999999998E-2</v>
      </c>
      <c r="Q34" s="29">
        <v>92.70015698587126</v>
      </c>
      <c r="R34" s="30"/>
      <c r="S34" s="7">
        <v>3202</v>
      </c>
      <c r="T34" s="23" t="s">
        <v>1</v>
      </c>
      <c r="U34" s="7">
        <v>0.17419999999999999</v>
      </c>
      <c r="V34" s="7">
        <v>0.18</v>
      </c>
      <c r="W34" s="7">
        <v>7.1499999999999994E-2</v>
      </c>
      <c r="X34" s="26">
        <f t="shared" si="0"/>
        <v>94.654377880184342</v>
      </c>
      <c r="Z34" s="7">
        <v>3202</v>
      </c>
      <c r="AA34" s="23" t="s">
        <v>1</v>
      </c>
      <c r="AB34" s="7">
        <v>0.16550000000000001</v>
      </c>
      <c r="AC34" s="7">
        <v>0.16689999999999999</v>
      </c>
      <c r="AD34" s="7">
        <v>5.5199999999999999E-2</v>
      </c>
      <c r="AE34" s="26">
        <f t="shared" si="1"/>
        <v>98.746642793196074</v>
      </c>
      <c r="AG34" s="7">
        <v>3202</v>
      </c>
      <c r="AH34" s="23" t="s">
        <v>1</v>
      </c>
      <c r="AI34" s="7">
        <v>0.18329999999999999</v>
      </c>
      <c r="AJ34" s="7">
        <v>0.18720000000000001</v>
      </c>
      <c r="AK34" s="7">
        <v>5.4100000000000002E-2</v>
      </c>
      <c r="AL34" s="26">
        <f t="shared" si="2"/>
        <v>97.069872276483835</v>
      </c>
    </row>
    <row r="35" spans="1:38" s="20" customFormat="1">
      <c r="A35" s="7">
        <v>3203</v>
      </c>
      <c r="B35" s="7">
        <v>3</v>
      </c>
      <c r="C35" s="7">
        <v>2</v>
      </c>
      <c r="D35" s="7">
        <v>6</v>
      </c>
      <c r="E35" s="7" t="s">
        <v>52</v>
      </c>
      <c r="F35" s="23" t="s">
        <v>6</v>
      </c>
      <c r="G35" s="7">
        <v>0.16900000000000001</v>
      </c>
      <c r="H35" s="7">
        <v>0.17630000000000001</v>
      </c>
      <c r="I35" s="7">
        <v>5.3900000000000003E-2</v>
      </c>
      <c r="J35" s="26">
        <f t="shared" si="3"/>
        <v>94.035947712418306</v>
      </c>
      <c r="K35" s="27"/>
      <c r="L35" s="7">
        <v>3203</v>
      </c>
      <c r="M35" s="23" t="s">
        <v>6</v>
      </c>
      <c r="N35" s="28">
        <v>0.19570000000000001</v>
      </c>
      <c r="O35" s="28">
        <v>0.20019999999999999</v>
      </c>
      <c r="P35" s="28">
        <v>4.82E-2</v>
      </c>
      <c r="Q35" s="29">
        <v>97.039473684210549</v>
      </c>
      <c r="R35" s="30"/>
      <c r="S35" s="7">
        <v>3203</v>
      </c>
      <c r="T35" s="23" t="s">
        <v>6</v>
      </c>
      <c r="U35" s="7">
        <v>0.20180000000000001</v>
      </c>
      <c r="V35" s="7">
        <v>0.2082</v>
      </c>
      <c r="W35" s="7">
        <v>7.6200000000000004E-2</v>
      </c>
      <c r="X35" s="26">
        <f t="shared" si="0"/>
        <v>95.151515151515142</v>
      </c>
      <c r="Z35" s="7">
        <v>3203</v>
      </c>
      <c r="AA35" s="23" t="s">
        <v>6</v>
      </c>
      <c r="AB35" s="7">
        <v>0.16309999999999999</v>
      </c>
      <c r="AC35" s="7">
        <v>0.17330000000000001</v>
      </c>
      <c r="AD35" s="7">
        <v>5.2900000000000003E-2</v>
      </c>
      <c r="AE35" s="26">
        <f t="shared" si="1"/>
        <v>91.528239202657787</v>
      </c>
      <c r="AG35" s="7">
        <v>3203</v>
      </c>
      <c r="AH35" s="23" t="s">
        <v>6</v>
      </c>
      <c r="AI35" s="7">
        <v>0.1341</v>
      </c>
      <c r="AJ35" s="7">
        <v>0.1389</v>
      </c>
      <c r="AK35" s="7">
        <v>3.9899999999999998E-2</v>
      </c>
      <c r="AL35" s="26">
        <f t="shared" si="2"/>
        <v>95.151515151515156</v>
      </c>
    </row>
    <row r="36" spans="1:38" s="20" customFormat="1">
      <c r="A36" s="7">
        <v>3204</v>
      </c>
      <c r="B36" s="7">
        <v>3</v>
      </c>
      <c r="C36" s="7">
        <v>2</v>
      </c>
      <c r="D36" s="7">
        <v>5</v>
      </c>
      <c r="E36" s="7" t="s">
        <v>52</v>
      </c>
      <c r="F36" s="23" t="s">
        <v>5</v>
      </c>
      <c r="G36" s="7">
        <v>0.17150000000000001</v>
      </c>
      <c r="H36" s="7">
        <v>0.18290000000000001</v>
      </c>
      <c r="I36" s="7">
        <v>5.67E-2</v>
      </c>
      <c r="J36" s="26">
        <f t="shared" si="3"/>
        <v>90.966719492868464</v>
      </c>
      <c r="K36" s="27"/>
      <c r="L36" s="7">
        <v>3204</v>
      </c>
      <c r="M36" s="23" t="s">
        <v>5</v>
      </c>
      <c r="N36" s="28">
        <v>0.2064</v>
      </c>
      <c r="O36" s="28">
        <v>0.22339999999999999</v>
      </c>
      <c r="P36" s="28">
        <v>8.3400000000000002E-2</v>
      </c>
      <c r="Q36" s="29">
        <v>87.857142857142861</v>
      </c>
      <c r="R36" s="30"/>
      <c r="S36" s="7">
        <v>3204</v>
      </c>
      <c r="T36" s="23" t="s">
        <v>5</v>
      </c>
      <c r="U36" s="7">
        <v>0.15820000000000001</v>
      </c>
      <c r="V36" s="7">
        <v>0.1958</v>
      </c>
      <c r="W36" s="7">
        <v>5.4199999999999998E-2</v>
      </c>
      <c r="X36" s="26">
        <f t="shared" si="0"/>
        <v>73.44632768361582</v>
      </c>
      <c r="Z36" s="7">
        <v>3204</v>
      </c>
      <c r="AA36" s="23" t="s">
        <v>5</v>
      </c>
      <c r="AB36" s="7">
        <v>0.1666</v>
      </c>
      <c r="AC36" s="7">
        <v>0.16739999999999999</v>
      </c>
      <c r="AD36" s="7">
        <v>5.6899999999999999E-2</v>
      </c>
      <c r="AE36" s="26">
        <f t="shared" si="1"/>
        <v>99.276018099547514</v>
      </c>
      <c r="AG36" s="7">
        <v>3204</v>
      </c>
      <c r="AH36" s="23" t="s">
        <v>5</v>
      </c>
      <c r="AI36" s="7">
        <v>0.15029999999999999</v>
      </c>
      <c r="AJ36" s="7">
        <v>0.15540000000000001</v>
      </c>
      <c r="AK36" s="7">
        <v>4.3900000000000002E-2</v>
      </c>
      <c r="AL36" s="26">
        <f t="shared" si="2"/>
        <v>95.42600896860985</v>
      </c>
    </row>
    <row r="37" spans="1:38" s="20" customFormat="1">
      <c r="A37" s="7">
        <v>3205</v>
      </c>
      <c r="B37" s="7">
        <v>3</v>
      </c>
      <c r="C37" s="7">
        <v>2</v>
      </c>
      <c r="D37" s="7">
        <v>3</v>
      </c>
      <c r="E37" s="7" t="s">
        <v>52</v>
      </c>
      <c r="F37" s="23" t="s">
        <v>3</v>
      </c>
      <c r="G37" s="7">
        <v>0.1961</v>
      </c>
      <c r="H37" s="7">
        <v>0.2064</v>
      </c>
      <c r="I37" s="7">
        <v>6.2399999999999997E-2</v>
      </c>
      <c r="J37" s="26">
        <f t="shared" si="3"/>
        <v>92.8472222222222</v>
      </c>
      <c r="K37" s="27"/>
      <c r="L37" s="7">
        <v>3205</v>
      </c>
      <c r="M37" s="23" t="s">
        <v>3</v>
      </c>
      <c r="N37" s="28">
        <v>0.15160000000000001</v>
      </c>
      <c r="O37" s="28">
        <v>0.15579999999999999</v>
      </c>
      <c r="P37" s="28">
        <v>4.0099999999999997E-2</v>
      </c>
      <c r="Q37" s="29">
        <v>96.369922212618846</v>
      </c>
      <c r="R37" s="30"/>
      <c r="S37" s="7">
        <v>3205</v>
      </c>
      <c r="T37" s="23" t="s">
        <v>3</v>
      </c>
      <c r="U37" s="7">
        <v>0.1469</v>
      </c>
      <c r="V37" s="7">
        <v>0.1535</v>
      </c>
      <c r="W37" s="7">
        <v>1.78E-2</v>
      </c>
      <c r="X37" s="26">
        <f t="shared" si="0"/>
        <v>95.136330140014749</v>
      </c>
      <c r="Z37" s="7">
        <v>3205</v>
      </c>
      <c r="AA37" s="23" t="s">
        <v>3</v>
      </c>
      <c r="AB37" s="7">
        <v>0.1739</v>
      </c>
      <c r="AC37" s="7">
        <v>0.18440000000000001</v>
      </c>
      <c r="AD37" s="7">
        <v>6.0100000000000001E-2</v>
      </c>
      <c r="AE37" s="26">
        <f t="shared" si="1"/>
        <v>91.552695092518093</v>
      </c>
      <c r="AG37" s="7">
        <v>3205</v>
      </c>
      <c r="AH37" s="23" t="s">
        <v>3</v>
      </c>
      <c r="AI37" s="7">
        <v>0.16919999999999999</v>
      </c>
      <c r="AJ37" s="7">
        <v>0.1721</v>
      </c>
      <c r="AK37" s="7">
        <v>5.04E-2</v>
      </c>
      <c r="AL37" s="26">
        <f t="shared" si="2"/>
        <v>97.617091207888237</v>
      </c>
    </row>
    <row r="38" spans="1:38" s="20" customFormat="1">
      <c r="A38" s="7">
        <v>3206</v>
      </c>
      <c r="B38" s="7">
        <v>3</v>
      </c>
      <c r="C38" s="7">
        <v>2</v>
      </c>
      <c r="D38" s="7">
        <v>4</v>
      </c>
      <c r="E38" s="7" t="s">
        <v>52</v>
      </c>
      <c r="F38" s="23" t="s">
        <v>4</v>
      </c>
      <c r="G38" s="7">
        <v>0.16619999999999999</v>
      </c>
      <c r="H38" s="7">
        <v>0.1721</v>
      </c>
      <c r="I38" s="7">
        <v>5.6000000000000001E-2</v>
      </c>
      <c r="J38" s="26">
        <f t="shared" si="3"/>
        <v>94.918173987941415</v>
      </c>
      <c r="K38" s="27"/>
      <c r="L38" s="7">
        <v>3206</v>
      </c>
      <c r="M38" s="23" t="s">
        <v>4</v>
      </c>
      <c r="N38" s="28">
        <v>0.1865</v>
      </c>
      <c r="O38" s="28">
        <v>0.1883</v>
      </c>
      <c r="P38" s="28">
        <v>4.6699999999999998E-2</v>
      </c>
      <c r="Q38" s="29">
        <v>98.728813559322035</v>
      </c>
      <c r="R38" s="30"/>
      <c r="S38" s="7">
        <v>3206</v>
      </c>
      <c r="T38" s="23" t="s">
        <v>4</v>
      </c>
      <c r="U38" s="7">
        <v>0.1908</v>
      </c>
      <c r="V38" s="7">
        <v>0.1913</v>
      </c>
      <c r="W38" s="7">
        <v>3.4000000000000002E-2</v>
      </c>
      <c r="X38" s="26">
        <f t="shared" si="0"/>
        <v>99.68213604577241</v>
      </c>
      <c r="Z38" s="7">
        <v>3206</v>
      </c>
      <c r="AA38" s="23" t="s">
        <v>4</v>
      </c>
      <c r="AB38" s="7">
        <v>0.17599999999999999</v>
      </c>
      <c r="AC38" s="7">
        <v>0.1847</v>
      </c>
      <c r="AD38" s="7">
        <v>5.6800000000000003E-2</v>
      </c>
      <c r="AE38" s="26">
        <f t="shared" si="1"/>
        <v>93.197810789679409</v>
      </c>
      <c r="AG38" s="7">
        <v>3206</v>
      </c>
      <c r="AH38" s="23" t="s">
        <v>4</v>
      </c>
      <c r="AI38" s="7">
        <v>0.14530000000000001</v>
      </c>
      <c r="AJ38" s="7">
        <v>0.1515</v>
      </c>
      <c r="AK38" s="7">
        <v>4.3299999999999998E-2</v>
      </c>
      <c r="AL38" s="26">
        <f t="shared" si="2"/>
        <v>94.269870609981538</v>
      </c>
    </row>
    <row r="39" spans="1:38" s="20" customFormat="1">
      <c r="A39" s="7">
        <v>4101</v>
      </c>
      <c r="B39" s="7">
        <v>4</v>
      </c>
      <c r="C39" s="7">
        <v>1</v>
      </c>
      <c r="D39" s="7">
        <v>3</v>
      </c>
      <c r="E39" s="7" t="s">
        <v>51</v>
      </c>
      <c r="F39" s="23" t="s">
        <v>3</v>
      </c>
      <c r="G39" s="7">
        <v>0.151</v>
      </c>
      <c r="H39" s="7">
        <v>0.15379999999999999</v>
      </c>
      <c r="I39" s="7">
        <v>5.3400000000000003E-2</v>
      </c>
      <c r="J39" s="26">
        <f t="shared" si="3"/>
        <v>97.211155378486055</v>
      </c>
      <c r="K39" s="27"/>
      <c r="L39" s="7">
        <v>4101</v>
      </c>
      <c r="M39" s="23" t="s">
        <v>3</v>
      </c>
      <c r="N39" s="28">
        <v>0.18740000000000001</v>
      </c>
      <c r="O39" s="28">
        <v>0.20799999999999999</v>
      </c>
      <c r="P39" s="28">
        <v>6.2799999999999995E-2</v>
      </c>
      <c r="Q39" s="29">
        <v>85.812672176308553</v>
      </c>
      <c r="R39" s="30"/>
      <c r="S39" s="7">
        <v>4101</v>
      </c>
      <c r="T39" s="23" t="s">
        <v>3</v>
      </c>
      <c r="U39" s="7">
        <v>0.16270000000000001</v>
      </c>
      <c r="V39" s="7">
        <v>0.1666</v>
      </c>
      <c r="W39" s="7">
        <v>2.87E-2</v>
      </c>
      <c r="X39" s="26">
        <f t="shared" si="0"/>
        <v>97.171863669325603</v>
      </c>
      <c r="Z39" s="7">
        <v>4101</v>
      </c>
      <c r="AA39" s="23" t="s">
        <v>3</v>
      </c>
      <c r="AB39" s="7">
        <v>0.14810000000000001</v>
      </c>
      <c r="AC39" s="7">
        <v>0.15989999999999999</v>
      </c>
      <c r="AD39" s="7">
        <v>5.4100000000000002E-2</v>
      </c>
      <c r="AE39" s="26">
        <f t="shared" si="1"/>
        <v>88.846880907372423</v>
      </c>
      <c r="AG39" s="7">
        <v>4101</v>
      </c>
      <c r="AH39" s="23" t="s">
        <v>3</v>
      </c>
      <c r="AI39" s="7">
        <v>0.1678</v>
      </c>
      <c r="AJ39" s="7">
        <v>0.17150000000000001</v>
      </c>
      <c r="AK39" s="7">
        <v>5.3100000000000001E-2</v>
      </c>
      <c r="AL39" s="26">
        <f t="shared" si="2"/>
        <v>96.874999999999986</v>
      </c>
    </row>
    <row r="40" spans="1:38" s="20" customFormat="1">
      <c r="A40" s="7">
        <v>4102</v>
      </c>
      <c r="B40" s="7">
        <v>4</v>
      </c>
      <c r="C40" s="7">
        <v>1</v>
      </c>
      <c r="D40" s="7">
        <v>1</v>
      </c>
      <c r="E40" s="7" t="s">
        <v>51</v>
      </c>
      <c r="F40" s="23" t="s">
        <v>1</v>
      </c>
      <c r="G40" s="7">
        <v>0.14449999999999999</v>
      </c>
      <c r="H40" s="7">
        <v>0.14929999999999999</v>
      </c>
      <c r="I40" s="7">
        <v>4.7800000000000002E-2</v>
      </c>
      <c r="J40" s="26">
        <f t="shared" si="3"/>
        <v>95.270935960591132</v>
      </c>
      <c r="K40" s="27"/>
      <c r="L40" s="7">
        <v>4102</v>
      </c>
      <c r="M40" s="23" t="s">
        <v>1</v>
      </c>
      <c r="N40" s="28">
        <v>0.19259999999999999</v>
      </c>
      <c r="O40" s="28">
        <v>0.21609999999999999</v>
      </c>
      <c r="P40" s="28">
        <v>5.2900000000000003E-2</v>
      </c>
      <c r="Q40" s="29">
        <v>85.600490196078439</v>
      </c>
      <c r="R40" s="30"/>
      <c r="S40" s="7">
        <v>4102</v>
      </c>
      <c r="T40" s="23" t="s">
        <v>1</v>
      </c>
      <c r="U40" s="7">
        <v>0.20080000000000001</v>
      </c>
      <c r="V40" s="7">
        <v>0.20669999999999999</v>
      </c>
      <c r="W40" s="7">
        <v>5.1000000000000004E-3</v>
      </c>
      <c r="X40" s="26">
        <f t="shared" si="0"/>
        <v>97.07341269841271</v>
      </c>
      <c r="Z40" s="7">
        <v>4102</v>
      </c>
      <c r="AA40" s="23" t="s">
        <v>1</v>
      </c>
      <c r="AB40" s="7">
        <v>0.2011</v>
      </c>
      <c r="AC40" s="7">
        <v>0.2215</v>
      </c>
      <c r="AD40" s="7">
        <v>7.5999999999999998E-2</v>
      </c>
      <c r="AE40" s="26">
        <f t="shared" si="1"/>
        <v>85.979381443298948</v>
      </c>
      <c r="AG40" s="7">
        <v>4102</v>
      </c>
      <c r="AH40" s="23" t="s">
        <v>1</v>
      </c>
      <c r="AI40" s="7">
        <v>0.15920000000000001</v>
      </c>
      <c r="AJ40" s="7">
        <v>0.17100000000000001</v>
      </c>
      <c r="AK40" s="7">
        <v>0.05</v>
      </c>
      <c r="AL40" s="26">
        <f t="shared" si="2"/>
        <v>90.24793388429751</v>
      </c>
    </row>
    <row r="41" spans="1:38" s="20" customFormat="1">
      <c r="A41" s="7">
        <v>4103</v>
      </c>
      <c r="B41" s="7">
        <v>4</v>
      </c>
      <c r="C41" s="7">
        <v>1</v>
      </c>
      <c r="D41" s="7">
        <v>5</v>
      </c>
      <c r="E41" s="7" t="s">
        <v>51</v>
      </c>
      <c r="F41" s="23" t="s">
        <v>4</v>
      </c>
      <c r="G41" s="7">
        <v>0.14349999999999999</v>
      </c>
      <c r="H41" s="7">
        <v>0.1535</v>
      </c>
      <c r="I41" s="7">
        <v>4.99E-2</v>
      </c>
      <c r="J41" s="26">
        <f t="shared" si="3"/>
        <v>90.347490347490336</v>
      </c>
      <c r="K41" s="27"/>
      <c r="L41" s="7">
        <v>4103</v>
      </c>
      <c r="M41" s="23" t="s">
        <v>4</v>
      </c>
      <c r="N41" s="28">
        <v>0.18790000000000001</v>
      </c>
      <c r="O41" s="28">
        <v>0.21529999999999999</v>
      </c>
      <c r="P41" s="28">
        <v>5.8599999999999999E-2</v>
      </c>
      <c r="Q41" s="29">
        <v>82.514358647096373</v>
      </c>
      <c r="R41" s="30"/>
      <c r="S41" s="7">
        <v>4103</v>
      </c>
      <c r="T41" s="23" t="s">
        <v>4</v>
      </c>
      <c r="U41" s="7">
        <v>0.16919999999999999</v>
      </c>
      <c r="V41" s="7">
        <v>0.17030000000000001</v>
      </c>
      <c r="W41" s="7">
        <v>4.9100000000000005E-2</v>
      </c>
      <c r="X41" s="26">
        <f t="shared" si="0"/>
        <v>99.09240924092407</v>
      </c>
      <c r="Z41" s="7">
        <v>4103</v>
      </c>
      <c r="AA41" s="23" t="s">
        <v>4</v>
      </c>
      <c r="AB41" s="7">
        <v>0.1792</v>
      </c>
      <c r="AC41" s="7">
        <v>0.1913</v>
      </c>
      <c r="AD41" s="7">
        <v>6.1699999999999998E-2</v>
      </c>
      <c r="AE41" s="26">
        <f t="shared" si="1"/>
        <v>90.663580246913583</v>
      </c>
      <c r="AG41" s="7">
        <v>4103</v>
      </c>
      <c r="AH41" s="23" t="s">
        <v>4</v>
      </c>
      <c r="AI41" s="7">
        <v>0.158</v>
      </c>
      <c r="AJ41" s="7">
        <v>0.16930000000000001</v>
      </c>
      <c r="AK41" s="7">
        <v>5.1400000000000001E-2</v>
      </c>
      <c r="AL41" s="26">
        <f t="shared" si="2"/>
        <v>90.415606446140799</v>
      </c>
    </row>
    <row r="42" spans="1:38" s="20" customFormat="1">
      <c r="A42" s="7">
        <v>4104</v>
      </c>
      <c r="B42" s="7">
        <v>4</v>
      </c>
      <c r="C42" s="7">
        <v>1</v>
      </c>
      <c r="D42" s="7">
        <v>4</v>
      </c>
      <c r="E42" s="7" t="s">
        <v>51</v>
      </c>
      <c r="F42" s="23" t="s">
        <v>5</v>
      </c>
      <c r="G42" s="7">
        <v>0.14729999999999999</v>
      </c>
      <c r="H42" s="7">
        <v>0.16339999999999999</v>
      </c>
      <c r="I42" s="7">
        <v>5.2299999999999999E-2</v>
      </c>
      <c r="J42" s="26">
        <f t="shared" si="3"/>
        <v>85.508550855085502</v>
      </c>
      <c r="K42" s="27"/>
      <c r="L42" s="7">
        <v>4104</v>
      </c>
      <c r="M42" s="23" t="s">
        <v>5</v>
      </c>
      <c r="N42" s="28">
        <v>0.2</v>
      </c>
      <c r="O42" s="28">
        <v>0.22239999999999999</v>
      </c>
      <c r="P42" s="28">
        <v>6.54E-2</v>
      </c>
      <c r="Q42" s="29">
        <v>85.732484076433138</v>
      </c>
      <c r="R42" s="30"/>
      <c r="S42" s="7">
        <v>4104</v>
      </c>
      <c r="T42" s="23" t="s">
        <v>5</v>
      </c>
      <c r="U42" s="7">
        <v>0.18440000000000001</v>
      </c>
      <c r="V42" s="7">
        <v>0.1956</v>
      </c>
      <c r="W42" s="7">
        <v>3.6999999999999998E-2</v>
      </c>
      <c r="X42" s="26">
        <f t="shared" si="0"/>
        <v>92.938209331651962</v>
      </c>
      <c r="Z42" s="7">
        <v>4104</v>
      </c>
      <c r="AA42" s="23" t="s">
        <v>5</v>
      </c>
      <c r="AB42" s="7">
        <v>0.15820000000000001</v>
      </c>
      <c r="AC42" s="7">
        <v>0.1699</v>
      </c>
      <c r="AD42" s="7">
        <v>5.3800000000000001E-2</v>
      </c>
      <c r="AE42" s="26">
        <f t="shared" si="1"/>
        <v>89.922480620155042</v>
      </c>
      <c r="AG42" s="7">
        <v>4104</v>
      </c>
      <c r="AH42" s="23" t="s">
        <v>5</v>
      </c>
      <c r="AI42" s="7">
        <v>0.15459999999999999</v>
      </c>
      <c r="AJ42" s="7">
        <v>0.1648</v>
      </c>
      <c r="AK42" s="7">
        <v>5.3999999999999999E-2</v>
      </c>
      <c r="AL42" s="26">
        <f t="shared" si="2"/>
        <v>90.794223826714799</v>
      </c>
    </row>
    <row r="43" spans="1:38" s="20" customFormat="1">
      <c r="A43" s="7">
        <v>4105</v>
      </c>
      <c r="B43" s="7">
        <v>4</v>
      </c>
      <c r="C43" s="7">
        <v>1</v>
      </c>
      <c r="D43" s="7">
        <v>6</v>
      </c>
      <c r="E43" s="7" t="s">
        <v>51</v>
      </c>
      <c r="F43" s="23" t="s">
        <v>6</v>
      </c>
      <c r="G43" s="7">
        <v>0.17530000000000001</v>
      </c>
      <c r="H43" s="7">
        <v>0.1837</v>
      </c>
      <c r="I43" s="7">
        <v>6.0600000000000001E-2</v>
      </c>
      <c r="J43" s="26">
        <f t="shared" si="3"/>
        <v>93.176279447603577</v>
      </c>
      <c r="K43" s="27"/>
      <c r="L43" s="7">
        <v>4105</v>
      </c>
      <c r="M43" s="23" t="s">
        <v>6</v>
      </c>
      <c r="N43" s="28">
        <v>0.2175</v>
      </c>
      <c r="O43" s="28">
        <v>0.24709999999999999</v>
      </c>
      <c r="P43" s="28">
        <v>7.8200000000000006E-2</v>
      </c>
      <c r="Q43" s="29">
        <v>82.474837181764343</v>
      </c>
      <c r="R43" s="30"/>
      <c r="S43" s="7">
        <v>4105</v>
      </c>
      <c r="T43" s="23" t="s">
        <v>6</v>
      </c>
      <c r="U43" s="7">
        <v>0.1709</v>
      </c>
      <c r="V43" s="7">
        <v>0.1772</v>
      </c>
      <c r="W43" s="7">
        <v>6.8199999999999997E-2</v>
      </c>
      <c r="X43" s="26">
        <f t="shared" si="0"/>
        <v>94.220183486238525</v>
      </c>
      <c r="Z43" s="7">
        <v>4105</v>
      </c>
      <c r="AA43" s="23" t="s">
        <v>6</v>
      </c>
      <c r="AB43" s="7">
        <v>0.1469</v>
      </c>
      <c r="AC43" s="7">
        <v>0.16300000000000001</v>
      </c>
      <c r="AD43" s="7">
        <v>0.05</v>
      </c>
      <c r="AE43" s="26">
        <f t="shared" si="1"/>
        <v>85.752212389380531</v>
      </c>
      <c r="AG43" s="7">
        <v>4105</v>
      </c>
      <c r="AH43" s="23" t="s">
        <v>6</v>
      </c>
      <c r="AI43" s="7">
        <v>0.14280000000000001</v>
      </c>
      <c r="AJ43" s="7">
        <v>0.15140000000000001</v>
      </c>
      <c r="AK43" s="7">
        <v>4.4400000000000002E-2</v>
      </c>
      <c r="AL43" s="26">
        <f t="shared" si="2"/>
        <v>91.962616822429908</v>
      </c>
    </row>
    <row r="44" spans="1:38" s="20" customFormat="1">
      <c r="A44" s="7">
        <v>4106</v>
      </c>
      <c r="B44" s="7">
        <v>4</v>
      </c>
      <c r="C44" s="7">
        <v>1</v>
      </c>
      <c r="D44" s="7">
        <v>2</v>
      </c>
      <c r="E44" s="7" t="s">
        <v>51</v>
      </c>
      <c r="F44" s="23" t="s">
        <v>2</v>
      </c>
      <c r="G44" s="7">
        <v>0.16900000000000001</v>
      </c>
      <c r="H44" s="7">
        <v>0.18099999999999999</v>
      </c>
      <c r="I44" s="7">
        <v>5.6899999999999999E-2</v>
      </c>
      <c r="J44" s="26">
        <f>((G44-I44)/(H44-I44))*100</f>
        <v>90.330378726833217</v>
      </c>
      <c r="K44" s="27"/>
      <c r="L44" s="7">
        <v>4106</v>
      </c>
      <c r="M44" s="23" t="s">
        <v>2</v>
      </c>
      <c r="N44" s="28">
        <v>0.19220000000000001</v>
      </c>
      <c r="O44" s="28">
        <v>0.21579999999999999</v>
      </c>
      <c r="P44" s="28">
        <v>6.8500000000000005E-2</v>
      </c>
      <c r="Q44" s="29">
        <v>83.978275627970149</v>
      </c>
      <c r="R44" s="30"/>
      <c r="S44" s="7">
        <v>4106</v>
      </c>
      <c r="T44" s="23" t="s">
        <v>2</v>
      </c>
      <c r="U44" s="7">
        <v>0.17630000000000001</v>
      </c>
      <c r="V44" s="7">
        <v>0.17799999999999999</v>
      </c>
      <c r="W44" s="7">
        <v>5.3400000000000003E-2</v>
      </c>
      <c r="X44" s="26">
        <f t="shared" si="0"/>
        <v>98.635634028892468</v>
      </c>
      <c r="Z44" s="7">
        <v>4106</v>
      </c>
      <c r="AA44" s="23" t="s">
        <v>2</v>
      </c>
      <c r="AB44" s="7">
        <v>0.12759999999999999</v>
      </c>
      <c r="AC44" s="7">
        <v>0.1416</v>
      </c>
      <c r="AD44" s="7">
        <v>4.5100000000000001E-2</v>
      </c>
      <c r="AE44" s="26">
        <f>((AB44-AD44)/(AC44-AD44))*100</f>
        <v>85.492227979274602</v>
      </c>
      <c r="AG44" s="7">
        <v>4106</v>
      </c>
      <c r="AH44" s="23" t="s">
        <v>2</v>
      </c>
      <c r="AI44" s="7">
        <v>0.16059999999999999</v>
      </c>
      <c r="AJ44" s="7">
        <v>0.17280000000000001</v>
      </c>
      <c r="AK44" s="7">
        <v>5.6099999999999997E-2</v>
      </c>
      <c r="AL44" s="26">
        <f>((AI44-AK44)/(AJ44-AK44))*100</f>
        <v>89.545844044558692</v>
      </c>
    </row>
    <row r="45" spans="1:38" s="20" customFormat="1">
      <c r="A45" s="7">
        <v>4201</v>
      </c>
      <c r="B45" s="7">
        <v>4</v>
      </c>
      <c r="C45" s="7">
        <v>2</v>
      </c>
      <c r="D45" s="7">
        <v>4</v>
      </c>
      <c r="E45" s="7" t="s">
        <v>52</v>
      </c>
      <c r="F45" s="23" t="s">
        <v>5</v>
      </c>
      <c r="G45" s="7">
        <v>0.15190000000000001</v>
      </c>
      <c r="H45" s="7">
        <v>0.1583</v>
      </c>
      <c r="I45" s="7">
        <v>4.7E-2</v>
      </c>
      <c r="J45" s="26">
        <f t="shared" ref="J45:J50" si="4">((G45-I45)/(H45-I45))*100</f>
        <v>94.249775381850867</v>
      </c>
      <c r="K45" s="27"/>
      <c r="L45" s="7">
        <v>4201</v>
      </c>
      <c r="M45" s="23" t="s">
        <v>5</v>
      </c>
      <c r="N45" s="28">
        <v>0.16889999999999999</v>
      </c>
      <c r="O45" s="28">
        <v>0.18140000000000001</v>
      </c>
      <c r="P45" s="28">
        <v>6.0299999999999999E-2</v>
      </c>
      <c r="Q45" s="29">
        <v>89.67795210569777</v>
      </c>
      <c r="R45" s="30"/>
      <c r="S45" s="7">
        <v>4201</v>
      </c>
      <c r="T45" s="23" t="s">
        <v>5</v>
      </c>
      <c r="U45" s="7">
        <v>0.18679999999999999</v>
      </c>
      <c r="V45" s="7">
        <v>0.1951</v>
      </c>
      <c r="W45" s="7">
        <v>5.9400000000000001E-2</v>
      </c>
      <c r="X45" s="26">
        <f t="shared" si="0"/>
        <v>93.883566691230655</v>
      </c>
      <c r="Y45" s="30"/>
      <c r="Z45" s="7">
        <v>4201</v>
      </c>
      <c r="AA45" s="23" t="s">
        <v>5</v>
      </c>
      <c r="AB45" s="7">
        <v>0.12839999999999999</v>
      </c>
      <c r="AC45" s="7">
        <v>0.13719999999999999</v>
      </c>
      <c r="AD45" s="7">
        <v>4.53E-2</v>
      </c>
      <c r="AE45" s="26">
        <f t="shared" ref="AE45:AE50" si="5">((AB45-AD45)/(AC45-AD45))*100</f>
        <v>90.424374319912943</v>
      </c>
      <c r="AG45" s="7">
        <v>4201</v>
      </c>
      <c r="AH45" s="23" t="s">
        <v>5</v>
      </c>
      <c r="AI45" s="7">
        <v>0.16439999999999999</v>
      </c>
      <c r="AJ45" s="7">
        <v>0.16669999999999999</v>
      </c>
      <c r="AK45" s="7">
        <v>5.2600000000000001E-2</v>
      </c>
      <c r="AL45" s="26">
        <f t="shared" ref="AL45:AL50" si="6">((AI45-AK45)/(AJ45-AK45))*100</f>
        <v>97.984224364592464</v>
      </c>
    </row>
    <row r="46" spans="1:38" s="20" customFormat="1">
      <c r="A46" s="7">
        <v>4202</v>
      </c>
      <c r="B46" s="7">
        <v>4</v>
      </c>
      <c r="C46" s="7">
        <v>2</v>
      </c>
      <c r="D46" s="7">
        <v>5</v>
      </c>
      <c r="E46" s="7" t="s">
        <v>52</v>
      </c>
      <c r="F46" s="23" t="s">
        <v>4</v>
      </c>
      <c r="G46" s="7">
        <v>0.18110000000000001</v>
      </c>
      <c r="H46" s="7">
        <v>0.19800000000000001</v>
      </c>
      <c r="I46" s="7">
        <v>5.1499999999999997E-2</v>
      </c>
      <c r="J46" s="26">
        <f t="shared" si="4"/>
        <v>88.464163822525592</v>
      </c>
      <c r="K46" s="27"/>
      <c r="L46" s="7">
        <v>4202</v>
      </c>
      <c r="M46" s="23" t="s">
        <v>4</v>
      </c>
      <c r="N46" s="28">
        <v>0.1817</v>
      </c>
      <c r="O46" s="28">
        <v>0.1842</v>
      </c>
      <c r="P46" s="28">
        <v>5.3999999999999999E-2</v>
      </c>
      <c r="Q46" s="29">
        <v>98.079877112135165</v>
      </c>
      <c r="R46" s="30"/>
      <c r="S46" s="7">
        <v>4202</v>
      </c>
      <c r="T46" s="23" t="s">
        <v>4</v>
      </c>
      <c r="U46" s="7">
        <v>0.2218</v>
      </c>
      <c r="V46" s="7">
        <v>0.22919999999999999</v>
      </c>
      <c r="W46" s="7">
        <v>6.7400000000000002E-2</v>
      </c>
      <c r="X46" s="26">
        <f t="shared" si="0"/>
        <v>95.426452410383177</v>
      </c>
      <c r="Y46" s="30"/>
      <c r="Z46" s="7">
        <v>4202</v>
      </c>
      <c r="AA46" s="23" t="s">
        <v>4</v>
      </c>
      <c r="AB46" s="7">
        <v>0.1719</v>
      </c>
      <c r="AC46" s="7">
        <v>0.17849999999999999</v>
      </c>
      <c r="AD46" s="7">
        <v>5.3199999999999997E-2</v>
      </c>
      <c r="AE46" s="26">
        <f t="shared" si="5"/>
        <v>94.732641660015972</v>
      </c>
      <c r="AG46" s="7">
        <v>4202</v>
      </c>
      <c r="AH46" s="23" t="s">
        <v>4</v>
      </c>
      <c r="AI46" s="7">
        <v>0.16170000000000001</v>
      </c>
      <c r="AJ46" s="7">
        <v>0.17030000000000001</v>
      </c>
      <c r="AK46" s="7">
        <v>5.3400000000000003E-2</v>
      </c>
      <c r="AL46" s="26">
        <f t="shared" si="6"/>
        <v>92.643284858853718</v>
      </c>
    </row>
    <row r="47" spans="1:38" s="20" customFormat="1">
      <c r="A47" s="7">
        <v>4203</v>
      </c>
      <c r="B47" s="7">
        <v>4</v>
      </c>
      <c r="C47" s="7">
        <v>2</v>
      </c>
      <c r="D47" s="7">
        <v>2</v>
      </c>
      <c r="E47" s="7" t="s">
        <v>52</v>
      </c>
      <c r="F47" s="23" t="s">
        <v>2</v>
      </c>
      <c r="G47" s="7">
        <v>0.16109999999999999</v>
      </c>
      <c r="H47" s="7">
        <v>0.1673</v>
      </c>
      <c r="I47" s="7">
        <v>4.9299999999999997E-2</v>
      </c>
      <c r="J47" s="26">
        <f t="shared" si="4"/>
        <v>94.745762711864401</v>
      </c>
      <c r="K47" s="27"/>
      <c r="L47" s="7">
        <v>4203</v>
      </c>
      <c r="M47" s="23" t="s">
        <v>2</v>
      </c>
      <c r="N47" s="28">
        <v>0.22140000000000001</v>
      </c>
      <c r="O47" s="28">
        <v>0.22489999999999999</v>
      </c>
      <c r="P47" s="28">
        <v>0.1148</v>
      </c>
      <c r="Q47" s="29">
        <v>96.82107175295188</v>
      </c>
      <c r="R47" s="30"/>
      <c r="S47" s="7">
        <v>4203</v>
      </c>
      <c r="T47" s="23" t="s">
        <v>2</v>
      </c>
      <c r="U47" s="7">
        <v>0.2311</v>
      </c>
      <c r="V47" s="7">
        <v>0.2409</v>
      </c>
      <c r="W47" s="7">
        <v>6.8900000000000003E-2</v>
      </c>
      <c r="X47" s="26">
        <f t="shared" si="0"/>
        <v>94.302325581395365</v>
      </c>
      <c r="Y47" s="30"/>
      <c r="Z47" s="7">
        <v>4203</v>
      </c>
      <c r="AA47" s="23" t="s">
        <v>2</v>
      </c>
      <c r="AB47" s="7">
        <v>0.16769999999999999</v>
      </c>
      <c r="AC47" s="7">
        <v>0.18229999999999999</v>
      </c>
      <c r="AD47" s="7">
        <v>5.4600000000000003E-2</v>
      </c>
      <c r="AE47" s="26">
        <f t="shared" si="5"/>
        <v>88.566953797963976</v>
      </c>
      <c r="AG47" s="7">
        <v>4203</v>
      </c>
      <c r="AH47" s="23" t="s">
        <v>2</v>
      </c>
      <c r="AI47" s="7">
        <v>0.1585</v>
      </c>
      <c r="AJ47" s="7">
        <v>0.161</v>
      </c>
      <c r="AK47" s="7">
        <v>5.1200000000000002E-2</v>
      </c>
      <c r="AL47" s="26">
        <f t="shared" si="6"/>
        <v>97.723132969034609</v>
      </c>
    </row>
    <row r="48" spans="1:38" s="20" customFormat="1">
      <c r="A48" s="7">
        <v>4204</v>
      </c>
      <c r="B48" s="7">
        <v>4</v>
      </c>
      <c r="C48" s="7">
        <v>2</v>
      </c>
      <c r="D48" s="7">
        <v>1</v>
      </c>
      <c r="E48" s="7" t="s">
        <v>52</v>
      </c>
      <c r="F48" s="23" t="s">
        <v>1</v>
      </c>
      <c r="G48" s="7">
        <v>0.182</v>
      </c>
      <c r="H48" s="7">
        <v>0.19719999999999999</v>
      </c>
      <c r="I48" s="7">
        <v>5.74E-2</v>
      </c>
      <c r="J48" s="26">
        <f t="shared" si="4"/>
        <v>89.127324749642355</v>
      </c>
      <c r="K48" s="27"/>
      <c r="L48" s="7">
        <v>4204</v>
      </c>
      <c r="M48" s="23" t="s">
        <v>1</v>
      </c>
      <c r="N48" s="28">
        <v>0.19040000000000001</v>
      </c>
      <c r="O48" s="28">
        <v>0.20430000000000001</v>
      </c>
      <c r="P48" s="28">
        <v>6.1899999999999997E-2</v>
      </c>
      <c r="Q48" s="29">
        <v>90.238764044943807</v>
      </c>
      <c r="R48" s="30"/>
      <c r="S48" s="7">
        <v>4204</v>
      </c>
      <c r="T48" s="23" t="s">
        <v>1</v>
      </c>
      <c r="U48" s="7">
        <v>0.1336</v>
      </c>
      <c r="V48" s="7">
        <v>0.1404</v>
      </c>
      <c r="W48" s="7">
        <v>3.0499999999999999E-2</v>
      </c>
      <c r="X48" s="26">
        <f t="shared" si="0"/>
        <v>93.812556869881718</v>
      </c>
      <c r="Y48" s="30"/>
      <c r="Z48" s="7">
        <v>4204</v>
      </c>
      <c r="AA48" s="23" t="s">
        <v>1</v>
      </c>
      <c r="AB48" s="7">
        <v>0.1706</v>
      </c>
      <c r="AC48" s="7">
        <v>0.1792</v>
      </c>
      <c r="AD48" s="7">
        <v>5.4600000000000003E-2</v>
      </c>
      <c r="AE48" s="26">
        <f t="shared" si="5"/>
        <v>93.097913322632436</v>
      </c>
      <c r="AG48" s="7">
        <v>4204</v>
      </c>
      <c r="AH48" s="23" t="s">
        <v>1</v>
      </c>
      <c r="AI48" s="7">
        <v>0.16209999999999999</v>
      </c>
      <c r="AJ48" s="7">
        <v>0.16930000000000001</v>
      </c>
      <c r="AK48" s="7">
        <v>5.9400000000000001E-2</v>
      </c>
      <c r="AL48" s="26">
        <f t="shared" si="6"/>
        <v>93.448589626933568</v>
      </c>
    </row>
    <row r="49" spans="1:38" s="20" customFormat="1">
      <c r="A49" s="7">
        <v>4205</v>
      </c>
      <c r="B49" s="7">
        <v>4</v>
      </c>
      <c r="C49" s="7">
        <v>2</v>
      </c>
      <c r="D49" s="7">
        <v>6</v>
      </c>
      <c r="E49" s="7" t="s">
        <v>52</v>
      </c>
      <c r="F49" s="23" t="s">
        <v>6</v>
      </c>
      <c r="G49" s="7">
        <v>0.17319999999999999</v>
      </c>
      <c r="H49" s="7">
        <v>0.18360000000000001</v>
      </c>
      <c r="I49" s="7">
        <v>5.1799999999999999E-2</v>
      </c>
      <c r="J49" s="26">
        <f t="shared" si="4"/>
        <v>92.109256449165372</v>
      </c>
      <c r="K49" s="27"/>
      <c r="L49" s="7">
        <v>4205</v>
      </c>
      <c r="M49" s="23" t="s">
        <v>6</v>
      </c>
      <c r="N49" s="28">
        <v>0.1903</v>
      </c>
      <c r="O49" s="28">
        <v>0.2175</v>
      </c>
      <c r="P49" s="28">
        <v>5.1299999999999998E-2</v>
      </c>
      <c r="Q49" s="29">
        <v>83.634175691937429</v>
      </c>
      <c r="R49" s="30"/>
      <c r="S49" s="7">
        <v>4205</v>
      </c>
      <c r="T49" s="23" t="s">
        <v>6</v>
      </c>
      <c r="U49" s="7">
        <v>0.1595</v>
      </c>
      <c r="V49" s="7">
        <v>0.16969999999999999</v>
      </c>
      <c r="W49" s="7">
        <v>4.2900000000000001E-2</v>
      </c>
      <c r="X49" s="26">
        <f t="shared" si="0"/>
        <v>91.955835962145116</v>
      </c>
      <c r="Y49" s="30"/>
      <c r="Z49" s="7">
        <v>4205</v>
      </c>
      <c r="AA49" s="23" t="s">
        <v>6</v>
      </c>
      <c r="AB49" s="7">
        <v>0.16500000000000001</v>
      </c>
      <c r="AC49" s="7">
        <v>0.1802</v>
      </c>
      <c r="AD49" s="7">
        <v>5.4899999999999997E-2</v>
      </c>
      <c r="AE49" s="26">
        <f t="shared" si="5"/>
        <v>87.869114126097372</v>
      </c>
      <c r="AG49" s="7">
        <v>4205</v>
      </c>
      <c r="AH49" s="23" t="s">
        <v>6</v>
      </c>
      <c r="AI49" s="7">
        <v>0.14710000000000001</v>
      </c>
      <c r="AJ49" s="7">
        <v>0.15579999999999999</v>
      </c>
      <c r="AK49" s="7">
        <v>4.6699999999999998E-2</v>
      </c>
      <c r="AL49" s="26">
        <f t="shared" si="6"/>
        <v>92.025664527956025</v>
      </c>
    </row>
    <row r="50" spans="1:38" s="20" customFormat="1">
      <c r="A50" s="7">
        <v>4206</v>
      </c>
      <c r="B50" s="7">
        <v>4</v>
      </c>
      <c r="C50" s="7">
        <v>2</v>
      </c>
      <c r="D50" s="7">
        <v>3</v>
      </c>
      <c r="E50" s="7" t="s">
        <v>52</v>
      </c>
      <c r="F50" s="23" t="s">
        <v>3</v>
      </c>
      <c r="G50" s="7">
        <v>0.1794</v>
      </c>
      <c r="H50" s="7">
        <v>0.18759999999999999</v>
      </c>
      <c r="I50" s="7">
        <v>5.7700000000000001E-2</v>
      </c>
      <c r="J50" s="26">
        <f t="shared" si="4"/>
        <v>93.687451886066214</v>
      </c>
      <c r="K50" s="27"/>
      <c r="L50" s="7">
        <v>4206</v>
      </c>
      <c r="M50" s="23" t="s">
        <v>3</v>
      </c>
      <c r="N50" s="28">
        <v>0.2102</v>
      </c>
      <c r="O50" s="28">
        <v>0.21460000000000001</v>
      </c>
      <c r="P50" s="28">
        <v>6.6000000000000003E-2</v>
      </c>
      <c r="Q50" s="29">
        <v>97.03903095558546</v>
      </c>
      <c r="R50" s="30"/>
      <c r="S50" s="7">
        <v>4206</v>
      </c>
      <c r="T50" s="23" t="s">
        <v>3</v>
      </c>
      <c r="U50" s="7">
        <v>0.1507</v>
      </c>
      <c r="V50" s="7">
        <v>0.16950000000000001</v>
      </c>
      <c r="W50" s="7">
        <v>4.0599999999999997E-2</v>
      </c>
      <c r="X50" s="26">
        <f t="shared" si="0"/>
        <v>85.415050426687344</v>
      </c>
      <c r="Y50" s="30"/>
      <c r="Z50" s="7">
        <v>4206</v>
      </c>
      <c r="AA50" s="23" t="s">
        <v>3</v>
      </c>
      <c r="AB50" s="7">
        <v>0.17510000000000001</v>
      </c>
      <c r="AC50" s="7">
        <v>0.1971</v>
      </c>
      <c r="AD50" s="7">
        <v>5.8599999999999999E-2</v>
      </c>
      <c r="AE50" s="26">
        <f t="shared" si="5"/>
        <v>84.115523465703973</v>
      </c>
      <c r="AG50" s="7">
        <v>4206</v>
      </c>
      <c r="AH50" s="23" t="s">
        <v>3</v>
      </c>
      <c r="AI50" s="7">
        <v>0.15129999999999999</v>
      </c>
      <c r="AJ50" s="7">
        <v>0.16089999999999999</v>
      </c>
      <c r="AK50" s="7">
        <v>5.0099999999999999E-2</v>
      </c>
      <c r="AL50" s="26">
        <f t="shared" si="6"/>
        <v>91.335740072202171</v>
      </c>
    </row>
    <row r="52" spans="1:38" s="20" customFormat="1">
      <c r="G52" s="22"/>
      <c r="H52" s="31"/>
      <c r="I52" s="31"/>
      <c r="J52" s="22"/>
      <c r="U52" s="22"/>
      <c r="V52" s="22"/>
      <c r="W52" s="22"/>
      <c r="X52" s="22"/>
      <c r="AB52" s="22"/>
      <c r="AC52" s="22"/>
      <c r="AD52" s="22"/>
      <c r="AE52" s="22"/>
      <c r="AI52" s="22"/>
      <c r="AJ52" s="22"/>
      <c r="AK52" s="22"/>
      <c r="AL52" s="22"/>
    </row>
    <row r="53" spans="1:38" s="20" customFormat="1">
      <c r="G53" s="22"/>
      <c r="H53" s="31"/>
      <c r="I53" s="31"/>
      <c r="J53" s="22"/>
      <c r="U53" s="22"/>
      <c r="V53" s="22"/>
      <c r="W53" s="22"/>
      <c r="X53" s="22"/>
      <c r="AB53" s="22"/>
      <c r="AC53" s="22"/>
      <c r="AD53" s="22"/>
      <c r="AE53" s="22"/>
      <c r="AI53" s="22"/>
      <c r="AJ53" s="22"/>
      <c r="AK53" s="22"/>
      <c r="AL53" s="22"/>
    </row>
    <row r="54" spans="1:38" s="20" customFormat="1">
      <c r="G54" s="22"/>
      <c r="H54" s="31"/>
      <c r="I54" s="31"/>
      <c r="J54" s="22"/>
      <c r="U54" s="22"/>
      <c r="V54" s="22"/>
      <c r="W54" s="22"/>
      <c r="X54" s="22"/>
      <c r="AB54" s="22"/>
      <c r="AC54" s="22"/>
      <c r="AD54" s="22"/>
      <c r="AE54" s="22"/>
      <c r="AI54" s="22"/>
      <c r="AJ54" s="22"/>
      <c r="AK54" s="22"/>
      <c r="AL54" s="22"/>
    </row>
    <row r="55" spans="1:38" s="20" customFormat="1">
      <c r="G55" s="22"/>
      <c r="H55" s="31"/>
      <c r="I55" s="31"/>
      <c r="J55" s="22"/>
      <c r="U55" s="22"/>
      <c r="V55" s="22"/>
      <c r="W55" s="22"/>
      <c r="X55" s="22"/>
      <c r="AB55" s="22"/>
      <c r="AC55" s="22"/>
      <c r="AD55" s="22"/>
      <c r="AE55" s="22"/>
      <c r="AI55" s="22"/>
      <c r="AJ55" s="22"/>
      <c r="AK55" s="22"/>
      <c r="AL55" s="22"/>
    </row>
    <row r="56" spans="1:38" s="20" customFormat="1">
      <c r="G56" s="22"/>
      <c r="H56" s="31"/>
      <c r="I56" s="31"/>
      <c r="J56" s="22"/>
      <c r="U56" s="22"/>
      <c r="V56" s="22"/>
      <c r="W56" s="22"/>
      <c r="X56" s="22"/>
      <c r="AB56" s="22"/>
      <c r="AC56" s="22"/>
      <c r="AD56" s="22"/>
      <c r="AE56" s="22"/>
      <c r="AI56" s="22"/>
      <c r="AJ56" s="22"/>
      <c r="AK56" s="22"/>
      <c r="AL56" s="22"/>
    </row>
    <row r="57" spans="1:38" s="20" customFormat="1">
      <c r="G57" s="22"/>
      <c r="H57" s="31"/>
      <c r="I57" s="31"/>
      <c r="J57" s="22"/>
      <c r="U57" s="22"/>
      <c r="V57" s="22"/>
      <c r="W57" s="22"/>
      <c r="X57" s="22"/>
      <c r="AB57" s="22"/>
      <c r="AC57" s="22"/>
      <c r="AD57" s="22"/>
      <c r="AE57" s="22"/>
      <c r="AI57" s="22"/>
      <c r="AJ57" s="22"/>
      <c r="AK57" s="22"/>
      <c r="AL57" s="22"/>
    </row>
    <row r="58" spans="1:38" s="20" customFormat="1">
      <c r="G58" s="22"/>
      <c r="H58" s="31"/>
      <c r="I58" s="31"/>
      <c r="J58" s="22"/>
      <c r="U58" s="22"/>
      <c r="V58" s="22"/>
      <c r="W58" s="22"/>
      <c r="X58" s="22"/>
      <c r="AB58" s="22"/>
      <c r="AC58" s="22"/>
      <c r="AD58" s="22"/>
      <c r="AE58" s="22"/>
      <c r="AI58" s="22"/>
      <c r="AJ58" s="22"/>
      <c r="AK58" s="22"/>
      <c r="AL58" s="22"/>
    </row>
    <row r="59" spans="1:38" s="20" customFormat="1">
      <c r="G59" s="22"/>
      <c r="H59" s="31"/>
      <c r="I59" s="31"/>
      <c r="J59" s="22"/>
      <c r="U59" s="22"/>
      <c r="V59" s="22"/>
      <c r="W59" s="22"/>
      <c r="X59" s="22"/>
      <c r="AB59" s="22"/>
      <c r="AC59" s="22"/>
      <c r="AD59" s="22"/>
      <c r="AE59" s="22"/>
      <c r="AI59" s="22"/>
      <c r="AJ59" s="22"/>
      <c r="AK59" s="22"/>
      <c r="AL59" s="22"/>
    </row>
    <row r="60" spans="1:38" s="20" customFormat="1">
      <c r="G60" s="22"/>
      <c r="H60" s="31"/>
      <c r="I60" s="31"/>
      <c r="J60" s="22"/>
      <c r="U60" s="22"/>
      <c r="V60" s="22"/>
      <c r="W60" s="22"/>
      <c r="X60" s="22"/>
      <c r="AB60" s="22"/>
      <c r="AC60" s="22"/>
      <c r="AD60" s="22"/>
      <c r="AE60" s="22"/>
      <c r="AI60" s="22"/>
      <c r="AJ60" s="22"/>
      <c r="AK60" s="22"/>
      <c r="AL60" s="22"/>
    </row>
    <row r="61" spans="1:38" s="20" customFormat="1">
      <c r="G61" s="22"/>
      <c r="H61" s="31"/>
      <c r="I61" s="31"/>
      <c r="J61" s="22"/>
      <c r="U61" s="22"/>
      <c r="V61" s="22"/>
      <c r="W61" s="22"/>
      <c r="X61" s="22"/>
      <c r="AB61" s="22"/>
      <c r="AC61" s="22"/>
      <c r="AD61" s="22"/>
      <c r="AE61" s="22"/>
      <c r="AI61" s="22"/>
      <c r="AJ61" s="22"/>
      <c r="AK61" s="22"/>
      <c r="AL61" s="22"/>
    </row>
    <row r="62" spans="1:38" s="20" customFormat="1">
      <c r="G62" s="22"/>
      <c r="H62" s="31"/>
      <c r="I62" s="31"/>
      <c r="J62" s="22"/>
      <c r="U62" s="22"/>
      <c r="V62" s="22"/>
      <c r="W62" s="22"/>
      <c r="X62" s="22"/>
      <c r="AB62" s="22"/>
      <c r="AC62" s="22"/>
      <c r="AD62" s="22"/>
      <c r="AE62" s="22"/>
      <c r="AI62" s="22"/>
      <c r="AJ62" s="22"/>
      <c r="AK62" s="22"/>
      <c r="AL62" s="22"/>
    </row>
    <row r="63" spans="1:38" s="20" customFormat="1">
      <c r="G63" s="22"/>
      <c r="H63" s="31"/>
      <c r="I63" s="31"/>
      <c r="J63" s="22"/>
      <c r="U63" s="22"/>
      <c r="V63" s="22"/>
      <c r="W63" s="22"/>
      <c r="X63" s="22"/>
      <c r="AB63" s="22"/>
      <c r="AC63" s="22"/>
      <c r="AD63" s="22"/>
      <c r="AE63" s="22"/>
      <c r="AI63" s="22"/>
      <c r="AJ63" s="22"/>
      <c r="AK63" s="22"/>
      <c r="AL63" s="22"/>
    </row>
    <row r="64" spans="1:38" s="20" customFormat="1">
      <c r="G64" s="22"/>
      <c r="H64" s="31"/>
      <c r="I64" s="31"/>
      <c r="J64" s="22"/>
      <c r="U64" s="22"/>
      <c r="V64" s="22"/>
      <c r="W64" s="22"/>
      <c r="X64" s="22"/>
      <c r="AB64" s="22"/>
      <c r="AC64" s="22"/>
      <c r="AD64" s="22"/>
      <c r="AE64" s="22"/>
      <c r="AI64" s="22"/>
      <c r="AJ64" s="22"/>
      <c r="AK64" s="22"/>
      <c r="AL64" s="22"/>
    </row>
    <row r="65" spans="7:38" s="20" customFormat="1">
      <c r="G65" s="22"/>
      <c r="H65" s="31"/>
      <c r="I65" s="31"/>
      <c r="J65" s="22"/>
      <c r="U65" s="22"/>
      <c r="V65" s="22"/>
      <c r="W65" s="22"/>
      <c r="X65" s="22"/>
      <c r="AB65" s="22"/>
      <c r="AC65" s="22"/>
      <c r="AD65" s="22"/>
      <c r="AE65" s="22"/>
      <c r="AI65" s="22"/>
      <c r="AJ65" s="22"/>
      <c r="AK65" s="22"/>
      <c r="AL65" s="22"/>
    </row>
    <row r="66" spans="7:38" s="20" customFormat="1">
      <c r="G66" s="22"/>
      <c r="H66" s="31"/>
      <c r="I66" s="31"/>
      <c r="J66" s="22"/>
      <c r="U66" s="22"/>
      <c r="V66" s="22"/>
      <c r="W66" s="22"/>
      <c r="X66" s="22"/>
      <c r="AB66" s="22"/>
      <c r="AC66" s="22"/>
      <c r="AD66" s="22"/>
      <c r="AE66" s="22"/>
      <c r="AI66" s="22"/>
      <c r="AJ66" s="22"/>
      <c r="AK66" s="22"/>
      <c r="AL66" s="22"/>
    </row>
    <row r="67" spans="7:38" s="20" customFormat="1">
      <c r="G67" s="22"/>
      <c r="H67" s="31"/>
      <c r="I67" s="31"/>
      <c r="J67" s="22"/>
      <c r="U67" s="22"/>
      <c r="V67" s="22"/>
      <c r="W67" s="22"/>
      <c r="X67" s="22"/>
      <c r="AB67" s="22"/>
      <c r="AC67" s="22"/>
      <c r="AD67" s="22"/>
      <c r="AE67" s="22"/>
      <c r="AI67" s="22"/>
      <c r="AJ67" s="22"/>
      <c r="AK67" s="22"/>
      <c r="AL67" s="22"/>
    </row>
    <row r="68" spans="7:38" s="20" customFormat="1">
      <c r="G68" s="22"/>
      <c r="H68" s="31"/>
      <c r="I68" s="31"/>
      <c r="J68" s="22"/>
      <c r="U68" s="22"/>
      <c r="V68" s="22"/>
      <c r="W68" s="22"/>
      <c r="X68" s="22"/>
      <c r="AB68" s="22"/>
      <c r="AC68" s="22"/>
      <c r="AD68" s="22"/>
      <c r="AE68" s="22"/>
      <c r="AI68" s="22"/>
      <c r="AJ68" s="22"/>
      <c r="AK68" s="22"/>
      <c r="AL68" s="22"/>
    </row>
    <row r="69" spans="7:38" s="20" customFormat="1">
      <c r="G69" s="22"/>
      <c r="H69" s="31"/>
      <c r="I69" s="31"/>
      <c r="J69" s="22"/>
      <c r="U69" s="22"/>
      <c r="V69" s="22"/>
      <c r="W69" s="22"/>
      <c r="X69" s="22"/>
      <c r="AB69" s="22"/>
      <c r="AC69" s="22"/>
      <c r="AD69" s="22"/>
      <c r="AE69" s="22"/>
      <c r="AI69" s="22"/>
      <c r="AJ69" s="22"/>
      <c r="AK69" s="22"/>
      <c r="AL69" s="22"/>
    </row>
    <row r="70" spans="7:38" s="20" customFormat="1">
      <c r="G70" s="22"/>
      <c r="H70" s="31"/>
      <c r="I70" s="31"/>
      <c r="J70" s="22"/>
      <c r="U70" s="22"/>
      <c r="V70" s="22"/>
      <c r="W70" s="22"/>
      <c r="X70" s="22"/>
      <c r="AB70" s="22"/>
      <c r="AC70" s="22"/>
      <c r="AD70" s="22"/>
      <c r="AE70" s="22"/>
      <c r="AI70" s="22"/>
      <c r="AJ70" s="22"/>
      <c r="AK70" s="22"/>
      <c r="AL70" s="22"/>
    </row>
    <row r="71" spans="7:38" s="20" customFormat="1">
      <c r="G71" s="22"/>
      <c r="H71" s="31"/>
      <c r="I71" s="31"/>
      <c r="J71" s="22"/>
      <c r="U71" s="22"/>
      <c r="V71" s="22"/>
      <c r="W71" s="22"/>
      <c r="X71" s="22"/>
      <c r="AB71" s="22"/>
      <c r="AC71" s="22"/>
      <c r="AD71" s="22"/>
      <c r="AE71" s="22"/>
      <c r="AI71" s="22"/>
      <c r="AJ71" s="22"/>
      <c r="AK71" s="22"/>
      <c r="AL71" s="22"/>
    </row>
    <row r="72" spans="7:38" s="20" customFormat="1">
      <c r="G72" s="22"/>
      <c r="H72" s="31"/>
      <c r="I72" s="31"/>
      <c r="J72" s="22"/>
      <c r="U72" s="22"/>
      <c r="V72" s="22"/>
      <c r="W72" s="22"/>
      <c r="X72" s="22"/>
      <c r="AB72" s="22"/>
      <c r="AC72" s="22"/>
      <c r="AD72" s="22"/>
      <c r="AE72" s="22"/>
      <c r="AI72" s="22"/>
      <c r="AJ72" s="22"/>
      <c r="AK72" s="22"/>
      <c r="AL72" s="22"/>
    </row>
    <row r="73" spans="7:38" s="20" customFormat="1">
      <c r="G73" s="22"/>
      <c r="H73" s="31"/>
      <c r="I73" s="31"/>
      <c r="J73" s="22"/>
      <c r="U73" s="22"/>
      <c r="V73" s="22"/>
      <c r="W73" s="22"/>
      <c r="X73" s="22"/>
      <c r="AB73" s="22"/>
      <c r="AC73" s="22"/>
      <c r="AD73" s="22"/>
      <c r="AE73" s="22"/>
      <c r="AI73" s="22"/>
      <c r="AJ73" s="22"/>
      <c r="AK73" s="22"/>
      <c r="AL73" s="22"/>
    </row>
    <row r="74" spans="7:38" s="20" customFormat="1">
      <c r="G74" s="22"/>
      <c r="H74" s="31"/>
      <c r="I74" s="31"/>
      <c r="J74" s="22"/>
      <c r="U74" s="22"/>
      <c r="V74" s="22"/>
      <c r="W74" s="22"/>
      <c r="X74" s="22"/>
      <c r="AB74" s="22"/>
      <c r="AC74" s="22"/>
      <c r="AD74" s="22"/>
      <c r="AE74" s="22"/>
      <c r="AI74" s="22"/>
      <c r="AJ74" s="22"/>
      <c r="AK74" s="22"/>
      <c r="AL74" s="22"/>
    </row>
    <row r="75" spans="7:38" s="20" customFormat="1">
      <c r="G75" s="22"/>
      <c r="H75" s="31"/>
      <c r="I75" s="31"/>
      <c r="J75" s="22"/>
      <c r="U75" s="22"/>
      <c r="V75" s="22"/>
      <c r="W75" s="22"/>
      <c r="X75" s="22"/>
      <c r="AB75" s="22"/>
      <c r="AC75" s="22"/>
      <c r="AD75" s="22"/>
      <c r="AE75" s="22"/>
      <c r="AI75" s="22"/>
      <c r="AJ75" s="22"/>
      <c r="AK75" s="22"/>
      <c r="AL75" s="22"/>
    </row>
    <row r="76" spans="7:38" s="20" customFormat="1">
      <c r="G76" s="22"/>
      <c r="H76" s="31"/>
      <c r="I76" s="31"/>
      <c r="J76" s="22"/>
      <c r="U76" s="22"/>
      <c r="V76" s="22"/>
      <c r="W76" s="22"/>
      <c r="X76" s="22"/>
      <c r="AB76" s="22"/>
      <c r="AC76" s="22"/>
      <c r="AD76" s="22"/>
      <c r="AE76" s="22"/>
      <c r="AI76" s="22"/>
      <c r="AJ76" s="22"/>
      <c r="AK76" s="22"/>
      <c r="AL76" s="22"/>
    </row>
    <row r="77" spans="7:38" s="20" customFormat="1">
      <c r="G77" s="22"/>
      <c r="H77" s="31"/>
      <c r="I77" s="31"/>
      <c r="J77" s="22"/>
      <c r="U77" s="22"/>
      <c r="V77" s="22"/>
      <c r="W77" s="22"/>
      <c r="X77" s="22"/>
      <c r="AB77" s="22"/>
      <c r="AC77" s="22"/>
      <c r="AD77" s="22"/>
      <c r="AE77" s="22"/>
      <c r="AI77" s="22"/>
      <c r="AJ77" s="22"/>
      <c r="AK77" s="22"/>
      <c r="AL77" s="22"/>
    </row>
    <row r="78" spans="7:38" s="20" customFormat="1">
      <c r="G78" s="22"/>
      <c r="H78" s="31"/>
      <c r="I78" s="31"/>
      <c r="J78" s="22"/>
      <c r="U78" s="22"/>
      <c r="V78" s="22"/>
      <c r="W78" s="22"/>
      <c r="X78" s="22"/>
      <c r="AB78" s="22"/>
      <c r="AC78" s="22"/>
      <c r="AD78" s="22"/>
      <c r="AE78" s="22"/>
      <c r="AI78" s="22"/>
      <c r="AJ78" s="22"/>
      <c r="AK78" s="22"/>
      <c r="AL78" s="22"/>
    </row>
    <row r="79" spans="7:38" s="20" customFormat="1">
      <c r="G79" s="22"/>
      <c r="H79" s="31"/>
      <c r="I79" s="31"/>
      <c r="J79" s="22"/>
      <c r="U79" s="22"/>
      <c r="V79" s="22"/>
      <c r="W79" s="22"/>
      <c r="X79" s="22"/>
      <c r="AB79" s="22"/>
      <c r="AC79" s="22"/>
      <c r="AD79" s="22"/>
      <c r="AE79" s="22"/>
      <c r="AI79" s="22"/>
      <c r="AJ79" s="22"/>
      <c r="AK79" s="22"/>
      <c r="AL79" s="22"/>
    </row>
    <row r="80" spans="7:38" s="20" customFormat="1">
      <c r="G80" s="22"/>
      <c r="H80" s="31"/>
      <c r="I80" s="31"/>
      <c r="J80" s="22"/>
      <c r="U80" s="22"/>
      <c r="V80" s="22"/>
      <c r="W80" s="22"/>
      <c r="X80" s="22"/>
      <c r="AB80" s="22"/>
      <c r="AC80" s="22"/>
      <c r="AD80" s="22"/>
      <c r="AE80" s="22"/>
      <c r="AI80" s="22"/>
      <c r="AJ80" s="22"/>
      <c r="AK80" s="22"/>
      <c r="AL80" s="22"/>
    </row>
    <row r="81" spans="7:38" s="20" customFormat="1">
      <c r="G81" s="22"/>
      <c r="H81" s="31"/>
      <c r="I81" s="31"/>
      <c r="J81" s="22"/>
      <c r="U81" s="22"/>
      <c r="V81" s="22"/>
      <c r="W81" s="22"/>
      <c r="X81" s="22"/>
      <c r="AB81" s="22"/>
      <c r="AC81" s="22"/>
      <c r="AD81" s="22"/>
      <c r="AE81" s="22"/>
      <c r="AI81" s="22"/>
      <c r="AJ81" s="22"/>
      <c r="AK81" s="22"/>
      <c r="AL81" s="22"/>
    </row>
    <row r="82" spans="7:38" s="20" customFormat="1">
      <c r="G82" s="22"/>
      <c r="H82" s="31"/>
      <c r="I82" s="31"/>
      <c r="J82" s="22"/>
      <c r="U82" s="22"/>
      <c r="V82" s="22"/>
      <c r="W82" s="22"/>
      <c r="X82" s="22"/>
      <c r="AB82" s="22"/>
      <c r="AC82" s="22"/>
      <c r="AD82" s="22"/>
      <c r="AE82" s="22"/>
      <c r="AI82" s="22"/>
      <c r="AJ82" s="22"/>
      <c r="AK82" s="22"/>
      <c r="AL82" s="22"/>
    </row>
    <row r="83" spans="7:38" s="20" customFormat="1">
      <c r="G83" s="22"/>
      <c r="H83" s="31"/>
      <c r="I83" s="31"/>
      <c r="J83" s="22"/>
      <c r="U83" s="22"/>
      <c r="V83" s="22"/>
      <c r="W83" s="22"/>
      <c r="X83" s="22"/>
      <c r="AB83" s="22"/>
      <c r="AC83" s="22"/>
      <c r="AD83" s="22"/>
      <c r="AE83" s="22"/>
      <c r="AI83" s="22"/>
      <c r="AJ83" s="22"/>
      <c r="AK83" s="22"/>
      <c r="AL83" s="22"/>
    </row>
    <row r="84" spans="7:38" s="20" customFormat="1">
      <c r="G84" s="22"/>
      <c r="H84" s="31"/>
      <c r="I84" s="31"/>
      <c r="J84" s="22"/>
      <c r="U84" s="22"/>
      <c r="V84" s="22"/>
      <c r="W84" s="22"/>
      <c r="X84" s="22"/>
      <c r="AB84" s="22"/>
      <c r="AC84" s="22"/>
      <c r="AD84" s="22"/>
      <c r="AE84" s="22"/>
      <c r="AI84" s="22"/>
      <c r="AJ84" s="22"/>
      <c r="AK84" s="22"/>
      <c r="AL84" s="22"/>
    </row>
    <row r="85" spans="7:38" s="20" customFormat="1">
      <c r="G85" s="22"/>
      <c r="H85" s="31"/>
      <c r="I85" s="31"/>
      <c r="J85" s="22"/>
      <c r="U85" s="22"/>
      <c r="V85" s="22"/>
      <c r="W85" s="22"/>
      <c r="X85" s="22"/>
      <c r="AB85" s="22"/>
      <c r="AC85" s="22"/>
      <c r="AD85" s="22"/>
      <c r="AE85" s="22"/>
      <c r="AI85" s="22"/>
      <c r="AJ85" s="22"/>
      <c r="AK85" s="22"/>
      <c r="AL85" s="22"/>
    </row>
    <row r="86" spans="7:38" s="20" customFormat="1">
      <c r="G86" s="22"/>
      <c r="H86" s="31"/>
      <c r="I86" s="31"/>
      <c r="J86" s="22"/>
      <c r="U86" s="22"/>
      <c r="V86" s="22"/>
      <c r="W86" s="22"/>
      <c r="X86" s="22"/>
      <c r="AB86" s="22"/>
      <c r="AC86" s="22"/>
      <c r="AD86" s="22"/>
      <c r="AE86" s="22"/>
      <c r="AI86" s="22"/>
      <c r="AJ86" s="22"/>
      <c r="AK86" s="22"/>
      <c r="AL86" s="22"/>
    </row>
    <row r="87" spans="7:38" s="20" customFormat="1">
      <c r="G87" s="22"/>
      <c r="H87" s="31"/>
      <c r="I87" s="31"/>
      <c r="J87" s="22"/>
      <c r="U87" s="22"/>
      <c r="V87" s="22"/>
      <c r="W87" s="22"/>
      <c r="X87" s="22"/>
      <c r="AB87" s="22"/>
      <c r="AC87" s="22"/>
      <c r="AD87" s="22"/>
      <c r="AE87" s="22"/>
      <c r="AI87" s="22"/>
      <c r="AJ87" s="22"/>
      <c r="AK87" s="22"/>
      <c r="AL87" s="22"/>
    </row>
    <row r="88" spans="7:38" s="20" customFormat="1">
      <c r="G88" s="22"/>
      <c r="H88" s="31"/>
      <c r="I88" s="31"/>
      <c r="J88" s="22"/>
      <c r="U88" s="22"/>
      <c r="V88" s="22"/>
      <c r="W88" s="22"/>
      <c r="X88" s="22"/>
      <c r="AB88" s="22"/>
      <c r="AC88" s="22"/>
      <c r="AD88" s="22"/>
      <c r="AE88" s="22"/>
      <c r="AI88" s="22"/>
      <c r="AJ88" s="22"/>
      <c r="AK88" s="22"/>
      <c r="AL88" s="22"/>
    </row>
    <row r="89" spans="7:38" s="20" customFormat="1">
      <c r="G89" s="22"/>
      <c r="H89" s="31"/>
      <c r="I89" s="31"/>
      <c r="J89" s="22"/>
      <c r="U89" s="22"/>
      <c r="V89" s="22"/>
      <c r="W89" s="22"/>
      <c r="X89" s="22"/>
      <c r="AB89" s="22"/>
      <c r="AC89" s="22"/>
      <c r="AD89" s="22"/>
      <c r="AE89" s="22"/>
      <c r="AI89" s="22"/>
      <c r="AJ89" s="22"/>
      <c r="AK89" s="22"/>
      <c r="AL89" s="22"/>
    </row>
    <row r="90" spans="7:38" s="20" customFormat="1">
      <c r="G90" s="22"/>
      <c r="H90" s="31"/>
      <c r="I90" s="31"/>
      <c r="J90" s="22"/>
      <c r="U90" s="22"/>
      <c r="V90" s="22"/>
      <c r="W90" s="22"/>
      <c r="X90" s="22"/>
      <c r="AB90" s="22"/>
      <c r="AC90" s="22"/>
      <c r="AD90" s="22"/>
      <c r="AE90" s="22"/>
      <c r="AI90" s="22"/>
      <c r="AJ90" s="22"/>
      <c r="AK90" s="22"/>
      <c r="AL90" s="22"/>
    </row>
    <row r="91" spans="7:38" s="20" customFormat="1">
      <c r="G91" s="22"/>
      <c r="H91" s="31"/>
      <c r="I91" s="31"/>
      <c r="J91" s="22"/>
      <c r="U91" s="22"/>
      <c r="V91" s="22"/>
      <c r="W91" s="22"/>
      <c r="X91" s="22"/>
      <c r="AB91" s="22"/>
      <c r="AC91" s="22"/>
      <c r="AD91" s="22"/>
      <c r="AE91" s="22"/>
      <c r="AI91" s="22"/>
      <c r="AJ91" s="22"/>
      <c r="AK91" s="22"/>
      <c r="AL91" s="22"/>
    </row>
    <row r="92" spans="7:38" s="20" customFormat="1">
      <c r="G92" s="22"/>
      <c r="H92" s="31"/>
      <c r="I92" s="31"/>
      <c r="J92" s="22"/>
      <c r="U92" s="22"/>
      <c r="V92" s="22"/>
      <c r="W92" s="22"/>
      <c r="X92" s="22"/>
      <c r="AB92" s="22"/>
      <c r="AC92" s="22"/>
      <c r="AD92" s="22"/>
      <c r="AE92" s="22"/>
      <c r="AI92" s="22"/>
      <c r="AJ92" s="22"/>
      <c r="AK92" s="22"/>
      <c r="AL92" s="22"/>
    </row>
    <row r="93" spans="7:38" s="20" customFormat="1">
      <c r="G93" s="22"/>
      <c r="H93" s="31"/>
      <c r="I93" s="31"/>
      <c r="J93" s="22"/>
      <c r="U93" s="22"/>
      <c r="V93" s="22"/>
      <c r="W93" s="22"/>
      <c r="X93" s="22"/>
      <c r="AB93" s="22"/>
      <c r="AC93" s="22"/>
      <c r="AD93" s="22"/>
      <c r="AE93" s="22"/>
      <c r="AI93" s="22"/>
      <c r="AJ93" s="22"/>
      <c r="AK93" s="22"/>
      <c r="AL93" s="22"/>
    </row>
    <row r="94" spans="7:38" s="20" customFormat="1">
      <c r="G94" s="22"/>
      <c r="H94" s="31"/>
      <c r="I94" s="31"/>
      <c r="J94" s="22"/>
      <c r="U94" s="22"/>
      <c r="V94" s="22"/>
      <c r="W94" s="22"/>
      <c r="X94" s="22"/>
      <c r="AB94" s="22"/>
      <c r="AC94" s="22"/>
      <c r="AD94" s="22"/>
      <c r="AE94" s="22"/>
      <c r="AI94" s="22"/>
      <c r="AJ94" s="22"/>
      <c r="AK94" s="22"/>
      <c r="AL94" s="22"/>
    </row>
    <row r="95" spans="7:38" s="20" customFormat="1">
      <c r="G95" s="22"/>
      <c r="H95" s="31"/>
      <c r="I95" s="31"/>
      <c r="J95" s="22"/>
      <c r="U95" s="22"/>
      <c r="V95" s="22"/>
      <c r="W95" s="22"/>
      <c r="X95" s="22"/>
      <c r="AB95" s="22"/>
      <c r="AC95" s="22"/>
      <c r="AD95" s="22"/>
      <c r="AE95" s="22"/>
      <c r="AI95" s="22"/>
      <c r="AJ95" s="22"/>
      <c r="AK95" s="22"/>
      <c r="AL95" s="22"/>
    </row>
    <row r="96" spans="7:38" s="20" customFormat="1">
      <c r="G96" s="22"/>
      <c r="H96" s="31"/>
      <c r="I96" s="31"/>
      <c r="J96" s="22"/>
      <c r="U96" s="22"/>
      <c r="V96" s="22"/>
      <c r="W96" s="22"/>
      <c r="X96" s="22"/>
      <c r="AB96" s="22"/>
      <c r="AC96" s="22"/>
      <c r="AD96" s="22"/>
      <c r="AE96" s="22"/>
      <c r="AI96" s="22"/>
      <c r="AJ96" s="22"/>
      <c r="AK96" s="22"/>
      <c r="AL96" s="22"/>
    </row>
    <row r="97" spans="7:38" s="20" customFormat="1">
      <c r="G97" s="22"/>
      <c r="H97" s="31"/>
      <c r="I97" s="31"/>
      <c r="J97" s="22"/>
      <c r="U97" s="22"/>
      <c r="V97" s="22"/>
      <c r="W97" s="22"/>
      <c r="X97" s="22"/>
      <c r="AB97" s="22"/>
      <c r="AC97" s="22"/>
      <c r="AD97" s="22"/>
      <c r="AE97" s="22"/>
      <c r="AI97" s="22"/>
      <c r="AJ97" s="22"/>
      <c r="AK97" s="22"/>
      <c r="AL97" s="22"/>
    </row>
    <row r="98" spans="7:38" s="20" customFormat="1">
      <c r="G98" s="22"/>
      <c r="H98" s="31"/>
      <c r="I98" s="31"/>
      <c r="J98" s="22"/>
      <c r="U98" s="22"/>
      <c r="V98" s="22"/>
      <c r="W98" s="22"/>
      <c r="X98" s="22"/>
      <c r="AB98" s="22"/>
      <c r="AC98" s="22"/>
      <c r="AD98" s="22"/>
      <c r="AE98" s="22"/>
      <c r="AI98" s="22"/>
      <c r="AJ98" s="22"/>
      <c r="AK98" s="22"/>
      <c r="AL98" s="22"/>
    </row>
    <row r="99" spans="7:38" s="20" customFormat="1">
      <c r="G99" s="22"/>
      <c r="H99" s="31"/>
      <c r="I99" s="31"/>
      <c r="J99" s="22"/>
      <c r="U99" s="22"/>
      <c r="V99" s="22"/>
      <c r="W99" s="22"/>
      <c r="X99" s="22"/>
      <c r="AB99" s="22"/>
      <c r="AC99" s="22"/>
      <c r="AD99" s="22"/>
      <c r="AE99" s="22"/>
      <c r="AI99" s="22"/>
      <c r="AJ99" s="22"/>
      <c r="AK99" s="22"/>
      <c r="AL99" s="22"/>
    </row>
    <row r="100" spans="7:38" s="20" customFormat="1">
      <c r="G100" s="22"/>
      <c r="H100" s="31"/>
      <c r="I100" s="31"/>
      <c r="J100" s="22"/>
      <c r="U100" s="22"/>
      <c r="V100" s="22"/>
      <c r="W100" s="22"/>
      <c r="X100" s="22"/>
      <c r="AB100" s="22"/>
      <c r="AC100" s="22"/>
      <c r="AD100" s="22"/>
      <c r="AE100" s="22"/>
      <c r="AI100" s="22"/>
      <c r="AJ100" s="22"/>
      <c r="AK100" s="22"/>
      <c r="AL100" s="22"/>
    </row>
  </sheetData>
  <mergeCells count="5">
    <mergeCell ref="A1:J1"/>
    <mergeCell ref="L1:Q1"/>
    <mergeCell ref="S1:X1"/>
    <mergeCell ref="Z1:AE1"/>
    <mergeCell ref="AG1:AL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B228E-B047-4393-A6F3-2B76FFCE8CEB}">
  <dimension ref="A1:R50"/>
  <sheetViews>
    <sheetView zoomScaleNormal="100" workbookViewId="0">
      <selection activeCell="A2" sqref="A2"/>
    </sheetView>
  </sheetViews>
  <sheetFormatPr defaultColWidth="8.85546875" defaultRowHeight="18.75"/>
  <cols>
    <col min="1" max="1" width="9.42578125" style="2" bestFit="1" customWidth="1"/>
    <col min="2" max="2" width="10.85546875" style="2" bestFit="1" customWidth="1"/>
    <col min="3" max="3" width="18.42578125" style="2" bestFit="1" customWidth="1"/>
    <col min="4" max="4" width="5.5703125" style="2" bestFit="1" customWidth="1"/>
    <col min="5" max="5" width="8.85546875" style="2" bestFit="1" customWidth="1"/>
    <col min="6" max="6" width="7.5703125" style="2" bestFit="1" customWidth="1"/>
    <col min="7" max="7" width="17.7109375" style="2" bestFit="1" customWidth="1"/>
    <col min="8" max="8" width="27.28515625" style="2" bestFit="1" customWidth="1"/>
    <col min="9" max="9" width="14" style="2" bestFit="1" customWidth="1"/>
    <col min="10" max="10" width="8.85546875" style="2"/>
    <col min="11" max="11" width="9.42578125" style="2" bestFit="1" customWidth="1"/>
    <col min="12" max="12" width="16.85546875" style="2" bestFit="1" customWidth="1"/>
    <col min="13" max="13" width="5.5703125" style="2" customWidth="1"/>
    <col min="14" max="14" width="8.85546875" style="2" bestFit="1" customWidth="1"/>
    <col min="15" max="15" width="7.5703125" style="2" bestFit="1" customWidth="1"/>
    <col min="16" max="16" width="17.7109375" style="2" bestFit="1" customWidth="1"/>
    <col min="17" max="17" width="32.5703125" style="2" bestFit="1" customWidth="1"/>
    <col min="18" max="18" width="14" style="2" bestFit="1" customWidth="1"/>
    <col min="19" max="16384" width="8.85546875" style="2"/>
  </cols>
  <sheetData>
    <row r="1" spans="1:18">
      <c r="A1" s="1" t="s">
        <v>22</v>
      </c>
      <c r="B1" s="1"/>
      <c r="C1" s="1"/>
      <c r="D1" s="1"/>
      <c r="E1" s="1"/>
      <c r="F1" s="1"/>
      <c r="G1" s="1"/>
      <c r="H1" s="1"/>
      <c r="I1" s="1"/>
      <c r="K1" s="1" t="s">
        <v>23</v>
      </c>
      <c r="L1" s="1"/>
      <c r="M1" s="1"/>
      <c r="N1" s="1"/>
      <c r="O1" s="1"/>
      <c r="P1" s="1"/>
      <c r="Q1" s="1"/>
      <c r="R1" s="1"/>
    </row>
    <row r="2" spans="1:18">
      <c r="A2" s="6" t="s">
        <v>17</v>
      </c>
      <c r="B2" s="6" t="s">
        <v>50</v>
      </c>
      <c r="C2" s="6" t="s">
        <v>7</v>
      </c>
      <c r="D2" s="6" t="s">
        <v>16</v>
      </c>
      <c r="E2" s="6" t="s">
        <v>18</v>
      </c>
      <c r="F2" s="6" t="s">
        <v>19</v>
      </c>
      <c r="G2" s="6" t="s">
        <v>20</v>
      </c>
      <c r="H2" s="6" t="s">
        <v>39</v>
      </c>
      <c r="I2" s="6" t="s">
        <v>21</v>
      </c>
      <c r="K2" s="6" t="s">
        <v>17</v>
      </c>
      <c r="L2" s="6" t="s">
        <v>7</v>
      </c>
      <c r="M2" s="6" t="s">
        <v>16</v>
      </c>
      <c r="N2" s="6" t="s">
        <v>18</v>
      </c>
      <c r="O2" s="6" t="s">
        <v>19</v>
      </c>
      <c r="P2" s="6" t="s">
        <v>20</v>
      </c>
      <c r="Q2" s="6" t="s">
        <v>39</v>
      </c>
      <c r="R2" s="6" t="s">
        <v>21</v>
      </c>
    </row>
    <row r="3" spans="1:18">
      <c r="A3" s="6">
        <v>1101</v>
      </c>
      <c r="B3" s="6" t="s">
        <v>51</v>
      </c>
      <c r="C3" s="9" t="s">
        <v>1</v>
      </c>
      <c r="D3" s="6">
        <v>1</v>
      </c>
      <c r="E3" s="6">
        <v>1</v>
      </c>
      <c r="F3" s="6">
        <v>2</v>
      </c>
      <c r="G3" s="32">
        <v>24</v>
      </c>
      <c r="H3" s="11">
        <v>3834.5496498493976</v>
      </c>
      <c r="I3" s="11">
        <f>G3*H3</f>
        <v>92029.191596385543</v>
      </c>
      <c r="K3" s="6">
        <v>1101</v>
      </c>
      <c r="L3" s="9" t="s">
        <v>1</v>
      </c>
      <c r="M3" s="6">
        <v>1</v>
      </c>
      <c r="N3" s="6">
        <v>1</v>
      </c>
      <c r="O3" s="6">
        <v>2</v>
      </c>
      <c r="P3" s="33">
        <v>27.6</v>
      </c>
      <c r="Q3" s="11">
        <v>2016.1261582137977</v>
      </c>
      <c r="R3" s="11">
        <f>P3*Q3</f>
        <v>55645.081966700818</v>
      </c>
    </row>
    <row r="4" spans="1:18">
      <c r="A4" s="6">
        <v>1102</v>
      </c>
      <c r="B4" s="6" t="s">
        <v>51</v>
      </c>
      <c r="C4" s="9" t="s">
        <v>2</v>
      </c>
      <c r="D4" s="6">
        <v>1</v>
      </c>
      <c r="E4" s="6">
        <v>1</v>
      </c>
      <c r="F4" s="6">
        <v>1</v>
      </c>
      <c r="G4" s="32">
        <v>28.5</v>
      </c>
      <c r="H4" s="11">
        <v>4032.2523164275954</v>
      </c>
      <c r="I4" s="11">
        <f t="shared" ref="I4:I50" si="0">G4*H4</f>
        <v>114919.19101818647</v>
      </c>
      <c r="K4" s="6">
        <v>1102</v>
      </c>
      <c r="L4" s="9" t="s">
        <v>2</v>
      </c>
      <c r="M4" s="6">
        <v>1</v>
      </c>
      <c r="N4" s="6">
        <v>1</v>
      </c>
      <c r="O4" s="6">
        <v>1</v>
      </c>
      <c r="P4" s="33">
        <v>24</v>
      </c>
      <c r="Q4" s="11">
        <v>1917.2748249246988</v>
      </c>
      <c r="R4" s="11">
        <f t="shared" ref="R4:R50" si="1">P4*Q4</f>
        <v>46014.595798192771</v>
      </c>
    </row>
    <row r="5" spans="1:18">
      <c r="A5" s="6">
        <v>1103</v>
      </c>
      <c r="B5" s="6" t="s">
        <v>51</v>
      </c>
      <c r="C5" s="9" t="s">
        <v>3</v>
      </c>
      <c r="D5" s="6">
        <v>1</v>
      </c>
      <c r="E5" s="6">
        <v>1</v>
      </c>
      <c r="F5" s="6">
        <v>4</v>
      </c>
      <c r="G5" s="32">
        <v>30.9</v>
      </c>
      <c r="H5" s="11">
        <v>4883.9962719298246</v>
      </c>
      <c r="I5" s="11">
        <f t="shared" si="0"/>
        <v>150915.48480263157</v>
      </c>
      <c r="K5" s="6">
        <v>1103</v>
      </c>
      <c r="L5" s="9" t="s">
        <v>3</v>
      </c>
      <c r="M5" s="6">
        <v>1</v>
      </c>
      <c r="N5" s="6">
        <v>1</v>
      </c>
      <c r="O5" s="6">
        <v>4</v>
      </c>
      <c r="P5" s="33">
        <v>28.7</v>
      </c>
      <c r="Q5" s="11">
        <v>1902.1907554945055</v>
      </c>
      <c r="R5" s="11">
        <f t="shared" si="1"/>
        <v>54592.874682692309</v>
      </c>
    </row>
    <row r="6" spans="1:18">
      <c r="A6" s="6">
        <v>1104</v>
      </c>
      <c r="B6" s="6" t="s">
        <v>51</v>
      </c>
      <c r="C6" s="9" t="s">
        <v>4</v>
      </c>
      <c r="D6" s="6">
        <v>1</v>
      </c>
      <c r="E6" s="6">
        <v>1</v>
      </c>
      <c r="F6" s="6">
        <v>5</v>
      </c>
      <c r="G6" s="32">
        <v>24</v>
      </c>
      <c r="H6" s="11">
        <v>3610.816707046768</v>
      </c>
      <c r="I6" s="11">
        <f t="shared" si="0"/>
        <v>86659.600969122432</v>
      </c>
      <c r="K6" s="6">
        <v>1104</v>
      </c>
      <c r="L6" s="9" t="s">
        <v>4</v>
      </c>
      <c r="M6" s="6">
        <v>1</v>
      </c>
      <c r="N6" s="6">
        <v>1</v>
      </c>
      <c r="O6" s="6">
        <v>5</v>
      </c>
      <c r="P6" s="33">
        <v>27.7</v>
      </c>
      <c r="Q6" s="11">
        <v>1923.7152234668943</v>
      </c>
      <c r="R6" s="11">
        <f t="shared" si="1"/>
        <v>53286.911690032968</v>
      </c>
    </row>
    <row r="7" spans="1:18">
      <c r="A7" s="6">
        <v>1105</v>
      </c>
      <c r="B7" s="6" t="s">
        <v>51</v>
      </c>
      <c r="C7" s="9" t="s">
        <v>5</v>
      </c>
      <c r="D7" s="6">
        <v>1</v>
      </c>
      <c r="E7" s="6">
        <v>1</v>
      </c>
      <c r="F7" s="6">
        <v>3</v>
      </c>
      <c r="G7" s="32">
        <v>27.6</v>
      </c>
      <c r="H7" s="11">
        <v>3804.3815109890111</v>
      </c>
      <c r="I7" s="11">
        <f t="shared" si="0"/>
        <v>105000.92970329672</v>
      </c>
      <c r="K7" s="6">
        <v>1105</v>
      </c>
      <c r="L7" s="9" t="s">
        <v>5</v>
      </c>
      <c r="M7" s="6">
        <v>1</v>
      </c>
      <c r="N7" s="6">
        <v>1</v>
      </c>
      <c r="O7" s="6">
        <v>3</v>
      </c>
      <c r="P7" s="33">
        <v>30.7</v>
      </c>
      <c r="Q7" s="11">
        <v>2441.9981359649123</v>
      </c>
      <c r="R7" s="11">
        <f t="shared" si="1"/>
        <v>74969.342774122808</v>
      </c>
    </row>
    <row r="8" spans="1:18">
      <c r="A8" s="6">
        <v>1106</v>
      </c>
      <c r="B8" s="6" t="s">
        <v>51</v>
      </c>
      <c r="C8" s="9" t="s">
        <v>6</v>
      </c>
      <c r="D8" s="6">
        <v>1</v>
      </c>
      <c r="E8" s="6">
        <v>1</v>
      </c>
      <c r="F8" s="6">
        <v>6</v>
      </c>
      <c r="G8" s="32">
        <v>23</v>
      </c>
      <c r="H8" s="11">
        <v>3552.1344609079442</v>
      </c>
      <c r="I8" s="11">
        <f t="shared" si="0"/>
        <v>81699.092600882723</v>
      </c>
      <c r="K8" s="6">
        <v>1106</v>
      </c>
      <c r="L8" s="9" t="s">
        <v>6</v>
      </c>
      <c r="M8" s="6">
        <v>1</v>
      </c>
      <c r="N8" s="6">
        <v>1</v>
      </c>
      <c r="O8" s="6">
        <v>6</v>
      </c>
      <c r="P8" s="33">
        <v>25</v>
      </c>
      <c r="Q8" s="11">
        <v>1776.0672304539721</v>
      </c>
      <c r="R8" s="11">
        <f t="shared" si="1"/>
        <v>44401.6807613493</v>
      </c>
    </row>
    <row r="9" spans="1:18">
      <c r="A9" s="6">
        <v>1201</v>
      </c>
      <c r="B9" s="6" t="s">
        <v>52</v>
      </c>
      <c r="C9" s="9" t="s">
        <v>2</v>
      </c>
      <c r="D9" s="6">
        <v>1</v>
      </c>
      <c r="E9" s="6">
        <v>2</v>
      </c>
      <c r="F9" s="6">
        <v>1</v>
      </c>
      <c r="G9" s="32">
        <v>21.9</v>
      </c>
      <c r="H9" s="11">
        <v>2797.5168498168496</v>
      </c>
      <c r="I9" s="11">
        <f t="shared" si="0"/>
        <v>61265.619010989001</v>
      </c>
      <c r="K9" s="6">
        <v>1201</v>
      </c>
      <c r="L9" s="9" t="s">
        <v>2</v>
      </c>
      <c r="M9" s="6">
        <v>1</v>
      </c>
      <c r="N9" s="6">
        <v>2</v>
      </c>
      <c r="O9" s="6">
        <v>1</v>
      </c>
      <c r="P9" s="33">
        <v>28.5</v>
      </c>
      <c r="Q9" s="11">
        <v>1203.4920731707318</v>
      </c>
      <c r="R9" s="11">
        <f t="shared" si="1"/>
        <v>34299.524085365854</v>
      </c>
    </row>
    <row r="10" spans="1:18">
      <c r="A10" s="6">
        <v>1202</v>
      </c>
      <c r="B10" s="6" t="s">
        <v>52</v>
      </c>
      <c r="C10" s="9" t="s">
        <v>3</v>
      </c>
      <c r="D10" s="6">
        <v>1</v>
      </c>
      <c r="E10" s="6">
        <v>2</v>
      </c>
      <c r="F10" s="6">
        <v>4</v>
      </c>
      <c r="G10" s="32">
        <v>30.1</v>
      </c>
      <c r="H10" s="11">
        <v>3481.0452098950527</v>
      </c>
      <c r="I10" s="11">
        <f t="shared" si="0"/>
        <v>104779.46081784109</v>
      </c>
      <c r="K10" s="6">
        <v>1202</v>
      </c>
      <c r="L10" s="9" t="s">
        <v>3</v>
      </c>
      <c r="M10" s="6">
        <v>1</v>
      </c>
      <c r="N10" s="6">
        <v>2</v>
      </c>
      <c r="O10" s="6">
        <v>4</v>
      </c>
      <c r="P10" s="33">
        <v>27</v>
      </c>
      <c r="Q10" s="11">
        <v>604.15143695684003</v>
      </c>
      <c r="R10" s="11">
        <f t="shared" si="1"/>
        <v>16312.08879783468</v>
      </c>
    </row>
    <row r="11" spans="1:18">
      <c r="A11" s="6">
        <v>1203</v>
      </c>
      <c r="B11" s="6" t="s">
        <v>52</v>
      </c>
      <c r="C11" s="9" t="s">
        <v>4</v>
      </c>
      <c r="D11" s="6">
        <v>1</v>
      </c>
      <c r="E11" s="6">
        <v>2</v>
      </c>
      <c r="F11" s="6">
        <v>5</v>
      </c>
      <c r="G11" s="32">
        <v>30.7</v>
      </c>
      <c r="H11" s="11">
        <v>552.5635698198198</v>
      </c>
      <c r="I11" s="11">
        <f t="shared" si="0"/>
        <v>16963.701593468468</v>
      </c>
      <c r="K11" s="6">
        <v>1203</v>
      </c>
      <c r="L11" s="9" t="s">
        <v>4</v>
      </c>
      <c r="M11" s="6">
        <v>1</v>
      </c>
      <c r="N11" s="6">
        <v>2</v>
      </c>
      <c r="O11" s="6">
        <v>5</v>
      </c>
      <c r="P11" s="33">
        <v>20</v>
      </c>
      <c r="Q11" s="11">
        <v>1533.9603260869565</v>
      </c>
      <c r="R11" s="11">
        <f t="shared" si="1"/>
        <v>30679.206521739128</v>
      </c>
    </row>
    <row r="12" spans="1:18">
      <c r="A12" s="6">
        <v>1204</v>
      </c>
      <c r="B12" s="6" t="s">
        <v>52</v>
      </c>
      <c r="C12" s="9" t="s">
        <v>1</v>
      </c>
      <c r="D12" s="6">
        <v>1</v>
      </c>
      <c r="E12" s="6">
        <v>2</v>
      </c>
      <c r="F12" s="6">
        <v>2</v>
      </c>
      <c r="G12" s="32">
        <v>25.8</v>
      </c>
      <c r="H12" s="11">
        <v>2406.9841463414637</v>
      </c>
      <c r="I12" s="11">
        <f t="shared" si="0"/>
        <v>62100.190975609767</v>
      </c>
      <c r="K12" s="6">
        <v>1204</v>
      </c>
      <c r="L12" s="9" t="s">
        <v>1</v>
      </c>
      <c r="M12" s="6">
        <v>1</v>
      </c>
      <c r="N12" s="6">
        <v>2</v>
      </c>
      <c r="O12" s="6">
        <v>2</v>
      </c>
      <c r="P12" s="33">
        <v>26.4</v>
      </c>
      <c r="Q12" s="11">
        <v>1398.7584249084248</v>
      </c>
      <c r="R12" s="11">
        <f t="shared" si="1"/>
        <v>36927.222417582416</v>
      </c>
    </row>
    <row r="13" spans="1:18">
      <c r="A13" s="6">
        <v>1205</v>
      </c>
      <c r="B13" s="6" t="s">
        <v>52</v>
      </c>
      <c r="C13" s="9" t="s">
        <v>5</v>
      </c>
      <c r="D13" s="6">
        <v>1</v>
      </c>
      <c r="E13" s="6">
        <v>2</v>
      </c>
      <c r="F13" s="6">
        <v>3</v>
      </c>
      <c r="G13" s="32">
        <v>25.8</v>
      </c>
      <c r="H13" s="11">
        <v>1521.8791517796112</v>
      </c>
      <c r="I13" s="11">
        <f t="shared" si="0"/>
        <v>39264.482115913968</v>
      </c>
      <c r="K13" s="6">
        <v>1205</v>
      </c>
      <c r="L13" s="9" t="s">
        <v>5</v>
      </c>
      <c r="M13" s="6">
        <v>1</v>
      </c>
      <c r="N13" s="6">
        <v>2</v>
      </c>
      <c r="O13" s="6">
        <v>3</v>
      </c>
      <c r="P13" s="33">
        <v>23.9</v>
      </c>
      <c r="Q13" s="11">
        <v>1740.5226049475264</v>
      </c>
      <c r="R13" s="11">
        <f t="shared" si="1"/>
        <v>41598.490258245874</v>
      </c>
    </row>
    <row r="14" spans="1:18">
      <c r="A14" s="6">
        <v>1206</v>
      </c>
      <c r="B14" s="6" t="s">
        <v>52</v>
      </c>
      <c r="C14" s="9" t="s">
        <v>6</v>
      </c>
      <c r="D14" s="6">
        <v>1</v>
      </c>
      <c r="E14" s="6">
        <v>2</v>
      </c>
      <c r="F14" s="6">
        <v>6</v>
      </c>
      <c r="G14" s="32">
        <v>16.100000000000001</v>
      </c>
      <c r="H14" s="11">
        <v>292.21828138528139</v>
      </c>
      <c r="I14" s="11">
        <f t="shared" si="0"/>
        <v>4704.7143303030307</v>
      </c>
      <c r="K14" s="6">
        <v>1206</v>
      </c>
      <c r="L14" s="9" t="s">
        <v>6</v>
      </c>
      <c r="M14" s="6">
        <v>1</v>
      </c>
      <c r="N14" s="6">
        <v>2</v>
      </c>
      <c r="O14" s="6">
        <v>6</v>
      </c>
      <c r="P14" s="33">
        <v>25.6</v>
      </c>
      <c r="Q14" s="11">
        <v>1487.8573246753247</v>
      </c>
      <c r="R14" s="11">
        <f t="shared" si="1"/>
        <v>38089.147511688316</v>
      </c>
    </row>
    <row r="15" spans="1:18">
      <c r="A15" s="6">
        <v>2101</v>
      </c>
      <c r="B15" s="6" t="s">
        <v>51</v>
      </c>
      <c r="C15" s="9" t="s">
        <v>1</v>
      </c>
      <c r="D15" s="6">
        <v>2</v>
      </c>
      <c r="E15" s="6">
        <v>1</v>
      </c>
      <c r="F15" s="6">
        <v>2</v>
      </c>
      <c r="G15" s="32">
        <v>28.7</v>
      </c>
      <c r="H15" s="11">
        <v>3642.9747375611159</v>
      </c>
      <c r="I15" s="11">
        <f t="shared" si="0"/>
        <v>104553.37496800402</v>
      </c>
      <c r="K15" s="6">
        <v>2101</v>
      </c>
      <c r="L15" s="9" t="s">
        <v>1</v>
      </c>
      <c r="M15" s="6">
        <v>2</v>
      </c>
      <c r="N15" s="6">
        <v>1</v>
      </c>
      <c r="O15" s="6">
        <v>2</v>
      </c>
      <c r="P15" s="33">
        <v>28.85</v>
      </c>
      <c r="Q15" s="11">
        <v>1724.3572067350581</v>
      </c>
      <c r="R15" s="11">
        <f t="shared" si="1"/>
        <v>49747.705414306431</v>
      </c>
    </row>
    <row r="16" spans="1:18">
      <c r="A16" s="6">
        <v>2102</v>
      </c>
      <c r="B16" s="6" t="s">
        <v>51</v>
      </c>
      <c r="C16" s="9" t="s">
        <v>5</v>
      </c>
      <c r="D16" s="6">
        <v>2</v>
      </c>
      <c r="E16" s="6">
        <v>1</v>
      </c>
      <c r="F16" s="6">
        <v>3</v>
      </c>
      <c r="G16" s="32">
        <v>27.9</v>
      </c>
      <c r="H16" s="11">
        <v>4478.5861887141536</v>
      </c>
      <c r="I16" s="11">
        <f t="shared" si="0"/>
        <v>124952.55466512487</v>
      </c>
      <c r="K16" s="6">
        <v>2102</v>
      </c>
      <c r="L16" s="9" t="s">
        <v>5</v>
      </c>
      <c r="M16" s="6">
        <v>2</v>
      </c>
      <c r="N16" s="6">
        <v>1</v>
      </c>
      <c r="O16" s="6">
        <v>3</v>
      </c>
      <c r="P16" s="33">
        <v>25.8</v>
      </c>
      <c r="Q16" s="11">
        <v>2291.1344615384614</v>
      </c>
      <c r="R16" s="11">
        <f t="shared" si="1"/>
        <v>59111.269107692307</v>
      </c>
    </row>
    <row r="17" spans="1:18">
      <c r="A17" s="6">
        <v>2103</v>
      </c>
      <c r="B17" s="6" t="s">
        <v>51</v>
      </c>
      <c r="C17" s="9" t="s">
        <v>3</v>
      </c>
      <c r="D17" s="6">
        <v>2</v>
      </c>
      <c r="E17" s="6">
        <v>1</v>
      </c>
      <c r="F17" s="6">
        <v>4</v>
      </c>
      <c r="G17" s="32">
        <v>27.8</v>
      </c>
      <c r="H17" s="11">
        <v>4582.2689230769229</v>
      </c>
      <c r="I17" s="11">
        <f t="shared" si="0"/>
        <v>127387.07606153846</v>
      </c>
      <c r="K17" s="6">
        <v>2103</v>
      </c>
      <c r="L17" s="9" t="s">
        <v>3</v>
      </c>
      <c r="M17" s="6">
        <v>2</v>
      </c>
      <c r="N17" s="6">
        <v>1</v>
      </c>
      <c r="O17" s="6">
        <v>4</v>
      </c>
      <c r="P17" s="33">
        <v>27.9</v>
      </c>
      <c r="Q17" s="11">
        <v>2239.2930943570768</v>
      </c>
      <c r="R17" s="11">
        <f t="shared" si="1"/>
        <v>62476.277332562437</v>
      </c>
    </row>
    <row r="18" spans="1:18">
      <c r="A18" s="6">
        <v>2104</v>
      </c>
      <c r="B18" s="6" t="s">
        <v>51</v>
      </c>
      <c r="C18" s="9" t="s">
        <v>6</v>
      </c>
      <c r="D18" s="6">
        <v>2</v>
      </c>
      <c r="E18" s="6">
        <v>1</v>
      </c>
      <c r="F18" s="6">
        <v>6</v>
      </c>
      <c r="G18" s="32">
        <v>20.100000000000001</v>
      </c>
      <c r="H18" s="11">
        <v>3378.7025523882894</v>
      </c>
      <c r="I18" s="11">
        <f t="shared" si="0"/>
        <v>67911.921303004623</v>
      </c>
      <c r="K18" s="6">
        <v>2104</v>
      </c>
      <c r="L18" s="9" t="s">
        <v>6</v>
      </c>
      <c r="M18" s="6">
        <v>2</v>
      </c>
      <c r="N18" s="6">
        <v>1</v>
      </c>
      <c r="O18" s="6">
        <v>6</v>
      </c>
      <c r="P18" s="33">
        <v>23.05</v>
      </c>
      <c r="Q18" s="11">
        <v>1689.3512761941447</v>
      </c>
      <c r="R18" s="11">
        <f t="shared" si="1"/>
        <v>38939.546916275038</v>
      </c>
    </row>
    <row r="19" spans="1:18">
      <c r="A19" s="6">
        <v>2105</v>
      </c>
      <c r="B19" s="6" t="s">
        <v>51</v>
      </c>
      <c r="C19" s="9" t="s">
        <v>4</v>
      </c>
      <c r="D19" s="6">
        <v>2</v>
      </c>
      <c r="E19" s="6">
        <v>1</v>
      </c>
      <c r="F19" s="6">
        <v>5</v>
      </c>
      <c r="G19" s="32">
        <v>27.7</v>
      </c>
      <c r="H19" s="11">
        <v>3922.38237570621</v>
      </c>
      <c r="I19" s="11">
        <f t="shared" si="0"/>
        <v>108649.99180706202</v>
      </c>
      <c r="K19" s="6">
        <v>2105</v>
      </c>
      <c r="L19" s="9" t="s">
        <v>4</v>
      </c>
      <c r="M19" s="6">
        <v>2</v>
      </c>
      <c r="N19" s="6">
        <v>1</v>
      </c>
      <c r="O19" s="6">
        <v>5</v>
      </c>
      <c r="P19" s="33">
        <v>26.8</v>
      </c>
      <c r="Q19" s="11">
        <v>1961.1911878531073</v>
      </c>
      <c r="R19" s="11">
        <f t="shared" si="1"/>
        <v>52559.923834463276</v>
      </c>
    </row>
    <row r="20" spans="1:18">
      <c r="A20" s="6">
        <v>2106</v>
      </c>
      <c r="B20" s="6" t="s">
        <v>51</v>
      </c>
      <c r="C20" s="9" t="s">
        <v>2</v>
      </c>
      <c r="D20" s="6">
        <v>2</v>
      </c>
      <c r="E20" s="6">
        <v>1</v>
      </c>
      <c r="F20" s="6">
        <v>1</v>
      </c>
      <c r="G20" s="32">
        <v>26.8</v>
      </c>
      <c r="H20" s="11">
        <v>3448.7144134701161</v>
      </c>
      <c r="I20" s="11">
        <f t="shared" si="0"/>
        <v>92425.546280999115</v>
      </c>
      <c r="K20" s="6">
        <v>2106</v>
      </c>
      <c r="L20" s="9" t="s">
        <v>2</v>
      </c>
      <c r="M20" s="6">
        <v>2</v>
      </c>
      <c r="N20" s="6">
        <v>1</v>
      </c>
      <c r="O20" s="6">
        <v>1</v>
      </c>
      <c r="P20" s="33">
        <v>26.85</v>
      </c>
      <c r="Q20" s="11">
        <v>2567.5022842261906</v>
      </c>
      <c r="R20" s="11">
        <f t="shared" si="1"/>
        <v>68937.436331473218</v>
      </c>
    </row>
    <row r="21" spans="1:18">
      <c r="A21" s="6">
        <v>2201</v>
      </c>
      <c r="B21" s="6" t="s">
        <v>52</v>
      </c>
      <c r="C21" s="9" t="s">
        <v>5</v>
      </c>
      <c r="D21" s="6">
        <v>2</v>
      </c>
      <c r="E21" s="6">
        <v>2</v>
      </c>
      <c r="F21" s="6">
        <v>3</v>
      </c>
      <c r="G21" s="32">
        <v>21.8</v>
      </c>
      <c r="H21" s="11">
        <v>1835.4554296455422</v>
      </c>
      <c r="I21" s="11">
        <f t="shared" si="0"/>
        <v>40012.928366272819</v>
      </c>
      <c r="K21" s="6">
        <v>2201</v>
      </c>
      <c r="L21" s="9" t="s">
        <v>5</v>
      </c>
      <c r="M21" s="6">
        <v>2</v>
      </c>
      <c r="N21" s="6">
        <v>2</v>
      </c>
      <c r="O21" s="6">
        <v>3</v>
      </c>
      <c r="P21" s="33">
        <v>23.9</v>
      </c>
      <c r="Q21" s="11">
        <v>1515.9312194186998</v>
      </c>
      <c r="R21" s="11">
        <f t="shared" si="1"/>
        <v>36230.756144106927</v>
      </c>
    </row>
    <row r="22" spans="1:18">
      <c r="A22" s="6">
        <v>2202</v>
      </c>
      <c r="B22" s="6" t="s">
        <v>52</v>
      </c>
      <c r="C22" s="9" t="s">
        <v>1</v>
      </c>
      <c r="D22" s="6">
        <v>2</v>
      </c>
      <c r="E22" s="6">
        <v>2</v>
      </c>
      <c r="F22" s="6">
        <v>2</v>
      </c>
      <c r="G22" s="32">
        <v>26</v>
      </c>
      <c r="H22" s="11">
        <v>2531.1839447463767</v>
      </c>
      <c r="I22" s="11">
        <f t="shared" si="0"/>
        <v>65810.782563405795</v>
      </c>
      <c r="K22" s="6">
        <v>2202</v>
      </c>
      <c r="L22" s="9" t="s">
        <v>1</v>
      </c>
      <c r="M22" s="6">
        <v>2</v>
      </c>
      <c r="N22" s="6">
        <v>2</v>
      </c>
      <c r="O22" s="6">
        <v>2</v>
      </c>
      <c r="P22" s="33">
        <v>28</v>
      </c>
      <c r="Q22" s="11">
        <v>1826.7505961538461</v>
      </c>
      <c r="R22" s="11">
        <f t="shared" si="1"/>
        <v>51149.01669230769</v>
      </c>
    </row>
    <row r="23" spans="1:18">
      <c r="A23" s="6">
        <v>2203</v>
      </c>
      <c r="B23" s="6" t="s">
        <v>52</v>
      </c>
      <c r="C23" s="9" t="s">
        <v>3</v>
      </c>
      <c r="D23" s="6">
        <v>2</v>
      </c>
      <c r="E23" s="6">
        <v>2</v>
      </c>
      <c r="F23" s="6">
        <v>4</v>
      </c>
      <c r="G23" s="32">
        <v>25</v>
      </c>
      <c r="H23" s="11">
        <v>3031.8624388373996</v>
      </c>
      <c r="I23" s="11">
        <f t="shared" si="0"/>
        <v>75796.560970934996</v>
      </c>
      <c r="K23" s="6">
        <v>2203</v>
      </c>
      <c r="L23" s="9" t="s">
        <v>3</v>
      </c>
      <c r="M23" s="6">
        <v>2</v>
      </c>
      <c r="N23" s="6">
        <v>2</v>
      </c>
      <c r="O23" s="6">
        <v>4</v>
      </c>
      <c r="P23" s="33">
        <v>25.15</v>
      </c>
      <c r="Q23" s="11">
        <v>917.72771482277108</v>
      </c>
      <c r="R23" s="11">
        <f t="shared" si="1"/>
        <v>23080.852027792691</v>
      </c>
    </row>
    <row r="24" spans="1:18">
      <c r="A24" s="6">
        <v>2204</v>
      </c>
      <c r="B24" s="6" t="s">
        <v>52</v>
      </c>
      <c r="C24" s="9" t="s">
        <v>4</v>
      </c>
      <c r="D24" s="6">
        <v>2</v>
      </c>
      <c r="E24" s="6">
        <v>2</v>
      </c>
      <c r="F24" s="6">
        <v>5</v>
      </c>
      <c r="G24" s="32">
        <v>23.7</v>
      </c>
      <c r="H24" s="11">
        <v>559.21713963963964</v>
      </c>
      <c r="I24" s="11">
        <f t="shared" si="0"/>
        <v>13253.446209459458</v>
      </c>
      <c r="K24" s="6">
        <v>2204</v>
      </c>
      <c r="L24" s="9" t="s">
        <v>4</v>
      </c>
      <c r="M24" s="6">
        <v>2</v>
      </c>
      <c r="N24" s="6">
        <v>2</v>
      </c>
      <c r="O24" s="6">
        <v>5</v>
      </c>
      <c r="P24" s="33">
        <v>21.7</v>
      </c>
      <c r="Q24" s="11">
        <v>1533.9603260869565</v>
      </c>
      <c r="R24" s="11">
        <f t="shared" si="1"/>
        <v>33286.939076086957</v>
      </c>
    </row>
    <row r="25" spans="1:18">
      <c r="A25" s="6">
        <v>2205</v>
      </c>
      <c r="B25" s="6" t="s">
        <v>52</v>
      </c>
      <c r="C25" s="9" t="s">
        <v>2</v>
      </c>
      <c r="D25" s="6">
        <v>2</v>
      </c>
      <c r="E25" s="6">
        <v>2</v>
      </c>
      <c r="F25" s="6">
        <v>1</v>
      </c>
      <c r="G25" s="32">
        <v>22.4</v>
      </c>
      <c r="H25" s="11">
        <v>3653.5011923076922</v>
      </c>
      <c r="I25" s="11">
        <f t="shared" si="0"/>
        <v>81838.426707692299</v>
      </c>
      <c r="K25" s="6">
        <v>2205</v>
      </c>
      <c r="L25" s="9" t="s">
        <v>2</v>
      </c>
      <c r="M25" s="6">
        <v>2</v>
      </c>
      <c r="N25" s="6">
        <v>2</v>
      </c>
      <c r="O25" s="6">
        <v>1</v>
      </c>
      <c r="P25" s="33">
        <v>27.9</v>
      </c>
      <c r="Q25" s="11">
        <v>1265.5919723731884</v>
      </c>
      <c r="R25" s="11">
        <f t="shared" si="1"/>
        <v>35310.016029211954</v>
      </c>
    </row>
    <row r="26" spans="1:18">
      <c r="A26" s="6">
        <v>2206</v>
      </c>
      <c r="B26" s="6" t="s">
        <v>52</v>
      </c>
      <c r="C26" s="9" t="s">
        <v>6</v>
      </c>
      <c r="D26" s="6">
        <v>2</v>
      </c>
      <c r="E26" s="6">
        <v>2</v>
      </c>
      <c r="F26" s="6">
        <v>6</v>
      </c>
      <c r="G26" s="32">
        <v>14.2</v>
      </c>
      <c r="H26" s="11">
        <v>254.2512316017316</v>
      </c>
      <c r="I26" s="11">
        <f t="shared" si="0"/>
        <v>3610.3674887445886</v>
      </c>
      <c r="K26" s="6">
        <v>2206</v>
      </c>
      <c r="L26" s="9" t="s">
        <v>6</v>
      </c>
      <c r="M26" s="6">
        <v>2</v>
      </c>
      <c r="N26" s="6">
        <v>2</v>
      </c>
      <c r="O26" s="6">
        <v>6</v>
      </c>
      <c r="P26" s="33">
        <v>26.1</v>
      </c>
      <c r="Q26" s="11">
        <v>1737.1105052083335</v>
      </c>
      <c r="R26" s="11">
        <f t="shared" si="1"/>
        <v>45338.584185937507</v>
      </c>
    </row>
    <row r="27" spans="1:18">
      <c r="A27" s="6">
        <v>3101</v>
      </c>
      <c r="B27" s="6" t="s">
        <v>51</v>
      </c>
      <c r="C27" s="9" t="s">
        <v>6</v>
      </c>
      <c r="D27" s="6">
        <v>3</v>
      </c>
      <c r="E27" s="6">
        <v>1</v>
      </c>
      <c r="F27" s="6">
        <v>6</v>
      </c>
      <c r="G27" s="32">
        <v>15.8</v>
      </c>
      <c r="H27" s="11">
        <v>3508.7764837780305</v>
      </c>
      <c r="I27" s="11">
        <f t="shared" si="0"/>
        <v>55438.668443692884</v>
      </c>
      <c r="K27" s="6">
        <v>3101</v>
      </c>
      <c r="L27" s="9" t="s">
        <v>6</v>
      </c>
      <c r="M27" s="6">
        <v>3</v>
      </c>
      <c r="N27" s="6">
        <v>1</v>
      </c>
      <c r="O27" s="6">
        <v>6</v>
      </c>
      <c r="P27" s="33">
        <v>22.4</v>
      </c>
      <c r="Q27" s="11">
        <v>1732.7092533240584</v>
      </c>
      <c r="R27" s="11">
        <f t="shared" si="1"/>
        <v>38812.687274458905</v>
      </c>
    </row>
    <row r="28" spans="1:18">
      <c r="A28" s="6">
        <v>3102</v>
      </c>
      <c r="B28" s="6" t="s">
        <v>51</v>
      </c>
      <c r="C28" s="9" t="s">
        <v>4</v>
      </c>
      <c r="D28" s="6">
        <v>3</v>
      </c>
      <c r="E28" s="6">
        <v>1</v>
      </c>
      <c r="F28" s="6">
        <v>5</v>
      </c>
      <c r="G28" s="32">
        <v>21.6</v>
      </c>
      <c r="H28" s="11">
        <v>3772.4785181613629</v>
      </c>
      <c r="I28" s="11">
        <f t="shared" si="0"/>
        <v>81485.53599228544</v>
      </c>
      <c r="K28" s="6">
        <v>3102</v>
      </c>
      <c r="L28" s="9" t="s">
        <v>4</v>
      </c>
      <c r="M28" s="6">
        <v>3</v>
      </c>
      <c r="N28" s="6">
        <v>1</v>
      </c>
      <c r="O28" s="6">
        <v>5</v>
      </c>
      <c r="P28" s="33">
        <v>27.25</v>
      </c>
      <c r="Q28" s="11">
        <v>1886.2392590806814</v>
      </c>
      <c r="R28" s="11">
        <f t="shared" si="1"/>
        <v>51400.019809948571</v>
      </c>
    </row>
    <row r="29" spans="1:18">
      <c r="A29" s="6">
        <v>3103</v>
      </c>
      <c r="B29" s="6" t="s">
        <v>51</v>
      </c>
      <c r="C29" s="9" t="s">
        <v>1</v>
      </c>
      <c r="D29" s="6">
        <v>3</v>
      </c>
      <c r="E29" s="6">
        <v>1</v>
      </c>
      <c r="F29" s="6">
        <v>2</v>
      </c>
      <c r="G29" s="32">
        <v>27.3</v>
      </c>
      <c r="H29" s="11">
        <v>3937.0062295081966</v>
      </c>
      <c r="I29" s="11">
        <f t="shared" si="0"/>
        <v>107480.27006557377</v>
      </c>
      <c r="K29" s="6">
        <v>3103</v>
      </c>
      <c r="L29" s="9" t="s">
        <v>1</v>
      </c>
      <c r="M29" s="6">
        <v>3</v>
      </c>
      <c r="N29" s="6">
        <v>1</v>
      </c>
      <c r="O29" s="6">
        <v>2</v>
      </c>
      <c r="P29" s="33">
        <v>28.225000000000001</v>
      </c>
      <c r="Q29" s="11">
        <v>2410.4751537725533</v>
      </c>
      <c r="R29" s="11">
        <f t="shared" si="1"/>
        <v>68035.661215230328</v>
      </c>
    </row>
    <row r="30" spans="1:18">
      <c r="A30" s="6">
        <v>3104</v>
      </c>
      <c r="B30" s="6" t="s">
        <v>51</v>
      </c>
      <c r="C30" s="9" t="s">
        <v>2</v>
      </c>
      <c r="D30" s="6">
        <v>3</v>
      </c>
      <c r="E30" s="6">
        <v>1</v>
      </c>
      <c r="F30" s="6">
        <v>1</v>
      </c>
      <c r="G30" s="32">
        <v>29.7</v>
      </c>
      <c r="H30" s="11">
        <v>4820.9503075451066</v>
      </c>
      <c r="I30" s="11">
        <f t="shared" si="0"/>
        <v>143182.22413408966</v>
      </c>
      <c r="K30" s="6">
        <v>3104</v>
      </c>
      <c r="L30" s="9" t="s">
        <v>2</v>
      </c>
      <c r="M30" s="6">
        <v>3</v>
      </c>
      <c r="N30" s="6">
        <v>1</v>
      </c>
      <c r="O30" s="6">
        <v>1</v>
      </c>
      <c r="P30" s="33">
        <v>26.44</v>
      </c>
      <c r="Q30" s="11">
        <v>1968.5031147540983</v>
      </c>
      <c r="R30" s="11">
        <f t="shared" si="1"/>
        <v>52047.222354098361</v>
      </c>
    </row>
    <row r="31" spans="1:18">
      <c r="A31" s="6">
        <v>3105</v>
      </c>
      <c r="B31" s="6" t="s">
        <v>51</v>
      </c>
      <c r="C31" s="9" t="s">
        <v>3</v>
      </c>
      <c r="D31" s="6">
        <v>3</v>
      </c>
      <c r="E31" s="6">
        <v>1</v>
      </c>
      <c r="F31" s="6">
        <v>4</v>
      </c>
      <c r="G31" s="32">
        <v>26.4</v>
      </c>
      <c r="H31" s="11">
        <v>4522.3014024958957</v>
      </c>
      <c r="I31" s="11">
        <f t="shared" si="0"/>
        <v>119388.75702589164</v>
      </c>
      <c r="K31" s="6">
        <v>3105</v>
      </c>
      <c r="L31" s="9" t="s">
        <v>3</v>
      </c>
      <c r="M31" s="6">
        <v>3</v>
      </c>
      <c r="N31" s="6">
        <v>1</v>
      </c>
      <c r="O31" s="6">
        <v>4</v>
      </c>
      <c r="P31" s="33">
        <v>27.8</v>
      </c>
      <c r="Q31" s="11">
        <v>2015.3594827586205</v>
      </c>
      <c r="R31" s="11">
        <f t="shared" si="1"/>
        <v>56026.993620689653</v>
      </c>
    </row>
    <row r="32" spans="1:18">
      <c r="A32" s="6">
        <v>3106</v>
      </c>
      <c r="B32" s="6" t="s">
        <v>51</v>
      </c>
      <c r="C32" s="9" t="s">
        <v>5</v>
      </c>
      <c r="D32" s="6">
        <v>3</v>
      </c>
      <c r="E32" s="6">
        <v>1</v>
      </c>
      <c r="F32" s="6">
        <v>3</v>
      </c>
      <c r="G32" s="32">
        <v>28</v>
      </c>
      <c r="H32" s="11">
        <v>4030.718965517241</v>
      </c>
      <c r="I32" s="11">
        <f t="shared" si="0"/>
        <v>112860.13103448275</v>
      </c>
      <c r="K32" s="6">
        <v>3106</v>
      </c>
      <c r="L32" s="9" t="s">
        <v>5</v>
      </c>
      <c r="M32" s="6">
        <v>3</v>
      </c>
      <c r="N32" s="6">
        <v>1</v>
      </c>
      <c r="O32" s="6">
        <v>3</v>
      </c>
      <c r="P32" s="33">
        <v>25.8</v>
      </c>
      <c r="Q32" s="11">
        <v>2366.5662987516871</v>
      </c>
      <c r="R32" s="11">
        <f t="shared" si="1"/>
        <v>61057.410507793531</v>
      </c>
    </row>
    <row r="33" spans="1:18">
      <c r="A33" s="6">
        <v>3201</v>
      </c>
      <c r="B33" s="6" t="s">
        <v>52</v>
      </c>
      <c r="C33" s="9" t="s">
        <v>2</v>
      </c>
      <c r="D33" s="6">
        <v>3</v>
      </c>
      <c r="E33" s="6">
        <v>2</v>
      </c>
      <c r="F33" s="6">
        <v>1</v>
      </c>
      <c r="G33" s="32">
        <v>25.1</v>
      </c>
      <c r="H33" s="11">
        <v>3087.2138851364912</v>
      </c>
      <c r="I33" s="11">
        <f t="shared" si="0"/>
        <v>77489.068516925938</v>
      </c>
      <c r="K33" s="6">
        <v>3201</v>
      </c>
      <c r="L33" s="9" t="s">
        <v>2</v>
      </c>
      <c r="M33" s="6">
        <v>3</v>
      </c>
      <c r="N33" s="6">
        <v>2</v>
      </c>
      <c r="O33" s="6">
        <v>1</v>
      </c>
      <c r="P33" s="33">
        <v>27.3</v>
      </c>
      <c r="Q33" s="11">
        <v>1554.308774675012</v>
      </c>
      <c r="R33" s="11">
        <f t="shared" si="1"/>
        <v>42432.629548627832</v>
      </c>
    </row>
    <row r="34" spans="1:18">
      <c r="A34" s="6">
        <v>3202</v>
      </c>
      <c r="B34" s="6" t="s">
        <v>52</v>
      </c>
      <c r="C34" s="9" t="s">
        <v>1</v>
      </c>
      <c r="D34" s="6">
        <v>3</v>
      </c>
      <c r="E34" s="6">
        <v>2</v>
      </c>
      <c r="F34" s="6">
        <v>2</v>
      </c>
      <c r="G34" s="32">
        <v>24.4</v>
      </c>
      <c r="H34" s="11">
        <v>3108.6175493500241</v>
      </c>
      <c r="I34" s="11">
        <f t="shared" si="0"/>
        <v>75850.268204140579</v>
      </c>
      <c r="K34" s="6">
        <v>3202</v>
      </c>
      <c r="L34" s="9" t="s">
        <v>1</v>
      </c>
      <c r="M34" s="6">
        <v>3</v>
      </c>
      <c r="N34" s="6">
        <v>2</v>
      </c>
      <c r="O34" s="6">
        <v>2</v>
      </c>
      <c r="P34" s="33">
        <v>25.1</v>
      </c>
      <c r="Q34" s="11">
        <v>1543.6069425682456</v>
      </c>
      <c r="R34" s="11">
        <f t="shared" si="1"/>
        <v>38744.534258462969</v>
      </c>
    </row>
    <row r="35" spans="1:18">
      <c r="A35" s="6">
        <v>3203</v>
      </c>
      <c r="B35" s="6" t="s">
        <v>52</v>
      </c>
      <c r="C35" s="9" t="s">
        <v>6</v>
      </c>
      <c r="D35" s="6">
        <v>3</v>
      </c>
      <c r="E35" s="6">
        <v>2</v>
      </c>
      <c r="F35" s="6">
        <v>6</v>
      </c>
      <c r="G35" s="32">
        <v>15</v>
      </c>
      <c r="H35" s="11">
        <v>216.28418181818182</v>
      </c>
      <c r="I35" s="11">
        <f t="shared" si="0"/>
        <v>3244.2627272727273</v>
      </c>
      <c r="K35" s="6">
        <v>3203</v>
      </c>
      <c r="L35" s="9" t="s">
        <v>6</v>
      </c>
      <c r="M35" s="6">
        <v>3</v>
      </c>
      <c r="N35" s="6">
        <v>2</v>
      </c>
      <c r="O35" s="6">
        <v>6</v>
      </c>
      <c r="P35" s="33">
        <v>25.85</v>
      </c>
      <c r="Q35" s="11">
        <v>1612.483914941829</v>
      </c>
      <c r="R35" s="11">
        <f t="shared" si="1"/>
        <v>41682.709201246282</v>
      </c>
    </row>
    <row r="36" spans="1:18">
      <c r="A36" s="6">
        <v>3204</v>
      </c>
      <c r="B36" s="6" t="s">
        <v>52</v>
      </c>
      <c r="C36" s="9" t="s">
        <v>5</v>
      </c>
      <c r="D36" s="6">
        <v>3</v>
      </c>
      <c r="E36" s="6">
        <v>2</v>
      </c>
      <c r="F36" s="6">
        <v>3</v>
      </c>
      <c r="G36" s="32">
        <v>22.866666666666664</v>
      </c>
      <c r="H36" s="11">
        <v>1208.3028739136801</v>
      </c>
      <c r="I36" s="11">
        <f t="shared" si="0"/>
        <v>27629.859050159481</v>
      </c>
      <c r="K36" s="6">
        <v>3204</v>
      </c>
      <c r="L36" s="9" t="s">
        <v>5</v>
      </c>
      <c r="M36" s="6">
        <v>3</v>
      </c>
      <c r="N36" s="6">
        <v>2</v>
      </c>
      <c r="O36" s="6">
        <v>3</v>
      </c>
      <c r="P36" s="33">
        <v>23.9</v>
      </c>
      <c r="Q36" s="11">
        <v>1441.0674242424243</v>
      </c>
      <c r="R36" s="11">
        <f t="shared" si="1"/>
        <v>34441.511439393937</v>
      </c>
    </row>
    <row r="37" spans="1:18">
      <c r="A37" s="6">
        <v>3205</v>
      </c>
      <c r="B37" s="6" t="s">
        <v>52</v>
      </c>
      <c r="C37" s="9" t="s">
        <v>3</v>
      </c>
      <c r="D37" s="6">
        <v>3</v>
      </c>
      <c r="E37" s="6">
        <v>2</v>
      </c>
      <c r="F37" s="6">
        <v>4</v>
      </c>
      <c r="G37" s="32">
        <v>27.55</v>
      </c>
      <c r="H37" s="11">
        <v>2882.1348484848486</v>
      </c>
      <c r="I37" s="11">
        <f t="shared" si="0"/>
        <v>79402.815075757579</v>
      </c>
      <c r="K37" s="6">
        <v>3205</v>
      </c>
      <c r="L37" s="9" t="s">
        <v>3</v>
      </c>
      <c r="M37" s="6">
        <v>3</v>
      </c>
      <c r="N37" s="6">
        <v>2</v>
      </c>
      <c r="O37" s="6">
        <v>4</v>
      </c>
      <c r="P37" s="33">
        <v>25.15</v>
      </c>
      <c r="Q37" s="11">
        <v>604.15143695684003</v>
      </c>
      <c r="R37" s="11">
        <f t="shared" si="1"/>
        <v>15194.408639464526</v>
      </c>
    </row>
    <row r="38" spans="1:18">
      <c r="A38" s="6">
        <v>3206</v>
      </c>
      <c r="B38" s="6" t="s">
        <v>52</v>
      </c>
      <c r="C38" s="9" t="s">
        <v>4</v>
      </c>
      <c r="D38" s="6">
        <v>3</v>
      </c>
      <c r="E38" s="6">
        <v>2</v>
      </c>
      <c r="F38" s="6">
        <v>5</v>
      </c>
      <c r="G38" s="32">
        <v>23.9</v>
      </c>
      <c r="H38" s="11">
        <v>555.89035472972978</v>
      </c>
      <c r="I38" s="11">
        <f t="shared" si="0"/>
        <v>13285.77947804054</v>
      </c>
      <c r="K38" s="6">
        <v>3206</v>
      </c>
      <c r="L38" s="9" t="s">
        <v>4</v>
      </c>
      <c r="M38" s="6">
        <v>3</v>
      </c>
      <c r="N38" s="6">
        <v>2</v>
      </c>
      <c r="O38" s="6">
        <v>5</v>
      </c>
      <c r="P38" s="33">
        <v>21</v>
      </c>
      <c r="Q38" s="11">
        <v>1533.9603260869565</v>
      </c>
      <c r="R38" s="11">
        <f t="shared" si="1"/>
        <v>32213.166847826087</v>
      </c>
    </row>
    <row r="39" spans="1:18">
      <c r="A39" s="6">
        <v>4101</v>
      </c>
      <c r="B39" s="6" t="s">
        <v>51</v>
      </c>
      <c r="C39" s="9" t="s">
        <v>3</v>
      </c>
      <c r="D39" s="6">
        <v>4</v>
      </c>
      <c r="E39" s="6">
        <v>1</v>
      </c>
      <c r="F39" s="6">
        <v>4</v>
      </c>
      <c r="G39" s="32">
        <v>27</v>
      </c>
      <c r="H39" s="11">
        <v>4100.6176875000001</v>
      </c>
      <c r="I39" s="11">
        <f t="shared" si="0"/>
        <v>110716.6775625</v>
      </c>
      <c r="K39" s="6">
        <v>4101</v>
      </c>
      <c r="L39" s="9" t="s">
        <v>3</v>
      </c>
      <c r="M39" s="6">
        <v>4</v>
      </c>
      <c r="N39" s="6">
        <v>1</v>
      </c>
      <c r="O39" s="6">
        <v>4</v>
      </c>
      <c r="P39" s="33">
        <v>28.13</v>
      </c>
      <c r="Q39" s="11">
        <v>2052.2811108700676</v>
      </c>
      <c r="R39" s="11">
        <f t="shared" si="1"/>
        <v>57730.667648775001</v>
      </c>
    </row>
    <row r="40" spans="1:18">
      <c r="A40" s="6">
        <v>4102</v>
      </c>
      <c r="B40" s="6" t="s">
        <v>51</v>
      </c>
      <c r="C40" s="9" t="s">
        <v>1</v>
      </c>
      <c r="D40" s="6">
        <v>4</v>
      </c>
      <c r="E40" s="6">
        <v>1</v>
      </c>
      <c r="F40" s="6">
        <v>2</v>
      </c>
      <c r="G40" s="32">
        <v>26.666666666666668</v>
      </c>
      <c r="H40" s="11">
        <v>3348.9432456140348</v>
      </c>
      <c r="I40" s="11">
        <f t="shared" si="0"/>
        <v>89305.153216374267</v>
      </c>
      <c r="K40" s="6">
        <v>4102</v>
      </c>
      <c r="L40" s="9" t="s">
        <v>1</v>
      </c>
      <c r="M40" s="6">
        <v>4</v>
      </c>
      <c r="N40" s="6">
        <v>1</v>
      </c>
      <c r="O40" s="6">
        <v>2</v>
      </c>
      <c r="P40" s="33">
        <v>30.1</v>
      </c>
      <c r="Q40" s="11">
        <v>2050.3195062404698</v>
      </c>
      <c r="R40" s="11">
        <f t="shared" si="1"/>
        <v>61714.61713783814</v>
      </c>
    </row>
    <row r="41" spans="1:18">
      <c r="A41" s="6">
        <v>4103</v>
      </c>
      <c r="B41" s="6" t="s">
        <v>51</v>
      </c>
      <c r="C41" s="9" t="s">
        <v>4</v>
      </c>
      <c r="D41" s="6">
        <v>4</v>
      </c>
      <c r="E41" s="6">
        <v>1</v>
      </c>
      <c r="F41" s="6">
        <v>5</v>
      </c>
      <c r="G41" s="32">
        <v>24.433333333333337</v>
      </c>
      <c r="H41" s="11">
        <v>3137.5892272727274</v>
      </c>
      <c r="I41" s="11">
        <f t="shared" si="0"/>
        <v>76661.763453030318</v>
      </c>
      <c r="K41" s="6">
        <v>4103</v>
      </c>
      <c r="L41" s="9" t="s">
        <v>4</v>
      </c>
      <c r="M41" s="6">
        <v>4</v>
      </c>
      <c r="N41" s="6">
        <v>1</v>
      </c>
      <c r="O41" s="6">
        <v>5</v>
      </c>
      <c r="P41" s="33">
        <v>26</v>
      </c>
      <c r="Q41" s="11">
        <v>1942.4532056600008</v>
      </c>
      <c r="R41" s="11">
        <f t="shared" si="1"/>
        <v>50503.783347160017</v>
      </c>
    </row>
    <row r="42" spans="1:18">
      <c r="A42" s="6">
        <v>4104</v>
      </c>
      <c r="B42" s="6" t="s">
        <v>51</v>
      </c>
      <c r="C42" s="9" t="s">
        <v>5</v>
      </c>
      <c r="D42" s="6">
        <v>4</v>
      </c>
      <c r="E42" s="6">
        <v>1</v>
      </c>
      <c r="F42" s="6">
        <v>3</v>
      </c>
      <c r="G42" s="32">
        <v>23.3</v>
      </c>
      <c r="H42" s="11">
        <v>4104.5622217401351</v>
      </c>
      <c r="I42" s="11">
        <f t="shared" si="0"/>
        <v>95636.299766545155</v>
      </c>
      <c r="K42" s="6">
        <v>4104</v>
      </c>
      <c r="L42" s="9" t="s">
        <v>5</v>
      </c>
      <c r="M42" s="6">
        <v>4</v>
      </c>
      <c r="N42" s="6">
        <v>1</v>
      </c>
      <c r="O42" s="6">
        <v>3</v>
      </c>
      <c r="P42" s="33">
        <v>28.25</v>
      </c>
      <c r="Q42" s="11">
        <v>2050.3088437500001</v>
      </c>
      <c r="R42" s="11">
        <f t="shared" si="1"/>
        <v>57921.224835937501</v>
      </c>
    </row>
    <row r="43" spans="1:18">
      <c r="A43" s="6">
        <v>4105</v>
      </c>
      <c r="B43" s="6" t="s">
        <v>51</v>
      </c>
      <c r="C43" s="9" t="s">
        <v>6</v>
      </c>
      <c r="D43" s="6">
        <v>4</v>
      </c>
      <c r="E43" s="6">
        <v>1</v>
      </c>
      <c r="F43" s="6">
        <v>6</v>
      </c>
      <c r="G43" s="32">
        <v>15.6</v>
      </c>
      <c r="H43" s="11">
        <v>3465.4185066481168</v>
      </c>
      <c r="I43" s="11">
        <f t="shared" si="0"/>
        <v>54060.528703710625</v>
      </c>
      <c r="K43" s="6">
        <v>4105</v>
      </c>
      <c r="L43" s="9" t="s">
        <v>6</v>
      </c>
      <c r="M43" s="6">
        <v>4</v>
      </c>
      <c r="N43" s="6">
        <v>1</v>
      </c>
      <c r="O43" s="6">
        <v>6</v>
      </c>
      <c r="P43" s="33">
        <v>23.7</v>
      </c>
      <c r="Q43" s="11">
        <v>1732.7092533240584</v>
      </c>
      <c r="R43" s="11">
        <f t="shared" si="1"/>
        <v>41065.209303780182</v>
      </c>
    </row>
    <row r="44" spans="1:18">
      <c r="A44" s="6">
        <v>4106</v>
      </c>
      <c r="B44" s="6" t="s">
        <v>51</v>
      </c>
      <c r="C44" s="9" t="s">
        <v>2</v>
      </c>
      <c r="D44" s="6">
        <v>4</v>
      </c>
      <c r="E44" s="6">
        <v>1</v>
      </c>
      <c r="F44" s="6">
        <v>1</v>
      </c>
      <c r="G44" s="32">
        <v>28.5</v>
      </c>
      <c r="H44" s="11">
        <v>4100.6390124809395</v>
      </c>
      <c r="I44" s="11">
        <f t="shared" si="0"/>
        <v>116868.21185570677</v>
      </c>
      <c r="K44" s="6">
        <v>4106</v>
      </c>
      <c r="L44" s="9" t="s">
        <v>2</v>
      </c>
      <c r="M44" s="6">
        <v>4</v>
      </c>
      <c r="N44" s="6">
        <v>1</v>
      </c>
      <c r="O44" s="6">
        <v>1</v>
      </c>
      <c r="P44" s="33">
        <v>24</v>
      </c>
      <c r="Q44" s="11">
        <v>1674.4716228070174</v>
      </c>
      <c r="R44" s="11">
        <f t="shared" si="1"/>
        <v>40187.318947368418</v>
      </c>
    </row>
    <row r="45" spans="1:18">
      <c r="A45" s="6">
        <v>4201</v>
      </c>
      <c r="B45" s="6" t="s">
        <v>52</v>
      </c>
      <c r="C45" s="9" t="s">
        <v>5</v>
      </c>
      <c r="D45" s="6">
        <v>4</v>
      </c>
      <c r="E45" s="6">
        <v>2</v>
      </c>
      <c r="F45" s="6">
        <v>3</v>
      </c>
      <c r="G45" s="32">
        <v>21</v>
      </c>
      <c r="H45" s="11">
        <v>581.15031818181808</v>
      </c>
      <c r="I45" s="11">
        <f t="shared" si="0"/>
        <v>12204.15668181818</v>
      </c>
      <c r="K45" s="6">
        <v>4201</v>
      </c>
      <c r="L45" s="9" t="s">
        <v>5</v>
      </c>
      <c r="M45" s="6">
        <v>4</v>
      </c>
      <c r="N45" s="6">
        <v>2</v>
      </c>
      <c r="O45" s="6">
        <v>3</v>
      </c>
      <c r="P45" s="33">
        <v>23.9</v>
      </c>
      <c r="Q45" s="11">
        <v>1590.7950145949753</v>
      </c>
      <c r="R45" s="11">
        <f t="shared" si="1"/>
        <v>38020.000848819909</v>
      </c>
    </row>
    <row r="46" spans="1:18">
      <c r="A46" s="6">
        <v>4202</v>
      </c>
      <c r="B46" s="6" t="s">
        <v>52</v>
      </c>
      <c r="C46" s="9" t="s">
        <v>4</v>
      </c>
      <c r="D46" s="6">
        <v>4</v>
      </c>
      <c r="E46" s="6">
        <v>2</v>
      </c>
      <c r="F46" s="6">
        <v>5</v>
      </c>
      <c r="G46" s="32">
        <v>22.05</v>
      </c>
      <c r="H46" s="11">
        <v>545.91000000000008</v>
      </c>
      <c r="I46" s="11">
        <f t="shared" si="0"/>
        <v>12037.315500000002</v>
      </c>
      <c r="K46" s="6">
        <v>4202</v>
      </c>
      <c r="L46" s="9" t="s">
        <v>4</v>
      </c>
      <c r="M46" s="6">
        <v>4</v>
      </c>
      <c r="N46" s="6">
        <v>2</v>
      </c>
      <c r="O46" s="6">
        <v>5</v>
      </c>
      <c r="P46" s="33">
        <v>21.7</v>
      </c>
      <c r="Q46" s="11">
        <v>1533.9603260869565</v>
      </c>
      <c r="R46" s="11">
        <f t="shared" si="1"/>
        <v>33286.939076086957</v>
      </c>
    </row>
    <row r="47" spans="1:18">
      <c r="A47" s="6">
        <v>4203</v>
      </c>
      <c r="B47" s="6" t="s">
        <v>52</v>
      </c>
      <c r="C47" s="9" t="s">
        <v>2</v>
      </c>
      <c r="D47" s="6">
        <v>4</v>
      </c>
      <c r="E47" s="6">
        <v>2</v>
      </c>
      <c r="F47" s="6">
        <v>1</v>
      </c>
      <c r="G47" s="32">
        <v>25.6</v>
      </c>
      <c r="H47" s="11">
        <v>3179.4106424203442</v>
      </c>
      <c r="I47" s="11">
        <f t="shared" si="0"/>
        <v>81392.912445960814</v>
      </c>
      <c r="K47" s="6">
        <v>4203</v>
      </c>
      <c r="L47" s="9" t="s">
        <v>2</v>
      </c>
      <c r="M47" s="6">
        <v>4</v>
      </c>
      <c r="N47" s="6">
        <v>2</v>
      </c>
      <c r="O47" s="6">
        <v>1</v>
      </c>
      <c r="P47" s="33">
        <v>29.7</v>
      </c>
      <c r="Q47" s="11">
        <v>1341.1309400729774</v>
      </c>
      <c r="R47" s="11">
        <f t="shared" si="1"/>
        <v>39831.588920167429</v>
      </c>
    </row>
    <row r="48" spans="1:18">
      <c r="A48" s="6">
        <v>4204</v>
      </c>
      <c r="B48" s="6" t="s">
        <v>52</v>
      </c>
      <c r="C48" s="9" t="s">
        <v>1</v>
      </c>
      <c r="D48" s="6">
        <v>4</v>
      </c>
      <c r="E48" s="6">
        <v>2</v>
      </c>
      <c r="F48" s="6">
        <v>2</v>
      </c>
      <c r="G48" s="32">
        <v>26.1</v>
      </c>
      <c r="H48" s="11">
        <v>2682.2618801459548</v>
      </c>
      <c r="I48" s="11">
        <f t="shared" si="0"/>
        <v>70007.035071809427</v>
      </c>
      <c r="K48" s="6">
        <v>4204</v>
      </c>
      <c r="L48" s="9" t="s">
        <v>1</v>
      </c>
      <c r="M48" s="6">
        <v>4</v>
      </c>
      <c r="N48" s="6">
        <v>2</v>
      </c>
      <c r="O48" s="6">
        <v>2</v>
      </c>
      <c r="P48" s="33">
        <v>24.4</v>
      </c>
      <c r="Q48" s="11">
        <v>1589.7053212101721</v>
      </c>
      <c r="R48" s="11">
        <f t="shared" si="1"/>
        <v>38788.809837528199</v>
      </c>
    </row>
    <row r="49" spans="1:18">
      <c r="A49" s="6">
        <v>4205</v>
      </c>
      <c r="B49" s="6" t="s">
        <v>52</v>
      </c>
      <c r="C49" s="9" t="s">
        <v>6</v>
      </c>
      <c r="D49" s="6">
        <v>4</v>
      </c>
      <c r="E49" s="6">
        <v>2</v>
      </c>
      <c r="F49" s="6">
        <v>6</v>
      </c>
      <c r="G49" s="32">
        <v>24.583333333333332</v>
      </c>
      <c r="H49" s="11">
        <v>368.15238095238095</v>
      </c>
      <c r="I49" s="11">
        <f t="shared" si="0"/>
        <v>9050.4126984126979</v>
      </c>
      <c r="K49" s="6">
        <v>4205</v>
      </c>
      <c r="L49" s="9" t="s">
        <v>6</v>
      </c>
      <c r="M49" s="6">
        <v>4</v>
      </c>
      <c r="N49" s="6">
        <v>2</v>
      </c>
      <c r="O49" s="6">
        <v>6</v>
      </c>
      <c r="P49" s="33">
        <v>25.975000000000001</v>
      </c>
      <c r="Q49" s="11">
        <v>1674.7972100750812</v>
      </c>
      <c r="R49" s="11">
        <f t="shared" si="1"/>
        <v>43502.85753170024</v>
      </c>
    </row>
    <row r="50" spans="1:18">
      <c r="A50" s="6">
        <v>4206</v>
      </c>
      <c r="B50" s="6" t="s">
        <v>52</v>
      </c>
      <c r="C50" s="9" t="s">
        <v>3</v>
      </c>
      <c r="D50" s="6">
        <v>4</v>
      </c>
      <c r="E50" s="6">
        <v>2</v>
      </c>
      <c r="F50" s="6">
        <v>4</v>
      </c>
      <c r="G50" s="32">
        <v>25.341666666666669</v>
      </c>
      <c r="H50" s="11">
        <v>3181.5900291899507</v>
      </c>
      <c r="I50" s="11">
        <f t="shared" si="0"/>
        <v>80626.793989722006</v>
      </c>
      <c r="K50" s="6">
        <v>4206</v>
      </c>
      <c r="L50" s="9" t="s">
        <v>3</v>
      </c>
      <c r="M50" s="6">
        <v>4</v>
      </c>
      <c r="N50" s="6">
        <v>2</v>
      </c>
      <c r="O50" s="6">
        <v>4</v>
      </c>
      <c r="P50" s="33">
        <v>23.3</v>
      </c>
      <c r="Q50" s="11">
        <v>290.57515909090904</v>
      </c>
      <c r="R50" s="11">
        <f t="shared" si="1"/>
        <v>6770.401206818181</v>
      </c>
    </row>
  </sheetData>
  <mergeCells count="2">
    <mergeCell ref="A1:I1"/>
    <mergeCell ref="K1:R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13F7-F030-42DD-95FB-FD6DEF61F9FC}">
  <dimension ref="A1:V50"/>
  <sheetViews>
    <sheetView workbookViewId="0">
      <selection activeCell="A2" sqref="A2"/>
    </sheetView>
  </sheetViews>
  <sheetFormatPr defaultRowHeight="15"/>
  <cols>
    <col min="1" max="1" width="9.28515625" style="34" bestFit="1" customWidth="1"/>
    <col min="2" max="2" width="9.28515625" style="34" customWidth="1"/>
    <col min="3" max="3" width="18.42578125" style="34" bestFit="1" customWidth="1"/>
    <col min="4" max="4" width="6.85546875" style="34" bestFit="1" customWidth="1"/>
    <col min="5" max="6" width="5.42578125" style="34" bestFit="1" customWidth="1"/>
    <col min="7" max="10" width="8.5703125" style="34" bestFit="1" customWidth="1"/>
    <col min="11" max="11" width="10" style="34" bestFit="1" customWidth="1"/>
    <col min="12" max="12" width="9.140625" style="34"/>
    <col min="13" max="13" width="9.28515625" style="34" bestFit="1" customWidth="1"/>
    <col min="14" max="14" width="18.42578125" style="34" bestFit="1" customWidth="1"/>
    <col min="15" max="15" width="6.85546875" style="34" bestFit="1" customWidth="1"/>
    <col min="16" max="17" width="5.42578125" style="34" bestFit="1" customWidth="1"/>
    <col min="18" max="21" width="8.5703125" style="34" bestFit="1" customWidth="1"/>
    <col min="22" max="22" width="10" style="34" bestFit="1" customWidth="1"/>
    <col min="23" max="16384" width="9.140625" style="34"/>
  </cols>
  <sheetData>
    <row r="1" spans="1:22" ht="18.75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M1" s="1" t="s">
        <v>48</v>
      </c>
      <c r="N1" s="1"/>
      <c r="O1" s="1"/>
      <c r="P1" s="1"/>
      <c r="Q1" s="1"/>
      <c r="R1" s="1"/>
      <c r="S1" s="1"/>
      <c r="T1" s="1"/>
      <c r="U1" s="1"/>
      <c r="V1" s="1"/>
    </row>
    <row r="2" spans="1:22" ht="18.75">
      <c r="A2" s="6" t="s">
        <v>17</v>
      </c>
      <c r="B2" s="7" t="s">
        <v>50</v>
      </c>
      <c r="C2" s="6" t="s">
        <v>7</v>
      </c>
      <c r="D2" s="6" t="s">
        <v>41</v>
      </c>
      <c r="E2" s="6" t="s">
        <v>42</v>
      </c>
      <c r="F2" s="6" t="s">
        <v>16</v>
      </c>
      <c r="G2" s="6" t="s">
        <v>43</v>
      </c>
      <c r="H2" s="6" t="s">
        <v>44</v>
      </c>
      <c r="I2" s="35" t="s">
        <v>45</v>
      </c>
      <c r="J2" s="35" t="s">
        <v>46</v>
      </c>
      <c r="K2" s="35" t="s">
        <v>47</v>
      </c>
      <c r="M2" s="6" t="s">
        <v>17</v>
      </c>
      <c r="N2" s="6" t="s">
        <v>7</v>
      </c>
      <c r="O2" s="6" t="s">
        <v>41</v>
      </c>
      <c r="P2" s="6" t="s">
        <v>42</v>
      </c>
      <c r="Q2" s="6" t="s">
        <v>16</v>
      </c>
      <c r="R2" s="6" t="s">
        <v>43</v>
      </c>
      <c r="S2" s="6" t="s">
        <v>44</v>
      </c>
      <c r="T2" s="35" t="s">
        <v>45</v>
      </c>
      <c r="U2" s="35" t="s">
        <v>46</v>
      </c>
      <c r="V2" s="35" t="s">
        <v>47</v>
      </c>
    </row>
    <row r="3" spans="1:22" ht="18.75">
      <c r="A3" s="6">
        <v>1101</v>
      </c>
      <c r="B3" s="7" t="s">
        <v>51</v>
      </c>
      <c r="C3" s="9" t="s">
        <v>1</v>
      </c>
      <c r="D3" s="9">
        <v>1</v>
      </c>
      <c r="E3" s="6">
        <v>1</v>
      </c>
      <c r="F3" s="6">
        <v>1</v>
      </c>
      <c r="G3" s="11">
        <v>10.464647695675318</v>
      </c>
      <c r="H3" s="11">
        <v>5.8310991957104381</v>
      </c>
      <c r="I3" s="36">
        <v>4.63</v>
      </c>
      <c r="J3" s="36">
        <v>13.08</v>
      </c>
      <c r="K3" s="36">
        <v>13.48</v>
      </c>
      <c r="M3" s="6">
        <v>1101</v>
      </c>
      <c r="N3" s="9" t="s">
        <v>1</v>
      </c>
      <c r="O3" s="9">
        <v>1</v>
      </c>
      <c r="P3" s="6">
        <v>1</v>
      </c>
      <c r="Q3" s="6">
        <v>1</v>
      </c>
      <c r="R3" s="11">
        <v>9.8383653552912449</v>
      </c>
      <c r="S3" s="11">
        <v>9.49</v>
      </c>
      <c r="T3" s="36">
        <v>7.22</v>
      </c>
      <c r="U3" s="36">
        <v>11.48</v>
      </c>
      <c r="V3" s="36">
        <v>11.79</v>
      </c>
    </row>
    <row r="4" spans="1:22" ht="18.75">
      <c r="A4" s="6">
        <v>1102</v>
      </c>
      <c r="B4" s="7" t="s">
        <v>51</v>
      </c>
      <c r="C4" s="9" t="s">
        <v>2</v>
      </c>
      <c r="D4" s="9">
        <v>1</v>
      </c>
      <c r="E4" s="6">
        <v>2</v>
      </c>
      <c r="F4" s="6">
        <v>1</v>
      </c>
      <c r="G4" s="11">
        <v>8.6851863899551276</v>
      </c>
      <c r="H4" s="11">
        <v>5.607393583933149</v>
      </c>
      <c r="I4" s="36">
        <v>4.1733333333333329</v>
      </c>
      <c r="J4" s="36">
        <v>13.59</v>
      </c>
      <c r="K4" s="36">
        <v>12.683333333333332</v>
      </c>
      <c r="M4" s="6">
        <v>1102</v>
      </c>
      <c r="N4" s="9" t="s">
        <v>2</v>
      </c>
      <c r="O4" s="9">
        <v>1</v>
      </c>
      <c r="P4" s="6">
        <v>2</v>
      </c>
      <c r="Q4" s="6">
        <v>1</v>
      </c>
      <c r="R4" s="11">
        <v>10.824838971921709</v>
      </c>
      <c r="S4" s="11">
        <v>8.23</v>
      </c>
      <c r="T4" s="36">
        <v>6.43</v>
      </c>
      <c r="U4" s="36">
        <v>11.86</v>
      </c>
      <c r="V4" s="36">
        <v>12.92</v>
      </c>
    </row>
    <row r="5" spans="1:22" ht="18.75">
      <c r="A5" s="6">
        <v>1103</v>
      </c>
      <c r="B5" s="7" t="s">
        <v>51</v>
      </c>
      <c r="C5" s="9" t="s">
        <v>3</v>
      </c>
      <c r="D5" s="9">
        <v>1</v>
      </c>
      <c r="E5" s="6">
        <v>3</v>
      </c>
      <c r="F5" s="6">
        <v>1</v>
      </c>
      <c r="G5" s="11">
        <v>10.126582278481006</v>
      </c>
      <c r="H5" s="11">
        <v>5.1590256355706785</v>
      </c>
      <c r="I5" s="36">
        <v>2.4</v>
      </c>
      <c r="J5" s="36">
        <v>11.79</v>
      </c>
      <c r="K5" s="36">
        <v>13.295</v>
      </c>
      <c r="M5" s="6">
        <v>1103</v>
      </c>
      <c r="N5" s="9" t="s">
        <v>3</v>
      </c>
      <c r="O5" s="9">
        <v>1</v>
      </c>
      <c r="P5" s="6">
        <v>3</v>
      </c>
      <c r="Q5" s="6">
        <v>1</v>
      </c>
      <c r="R5" s="11">
        <v>11.940920731344178</v>
      </c>
      <c r="S5" s="11">
        <v>9.09</v>
      </c>
      <c r="T5" s="36">
        <v>5.7675000000000001</v>
      </c>
      <c r="U5" s="36">
        <v>9.8699999999999992</v>
      </c>
      <c r="V5" s="36">
        <v>11.08</v>
      </c>
    </row>
    <row r="6" spans="1:22" ht="18.75">
      <c r="A6" s="6">
        <v>1104</v>
      </c>
      <c r="B6" s="7" t="s">
        <v>51</v>
      </c>
      <c r="C6" s="9" t="s">
        <v>4</v>
      </c>
      <c r="D6" s="9">
        <v>1</v>
      </c>
      <c r="E6" s="6">
        <v>4</v>
      </c>
      <c r="F6" s="6">
        <v>1</v>
      </c>
      <c r="G6" s="11">
        <v>10.24580189827207</v>
      </c>
      <c r="H6" s="11">
        <v>6.4984887235526658</v>
      </c>
      <c r="I6" s="36">
        <v>3.94</v>
      </c>
      <c r="J6" s="36">
        <v>12.15</v>
      </c>
      <c r="K6" s="36">
        <v>13.32</v>
      </c>
      <c r="M6" s="6">
        <v>1104</v>
      </c>
      <c r="N6" s="9" t="s">
        <v>4</v>
      </c>
      <c r="O6" s="9">
        <v>1</v>
      </c>
      <c r="P6" s="6">
        <v>4</v>
      </c>
      <c r="Q6" s="6">
        <v>1</v>
      </c>
      <c r="R6" s="11">
        <v>10.618145563310081</v>
      </c>
      <c r="S6" s="11">
        <v>9.64</v>
      </c>
      <c r="T6" s="36">
        <v>5.94</v>
      </c>
      <c r="U6" s="36">
        <v>11.07</v>
      </c>
      <c r="V6" s="36">
        <v>12.37</v>
      </c>
    </row>
    <row r="7" spans="1:22" ht="18.75">
      <c r="A7" s="6">
        <v>1105</v>
      </c>
      <c r="B7" s="7" t="s">
        <v>51</v>
      </c>
      <c r="C7" s="9" t="s">
        <v>5</v>
      </c>
      <c r="D7" s="9">
        <v>1</v>
      </c>
      <c r="E7" s="6">
        <v>5</v>
      </c>
      <c r="F7" s="6">
        <v>1</v>
      </c>
      <c r="G7" s="11">
        <v>10.729927007299292</v>
      </c>
      <c r="H7" s="11">
        <v>5.7376336607841374</v>
      </c>
      <c r="I7" s="36">
        <v>5.3</v>
      </c>
      <c r="J7" s="36">
        <v>11.54</v>
      </c>
      <c r="K7" s="36">
        <v>12.49</v>
      </c>
      <c r="M7" s="6">
        <v>1105</v>
      </c>
      <c r="N7" s="9" t="s">
        <v>5</v>
      </c>
      <c r="O7" s="9">
        <v>1</v>
      </c>
      <c r="P7" s="6">
        <v>5</v>
      </c>
      <c r="Q7" s="6">
        <v>1</v>
      </c>
      <c r="R7" s="11">
        <v>9.1561740667108378</v>
      </c>
      <c r="S7" s="11">
        <v>8.89</v>
      </c>
      <c r="T7" s="36">
        <v>5.45</v>
      </c>
      <c r="U7" s="36">
        <v>9.69</v>
      </c>
      <c r="V7" s="36">
        <v>11.93</v>
      </c>
    </row>
    <row r="8" spans="1:22" ht="18.75">
      <c r="A8" s="6">
        <v>1106</v>
      </c>
      <c r="B8" s="7" t="s">
        <v>51</v>
      </c>
      <c r="C8" s="9" t="s">
        <v>6</v>
      </c>
      <c r="D8" s="9">
        <v>1</v>
      </c>
      <c r="E8" s="6">
        <v>6</v>
      </c>
      <c r="F8" s="6">
        <v>1</v>
      </c>
      <c r="G8" s="11">
        <v>9.7536506521012143</v>
      </c>
      <c r="H8" s="11">
        <v>5.9493959425575555</v>
      </c>
      <c r="I8" s="36">
        <v>4.3099999999999996</v>
      </c>
      <c r="J8" s="36">
        <v>12.12</v>
      </c>
      <c r="K8" s="36">
        <v>12.02</v>
      </c>
      <c r="M8" s="6">
        <v>1106</v>
      </c>
      <c r="N8" s="9" t="s">
        <v>6</v>
      </c>
      <c r="O8" s="9">
        <v>1</v>
      </c>
      <c r="P8" s="6">
        <v>6</v>
      </c>
      <c r="Q8" s="6">
        <v>1</v>
      </c>
      <c r="R8" s="11">
        <v>9.9218118091129881</v>
      </c>
      <c r="S8" s="11">
        <v>9.8699999999999992</v>
      </c>
      <c r="T8" s="36">
        <v>6.3066666666666675</v>
      </c>
      <c r="U8" s="36">
        <v>10.209999999999999</v>
      </c>
      <c r="V8" s="36">
        <v>11.909999999999998</v>
      </c>
    </row>
    <row r="9" spans="1:22" ht="18.75">
      <c r="A9" s="6">
        <v>1201</v>
      </c>
      <c r="B9" s="7" t="s">
        <v>52</v>
      </c>
      <c r="C9" s="9" t="s">
        <v>1</v>
      </c>
      <c r="D9" s="9">
        <v>2</v>
      </c>
      <c r="E9" s="6">
        <v>1</v>
      </c>
      <c r="F9" s="6">
        <v>1</v>
      </c>
      <c r="G9" s="11">
        <v>9.7799999999999994</v>
      </c>
      <c r="H9" s="11">
        <v>12.01</v>
      </c>
      <c r="I9" s="36">
        <v>10.74</v>
      </c>
      <c r="J9" s="36">
        <v>13.42</v>
      </c>
      <c r="K9" s="36">
        <v>11.52</v>
      </c>
      <c r="M9" s="6">
        <v>1201</v>
      </c>
      <c r="N9" s="9" t="s">
        <v>1</v>
      </c>
      <c r="O9" s="9">
        <v>2</v>
      </c>
      <c r="P9" s="6">
        <v>1</v>
      </c>
      <c r="Q9" s="6">
        <v>1</v>
      </c>
      <c r="R9" s="11">
        <v>10.28</v>
      </c>
      <c r="S9" s="11">
        <v>9.11</v>
      </c>
      <c r="T9" s="36">
        <v>8.9</v>
      </c>
      <c r="U9" s="36">
        <v>12.4</v>
      </c>
      <c r="V9" s="36">
        <v>12.12</v>
      </c>
    </row>
    <row r="10" spans="1:22" ht="18.75">
      <c r="A10" s="6">
        <v>1202</v>
      </c>
      <c r="B10" s="7" t="s">
        <v>52</v>
      </c>
      <c r="C10" s="9" t="s">
        <v>2</v>
      </c>
      <c r="D10" s="9">
        <v>2</v>
      </c>
      <c r="E10" s="6">
        <v>2</v>
      </c>
      <c r="F10" s="6">
        <v>1</v>
      </c>
      <c r="G10" s="11">
        <v>10.15</v>
      </c>
      <c r="H10" s="11">
        <v>11.28</v>
      </c>
      <c r="I10" s="36">
        <v>11.25</v>
      </c>
      <c r="J10" s="36">
        <v>12.433333333333332</v>
      </c>
      <c r="K10" s="36">
        <v>12.55</v>
      </c>
      <c r="M10" s="6">
        <v>1202</v>
      </c>
      <c r="N10" s="9" t="s">
        <v>2</v>
      </c>
      <c r="O10" s="9">
        <v>2</v>
      </c>
      <c r="P10" s="6">
        <v>2</v>
      </c>
      <c r="Q10" s="6">
        <v>1</v>
      </c>
      <c r="R10" s="11">
        <v>9.2200000000000006</v>
      </c>
      <c r="S10" s="11">
        <v>9.4350000000000005</v>
      </c>
      <c r="T10" s="36">
        <v>9.01</v>
      </c>
      <c r="U10" s="36">
        <v>10.31</v>
      </c>
      <c r="V10" s="36">
        <v>9.91</v>
      </c>
    </row>
    <row r="11" spans="1:22" ht="18.75">
      <c r="A11" s="6">
        <v>1203</v>
      </c>
      <c r="B11" s="7" t="s">
        <v>52</v>
      </c>
      <c r="C11" s="9" t="s">
        <v>3</v>
      </c>
      <c r="D11" s="9">
        <v>2</v>
      </c>
      <c r="E11" s="6">
        <v>3</v>
      </c>
      <c r="F11" s="6">
        <v>1</v>
      </c>
      <c r="G11" s="11">
        <v>9.5500000000000007</v>
      </c>
      <c r="H11" s="11">
        <v>11.25</v>
      </c>
      <c r="I11" s="36">
        <v>11.15</v>
      </c>
      <c r="J11" s="36">
        <v>13.7</v>
      </c>
      <c r="K11" s="36">
        <v>12.19</v>
      </c>
      <c r="M11" s="6">
        <v>1203</v>
      </c>
      <c r="N11" s="9" t="s">
        <v>3</v>
      </c>
      <c r="O11" s="9">
        <v>2</v>
      </c>
      <c r="P11" s="6">
        <v>3</v>
      </c>
      <c r="Q11" s="6">
        <v>1</v>
      </c>
      <c r="R11" s="11">
        <v>10.333333333333334</v>
      </c>
      <c r="S11" s="11">
        <v>9.6199999999999992</v>
      </c>
      <c r="T11" s="36">
        <v>9.35</v>
      </c>
      <c r="U11" s="36">
        <v>11.596666666666666</v>
      </c>
      <c r="V11" s="36">
        <v>12.83</v>
      </c>
    </row>
    <row r="12" spans="1:22" ht="18.75">
      <c r="A12" s="6">
        <v>1204</v>
      </c>
      <c r="B12" s="7" t="s">
        <v>52</v>
      </c>
      <c r="C12" s="9" t="s">
        <v>4</v>
      </c>
      <c r="D12" s="9">
        <v>2</v>
      </c>
      <c r="E12" s="6">
        <v>4</v>
      </c>
      <c r="F12" s="6">
        <v>1</v>
      </c>
      <c r="G12" s="11">
        <v>9.81</v>
      </c>
      <c r="H12" s="11">
        <v>11.09</v>
      </c>
      <c r="I12" s="36">
        <v>10.41</v>
      </c>
      <c r="J12" s="36">
        <v>12.726666666666667</v>
      </c>
      <c r="K12" s="36">
        <v>10.96</v>
      </c>
      <c r="M12" s="6">
        <v>1204</v>
      </c>
      <c r="N12" s="9" t="s">
        <v>4</v>
      </c>
      <c r="O12" s="9">
        <v>2</v>
      </c>
      <c r="P12" s="6">
        <v>4</v>
      </c>
      <c r="Q12" s="6">
        <v>1</v>
      </c>
      <c r="R12" s="11">
        <v>9.9</v>
      </c>
      <c r="S12" s="11">
        <v>9.08</v>
      </c>
      <c r="T12" s="36">
        <v>9.4700000000000006</v>
      </c>
      <c r="U12" s="36">
        <v>13.07</v>
      </c>
      <c r="V12" s="36">
        <v>12.58</v>
      </c>
    </row>
    <row r="13" spans="1:22" ht="18.75">
      <c r="A13" s="6">
        <v>1205</v>
      </c>
      <c r="B13" s="7" t="s">
        <v>52</v>
      </c>
      <c r="C13" s="9" t="s">
        <v>5</v>
      </c>
      <c r="D13" s="9">
        <v>2</v>
      </c>
      <c r="E13" s="6">
        <v>5</v>
      </c>
      <c r="F13" s="6">
        <v>1</v>
      </c>
      <c r="G13" s="11">
        <v>8.44</v>
      </c>
      <c r="H13" s="11">
        <v>12.12</v>
      </c>
      <c r="I13" s="36">
        <v>10.1</v>
      </c>
      <c r="J13" s="36">
        <v>11.41</v>
      </c>
      <c r="K13" s="36">
        <v>13.013333333333334</v>
      </c>
      <c r="M13" s="6">
        <v>1205</v>
      </c>
      <c r="N13" s="9" t="s">
        <v>5</v>
      </c>
      <c r="O13" s="9">
        <v>2</v>
      </c>
      <c r="P13" s="6">
        <v>5</v>
      </c>
      <c r="Q13" s="6">
        <v>1</v>
      </c>
      <c r="R13" s="11">
        <v>10.050000000000001</v>
      </c>
      <c r="S13" s="11">
        <v>10.71</v>
      </c>
      <c r="T13" s="36">
        <v>9.6199999999999992</v>
      </c>
      <c r="U13" s="36">
        <v>10.15</v>
      </c>
      <c r="V13" s="36">
        <v>11.08</v>
      </c>
    </row>
    <row r="14" spans="1:22" ht="18.75">
      <c r="A14" s="6">
        <v>1206</v>
      </c>
      <c r="B14" s="7" t="s">
        <v>52</v>
      </c>
      <c r="C14" s="9" t="s">
        <v>6</v>
      </c>
      <c r="D14" s="9">
        <v>2</v>
      </c>
      <c r="E14" s="6">
        <v>6</v>
      </c>
      <c r="F14" s="6">
        <v>1</v>
      </c>
      <c r="G14" s="11">
        <v>9.32</v>
      </c>
      <c r="H14" s="11">
        <v>10.39</v>
      </c>
      <c r="I14" s="36">
        <v>10.6</v>
      </c>
      <c r="J14" s="36">
        <v>11.99</v>
      </c>
      <c r="K14" s="36">
        <v>12.74</v>
      </c>
      <c r="M14" s="6">
        <v>1206</v>
      </c>
      <c r="N14" s="9" t="s">
        <v>6</v>
      </c>
      <c r="O14" s="9">
        <v>2</v>
      </c>
      <c r="P14" s="6">
        <v>6</v>
      </c>
      <c r="Q14" s="6">
        <v>1</v>
      </c>
      <c r="R14" s="11">
        <v>9.3699999999999992</v>
      </c>
      <c r="S14" s="11">
        <v>9.77</v>
      </c>
      <c r="T14" s="36">
        <v>8.2100000000000009</v>
      </c>
      <c r="U14" s="36">
        <v>11.5</v>
      </c>
      <c r="V14" s="36">
        <v>13.44</v>
      </c>
    </row>
    <row r="15" spans="1:22" ht="18.75">
      <c r="A15" s="6">
        <v>2101</v>
      </c>
      <c r="B15" s="7" t="s">
        <v>51</v>
      </c>
      <c r="C15" s="9" t="s">
        <v>1</v>
      </c>
      <c r="D15" s="9">
        <v>1</v>
      </c>
      <c r="E15" s="6">
        <v>1</v>
      </c>
      <c r="F15" s="6">
        <v>2</v>
      </c>
      <c r="G15" s="11">
        <v>9.4539430870259498</v>
      </c>
      <c r="H15" s="11">
        <v>5.74</v>
      </c>
      <c r="I15" s="36">
        <v>4.2699999999999996</v>
      </c>
      <c r="J15" s="36">
        <v>10.83</v>
      </c>
      <c r="K15" s="36">
        <v>13.07</v>
      </c>
      <c r="M15" s="6">
        <v>2101</v>
      </c>
      <c r="N15" s="9" t="s">
        <v>1</v>
      </c>
      <c r="O15" s="9">
        <v>1</v>
      </c>
      <c r="P15" s="6">
        <v>1</v>
      </c>
      <c r="Q15" s="6">
        <v>2</v>
      </c>
      <c r="R15" s="11">
        <v>10.42</v>
      </c>
      <c r="S15" s="11">
        <v>9.1649999999999991</v>
      </c>
      <c r="T15" s="36">
        <v>6.03</v>
      </c>
      <c r="U15" s="36">
        <v>10.84</v>
      </c>
      <c r="V15" s="36">
        <v>11.65</v>
      </c>
    </row>
    <row r="16" spans="1:22" ht="18.75">
      <c r="A16" s="6">
        <v>2102</v>
      </c>
      <c r="B16" s="7" t="s">
        <v>51</v>
      </c>
      <c r="C16" s="9" t="s">
        <v>2</v>
      </c>
      <c r="D16" s="9">
        <v>1</v>
      </c>
      <c r="E16" s="6">
        <v>2</v>
      </c>
      <c r="F16" s="6">
        <v>2</v>
      </c>
      <c r="G16" s="11">
        <v>9.708222811671078</v>
      </c>
      <c r="H16" s="11">
        <v>7.04</v>
      </c>
      <c r="I16" s="36">
        <v>4.7300000000000004</v>
      </c>
      <c r="J16" s="36">
        <v>11.63</v>
      </c>
      <c r="K16" s="36">
        <v>12.11</v>
      </c>
      <c r="M16" s="6">
        <v>2102</v>
      </c>
      <c r="N16" s="9" t="s">
        <v>2</v>
      </c>
      <c r="O16" s="9">
        <v>1</v>
      </c>
      <c r="P16" s="6">
        <v>2</v>
      </c>
      <c r="Q16" s="6">
        <v>2</v>
      </c>
      <c r="R16" s="11">
        <v>9.56</v>
      </c>
      <c r="S16" s="11">
        <v>8.56</v>
      </c>
      <c r="T16" s="36">
        <v>6.95</v>
      </c>
      <c r="U16" s="36">
        <v>11.03</v>
      </c>
      <c r="V16" s="36">
        <v>12.79</v>
      </c>
    </row>
    <row r="17" spans="1:22" ht="18.75">
      <c r="A17" s="6">
        <v>2103</v>
      </c>
      <c r="B17" s="7" t="s">
        <v>51</v>
      </c>
      <c r="C17" s="9" t="s">
        <v>3</v>
      </c>
      <c r="D17" s="9">
        <v>1</v>
      </c>
      <c r="E17" s="6">
        <v>3</v>
      </c>
      <c r="F17" s="6">
        <v>2</v>
      </c>
      <c r="G17" s="11">
        <v>9.1348088531187024</v>
      </c>
      <c r="H17" s="11">
        <v>5.6245128177853392</v>
      </c>
      <c r="I17" s="36">
        <v>3.21</v>
      </c>
      <c r="J17" s="36">
        <v>10.76</v>
      </c>
      <c r="K17" s="36">
        <v>13</v>
      </c>
      <c r="M17" s="6">
        <v>2103</v>
      </c>
      <c r="N17" s="9" t="s">
        <v>3</v>
      </c>
      <c r="O17" s="9">
        <v>1</v>
      </c>
      <c r="P17" s="6">
        <v>3</v>
      </c>
      <c r="Q17" s="6">
        <v>2</v>
      </c>
      <c r="R17" s="11">
        <v>11.21</v>
      </c>
      <c r="S17" s="11">
        <v>7.71</v>
      </c>
      <c r="T17" s="36">
        <v>5.67</v>
      </c>
      <c r="U17" s="36">
        <v>9.02</v>
      </c>
      <c r="V17" s="36">
        <v>11.71</v>
      </c>
    </row>
    <row r="18" spans="1:22" ht="18.75">
      <c r="A18" s="6">
        <v>2104</v>
      </c>
      <c r="B18" s="7" t="s">
        <v>51</v>
      </c>
      <c r="C18" s="9" t="s">
        <v>4</v>
      </c>
      <c r="D18" s="9">
        <v>1</v>
      </c>
      <c r="E18" s="6">
        <v>4</v>
      </c>
      <c r="F18" s="6">
        <v>2</v>
      </c>
      <c r="G18" s="11">
        <v>9.4391161830763703</v>
      </c>
      <c r="H18" s="11">
        <v>8</v>
      </c>
      <c r="I18" s="36">
        <v>5.0999999999999996</v>
      </c>
      <c r="J18" s="36">
        <v>11.48</v>
      </c>
      <c r="K18" s="36">
        <v>12.75</v>
      </c>
      <c r="M18" s="6">
        <v>2104</v>
      </c>
      <c r="N18" s="9" t="s">
        <v>4</v>
      </c>
      <c r="O18" s="9">
        <v>1</v>
      </c>
      <c r="P18" s="6">
        <v>4</v>
      </c>
      <c r="Q18" s="6">
        <v>2</v>
      </c>
      <c r="R18" s="11">
        <v>8.9700000000000006</v>
      </c>
      <c r="S18" s="11">
        <v>8.7899999999999991</v>
      </c>
      <c r="T18" s="36">
        <v>5.77</v>
      </c>
      <c r="U18" s="36">
        <v>9.59</v>
      </c>
      <c r="V18" s="36">
        <v>11.71</v>
      </c>
    </row>
    <row r="19" spans="1:22" ht="18.75">
      <c r="A19" s="6">
        <v>2105</v>
      </c>
      <c r="B19" s="7" t="s">
        <v>51</v>
      </c>
      <c r="C19" s="9" t="s">
        <v>5</v>
      </c>
      <c r="D19" s="9">
        <v>1</v>
      </c>
      <c r="E19" s="6">
        <v>5</v>
      </c>
      <c r="F19" s="6">
        <v>2</v>
      </c>
      <c r="G19" s="11">
        <v>10.171080384344949</v>
      </c>
      <c r="H19" s="11">
        <v>6.53</v>
      </c>
      <c r="I19" s="36">
        <v>4.13</v>
      </c>
      <c r="J19" s="36">
        <v>11.73</v>
      </c>
      <c r="K19" s="36">
        <v>12.86</v>
      </c>
      <c r="M19" s="6">
        <v>2105</v>
      </c>
      <c r="N19" s="9" t="s">
        <v>5</v>
      </c>
      <c r="O19" s="9">
        <v>1</v>
      </c>
      <c r="P19" s="6">
        <v>5</v>
      </c>
      <c r="Q19" s="6">
        <v>2</v>
      </c>
      <c r="R19" s="11">
        <v>9.24</v>
      </c>
      <c r="S19" s="11">
        <v>9.0399999999999991</v>
      </c>
      <c r="T19" s="36">
        <v>5.92</v>
      </c>
      <c r="U19" s="36">
        <v>9.7899999999999991</v>
      </c>
      <c r="V19" s="36">
        <v>11.36</v>
      </c>
    </row>
    <row r="20" spans="1:22" ht="18.75">
      <c r="A20" s="6">
        <v>2106</v>
      </c>
      <c r="B20" s="7" t="s">
        <v>51</v>
      </c>
      <c r="C20" s="9" t="s">
        <v>6</v>
      </c>
      <c r="D20" s="9">
        <v>1</v>
      </c>
      <c r="E20" s="6">
        <v>6</v>
      </c>
      <c r="F20" s="6">
        <v>2</v>
      </c>
      <c r="G20" s="11">
        <v>10.080504025201281</v>
      </c>
      <c r="H20" s="11">
        <v>5.81</v>
      </c>
      <c r="I20" s="36">
        <v>3.36</v>
      </c>
      <c r="J20" s="36">
        <v>11.1</v>
      </c>
      <c r="K20" s="36">
        <v>11.23</v>
      </c>
      <c r="M20" s="6">
        <v>2106</v>
      </c>
      <c r="N20" s="9" t="s">
        <v>6</v>
      </c>
      <c r="O20" s="9">
        <v>1</v>
      </c>
      <c r="P20" s="6">
        <v>6</v>
      </c>
      <c r="Q20" s="6">
        <v>2</v>
      </c>
      <c r="R20" s="11">
        <v>9.25</v>
      </c>
      <c r="S20" s="11">
        <v>8.4700000000000006</v>
      </c>
      <c r="T20" s="36">
        <v>6.34</v>
      </c>
      <c r="U20" s="36">
        <v>9.76</v>
      </c>
      <c r="V20" s="36">
        <v>11.19</v>
      </c>
    </row>
    <row r="21" spans="1:22" ht="18.75">
      <c r="A21" s="6">
        <v>2201</v>
      </c>
      <c r="B21" s="7" t="s">
        <v>52</v>
      </c>
      <c r="C21" s="9" t="s">
        <v>1</v>
      </c>
      <c r="D21" s="9">
        <v>2</v>
      </c>
      <c r="E21" s="6">
        <v>1</v>
      </c>
      <c r="F21" s="6">
        <v>2</v>
      </c>
      <c r="G21" s="11">
        <v>10.49</v>
      </c>
      <c r="H21" s="11">
        <v>12.01</v>
      </c>
      <c r="I21" s="36">
        <v>12.05</v>
      </c>
      <c r="J21" s="36">
        <v>12.39</v>
      </c>
      <c r="K21" s="36">
        <v>13.24</v>
      </c>
      <c r="M21" s="6">
        <v>2201</v>
      </c>
      <c r="N21" s="9" t="s">
        <v>1</v>
      </c>
      <c r="O21" s="9">
        <v>2</v>
      </c>
      <c r="P21" s="6">
        <v>1</v>
      </c>
      <c r="Q21" s="6">
        <v>2</v>
      </c>
      <c r="R21" s="11">
        <v>10.199999999999999</v>
      </c>
      <c r="S21" s="11">
        <v>10.43</v>
      </c>
      <c r="T21" s="36">
        <v>9.7200000000000006</v>
      </c>
      <c r="U21" s="36">
        <v>13.98</v>
      </c>
      <c r="V21" s="36">
        <v>11.57</v>
      </c>
    </row>
    <row r="22" spans="1:22" ht="18.75">
      <c r="A22" s="6">
        <v>2202</v>
      </c>
      <c r="B22" s="7" t="s">
        <v>52</v>
      </c>
      <c r="C22" s="9" t="s">
        <v>2</v>
      </c>
      <c r="D22" s="9">
        <v>2</v>
      </c>
      <c r="E22" s="6">
        <v>2</v>
      </c>
      <c r="F22" s="6">
        <v>2</v>
      </c>
      <c r="G22" s="11">
        <v>9.4499999999999993</v>
      </c>
      <c r="H22" s="11">
        <v>10.83</v>
      </c>
      <c r="I22" s="36">
        <v>11.79</v>
      </c>
      <c r="J22" s="36">
        <v>13.02</v>
      </c>
      <c r="K22" s="36">
        <v>14.25</v>
      </c>
      <c r="M22" s="6">
        <v>2202</v>
      </c>
      <c r="N22" s="9" t="s">
        <v>2</v>
      </c>
      <c r="O22" s="9">
        <v>2</v>
      </c>
      <c r="P22" s="6">
        <v>2</v>
      </c>
      <c r="Q22" s="6">
        <v>2</v>
      </c>
      <c r="R22" s="11">
        <v>9.83</v>
      </c>
      <c r="S22" s="11">
        <v>9.52</v>
      </c>
      <c r="T22" s="36">
        <v>9.36</v>
      </c>
      <c r="U22" s="36">
        <v>11.51</v>
      </c>
      <c r="V22" s="36">
        <v>8.06</v>
      </c>
    </row>
    <row r="23" spans="1:22" ht="18.75">
      <c r="A23" s="6">
        <v>2203</v>
      </c>
      <c r="B23" s="7" t="s">
        <v>52</v>
      </c>
      <c r="C23" s="9" t="s">
        <v>3</v>
      </c>
      <c r="D23" s="9">
        <v>2</v>
      </c>
      <c r="E23" s="6">
        <v>3</v>
      </c>
      <c r="F23" s="6">
        <v>2</v>
      </c>
      <c r="G23" s="11">
        <v>10.74</v>
      </c>
      <c r="H23" s="11">
        <v>11.91</v>
      </c>
      <c r="I23" s="36">
        <v>11.66</v>
      </c>
      <c r="J23" s="36">
        <v>13.09</v>
      </c>
      <c r="K23" s="36">
        <v>13.22</v>
      </c>
      <c r="M23" s="6">
        <v>2203</v>
      </c>
      <c r="N23" s="9" t="s">
        <v>3</v>
      </c>
      <c r="O23" s="9">
        <v>2</v>
      </c>
      <c r="P23" s="6">
        <v>3</v>
      </c>
      <c r="Q23" s="6">
        <v>2</v>
      </c>
      <c r="R23" s="11">
        <v>9.83</v>
      </c>
      <c r="S23" s="11">
        <v>8.8150000000000013</v>
      </c>
      <c r="T23" s="36">
        <v>9.2899999999999991</v>
      </c>
      <c r="U23" s="36">
        <v>10.93</v>
      </c>
      <c r="V23" s="36">
        <v>11.39</v>
      </c>
    </row>
    <row r="24" spans="1:22" ht="18.75">
      <c r="A24" s="6">
        <v>2204</v>
      </c>
      <c r="B24" s="7" t="s">
        <v>52</v>
      </c>
      <c r="C24" s="9" t="s">
        <v>4</v>
      </c>
      <c r="D24" s="9">
        <v>2</v>
      </c>
      <c r="E24" s="6">
        <v>4</v>
      </c>
      <c r="F24" s="6">
        <v>2</v>
      </c>
      <c r="G24" s="11">
        <v>7.21</v>
      </c>
      <c r="H24" s="11">
        <v>13.29</v>
      </c>
      <c r="I24" s="36">
        <v>12.42</v>
      </c>
      <c r="J24" s="36">
        <v>13.37</v>
      </c>
      <c r="K24" s="36">
        <v>12.25</v>
      </c>
      <c r="M24" s="6">
        <v>2204</v>
      </c>
      <c r="N24" s="9" t="s">
        <v>4</v>
      </c>
      <c r="O24" s="9">
        <v>2</v>
      </c>
      <c r="P24" s="6">
        <v>4</v>
      </c>
      <c r="Q24" s="6">
        <v>2</v>
      </c>
      <c r="R24" s="11">
        <v>11.2</v>
      </c>
      <c r="S24" s="11">
        <v>9.2100000000000009</v>
      </c>
      <c r="T24" s="36">
        <v>10.466666666666667</v>
      </c>
      <c r="U24" s="36">
        <v>13.61</v>
      </c>
      <c r="V24" s="36">
        <v>11.63</v>
      </c>
    </row>
    <row r="25" spans="1:22" ht="18.75">
      <c r="A25" s="6">
        <v>2205</v>
      </c>
      <c r="B25" s="7" t="s">
        <v>52</v>
      </c>
      <c r="C25" s="9" t="s">
        <v>5</v>
      </c>
      <c r="D25" s="9">
        <v>2</v>
      </c>
      <c r="E25" s="6">
        <v>5</v>
      </c>
      <c r="F25" s="6">
        <v>2</v>
      </c>
      <c r="G25" s="11">
        <v>8.92</v>
      </c>
      <c r="H25" s="11">
        <v>10.78</v>
      </c>
      <c r="I25" s="36">
        <v>11.19</v>
      </c>
      <c r="J25" s="36">
        <v>10.54</v>
      </c>
      <c r="K25" s="36">
        <v>12.33</v>
      </c>
      <c r="M25" s="6">
        <v>2205</v>
      </c>
      <c r="N25" s="9" t="s">
        <v>5</v>
      </c>
      <c r="O25" s="9">
        <v>2</v>
      </c>
      <c r="P25" s="6">
        <v>5</v>
      </c>
      <c r="Q25" s="6">
        <v>2</v>
      </c>
      <c r="R25" s="11">
        <v>9.6199999999999992</v>
      </c>
      <c r="S25" s="11">
        <v>11.04</v>
      </c>
      <c r="T25" s="36">
        <v>9.66</v>
      </c>
      <c r="U25" s="36">
        <v>11.53</v>
      </c>
      <c r="V25" s="36">
        <v>11.7</v>
      </c>
    </row>
    <row r="26" spans="1:22" ht="18.75">
      <c r="A26" s="6">
        <v>2206</v>
      </c>
      <c r="B26" s="7" t="s">
        <v>52</v>
      </c>
      <c r="C26" s="9" t="s">
        <v>6</v>
      </c>
      <c r="D26" s="9">
        <v>2</v>
      </c>
      <c r="E26" s="6">
        <v>6</v>
      </c>
      <c r="F26" s="6">
        <v>2</v>
      </c>
      <c r="G26" s="11">
        <v>9.81</v>
      </c>
      <c r="H26" s="11">
        <v>10.945</v>
      </c>
      <c r="I26" s="36">
        <v>11.81</v>
      </c>
      <c r="J26" s="36">
        <v>12.42</v>
      </c>
      <c r="K26" s="36">
        <v>11.76</v>
      </c>
      <c r="M26" s="6">
        <v>2206</v>
      </c>
      <c r="N26" s="9" t="s">
        <v>6</v>
      </c>
      <c r="O26" s="9">
        <v>2</v>
      </c>
      <c r="P26" s="6">
        <v>6</v>
      </c>
      <c r="Q26" s="6">
        <v>2</v>
      </c>
      <c r="R26" s="11">
        <v>8.7899999999999991</v>
      </c>
      <c r="S26" s="11">
        <v>10.27</v>
      </c>
      <c r="T26" s="36">
        <v>9.57</v>
      </c>
      <c r="U26" s="36">
        <v>10.039999999999999</v>
      </c>
      <c r="V26" s="36">
        <v>11.53</v>
      </c>
    </row>
    <row r="27" spans="1:22" ht="18.75">
      <c r="A27" s="6">
        <v>3101</v>
      </c>
      <c r="B27" s="7" t="s">
        <v>51</v>
      </c>
      <c r="C27" s="9" t="s">
        <v>1</v>
      </c>
      <c r="D27" s="9">
        <v>1</v>
      </c>
      <c r="E27" s="6">
        <v>1</v>
      </c>
      <c r="F27" s="6">
        <v>3</v>
      </c>
      <c r="G27" s="11">
        <v>10.47</v>
      </c>
      <c r="H27" s="11">
        <v>5.95</v>
      </c>
      <c r="I27" s="36">
        <v>4.99</v>
      </c>
      <c r="J27" s="36">
        <v>12.93</v>
      </c>
      <c r="K27" s="36">
        <v>11.78</v>
      </c>
      <c r="M27" s="6">
        <v>3101</v>
      </c>
      <c r="N27" s="9" t="s">
        <v>1</v>
      </c>
      <c r="O27" s="9">
        <v>1</v>
      </c>
      <c r="P27" s="6">
        <v>1</v>
      </c>
      <c r="Q27" s="6">
        <v>3</v>
      </c>
      <c r="R27" s="11">
        <v>9.52</v>
      </c>
      <c r="S27" s="11">
        <v>8.5299999999999994</v>
      </c>
      <c r="T27" s="36">
        <v>6.86</v>
      </c>
      <c r="U27" s="36">
        <v>11.16</v>
      </c>
      <c r="V27" s="36">
        <v>11.49</v>
      </c>
    </row>
    <row r="28" spans="1:22" ht="18.75">
      <c r="A28" s="6">
        <v>3102</v>
      </c>
      <c r="B28" s="7" t="s">
        <v>51</v>
      </c>
      <c r="C28" s="9" t="s">
        <v>2</v>
      </c>
      <c r="D28" s="9">
        <v>1</v>
      </c>
      <c r="E28" s="6">
        <v>2</v>
      </c>
      <c r="F28" s="6">
        <v>3</v>
      </c>
      <c r="G28" s="11">
        <v>10.050000000000001</v>
      </c>
      <c r="H28" s="11">
        <v>6.43</v>
      </c>
      <c r="I28" s="36">
        <v>4.3499999999999996</v>
      </c>
      <c r="J28" s="36">
        <v>10.89</v>
      </c>
      <c r="K28" s="36">
        <v>13.68</v>
      </c>
      <c r="M28" s="6">
        <v>3102</v>
      </c>
      <c r="N28" s="9" t="s">
        <v>2</v>
      </c>
      <c r="O28" s="9">
        <v>1</v>
      </c>
      <c r="P28" s="6">
        <v>2</v>
      </c>
      <c r="Q28" s="6">
        <v>3</v>
      </c>
      <c r="R28" s="11">
        <v>9.5500000000000007</v>
      </c>
      <c r="S28" s="11">
        <v>8.08</v>
      </c>
      <c r="T28" s="36">
        <v>6.52</v>
      </c>
      <c r="U28" s="36">
        <v>10.99</v>
      </c>
      <c r="V28" s="36">
        <v>13.42</v>
      </c>
    </row>
    <row r="29" spans="1:22" ht="18.75">
      <c r="A29" s="6">
        <v>3103</v>
      </c>
      <c r="B29" s="7" t="s">
        <v>51</v>
      </c>
      <c r="C29" s="9" t="s">
        <v>3</v>
      </c>
      <c r="D29" s="9">
        <v>1</v>
      </c>
      <c r="E29" s="6">
        <v>3</v>
      </c>
      <c r="F29" s="6">
        <v>3</v>
      </c>
      <c r="G29" s="11">
        <v>8.64</v>
      </c>
      <c r="H29" s="11">
        <v>6.09</v>
      </c>
      <c r="I29" s="36">
        <v>3.53</v>
      </c>
      <c r="J29" s="36">
        <v>9.82</v>
      </c>
      <c r="K29" s="36">
        <v>13.295000000000002</v>
      </c>
      <c r="M29" s="6">
        <v>3103</v>
      </c>
      <c r="N29" s="9" t="s">
        <v>3</v>
      </c>
      <c r="O29" s="9">
        <v>1</v>
      </c>
      <c r="P29" s="6">
        <v>3</v>
      </c>
      <c r="Q29" s="6">
        <v>3</v>
      </c>
      <c r="R29" s="11">
        <v>10.906973577114726</v>
      </c>
      <c r="S29" s="11">
        <v>7.8</v>
      </c>
      <c r="T29" s="36">
        <v>5.51</v>
      </c>
      <c r="U29" s="36">
        <v>9.4450000000000003</v>
      </c>
      <c r="V29" s="36">
        <v>12.07</v>
      </c>
    </row>
    <row r="30" spans="1:22" ht="18.75">
      <c r="A30" s="6">
        <v>3104</v>
      </c>
      <c r="B30" s="7" t="s">
        <v>51</v>
      </c>
      <c r="C30" s="9" t="s">
        <v>4</v>
      </c>
      <c r="D30" s="9">
        <v>1</v>
      </c>
      <c r="E30" s="6">
        <v>4</v>
      </c>
      <c r="F30" s="6">
        <v>3</v>
      </c>
      <c r="G30" s="11">
        <v>10.251639360449481</v>
      </c>
      <c r="H30" s="11">
        <v>5.86</v>
      </c>
      <c r="I30" s="36">
        <v>4.03</v>
      </c>
      <c r="J30" s="36">
        <v>10.94</v>
      </c>
      <c r="K30" s="36">
        <v>12.86</v>
      </c>
      <c r="M30" s="6">
        <v>3104</v>
      </c>
      <c r="N30" s="9" t="s">
        <v>4</v>
      </c>
      <c r="O30" s="9">
        <v>1</v>
      </c>
      <c r="P30" s="6">
        <v>4</v>
      </c>
      <c r="Q30" s="6">
        <v>3</v>
      </c>
      <c r="R30" s="11">
        <v>8.7899999999999991</v>
      </c>
      <c r="S30" s="11">
        <v>8.89</v>
      </c>
      <c r="T30" s="36">
        <v>6.35</v>
      </c>
      <c r="U30" s="36">
        <v>9.5299999999999994</v>
      </c>
      <c r="V30" s="36">
        <v>11.02</v>
      </c>
    </row>
    <row r="31" spans="1:22" ht="18.75">
      <c r="A31" s="6">
        <v>3105</v>
      </c>
      <c r="B31" s="7" t="s">
        <v>51</v>
      </c>
      <c r="C31" s="9" t="s">
        <v>5</v>
      </c>
      <c r="D31" s="9">
        <v>1</v>
      </c>
      <c r="E31" s="6">
        <v>5</v>
      </c>
      <c r="F31" s="6">
        <v>3</v>
      </c>
      <c r="G31" s="11">
        <v>9.19</v>
      </c>
      <c r="H31" s="11">
        <v>5.8</v>
      </c>
      <c r="I31" s="36">
        <v>4.01</v>
      </c>
      <c r="J31" s="36">
        <v>10.52</v>
      </c>
      <c r="K31" s="36">
        <v>12.41</v>
      </c>
      <c r="M31" s="6">
        <v>3105</v>
      </c>
      <c r="N31" s="9" t="s">
        <v>5</v>
      </c>
      <c r="O31" s="9">
        <v>1</v>
      </c>
      <c r="P31" s="6">
        <v>5</v>
      </c>
      <c r="Q31" s="6">
        <v>3</v>
      </c>
      <c r="R31" s="11">
        <v>9.61</v>
      </c>
      <c r="S31" s="11">
        <v>8.9700000000000006</v>
      </c>
      <c r="T31" s="36">
        <v>6.77</v>
      </c>
      <c r="U31" s="36">
        <v>8.9</v>
      </c>
      <c r="V31" s="36">
        <v>12.94</v>
      </c>
    </row>
    <row r="32" spans="1:22" ht="18.75">
      <c r="A32" s="6">
        <v>3106</v>
      </c>
      <c r="B32" s="7" t="s">
        <v>51</v>
      </c>
      <c r="C32" s="9" t="s">
        <v>6</v>
      </c>
      <c r="D32" s="9">
        <v>1</v>
      </c>
      <c r="E32" s="6">
        <v>6</v>
      </c>
      <c r="F32" s="6">
        <v>3</v>
      </c>
      <c r="G32" s="11">
        <v>10.254718225767498</v>
      </c>
      <c r="H32" s="11">
        <v>7.09</v>
      </c>
      <c r="I32" s="36">
        <v>3.53</v>
      </c>
      <c r="J32" s="36">
        <v>12.2</v>
      </c>
      <c r="K32" s="36">
        <v>12.97</v>
      </c>
      <c r="M32" s="6">
        <v>3106</v>
      </c>
      <c r="N32" s="9" t="s">
        <v>6</v>
      </c>
      <c r="O32" s="9">
        <v>1</v>
      </c>
      <c r="P32" s="6">
        <v>6</v>
      </c>
      <c r="Q32" s="6">
        <v>3</v>
      </c>
      <c r="R32" s="11">
        <v>9.8699999999999992</v>
      </c>
      <c r="S32" s="11">
        <v>8.64</v>
      </c>
      <c r="T32" s="36">
        <v>6.93</v>
      </c>
      <c r="U32" s="36">
        <v>9.44</v>
      </c>
      <c r="V32" s="36">
        <v>11.54</v>
      </c>
    </row>
    <row r="33" spans="1:22" ht="18.75">
      <c r="A33" s="6">
        <v>3201</v>
      </c>
      <c r="B33" s="7" t="s">
        <v>52</v>
      </c>
      <c r="C33" s="9" t="s">
        <v>1</v>
      </c>
      <c r="D33" s="9">
        <v>2</v>
      </c>
      <c r="E33" s="6">
        <v>1</v>
      </c>
      <c r="F33" s="6">
        <v>3</v>
      </c>
      <c r="G33" s="11">
        <v>9.8133333333333326</v>
      </c>
      <c r="H33" s="11">
        <v>12.94</v>
      </c>
      <c r="I33" s="36">
        <v>12.27</v>
      </c>
      <c r="J33" s="36">
        <v>14.26</v>
      </c>
      <c r="K33" s="36">
        <v>12.87</v>
      </c>
      <c r="M33" s="6">
        <v>3201</v>
      </c>
      <c r="N33" s="9" t="s">
        <v>1</v>
      </c>
      <c r="O33" s="9">
        <v>2</v>
      </c>
      <c r="P33" s="6">
        <v>1</v>
      </c>
      <c r="Q33" s="6">
        <v>3</v>
      </c>
      <c r="R33" s="11">
        <v>10.36</v>
      </c>
      <c r="S33" s="11">
        <v>10.37</v>
      </c>
      <c r="T33" s="36">
        <v>9.19</v>
      </c>
      <c r="U33" s="36">
        <v>12.09</v>
      </c>
      <c r="V33" s="36">
        <v>10.62</v>
      </c>
    </row>
    <row r="34" spans="1:22" ht="18.75">
      <c r="A34" s="6">
        <v>3202</v>
      </c>
      <c r="B34" s="7" t="s">
        <v>52</v>
      </c>
      <c r="C34" s="9" t="s">
        <v>2</v>
      </c>
      <c r="D34" s="9">
        <v>2</v>
      </c>
      <c r="E34" s="6">
        <v>2</v>
      </c>
      <c r="F34" s="6">
        <v>3</v>
      </c>
      <c r="G34" s="11">
        <v>8.68</v>
      </c>
      <c r="H34" s="11">
        <v>10.45</v>
      </c>
      <c r="I34" s="36">
        <v>10.81</v>
      </c>
      <c r="J34" s="36">
        <v>12.02</v>
      </c>
      <c r="K34" s="36">
        <v>13.69</v>
      </c>
      <c r="M34" s="6">
        <v>3202</v>
      </c>
      <c r="N34" s="9" t="s">
        <v>2</v>
      </c>
      <c r="O34" s="9">
        <v>2</v>
      </c>
      <c r="P34" s="6">
        <v>2</v>
      </c>
      <c r="Q34" s="6">
        <v>3</v>
      </c>
      <c r="R34" s="11">
        <v>9.11</v>
      </c>
      <c r="S34" s="11">
        <v>9.4349999999999987</v>
      </c>
      <c r="T34" s="36">
        <v>9.5166666666666657</v>
      </c>
      <c r="U34" s="36">
        <v>9.3000000000000007</v>
      </c>
      <c r="V34" s="36">
        <v>8.2100000000000009</v>
      </c>
    </row>
    <row r="35" spans="1:22" ht="18.75">
      <c r="A35" s="6">
        <v>3203</v>
      </c>
      <c r="B35" s="7" t="s">
        <v>52</v>
      </c>
      <c r="C35" s="9" t="s">
        <v>3</v>
      </c>
      <c r="D35" s="9">
        <v>2</v>
      </c>
      <c r="E35" s="6">
        <v>3</v>
      </c>
      <c r="F35" s="6">
        <v>3</v>
      </c>
      <c r="G35" s="11">
        <v>9.2799999999999994</v>
      </c>
      <c r="H35" s="11">
        <v>10.51</v>
      </c>
      <c r="I35" s="36">
        <v>12.12</v>
      </c>
      <c r="J35" s="36">
        <v>14.31</v>
      </c>
      <c r="K35" s="36">
        <v>12.893333333333333</v>
      </c>
      <c r="M35" s="6">
        <v>3203</v>
      </c>
      <c r="N35" s="9" t="s">
        <v>3</v>
      </c>
      <c r="O35" s="9">
        <v>2</v>
      </c>
      <c r="P35" s="6">
        <v>3</v>
      </c>
      <c r="Q35" s="6">
        <v>3</v>
      </c>
      <c r="R35" s="11">
        <v>10.02</v>
      </c>
      <c r="S35" s="11">
        <v>9.15</v>
      </c>
      <c r="T35" s="36">
        <v>10.51</v>
      </c>
      <c r="U35" s="36">
        <v>12.26</v>
      </c>
      <c r="V35" s="36">
        <v>12.32</v>
      </c>
    </row>
    <row r="36" spans="1:22" ht="18.75">
      <c r="A36" s="6">
        <v>3204</v>
      </c>
      <c r="B36" s="7" t="s">
        <v>52</v>
      </c>
      <c r="C36" s="9" t="s">
        <v>4</v>
      </c>
      <c r="D36" s="9">
        <v>2</v>
      </c>
      <c r="E36" s="6">
        <v>4</v>
      </c>
      <c r="F36" s="6">
        <v>3</v>
      </c>
      <c r="G36" s="11">
        <v>10.82</v>
      </c>
      <c r="H36" s="11">
        <v>12.19</v>
      </c>
      <c r="I36" s="36">
        <v>10.35</v>
      </c>
      <c r="J36" s="36">
        <v>12.24</v>
      </c>
      <c r="K36" s="36">
        <v>12.69</v>
      </c>
      <c r="M36" s="6">
        <v>3204</v>
      </c>
      <c r="N36" s="9" t="s">
        <v>4</v>
      </c>
      <c r="O36" s="9">
        <v>2</v>
      </c>
      <c r="P36" s="6">
        <v>4</v>
      </c>
      <c r="Q36" s="6">
        <v>3</v>
      </c>
      <c r="R36" s="11">
        <v>9.77</v>
      </c>
      <c r="S36" s="11">
        <v>8.76</v>
      </c>
      <c r="T36" s="36">
        <v>11.71</v>
      </c>
      <c r="U36" s="36">
        <v>13.34</v>
      </c>
      <c r="V36" s="36">
        <v>11.97</v>
      </c>
    </row>
    <row r="37" spans="1:22" ht="18.75">
      <c r="A37" s="6">
        <v>3205</v>
      </c>
      <c r="B37" s="7" t="s">
        <v>52</v>
      </c>
      <c r="C37" s="9" t="s">
        <v>5</v>
      </c>
      <c r="D37" s="9">
        <v>2</v>
      </c>
      <c r="E37" s="6">
        <v>5</v>
      </c>
      <c r="F37" s="6">
        <v>3</v>
      </c>
      <c r="G37" s="11">
        <v>10.27</v>
      </c>
      <c r="H37" s="11">
        <v>11.92</v>
      </c>
      <c r="I37" s="36">
        <v>12.36</v>
      </c>
      <c r="J37" s="36">
        <v>10.975</v>
      </c>
      <c r="K37" s="36">
        <v>13.99</v>
      </c>
      <c r="M37" s="6">
        <v>3205</v>
      </c>
      <c r="N37" s="9" t="s">
        <v>5</v>
      </c>
      <c r="O37" s="9">
        <v>2</v>
      </c>
      <c r="P37" s="6">
        <v>5</v>
      </c>
      <c r="Q37" s="6">
        <v>3</v>
      </c>
      <c r="R37" s="11">
        <v>10.49</v>
      </c>
      <c r="S37" s="11">
        <v>11.04</v>
      </c>
      <c r="T37" s="36">
        <v>10.46</v>
      </c>
      <c r="U37" s="36">
        <v>12.28</v>
      </c>
      <c r="V37" s="36">
        <v>11.7</v>
      </c>
    </row>
    <row r="38" spans="1:22" ht="18.75">
      <c r="A38" s="6">
        <v>3206</v>
      </c>
      <c r="B38" s="7" t="s">
        <v>52</v>
      </c>
      <c r="C38" s="9" t="s">
        <v>6</v>
      </c>
      <c r="D38" s="9">
        <v>2</v>
      </c>
      <c r="E38" s="6">
        <v>6</v>
      </c>
      <c r="F38" s="6">
        <v>3</v>
      </c>
      <c r="G38" s="11">
        <v>10.85</v>
      </c>
      <c r="H38" s="11">
        <v>11.5</v>
      </c>
      <c r="I38" s="36">
        <v>12.77</v>
      </c>
      <c r="J38" s="36">
        <v>13.85</v>
      </c>
      <c r="K38" s="36">
        <v>13.72</v>
      </c>
      <c r="M38" s="6">
        <v>3206</v>
      </c>
      <c r="N38" s="9" t="s">
        <v>6</v>
      </c>
      <c r="O38" s="9">
        <v>2</v>
      </c>
      <c r="P38" s="6">
        <v>6</v>
      </c>
      <c r="Q38" s="6">
        <v>3</v>
      </c>
      <c r="R38" s="11">
        <v>10.78</v>
      </c>
      <c r="S38" s="11">
        <v>10.95</v>
      </c>
      <c r="T38" s="36">
        <v>9.3366666666666678</v>
      </c>
      <c r="U38" s="36">
        <v>10.77</v>
      </c>
      <c r="V38" s="36">
        <v>12.6</v>
      </c>
    </row>
    <row r="39" spans="1:22" ht="18.75">
      <c r="A39" s="6">
        <v>4101</v>
      </c>
      <c r="B39" s="7" t="s">
        <v>51</v>
      </c>
      <c r="C39" s="9" t="s">
        <v>1</v>
      </c>
      <c r="D39" s="9">
        <v>1</v>
      </c>
      <c r="E39" s="6">
        <v>1</v>
      </c>
      <c r="F39" s="6">
        <v>4</v>
      </c>
      <c r="G39" s="11">
        <v>11.47</v>
      </c>
      <c r="H39" s="11">
        <v>5.71</v>
      </c>
      <c r="I39" s="36">
        <v>4.63</v>
      </c>
      <c r="J39" s="36">
        <v>12.35</v>
      </c>
      <c r="K39" s="36">
        <v>12.776666666666666</v>
      </c>
      <c r="M39" s="6">
        <v>4101</v>
      </c>
      <c r="N39" s="9" t="s">
        <v>1</v>
      </c>
      <c r="O39" s="9">
        <v>1</v>
      </c>
      <c r="P39" s="6">
        <v>1</v>
      </c>
      <c r="Q39" s="6">
        <v>4</v>
      </c>
      <c r="R39" s="11">
        <v>10.69</v>
      </c>
      <c r="S39" s="11">
        <v>9.8000000000000007</v>
      </c>
      <c r="T39" s="36">
        <v>6.7033333333333331</v>
      </c>
      <c r="U39" s="36">
        <v>11.160000000000002</v>
      </c>
      <c r="V39" s="36">
        <v>11.643333333333333</v>
      </c>
    </row>
    <row r="40" spans="1:22" ht="18.75">
      <c r="A40" s="6">
        <v>4102</v>
      </c>
      <c r="B40" s="7" t="s">
        <v>51</v>
      </c>
      <c r="C40" s="9" t="s">
        <v>2</v>
      </c>
      <c r="D40" s="9">
        <v>1</v>
      </c>
      <c r="E40" s="6">
        <v>2</v>
      </c>
      <c r="F40" s="6">
        <v>4</v>
      </c>
      <c r="G40" s="11">
        <v>9.4811364005420682</v>
      </c>
      <c r="H40" s="11">
        <v>6.3591311946443829</v>
      </c>
      <c r="I40" s="36">
        <v>3.44</v>
      </c>
      <c r="J40" s="36">
        <v>11.04</v>
      </c>
      <c r="K40" s="36">
        <v>12.26</v>
      </c>
      <c r="M40" s="6">
        <v>4102</v>
      </c>
      <c r="N40" s="9" t="s">
        <v>2</v>
      </c>
      <c r="O40" s="9">
        <v>1</v>
      </c>
      <c r="P40" s="6">
        <v>2</v>
      </c>
      <c r="Q40" s="6">
        <v>4</v>
      </c>
      <c r="R40" s="11">
        <v>10.220000000000001</v>
      </c>
      <c r="S40" s="11">
        <v>7.24</v>
      </c>
      <c r="T40" s="36">
        <v>6.6333333333333329</v>
      </c>
      <c r="U40" s="36">
        <v>10.08</v>
      </c>
      <c r="V40" s="36">
        <v>14.54</v>
      </c>
    </row>
    <row r="41" spans="1:22" ht="18.75">
      <c r="A41" s="6">
        <v>4103</v>
      </c>
      <c r="B41" s="7" t="s">
        <v>51</v>
      </c>
      <c r="C41" s="9" t="s">
        <v>3</v>
      </c>
      <c r="D41" s="9">
        <v>1</v>
      </c>
      <c r="E41" s="6">
        <v>3</v>
      </c>
      <c r="F41" s="6">
        <v>4</v>
      </c>
      <c r="G41" s="11">
        <v>9.3004637105332364</v>
      </c>
      <c r="H41" s="11">
        <v>5.6245128177853401</v>
      </c>
      <c r="I41" s="36">
        <v>3.15</v>
      </c>
      <c r="J41" s="36">
        <v>9.5299999999999994</v>
      </c>
      <c r="K41" s="36">
        <v>13.59</v>
      </c>
      <c r="M41" s="6">
        <v>4103</v>
      </c>
      <c r="N41" s="9" t="s">
        <v>3</v>
      </c>
      <c r="O41" s="9">
        <v>1</v>
      </c>
      <c r="P41" s="6">
        <v>3</v>
      </c>
      <c r="Q41" s="6">
        <v>4</v>
      </c>
      <c r="R41" s="11">
        <v>9.57</v>
      </c>
      <c r="S41" s="11">
        <v>7.57</v>
      </c>
      <c r="T41" s="36">
        <v>6.44</v>
      </c>
      <c r="U41" s="36">
        <v>8.59</v>
      </c>
      <c r="V41" s="36">
        <v>13.41</v>
      </c>
    </row>
    <row r="42" spans="1:22" ht="18.75">
      <c r="A42" s="6">
        <v>4104</v>
      </c>
      <c r="B42" s="7" t="s">
        <v>51</v>
      </c>
      <c r="C42" s="9" t="s">
        <v>4</v>
      </c>
      <c r="D42" s="9">
        <v>1</v>
      </c>
      <c r="E42" s="6">
        <v>4</v>
      </c>
      <c r="F42" s="6">
        <v>4</v>
      </c>
      <c r="G42" s="11">
        <v>11.07</v>
      </c>
      <c r="H42" s="11">
        <v>6.7861629078508878</v>
      </c>
      <c r="I42" s="36">
        <v>3.13</v>
      </c>
      <c r="J42" s="36">
        <v>12.77</v>
      </c>
      <c r="K42" s="36">
        <v>14.35</v>
      </c>
      <c r="M42" s="6">
        <v>4104</v>
      </c>
      <c r="N42" s="9" t="s">
        <v>4</v>
      </c>
      <c r="O42" s="9">
        <v>1</v>
      </c>
      <c r="P42" s="6">
        <v>4</v>
      </c>
      <c r="Q42" s="6">
        <v>4</v>
      </c>
      <c r="R42" s="11">
        <v>9.67</v>
      </c>
      <c r="S42" s="11">
        <v>9.1066666666666674</v>
      </c>
      <c r="T42" s="36">
        <v>4.13</v>
      </c>
      <c r="U42" s="36">
        <v>9.8699999999999992</v>
      </c>
      <c r="V42" s="36">
        <v>11.699999999999998</v>
      </c>
    </row>
    <row r="43" spans="1:22" ht="18.75">
      <c r="A43" s="6">
        <v>4105</v>
      </c>
      <c r="B43" s="7" t="s">
        <v>51</v>
      </c>
      <c r="C43" s="9" t="s">
        <v>5</v>
      </c>
      <c r="D43" s="9">
        <v>1</v>
      </c>
      <c r="E43" s="6">
        <v>5</v>
      </c>
      <c r="F43" s="6">
        <v>4</v>
      </c>
      <c r="G43" s="11">
        <v>10.030335797214747</v>
      </c>
      <c r="H43" s="11">
        <v>6.0225445535947131</v>
      </c>
      <c r="I43" s="36">
        <v>3.52</v>
      </c>
      <c r="J43" s="36">
        <v>9.19</v>
      </c>
      <c r="K43" s="36">
        <v>12.2</v>
      </c>
      <c r="M43" s="6">
        <v>4105</v>
      </c>
      <c r="N43" s="9" t="s">
        <v>5</v>
      </c>
      <c r="O43" s="9">
        <v>1</v>
      </c>
      <c r="P43" s="6">
        <v>5</v>
      </c>
      <c r="Q43" s="6">
        <v>4</v>
      </c>
      <c r="R43" s="11">
        <v>8.92</v>
      </c>
      <c r="S43" s="11">
        <v>8.9666666666666668</v>
      </c>
      <c r="T43" s="36">
        <v>6.0466666666666669</v>
      </c>
      <c r="U43" s="36">
        <v>9.4599999999999991</v>
      </c>
      <c r="V43" s="36">
        <v>11.49</v>
      </c>
    </row>
    <row r="44" spans="1:22" ht="18.75">
      <c r="A44" s="6">
        <v>4106</v>
      </c>
      <c r="B44" s="7" t="s">
        <v>51</v>
      </c>
      <c r="C44" s="9" t="s">
        <v>6</v>
      </c>
      <c r="D44" s="9">
        <v>1</v>
      </c>
      <c r="E44" s="6">
        <v>6</v>
      </c>
      <c r="F44" s="6">
        <v>4</v>
      </c>
      <c r="G44" s="11">
        <v>10.93</v>
      </c>
      <c r="H44" s="11">
        <v>7.33</v>
      </c>
      <c r="I44" s="36">
        <v>3.27</v>
      </c>
      <c r="J44" s="36">
        <v>11.75</v>
      </c>
      <c r="K44" s="36">
        <v>12.073333333333332</v>
      </c>
      <c r="M44" s="6">
        <v>4106</v>
      </c>
      <c r="N44" s="9" t="s">
        <v>6</v>
      </c>
      <c r="O44" s="9">
        <v>1</v>
      </c>
      <c r="P44" s="6">
        <v>6</v>
      </c>
      <c r="Q44" s="6">
        <v>4</v>
      </c>
      <c r="R44" s="11">
        <v>10.55</v>
      </c>
      <c r="S44" s="11">
        <v>8.9933333333333341</v>
      </c>
      <c r="T44" s="36">
        <v>5.65</v>
      </c>
      <c r="U44" s="36">
        <v>9.6300000000000008</v>
      </c>
      <c r="V44" s="36">
        <v>13</v>
      </c>
    </row>
    <row r="45" spans="1:22" ht="18.75">
      <c r="A45" s="6">
        <v>4201</v>
      </c>
      <c r="B45" s="7" t="s">
        <v>52</v>
      </c>
      <c r="C45" s="9" t="s">
        <v>1</v>
      </c>
      <c r="D45" s="9">
        <v>2</v>
      </c>
      <c r="E45" s="6">
        <v>1</v>
      </c>
      <c r="F45" s="6">
        <v>4</v>
      </c>
      <c r="G45" s="11">
        <v>9.17</v>
      </c>
      <c r="H45" s="11">
        <v>11.08</v>
      </c>
      <c r="I45" s="36">
        <v>10.28</v>
      </c>
      <c r="J45" s="36">
        <v>13.61</v>
      </c>
      <c r="K45" s="36">
        <v>13.85</v>
      </c>
      <c r="M45" s="6">
        <v>4201</v>
      </c>
      <c r="N45" s="9" t="s">
        <v>1</v>
      </c>
      <c r="O45" s="9">
        <v>2</v>
      </c>
      <c r="P45" s="6">
        <v>1</v>
      </c>
      <c r="Q45" s="6">
        <v>4</v>
      </c>
      <c r="R45" s="11">
        <v>10.28</v>
      </c>
      <c r="S45" s="11">
        <v>10.57</v>
      </c>
      <c r="T45" s="36">
        <v>10.15</v>
      </c>
      <c r="U45" s="36">
        <v>12.823333333333332</v>
      </c>
      <c r="V45" s="36">
        <v>11.436666666666666</v>
      </c>
    </row>
    <row r="46" spans="1:22" ht="18.75">
      <c r="A46" s="6">
        <v>4202</v>
      </c>
      <c r="B46" s="7" t="s">
        <v>52</v>
      </c>
      <c r="C46" s="9" t="s">
        <v>2</v>
      </c>
      <c r="D46" s="9">
        <v>2</v>
      </c>
      <c r="E46" s="6">
        <v>2</v>
      </c>
      <c r="F46" s="6">
        <v>4</v>
      </c>
      <c r="G46" s="11">
        <v>10.42</v>
      </c>
      <c r="H46" s="11">
        <v>10.78</v>
      </c>
      <c r="I46" s="36">
        <v>9.93</v>
      </c>
      <c r="J46" s="36">
        <v>12.26</v>
      </c>
      <c r="K46" s="36">
        <v>14.27</v>
      </c>
      <c r="M46" s="6">
        <v>4202</v>
      </c>
      <c r="N46" s="9" t="s">
        <v>2</v>
      </c>
      <c r="O46" s="9">
        <v>2</v>
      </c>
      <c r="P46" s="6">
        <v>2</v>
      </c>
      <c r="Q46" s="6">
        <v>4</v>
      </c>
      <c r="R46" s="11">
        <v>10.78</v>
      </c>
      <c r="S46" s="11">
        <v>9.35</v>
      </c>
      <c r="T46" s="36">
        <v>10.18</v>
      </c>
      <c r="U46" s="36">
        <v>10.119999999999999</v>
      </c>
      <c r="V46" s="36">
        <v>8.7266666666666666</v>
      </c>
    </row>
    <row r="47" spans="1:22" ht="18.75">
      <c r="A47" s="6">
        <v>4203</v>
      </c>
      <c r="B47" s="7" t="s">
        <v>52</v>
      </c>
      <c r="C47" s="9" t="s">
        <v>3</v>
      </c>
      <c r="D47" s="9">
        <v>2</v>
      </c>
      <c r="E47" s="6">
        <v>3</v>
      </c>
      <c r="F47" s="6">
        <v>4</v>
      </c>
      <c r="G47" s="11">
        <v>10.09</v>
      </c>
      <c r="H47" s="11">
        <v>10.54</v>
      </c>
      <c r="I47" s="36">
        <v>11.643333333333333</v>
      </c>
      <c r="J47" s="36">
        <v>13.700000000000001</v>
      </c>
      <c r="K47" s="36">
        <v>13.27</v>
      </c>
      <c r="M47" s="6">
        <v>4203</v>
      </c>
      <c r="N47" s="9" t="s">
        <v>3</v>
      </c>
      <c r="O47" s="9">
        <v>2</v>
      </c>
      <c r="P47" s="6">
        <v>3</v>
      </c>
      <c r="Q47" s="6">
        <v>4</v>
      </c>
      <c r="R47" s="11">
        <v>11.15</v>
      </c>
      <c r="S47" s="11">
        <v>8.48</v>
      </c>
      <c r="T47" s="36">
        <v>9.7166666666666668</v>
      </c>
      <c r="U47" s="36">
        <v>11.6</v>
      </c>
      <c r="V47" s="36">
        <v>12.32</v>
      </c>
    </row>
    <row r="48" spans="1:22" ht="18.75">
      <c r="A48" s="6">
        <v>4204</v>
      </c>
      <c r="B48" s="7" t="s">
        <v>52</v>
      </c>
      <c r="C48" s="9" t="s">
        <v>4</v>
      </c>
      <c r="D48" s="9">
        <v>2</v>
      </c>
      <c r="E48" s="6">
        <v>4</v>
      </c>
      <c r="F48" s="6">
        <v>4</v>
      </c>
      <c r="G48" s="11">
        <v>11.83</v>
      </c>
      <c r="H48" s="11">
        <v>12.19</v>
      </c>
      <c r="I48" s="36">
        <v>11.06</v>
      </c>
      <c r="J48" s="36">
        <v>12.57</v>
      </c>
      <c r="K48" s="36">
        <v>13.1</v>
      </c>
      <c r="M48" s="6">
        <v>4204</v>
      </c>
      <c r="N48" s="9" t="s">
        <v>4</v>
      </c>
      <c r="O48" s="9">
        <v>2</v>
      </c>
      <c r="P48" s="6">
        <v>4</v>
      </c>
      <c r="Q48" s="6">
        <v>4</v>
      </c>
      <c r="R48" s="11">
        <v>10.62</v>
      </c>
      <c r="S48" s="11">
        <v>9.66</v>
      </c>
      <c r="T48" s="36">
        <v>10.220000000000001</v>
      </c>
      <c r="U48" s="36">
        <v>13.339999999999998</v>
      </c>
      <c r="V48" s="36">
        <v>10.61</v>
      </c>
    </row>
    <row r="49" spans="1:22" ht="18.75">
      <c r="A49" s="6">
        <v>4205</v>
      </c>
      <c r="B49" s="7" t="s">
        <v>52</v>
      </c>
      <c r="C49" s="9" t="s">
        <v>5</v>
      </c>
      <c r="D49" s="9">
        <v>2</v>
      </c>
      <c r="E49" s="6">
        <v>5</v>
      </c>
      <c r="F49" s="6">
        <v>4</v>
      </c>
      <c r="G49" s="11">
        <v>10.35</v>
      </c>
      <c r="H49" s="11">
        <v>11.606666666666667</v>
      </c>
      <c r="I49" s="36">
        <v>11.11</v>
      </c>
      <c r="J49" s="36">
        <v>10.975</v>
      </c>
      <c r="K49" s="36">
        <v>12.72</v>
      </c>
      <c r="M49" s="6">
        <v>4205</v>
      </c>
      <c r="N49" s="9" t="s">
        <v>5</v>
      </c>
      <c r="O49" s="9">
        <v>2</v>
      </c>
      <c r="P49" s="6">
        <v>5</v>
      </c>
      <c r="Q49" s="6">
        <v>4</v>
      </c>
      <c r="R49" s="11">
        <v>11.01</v>
      </c>
      <c r="S49" s="11">
        <v>10.93</v>
      </c>
      <c r="T49" s="36">
        <v>10.42</v>
      </c>
      <c r="U49" s="36">
        <v>12.16</v>
      </c>
      <c r="V49" s="36">
        <v>11.695</v>
      </c>
    </row>
    <row r="50" spans="1:22" ht="18.75">
      <c r="A50" s="6">
        <v>4206</v>
      </c>
      <c r="B50" s="7" t="s">
        <v>52</v>
      </c>
      <c r="C50" s="9" t="s">
        <v>6</v>
      </c>
      <c r="D50" s="9">
        <v>2</v>
      </c>
      <c r="E50" s="6">
        <v>6</v>
      </c>
      <c r="F50" s="6">
        <v>4</v>
      </c>
      <c r="G50" s="11">
        <v>10.1</v>
      </c>
      <c r="H50" s="11">
        <v>10.945</v>
      </c>
      <c r="I50" s="36">
        <v>12.18</v>
      </c>
      <c r="J50" s="36">
        <v>13.66</v>
      </c>
      <c r="K50" s="36">
        <v>12.74</v>
      </c>
      <c r="M50" s="6">
        <v>4206</v>
      </c>
      <c r="N50" s="9" t="s">
        <v>6</v>
      </c>
      <c r="O50" s="9">
        <v>2</v>
      </c>
      <c r="P50" s="6">
        <v>6</v>
      </c>
      <c r="Q50" s="6">
        <v>4</v>
      </c>
      <c r="R50" s="11">
        <v>9.6466666666666665</v>
      </c>
      <c r="S50" s="11">
        <v>10.09</v>
      </c>
      <c r="T50" s="36">
        <v>10.23</v>
      </c>
      <c r="U50" s="36">
        <v>11.5</v>
      </c>
      <c r="V50" s="36">
        <v>12.602499999999999</v>
      </c>
    </row>
  </sheetData>
  <mergeCells count="2">
    <mergeCell ref="A1:K1"/>
    <mergeCell ref="M1:V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91FE6-A979-411F-9E49-918565A0BE70}">
  <dimension ref="A1:V50"/>
  <sheetViews>
    <sheetView zoomScaleNormal="100" workbookViewId="0">
      <selection activeCell="A2" sqref="A2"/>
    </sheetView>
  </sheetViews>
  <sheetFormatPr defaultRowHeight="18.75"/>
  <cols>
    <col min="1" max="1" width="9.28515625" style="34" bestFit="1" customWidth="1"/>
    <col min="2" max="2" width="9.7109375" style="34" bestFit="1" customWidth="1"/>
    <col min="3" max="3" width="18.42578125" style="34" bestFit="1" customWidth="1"/>
    <col min="4" max="4" width="6.85546875" style="34" bestFit="1" customWidth="1"/>
    <col min="5" max="6" width="5.42578125" style="34" bestFit="1" customWidth="1"/>
    <col min="7" max="10" width="8.5703125" style="34" bestFit="1" customWidth="1"/>
    <col min="11" max="11" width="10" style="34" bestFit="1" customWidth="1"/>
    <col min="12" max="12" width="9.140625" style="34"/>
    <col min="13" max="13" width="9.28515625" style="18" bestFit="1" customWidth="1"/>
    <col min="14" max="14" width="18.42578125" style="18" bestFit="1" customWidth="1"/>
    <col min="15" max="15" width="6.85546875" style="18" bestFit="1" customWidth="1"/>
    <col min="16" max="17" width="5.42578125" style="18" bestFit="1" customWidth="1"/>
    <col min="18" max="21" width="8.5703125" style="18" bestFit="1" customWidth="1"/>
    <col min="22" max="22" width="10" style="18" bestFit="1" customWidth="1"/>
    <col min="23" max="16384" width="9.140625" style="34"/>
  </cols>
  <sheetData>
    <row r="1" spans="1:22">
      <c r="A1" s="1" t="s">
        <v>40</v>
      </c>
      <c r="B1" s="1"/>
      <c r="C1" s="1"/>
      <c r="D1" s="1"/>
      <c r="E1" s="1"/>
      <c r="F1" s="1"/>
      <c r="G1" s="1"/>
      <c r="H1" s="1"/>
      <c r="I1" s="1"/>
      <c r="J1" s="1"/>
      <c r="K1" s="1"/>
      <c r="M1" s="1" t="s">
        <v>48</v>
      </c>
      <c r="N1" s="1"/>
      <c r="O1" s="1"/>
      <c r="P1" s="1"/>
      <c r="Q1" s="1"/>
      <c r="R1" s="1"/>
      <c r="S1" s="1"/>
      <c r="T1" s="1"/>
      <c r="U1" s="1"/>
      <c r="V1" s="1"/>
    </row>
    <row r="2" spans="1:22">
      <c r="A2" s="6" t="s">
        <v>17</v>
      </c>
      <c r="B2" s="7" t="s">
        <v>50</v>
      </c>
      <c r="C2" s="6" t="s">
        <v>7</v>
      </c>
      <c r="D2" s="6" t="s">
        <v>41</v>
      </c>
      <c r="E2" s="6" t="s">
        <v>42</v>
      </c>
      <c r="F2" s="6" t="s">
        <v>16</v>
      </c>
      <c r="G2" s="6" t="s">
        <v>43</v>
      </c>
      <c r="H2" s="6" t="s">
        <v>44</v>
      </c>
      <c r="I2" s="35" t="s">
        <v>45</v>
      </c>
      <c r="J2" s="35" t="s">
        <v>46</v>
      </c>
      <c r="K2" s="35" t="s">
        <v>47</v>
      </c>
      <c r="M2" s="6" t="s">
        <v>17</v>
      </c>
      <c r="N2" s="6" t="s">
        <v>7</v>
      </c>
      <c r="O2" s="6" t="s">
        <v>41</v>
      </c>
      <c r="P2" s="6" t="s">
        <v>42</v>
      </c>
      <c r="Q2" s="6" t="s">
        <v>16</v>
      </c>
      <c r="R2" s="6" t="s">
        <v>43</v>
      </c>
      <c r="S2" s="6" t="s">
        <v>44</v>
      </c>
      <c r="T2" s="35" t="s">
        <v>45</v>
      </c>
      <c r="U2" s="35" t="s">
        <v>46</v>
      </c>
      <c r="V2" s="35" t="s">
        <v>47</v>
      </c>
    </row>
    <row r="3" spans="1:22">
      <c r="A3" s="6">
        <v>1101</v>
      </c>
      <c r="B3" s="7" t="s">
        <v>51</v>
      </c>
      <c r="C3" s="9" t="s">
        <v>1</v>
      </c>
      <c r="D3" s="9">
        <v>1</v>
      </c>
      <c r="E3" s="6">
        <v>1</v>
      </c>
      <c r="F3" s="6">
        <v>1</v>
      </c>
      <c r="G3" s="11">
        <v>10.749185667752458</v>
      </c>
      <c r="H3" s="11">
        <v>7.6724416227267778</v>
      </c>
      <c r="I3" s="36">
        <v>4.8183523793279699</v>
      </c>
      <c r="J3" s="36">
        <v>11.10360360360362</v>
      </c>
      <c r="K3" s="36">
        <v>10.404058383766463</v>
      </c>
      <c r="M3" s="6">
        <v>1101</v>
      </c>
      <c r="N3" s="9" t="s">
        <v>1</v>
      </c>
      <c r="O3" s="9">
        <v>1</v>
      </c>
      <c r="P3" s="6">
        <v>1</v>
      </c>
      <c r="Q3" s="6">
        <v>1</v>
      </c>
      <c r="R3" s="11">
        <v>9.8166970723655478</v>
      </c>
      <c r="S3" s="36">
        <v>10.252769099687601</v>
      </c>
      <c r="T3" s="36">
        <v>7.9734548335974749</v>
      </c>
      <c r="U3" s="36">
        <v>7.7694570740839435</v>
      </c>
      <c r="V3" s="36">
        <v>10.252769099687601</v>
      </c>
    </row>
    <row r="4" spans="1:22">
      <c r="A4" s="6">
        <v>1102</v>
      </c>
      <c r="B4" s="7" t="s">
        <v>51</v>
      </c>
      <c r="C4" s="9" t="s">
        <v>2</v>
      </c>
      <c r="D4" s="9">
        <v>1</v>
      </c>
      <c r="E4" s="6">
        <v>2</v>
      </c>
      <c r="F4" s="6">
        <v>1</v>
      </c>
      <c r="G4" s="11">
        <v>11.618190583319949</v>
      </c>
      <c r="H4" s="11">
        <v>5.8075313807531366</v>
      </c>
      <c r="I4" s="36">
        <v>4.585456229735998</v>
      </c>
      <c r="J4" s="36">
        <v>11.024167987321706</v>
      </c>
      <c r="K4" s="36">
        <v>9.801227443436856</v>
      </c>
      <c r="M4" s="6">
        <v>1102</v>
      </c>
      <c r="N4" s="9" t="s">
        <v>2</v>
      </c>
      <c r="O4" s="9">
        <v>1</v>
      </c>
      <c r="P4" s="6">
        <v>2</v>
      </c>
      <c r="Q4" s="6">
        <v>1</v>
      </c>
      <c r="R4" s="11">
        <v>12.966017815902338</v>
      </c>
      <c r="S4" s="36">
        <v>9.6418732782369112</v>
      </c>
      <c r="T4" s="36">
        <v>7.2968792648530716</v>
      </c>
      <c r="U4" s="36">
        <v>8.4636018869669574</v>
      </c>
      <c r="V4" s="36">
        <v>9.6418732782369112</v>
      </c>
    </row>
    <row r="5" spans="1:22">
      <c r="A5" s="6">
        <v>1103</v>
      </c>
      <c r="B5" s="7" t="s">
        <v>51</v>
      </c>
      <c r="C5" s="9" t="s">
        <v>3</v>
      </c>
      <c r="D5" s="9">
        <v>1</v>
      </c>
      <c r="E5" s="6">
        <v>3</v>
      </c>
      <c r="F5" s="6">
        <v>1</v>
      </c>
      <c r="G5" s="11">
        <v>10.483797767087212</v>
      </c>
      <c r="H5" s="11">
        <v>5.7076224377071387</v>
      </c>
      <c r="I5" s="36">
        <v>4.5736612273040569</v>
      </c>
      <c r="J5" s="36">
        <v>10.601065178797864</v>
      </c>
      <c r="K5" s="36">
        <v>9.4173042966450886</v>
      </c>
      <c r="M5" s="6">
        <v>1103</v>
      </c>
      <c r="N5" s="9" t="s">
        <v>3</v>
      </c>
      <c r="O5" s="9">
        <v>1</v>
      </c>
      <c r="P5" s="6">
        <v>3</v>
      </c>
      <c r="Q5" s="6">
        <v>1</v>
      </c>
      <c r="R5" s="11">
        <v>9.7418368264819772</v>
      </c>
      <c r="S5" s="36">
        <v>9.8967448372418652</v>
      </c>
      <c r="T5" s="36">
        <v>13.074860796040429</v>
      </c>
      <c r="U5" s="36">
        <v>6.9301642408866311</v>
      </c>
      <c r="V5" s="36">
        <v>9.8967448372418652</v>
      </c>
    </row>
    <row r="6" spans="1:22">
      <c r="A6" s="6">
        <v>1104</v>
      </c>
      <c r="B6" s="7" t="s">
        <v>51</v>
      </c>
      <c r="C6" s="9" t="s">
        <v>4</v>
      </c>
      <c r="D6" s="9">
        <v>1</v>
      </c>
      <c r="E6" s="6">
        <v>4</v>
      </c>
      <c r="F6" s="6">
        <v>1</v>
      </c>
      <c r="G6" s="11">
        <v>7.8242320819112514</v>
      </c>
      <c r="H6" s="11">
        <v>6.3469296279695318</v>
      </c>
      <c r="I6" s="36">
        <v>4.639673504457086</v>
      </c>
      <c r="J6" s="36">
        <v>11.03613018811583</v>
      </c>
      <c r="K6" s="36">
        <v>9.684473601999386</v>
      </c>
      <c r="M6" s="6">
        <v>1104</v>
      </c>
      <c r="N6" s="9" t="s">
        <v>4</v>
      </c>
      <c r="O6" s="9">
        <v>1</v>
      </c>
      <c r="P6" s="6">
        <v>4</v>
      </c>
      <c r="Q6" s="6">
        <v>1</v>
      </c>
      <c r="R6" s="11">
        <v>10.560188542422051</v>
      </c>
      <c r="S6" s="36">
        <v>10.008305647840517</v>
      </c>
      <c r="T6" s="36">
        <v>7.6124567474048446</v>
      </c>
      <c r="U6" s="36">
        <v>5.5499495459132264</v>
      </c>
      <c r="V6" s="36">
        <v>10.008305647840517</v>
      </c>
    </row>
    <row r="7" spans="1:22">
      <c r="A7" s="6">
        <v>1105</v>
      </c>
      <c r="B7" s="7" t="s">
        <v>51</v>
      </c>
      <c r="C7" s="9" t="s">
        <v>5</v>
      </c>
      <c r="D7" s="9">
        <v>1</v>
      </c>
      <c r="E7" s="6">
        <v>5</v>
      </c>
      <c r="F7" s="6">
        <v>1</v>
      </c>
      <c r="G7" s="11">
        <v>11.355020717623198</v>
      </c>
      <c r="H7" s="11">
        <v>6.6831194471865851</v>
      </c>
      <c r="I7" s="36">
        <v>4.6265268619608699</v>
      </c>
      <c r="J7" s="36">
        <v>12.492707725643786</v>
      </c>
      <c r="K7" s="36">
        <v>10.862865947611695</v>
      </c>
      <c r="M7" s="6">
        <v>1105</v>
      </c>
      <c r="N7" s="9" t="s">
        <v>5</v>
      </c>
      <c r="O7" s="9">
        <v>1</v>
      </c>
      <c r="P7" s="6">
        <v>5</v>
      </c>
      <c r="Q7" s="6">
        <v>1</v>
      </c>
      <c r="R7" s="11">
        <v>9.0423302598491464</v>
      </c>
      <c r="S7" s="36">
        <v>9.0074417705615382</v>
      </c>
      <c r="T7" s="36">
        <v>8.3057107680651683</v>
      </c>
      <c r="U7" s="36">
        <v>6.8515148271062811</v>
      </c>
      <c r="V7" s="36">
        <v>9.0074417705615382</v>
      </c>
    </row>
    <row r="8" spans="1:22">
      <c r="A8" s="6">
        <v>1106</v>
      </c>
      <c r="B8" s="7" t="s">
        <v>51</v>
      </c>
      <c r="C8" s="9" t="s">
        <v>6</v>
      </c>
      <c r="D8" s="9">
        <v>1</v>
      </c>
      <c r="E8" s="6">
        <v>6</v>
      </c>
      <c r="F8" s="6">
        <v>1</v>
      </c>
      <c r="G8" s="11">
        <v>9.5497835497835517</v>
      </c>
      <c r="H8" s="11">
        <v>6.085403957744389</v>
      </c>
      <c r="I8" s="36">
        <v>5.6752178121975163</v>
      </c>
      <c r="J8" s="36">
        <v>12.840928341521257</v>
      </c>
      <c r="K8" s="36">
        <v>10.059599060863297</v>
      </c>
      <c r="M8" s="6">
        <v>1106</v>
      </c>
      <c r="N8" s="9" t="s">
        <v>6</v>
      </c>
      <c r="O8" s="9">
        <v>1</v>
      </c>
      <c r="P8" s="6">
        <v>6</v>
      </c>
      <c r="Q8" s="6">
        <v>1</v>
      </c>
      <c r="R8" s="11">
        <v>11.428080426190078</v>
      </c>
      <c r="S8" s="36">
        <v>10.55348724929811</v>
      </c>
      <c r="T8" s="36">
        <v>9.3822393822393817</v>
      </c>
      <c r="U8" s="36">
        <v>7.9983922829582079</v>
      </c>
      <c r="V8" s="36">
        <v>7.3452768729641544</v>
      </c>
    </row>
    <row r="9" spans="1:22">
      <c r="A9" s="6">
        <v>1201</v>
      </c>
      <c r="B9" s="7" t="s">
        <v>52</v>
      </c>
      <c r="C9" s="9" t="s">
        <v>1</v>
      </c>
      <c r="D9" s="9">
        <v>2</v>
      </c>
      <c r="E9" s="6">
        <v>1</v>
      </c>
      <c r="F9" s="6">
        <v>1</v>
      </c>
      <c r="G9" s="11">
        <v>9.30682132007734</v>
      </c>
      <c r="H9" s="11">
        <v>8.8225138121546944</v>
      </c>
      <c r="I9" s="36">
        <v>9.1296201669221464</v>
      </c>
      <c r="J9" s="36">
        <v>13.690350692248238</v>
      </c>
      <c r="K9" s="36">
        <v>10.234644029790974</v>
      </c>
      <c r="M9" s="6">
        <v>1201</v>
      </c>
      <c r="N9" s="9" t="s">
        <v>1</v>
      </c>
      <c r="O9" s="9">
        <v>2</v>
      </c>
      <c r="P9" s="6">
        <v>1</v>
      </c>
      <c r="Q9" s="6">
        <v>1</v>
      </c>
      <c r="R9" s="11">
        <v>10.887230514096183</v>
      </c>
      <c r="S9" s="36">
        <v>9.886671177266587</v>
      </c>
      <c r="T9" s="36">
        <v>9.7475261259594852</v>
      </c>
      <c r="U9" s="36">
        <v>8.8262476894639406</v>
      </c>
      <c r="V9" s="36">
        <v>9.886671177266587</v>
      </c>
    </row>
    <row r="10" spans="1:22">
      <c r="A10" s="6">
        <v>1202</v>
      </c>
      <c r="B10" s="7" t="s">
        <v>52</v>
      </c>
      <c r="C10" s="9" t="s">
        <v>2</v>
      </c>
      <c r="D10" s="9">
        <v>2</v>
      </c>
      <c r="E10" s="6">
        <v>2</v>
      </c>
      <c r="F10" s="6">
        <v>1</v>
      </c>
      <c r="G10" s="11">
        <v>9.4916371426217321</v>
      </c>
      <c r="H10" s="11">
        <v>9.0418838756066897</v>
      </c>
      <c r="I10" s="36">
        <v>10.109546165884185</v>
      </c>
      <c r="J10" s="36">
        <v>12.383397518185708</v>
      </c>
      <c r="K10" s="36">
        <v>11.397028305802252</v>
      </c>
      <c r="M10" s="6">
        <v>1202</v>
      </c>
      <c r="N10" s="9" t="s">
        <v>2</v>
      </c>
      <c r="O10" s="9">
        <v>2</v>
      </c>
      <c r="P10" s="6">
        <v>2</v>
      </c>
      <c r="Q10" s="6">
        <v>1</v>
      </c>
      <c r="R10" s="11">
        <v>10.477337420626226</v>
      </c>
      <c r="S10" s="36">
        <v>12.755833730185699</v>
      </c>
      <c r="T10" s="36">
        <v>8.8568892395699663</v>
      </c>
      <c r="U10" s="36">
        <v>9.1548739030753286</v>
      </c>
      <c r="V10" s="36">
        <v>10.755833730185728</v>
      </c>
    </row>
    <row r="11" spans="1:22">
      <c r="A11" s="6">
        <v>1203</v>
      </c>
      <c r="B11" s="7" t="s">
        <v>52</v>
      </c>
      <c r="C11" s="9" t="s">
        <v>3</v>
      </c>
      <c r="D11" s="9">
        <v>2</v>
      </c>
      <c r="E11" s="6">
        <v>3</v>
      </c>
      <c r="F11" s="6">
        <v>1</v>
      </c>
      <c r="G11" s="11">
        <v>13.702271628806178</v>
      </c>
      <c r="H11" s="11">
        <v>10.178046989721002</v>
      </c>
      <c r="I11" s="36">
        <v>9.6940418679549119</v>
      </c>
      <c r="J11" s="36">
        <v>14.258586525759585</v>
      </c>
      <c r="K11" s="36">
        <v>10.597473540457521</v>
      </c>
      <c r="M11" s="6">
        <v>1203</v>
      </c>
      <c r="N11" s="9" t="s">
        <v>3</v>
      </c>
      <c r="O11" s="9">
        <v>2</v>
      </c>
      <c r="P11" s="6">
        <v>3</v>
      </c>
      <c r="Q11" s="6">
        <v>1</v>
      </c>
      <c r="R11" s="11">
        <v>11.776556776556763</v>
      </c>
      <c r="S11" s="36">
        <v>11.994090707637699</v>
      </c>
      <c r="T11" s="36">
        <v>10.432215662247978</v>
      </c>
      <c r="U11" s="36">
        <v>9.2708073501288801</v>
      </c>
      <c r="V11" s="36">
        <v>9.9940907076377616</v>
      </c>
    </row>
    <row r="12" spans="1:22">
      <c r="A12" s="6">
        <v>1204</v>
      </c>
      <c r="B12" s="7" t="s">
        <v>52</v>
      </c>
      <c r="C12" s="9" t="s">
        <v>4</v>
      </c>
      <c r="D12" s="9">
        <v>2</v>
      </c>
      <c r="E12" s="6">
        <v>4</v>
      </c>
      <c r="F12" s="6">
        <v>1</v>
      </c>
      <c r="G12" s="11">
        <v>11.070559610705596</v>
      </c>
      <c r="H12" s="11">
        <v>8.9998946148171477</v>
      </c>
      <c r="I12" s="36">
        <v>10.619703389830514</v>
      </c>
      <c r="J12" s="36">
        <v>14.12712233347845</v>
      </c>
      <c r="K12" s="36">
        <v>11.117103235747287</v>
      </c>
      <c r="M12" s="6">
        <v>1204</v>
      </c>
      <c r="N12" s="9" t="s">
        <v>4</v>
      </c>
      <c r="O12" s="9">
        <v>2</v>
      </c>
      <c r="P12" s="6">
        <v>4</v>
      </c>
      <c r="Q12" s="6">
        <v>1</v>
      </c>
      <c r="R12" s="11">
        <v>10.146989094357505</v>
      </c>
      <c r="S12" s="36">
        <v>11.872960777507799</v>
      </c>
      <c r="T12" s="36">
        <v>10.066717836688914</v>
      </c>
      <c r="U12" s="36">
        <v>10.594554547138355</v>
      </c>
      <c r="V12" s="36">
        <v>10.87296077750781</v>
      </c>
    </row>
    <row r="13" spans="1:22">
      <c r="A13" s="6">
        <v>1205</v>
      </c>
      <c r="B13" s="7" t="s">
        <v>52</v>
      </c>
      <c r="C13" s="9" t="s">
        <v>5</v>
      </c>
      <c r="D13" s="9">
        <v>2</v>
      </c>
      <c r="E13" s="6">
        <v>5</v>
      </c>
      <c r="F13" s="6">
        <v>1</v>
      </c>
      <c r="G13" s="11">
        <v>10.705189430117812</v>
      </c>
      <c r="H13" s="11">
        <v>9.92835209825998</v>
      </c>
      <c r="I13" s="36">
        <v>11.397406166795482</v>
      </c>
      <c r="J13" s="36">
        <v>11.871030776746434</v>
      </c>
      <c r="K13" s="36">
        <v>11.436657233227908</v>
      </c>
      <c r="M13" s="6">
        <v>1205</v>
      </c>
      <c r="N13" s="9" t="s">
        <v>5</v>
      </c>
      <c r="O13" s="9">
        <v>2</v>
      </c>
      <c r="P13" s="6">
        <v>5</v>
      </c>
      <c r="Q13" s="6">
        <v>1</v>
      </c>
      <c r="R13" s="11">
        <v>10.157456004939771</v>
      </c>
      <c r="S13" s="36">
        <v>11.83447320578305</v>
      </c>
      <c r="T13" s="36">
        <v>10.480464625132019</v>
      </c>
      <c r="U13" s="36">
        <v>9.5988538681948388</v>
      </c>
      <c r="V13" s="36">
        <v>11.83447320578305</v>
      </c>
    </row>
    <row r="14" spans="1:22">
      <c r="A14" s="6">
        <v>1206</v>
      </c>
      <c r="B14" s="7" t="s">
        <v>52</v>
      </c>
      <c r="C14" s="9" t="s">
        <v>6</v>
      </c>
      <c r="D14" s="9">
        <v>2</v>
      </c>
      <c r="E14" s="6">
        <v>6</v>
      </c>
      <c r="F14" s="6">
        <v>1</v>
      </c>
      <c r="G14" s="11">
        <v>10.469607643830059</v>
      </c>
      <c r="H14" s="11">
        <v>10.015625000000007</v>
      </c>
      <c r="I14" s="36">
        <v>10.502793296089381</v>
      </c>
      <c r="J14" s="36">
        <v>11.442252125815251</v>
      </c>
      <c r="K14" s="36">
        <v>10.372244307914725</v>
      </c>
      <c r="M14" s="6">
        <v>1206</v>
      </c>
      <c r="N14" s="9" t="s">
        <v>6</v>
      </c>
      <c r="O14" s="9">
        <v>2</v>
      </c>
      <c r="P14" s="6">
        <v>6</v>
      </c>
      <c r="Q14" s="6">
        <v>1</v>
      </c>
      <c r="R14" s="11">
        <v>10.989682842949938</v>
      </c>
      <c r="S14" s="36">
        <v>11.442307692307669</v>
      </c>
      <c r="T14" s="36">
        <v>10.003168065895768</v>
      </c>
      <c r="U14" s="36">
        <v>11.064944449462558</v>
      </c>
      <c r="V14" s="36">
        <v>11.442307692307669</v>
      </c>
    </row>
    <row r="15" spans="1:22">
      <c r="A15" s="6">
        <v>2101</v>
      </c>
      <c r="B15" s="7" t="s">
        <v>51</v>
      </c>
      <c r="C15" s="9" t="s">
        <v>1</v>
      </c>
      <c r="D15" s="9">
        <v>1</v>
      </c>
      <c r="E15" s="6">
        <v>1</v>
      </c>
      <c r="F15" s="6">
        <v>2</v>
      </c>
      <c r="G15" s="11">
        <v>9.6896140071627332</v>
      </c>
      <c r="H15" s="11">
        <v>4.4970933421081751</v>
      </c>
      <c r="I15" s="36">
        <v>3.4949387320191505</v>
      </c>
      <c r="J15" s="36">
        <v>9.3055418354242985</v>
      </c>
      <c r="K15" s="36">
        <v>9.0704647676161674</v>
      </c>
      <c r="M15" s="6">
        <v>2101</v>
      </c>
      <c r="N15" s="9" t="s">
        <v>1</v>
      </c>
      <c r="O15" s="9">
        <v>1</v>
      </c>
      <c r="P15" s="6">
        <v>1</v>
      </c>
      <c r="Q15" s="6">
        <v>2</v>
      </c>
      <c r="R15" s="11">
        <v>10.436315557514328</v>
      </c>
      <c r="S15" s="36">
        <v>10.562075355157512</v>
      </c>
      <c r="T15" s="36">
        <v>8.0244889034656204</v>
      </c>
      <c r="U15" s="36">
        <v>6.0334081276489329</v>
      </c>
      <c r="V15" s="36">
        <v>10.562075355157512</v>
      </c>
    </row>
    <row r="16" spans="1:22">
      <c r="A16" s="6">
        <v>2102</v>
      </c>
      <c r="B16" s="7" t="s">
        <v>51</v>
      </c>
      <c r="C16" s="9" t="s">
        <v>2</v>
      </c>
      <c r="D16" s="9">
        <v>1</v>
      </c>
      <c r="E16" s="6">
        <v>2</v>
      </c>
      <c r="F16" s="6">
        <v>2</v>
      </c>
      <c r="G16" s="11">
        <v>10.067004412485694</v>
      </c>
      <c r="H16" s="11">
        <v>5.6437084891800424</v>
      </c>
      <c r="I16" s="36">
        <v>4.4833395731935806</v>
      </c>
      <c r="J16" s="36">
        <v>8.3991425992779707</v>
      </c>
      <c r="K16" s="36">
        <v>10.627264331888883</v>
      </c>
      <c r="M16" s="6">
        <v>2102</v>
      </c>
      <c r="N16" s="9" t="s">
        <v>2</v>
      </c>
      <c r="O16" s="9">
        <v>1</v>
      </c>
      <c r="P16" s="6">
        <v>2</v>
      </c>
      <c r="Q16" s="6">
        <v>2</v>
      </c>
      <c r="R16" s="11">
        <v>9.6167193645407565</v>
      </c>
      <c r="S16" s="36">
        <v>10.178584552068806</v>
      </c>
      <c r="T16" s="36">
        <v>7.9546742209631844</v>
      </c>
      <c r="U16" s="36">
        <v>8.4779154750555925</v>
      </c>
      <c r="V16" s="36">
        <v>10.178584552068806</v>
      </c>
    </row>
    <row r="17" spans="1:22">
      <c r="A17" s="6">
        <v>2103</v>
      </c>
      <c r="B17" s="7" t="s">
        <v>51</v>
      </c>
      <c r="C17" s="9" t="s">
        <v>3</v>
      </c>
      <c r="D17" s="9">
        <v>1</v>
      </c>
      <c r="E17" s="6">
        <v>3</v>
      </c>
      <c r="F17" s="6">
        <v>2</v>
      </c>
      <c r="G17" s="11">
        <v>13.673979984603518</v>
      </c>
      <c r="H17" s="11">
        <v>6.5819337267362599</v>
      </c>
      <c r="I17" s="36">
        <v>3.8668703271967102</v>
      </c>
      <c r="J17" s="36">
        <v>5.3356173074483095</v>
      </c>
      <c r="K17" s="36">
        <v>10.804578066279474</v>
      </c>
      <c r="M17" s="6">
        <v>2103</v>
      </c>
      <c r="N17" s="9" t="s">
        <v>3</v>
      </c>
      <c r="O17" s="9">
        <v>1</v>
      </c>
      <c r="P17" s="6">
        <v>3</v>
      </c>
      <c r="Q17" s="6">
        <v>2</v>
      </c>
      <c r="R17" s="11">
        <v>11.693290734824304</v>
      </c>
      <c r="S17" s="36">
        <v>9.7943424474036416</v>
      </c>
      <c r="T17" s="36">
        <v>8.3146821844225691</v>
      </c>
      <c r="U17" s="36">
        <v>7.7320586525418067</v>
      </c>
      <c r="V17" s="36">
        <v>9.7943424474036416</v>
      </c>
    </row>
    <row r="18" spans="1:22">
      <c r="A18" s="6">
        <v>2104</v>
      </c>
      <c r="B18" s="7" t="s">
        <v>51</v>
      </c>
      <c r="C18" s="9" t="s">
        <v>4</v>
      </c>
      <c r="D18" s="9">
        <v>1</v>
      </c>
      <c r="E18" s="6">
        <v>4</v>
      </c>
      <c r="F18" s="6">
        <v>2</v>
      </c>
      <c r="G18" s="11">
        <v>10.422354263690361</v>
      </c>
      <c r="H18" s="11">
        <v>8.7347625052542845</v>
      </c>
      <c r="I18" s="36">
        <v>4.5860318571678453</v>
      </c>
      <c r="J18" s="36">
        <v>11.043251902282741</v>
      </c>
      <c r="K18" s="36">
        <v>10.708510951051002</v>
      </c>
      <c r="M18" s="6">
        <v>2104</v>
      </c>
      <c r="N18" s="9" t="s">
        <v>4</v>
      </c>
      <c r="O18" s="9">
        <v>1</v>
      </c>
      <c r="P18" s="6">
        <v>4</v>
      </c>
      <c r="Q18" s="6">
        <v>2</v>
      </c>
      <c r="R18" s="11">
        <v>11.613832853025938</v>
      </c>
      <c r="S18" s="36">
        <v>9.9746239961475123</v>
      </c>
      <c r="T18" s="36">
        <v>9.0804356933389059</v>
      </c>
      <c r="U18" s="36">
        <v>9.2527131782945826</v>
      </c>
      <c r="V18" s="36">
        <v>11.400817995910014</v>
      </c>
    </row>
    <row r="19" spans="1:22">
      <c r="A19" s="6">
        <v>2105</v>
      </c>
      <c r="B19" s="7" t="s">
        <v>51</v>
      </c>
      <c r="C19" s="9" t="s">
        <v>5</v>
      </c>
      <c r="D19" s="9">
        <v>1</v>
      </c>
      <c r="E19" s="6">
        <v>5</v>
      </c>
      <c r="F19" s="6">
        <v>2</v>
      </c>
      <c r="G19" s="11">
        <v>11.913083118067167</v>
      </c>
      <c r="H19" s="11">
        <v>10.817219992703379</v>
      </c>
      <c r="I19" s="36">
        <v>5.782119731909547</v>
      </c>
      <c r="J19" s="36">
        <v>8.2873291272345</v>
      </c>
      <c r="K19" s="36">
        <v>10.034044078122189</v>
      </c>
      <c r="M19" s="6">
        <v>2105</v>
      </c>
      <c r="N19" s="9" t="s">
        <v>5</v>
      </c>
      <c r="O19" s="9">
        <v>1</v>
      </c>
      <c r="P19" s="6">
        <v>5</v>
      </c>
      <c r="Q19" s="6">
        <v>2</v>
      </c>
      <c r="R19" s="11">
        <v>10.065015225084357</v>
      </c>
      <c r="S19" s="36">
        <v>10.951697752271624</v>
      </c>
      <c r="T19" s="36">
        <v>8.9153492095257114</v>
      </c>
      <c r="U19" s="36">
        <v>7.6222194294332013</v>
      </c>
      <c r="V19" s="36">
        <v>10.951697752271624</v>
      </c>
    </row>
    <row r="20" spans="1:22">
      <c r="A20" s="6">
        <v>2106</v>
      </c>
      <c r="B20" s="7" t="s">
        <v>51</v>
      </c>
      <c r="C20" s="9" t="s">
        <v>6</v>
      </c>
      <c r="D20" s="9">
        <v>1</v>
      </c>
      <c r="E20" s="6">
        <v>6</v>
      </c>
      <c r="F20" s="6">
        <v>2</v>
      </c>
      <c r="G20" s="11">
        <v>9.6469977504758653</v>
      </c>
      <c r="H20" s="11">
        <v>7.3008235402979693</v>
      </c>
      <c r="I20" s="36">
        <v>4.3615819209039701</v>
      </c>
      <c r="J20" s="36">
        <v>8.6392200622540898</v>
      </c>
      <c r="K20" s="36">
        <v>11.055725020459777</v>
      </c>
      <c r="M20" s="6">
        <v>2106</v>
      </c>
      <c r="N20" s="9" t="s">
        <v>6</v>
      </c>
      <c r="O20" s="9">
        <v>1</v>
      </c>
      <c r="P20" s="6">
        <v>6</v>
      </c>
      <c r="Q20" s="6">
        <v>2</v>
      </c>
      <c r="R20" s="11">
        <v>9.5399895452169279</v>
      </c>
      <c r="S20" s="36">
        <v>9.7509001396134742</v>
      </c>
      <c r="T20" s="36">
        <v>7.4420582606846697</v>
      </c>
      <c r="U20" s="36">
        <v>7.9647577092511028</v>
      </c>
      <c r="V20" s="36">
        <v>9.7509001396134742</v>
      </c>
    </row>
    <row r="21" spans="1:22">
      <c r="A21" s="6">
        <v>2201</v>
      </c>
      <c r="B21" s="7" t="s">
        <v>52</v>
      </c>
      <c r="C21" s="9" t="s">
        <v>1</v>
      </c>
      <c r="D21" s="9">
        <v>2</v>
      </c>
      <c r="E21" s="6">
        <v>1</v>
      </c>
      <c r="F21" s="6">
        <v>2</v>
      </c>
      <c r="G21" s="11">
        <v>10.220932827493847</v>
      </c>
      <c r="H21" s="11">
        <v>10.263412915161666</v>
      </c>
      <c r="I21" s="36">
        <v>10.132434762165957</v>
      </c>
      <c r="J21" s="36">
        <v>11.812165714803738</v>
      </c>
      <c r="K21" s="36">
        <v>10.279944928866474</v>
      </c>
      <c r="M21" s="6">
        <v>2201</v>
      </c>
      <c r="N21" s="9" t="s">
        <v>1</v>
      </c>
      <c r="O21" s="9">
        <v>2</v>
      </c>
      <c r="P21" s="6">
        <v>1</v>
      </c>
      <c r="Q21" s="6">
        <v>2</v>
      </c>
      <c r="R21" s="11">
        <v>10.404949381327333</v>
      </c>
      <c r="S21" s="36">
        <v>10.878435599353294</v>
      </c>
      <c r="T21" s="36">
        <v>8.8526685842122124</v>
      </c>
      <c r="U21" s="36">
        <v>7.9155151993683202</v>
      </c>
      <c r="V21" s="36">
        <v>10.878435599353294</v>
      </c>
    </row>
    <row r="22" spans="1:22">
      <c r="A22" s="6">
        <v>2202</v>
      </c>
      <c r="B22" s="7" t="s">
        <v>52</v>
      </c>
      <c r="C22" s="9" t="s">
        <v>2</v>
      </c>
      <c r="D22" s="9">
        <v>2</v>
      </c>
      <c r="E22" s="6">
        <v>2</v>
      </c>
      <c r="F22" s="6">
        <v>2</v>
      </c>
      <c r="G22" s="11">
        <v>10.054785691266533</v>
      </c>
      <c r="H22" s="11">
        <v>9.3113482056256096</v>
      </c>
      <c r="I22" s="36">
        <v>9.1696250757641398</v>
      </c>
      <c r="J22" s="36">
        <v>14.920719757705314</v>
      </c>
      <c r="K22" s="36">
        <v>11.072968226089726</v>
      </c>
      <c r="M22" s="6">
        <v>2202</v>
      </c>
      <c r="N22" s="9" t="s">
        <v>2</v>
      </c>
      <c r="O22" s="9">
        <v>2</v>
      </c>
      <c r="P22" s="6">
        <v>2</v>
      </c>
      <c r="Q22" s="6">
        <v>2</v>
      </c>
      <c r="R22" s="11">
        <v>10.130647398000141</v>
      </c>
      <c r="S22" s="36">
        <v>12.259259259259199</v>
      </c>
      <c r="T22" s="36">
        <v>8.9067002881844513</v>
      </c>
      <c r="U22" s="36">
        <v>8.1216425384685564</v>
      </c>
      <c r="V22" s="36">
        <v>9.2592592592592542</v>
      </c>
    </row>
    <row r="23" spans="1:22">
      <c r="A23" s="6">
        <v>2203</v>
      </c>
      <c r="B23" s="7" t="s">
        <v>52</v>
      </c>
      <c r="C23" s="9" t="s">
        <v>3</v>
      </c>
      <c r="D23" s="9">
        <v>2</v>
      </c>
      <c r="E23" s="6">
        <v>3</v>
      </c>
      <c r="F23" s="6">
        <v>2</v>
      </c>
      <c r="G23" s="11">
        <v>11.006204478014576</v>
      </c>
      <c r="H23" s="11">
        <v>6.9464706542475563</v>
      </c>
      <c r="I23" s="36">
        <v>10.407053394858281</v>
      </c>
      <c r="J23" s="36">
        <v>11.716601534230712</v>
      </c>
      <c r="K23" s="36">
        <v>10.241282807654482</v>
      </c>
      <c r="M23" s="6">
        <v>2203</v>
      </c>
      <c r="N23" s="9" t="s">
        <v>3</v>
      </c>
      <c r="O23" s="9">
        <v>2</v>
      </c>
      <c r="P23" s="6">
        <v>3</v>
      </c>
      <c r="Q23" s="6">
        <v>2</v>
      </c>
      <c r="R23" s="11">
        <v>10.030165912518868</v>
      </c>
      <c r="S23" s="36">
        <v>11.195474085489501</v>
      </c>
      <c r="T23" s="36">
        <v>9.8967537903450982</v>
      </c>
      <c r="U23" s="36">
        <v>9.4963742922419812</v>
      </c>
      <c r="V23" s="36">
        <v>10.195474085489503</v>
      </c>
    </row>
    <row r="24" spans="1:22">
      <c r="A24" s="6">
        <v>2204</v>
      </c>
      <c r="B24" s="7" t="s">
        <v>52</v>
      </c>
      <c r="C24" s="9" t="s">
        <v>4</v>
      </c>
      <c r="D24" s="9">
        <v>2</v>
      </c>
      <c r="E24" s="6">
        <v>4</v>
      </c>
      <c r="F24" s="6">
        <v>2</v>
      </c>
      <c r="G24" s="11">
        <v>8.0975428145941812</v>
      </c>
      <c r="H24" s="11">
        <v>9.3435980551053497</v>
      </c>
      <c r="I24" s="36">
        <v>10.343417825020435</v>
      </c>
      <c r="J24" s="36">
        <v>10.772871949726587</v>
      </c>
      <c r="K24" s="36">
        <v>8.3632717854457397</v>
      </c>
      <c r="M24" s="6">
        <v>2204</v>
      </c>
      <c r="N24" s="9" t="s">
        <v>4</v>
      </c>
      <c r="O24" s="9">
        <v>2</v>
      </c>
      <c r="P24" s="6">
        <v>4</v>
      </c>
      <c r="Q24" s="6">
        <v>2</v>
      </c>
      <c r="R24" s="11">
        <v>10.680142037694608</v>
      </c>
      <c r="S24" s="36">
        <v>11.474178403755801</v>
      </c>
      <c r="T24" s="36">
        <v>10.22423608690602</v>
      </c>
      <c r="U24" s="36">
        <v>7.6394549901013189</v>
      </c>
      <c r="V24" s="36">
        <v>9.4741784037558716</v>
      </c>
    </row>
    <row r="25" spans="1:22">
      <c r="A25" s="6">
        <v>2205</v>
      </c>
      <c r="B25" s="7" t="s">
        <v>52</v>
      </c>
      <c r="C25" s="9" t="s">
        <v>5</v>
      </c>
      <c r="D25" s="9">
        <v>2</v>
      </c>
      <c r="E25" s="6">
        <v>5</v>
      </c>
      <c r="F25" s="6">
        <v>2</v>
      </c>
      <c r="G25" s="11">
        <v>11.185622317596557</v>
      </c>
      <c r="H25" s="11">
        <v>9.0053177578240629</v>
      </c>
      <c r="I25" s="36">
        <v>10.813316477033277</v>
      </c>
      <c r="J25" s="36">
        <v>12.872870988990313</v>
      </c>
      <c r="K25" s="36">
        <v>9.8134220422331424</v>
      </c>
      <c r="M25" s="6">
        <v>2205</v>
      </c>
      <c r="N25" s="9" t="s">
        <v>5</v>
      </c>
      <c r="O25" s="9">
        <v>2</v>
      </c>
      <c r="P25" s="6">
        <v>5</v>
      </c>
      <c r="Q25" s="6">
        <v>2</v>
      </c>
      <c r="R25" s="11">
        <v>10.334020618556702</v>
      </c>
      <c r="S25" s="36">
        <v>11.910186859554001</v>
      </c>
      <c r="T25" s="36">
        <v>9.589987052222714</v>
      </c>
      <c r="U25" s="36">
        <v>10.243849335946003</v>
      </c>
      <c r="V25" s="36">
        <v>10.910186859553962</v>
      </c>
    </row>
    <row r="26" spans="1:22">
      <c r="A26" s="6">
        <v>2206</v>
      </c>
      <c r="B26" s="7" t="s">
        <v>52</v>
      </c>
      <c r="C26" s="9" t="s">
        <v>6</v>
      </c>
      <c r="D26" s="9">
        <v>2</v>
      </c>
      <c r="E26" s="6">
        <v>6</v>
      </c>
      <c r="F26" s="6">
        <v>2</v>
      </c>
      <c r="G26" s="11">
        <v>11.1111111111111</v>
      </c>
      <c r="H26" s="11">
        <v>8.5920241832345248</v>
      </c>
      <c r="I26" s="36">
        <v>11.219512195121945</v>
      </c>
      <c r="J26" s="36">
        <v>12.020603202184438</v>
      </c>
      <c r="K26" s="36">
        <v>10.855852347947975</v>
      </c>
      <c r="M26" s="6">
        <v>2206</v>
      </c>
      <c r="N26" s="9" t="s">
        <v>6</v>
      </c>
      <c r="O26" s="9">
        <v>2</v>
      </c>
      <c r="P26" s="6">
        <v>6</v>
      </c>
      <c r="Q26" s="6">
        <v>2</v>
      </c>
      <c r="R26" s="11">
        <v>11.706397968378793</v>
      </c>
      <c r="S26" s="36">
        <v>11.5383697516593</v>
      </c>
      <c r="T26" s="36">
        <v>9.2286139567463632</v>
      </c>
      <c r="U26" s="36">
        <v>8.8386702731000746</v>
      </c>
      <c r="V26" s="36">
        <v>9.538369751659328</v>
      </c>
    </row>
    <row r="27" spans="1:22">
      <c r="A27" s="6">
        <v>3101</v>
      </c>
      <c r="B27" s="7" t="s">
        <v>51</v>
      </c>
      <c r="C27" s="9" t="s">
        <v>1</v>
      </c>
      <c r="D27" s="9">
        <v>1</v>
      </c>
      <c r="E27" s="6">
        <v>1</v>
      </c>
      <c r="F27" s="6">
        <v>3</v>
      </c>
      <c r="G27" s="11">
        <v>9.8755519871537736</v>
      </c>
      <c r="H27" s="11">
        <v>8.1222707423580811</v>
      </c>
      <c r="I27" s="36">
        <v>4.3627914981498952</v>
      </c>
      <c r="J27" s="36">
        <v>11.342717920952889</v>
      </c>
      <c r="K27" s="36">
        <v>10.884303061908675</v>
      </c>
      <c r="M27" s="6">
        <v>3101</v>
      </c>
      <c r="N27" s="9" t="s">
        <v>1</v>
      </c>
      <c r="O27" s="9">
        <v>1</v>
      </c>
      <c r="P27" s="6">
        <v>1</v>
      </c>
      <c r="Q27" s="6">
        <v>3</v>
      </c>
      <c r="R27" s="11">
        <v>10.945084229561246</v>
      </c>
      <c r="S27" s="36">
        <v>10.211861045036967</v>
      </c>
      <c r="T27" s="36">
        <v>9.2997930959381367</v>
      </c>
      <c r="U27" s="36">
        <v>7.4551889485101066</v>
      </c>
      <c r="V27" s="36">
        <v>13.114494132572146</v>
      </c>
    </row>
    <row r="28" spans="1:22">
      <c r="A28" s="6">
        <v>3102</v>
      </c>
      <c r="B28" s="7" t="s">
        <v>51</v>
      </c>
      <c r="C28" s="9" t="s">
        <v>2</v>
      </c>
      <c r="D28" s="9">
        <v>1</v>
      </c>
      <c r="E28" s="6">
        <v>2</v>
      </c>
      <c r="F28" s="6">
        <v>3</v>
      </c>
      <c r="G28" s="11">
        <v>9.0150109630628972</v>
      </c>
      <c r="H28" s="11">
        <v>5.7499778506246209</v>
      </c>
      <c r="I28" s="36">
        <v>4.9593224116795023</v>
      </c>
      <c r="J28" s="36">
        <v>7.3331597674216678</v>
      </c>
      <c r="K28" s="36">
        <v>10.840994211780739</v>
      </c>
      <c r="M28" s="6">
        <v>3102</v>
      </c>
      <c r="N28" s="9" t="s">
        <v>2</v>
      </c>
      <c r="O28" s="9">
        <v>1</v>
      </c>
      <c r="P28" s="6">
        <v>2</v>
      </c>
      <c r="Q28" s="6">
        <v>3</v>
      </c>
      <c r="R28" s="11">
        <v>9.9197839726789052</v>
      </c>
      <c r="S28" s="36">
        <v>10.993793826065943</v>
      </c>
      <c r="T28" s="36">
        <v>7.6218395016489682</v>
      </c>
      <c r="U28" s="36">
        <v>8.649748159628059</v>
      </c>
      <c r="V28" s="36">
        <v>10.993793826065943</v>
      </c>
    </row>
    <row r="29" spans="1:22">
      <c r="A29" s="6">
        <v>3103</v>
      </c>
      <c r="B29" s="7" t="s">
        <v>51</v>
      </c>
      <c r="C29" s="9" t="s">
        <v>3</v>
      </c>
      <c r="D29" s="9">
        <v>1</v>
      </c>
      <c r="E29" s="6">
        <v>3</v>
      </c>
      <c r="F29" s="6">
        <v>3</v>
      </c>
      <c r="G29" s="11">
        <v>8.9302564982413966</v>
      </c>
      <c r="H29" s="11">
        <v>5.4648687012065125</v>
      </c>
      <c r="I29" s="36">
        <v>3.8227462913655481</v>
      </c>
      <c r="J29" s="36">
        <v>5.4319024907259994</v>
      </c>
      <c r="K29" s="36">
        <v>10.790497919742307</v>
      </c>
      <c r="M29" s="6">
        <v>3103</v>
      </c>
      <c r="N29" s="9" t="s">
        <v>3</v>
      </c>
      <c r="O29" s="9">
        <v>1</v>
      </c>
      <c r="P29" s="6">
        <v>3</v>
      </c>
      <c r="Q29" s="6">
        <v>3</v>
      </c>
      <c r="R29" s="11">
        <v>9.9147231069557229</v>
      </c>
      <c r="S29" s="36">
        <v>10.190081463484345</v>
      </c>
      <c r="T29" s="36">
        <v>7.9931046996915018</v>
      </c>
      <c r="U29" s="36">
        <v>7.0758649437265451</v>
      </c>
      <c r="V29" s="36">
        <v>10.190081463484345</v>
      </c>
    </row>
    <row r="30" spans="1:22">
      <c r="A30" s="6">
        <v>3104</v>
      </c>
      <c r="B30" s="7" t="s">
        <v>51</v>
      </c>
      <c r="C30" s="9" t="s">
        <v>4</v>
      </c>
      <c r="D30" s="9">
        <v>1</v>
      </c>
      <c r="E30" s="6">
        <v>4</v>
      </c>
      <c r="F30" s="6">
        <v>3</v>
      </c>
      <c r="G30" s="11">
        <v>10.277816753192068</v>
      </c>
      <c r="H30" s="11">
        <v>6.5484880083420256</v>
      </c>
      <c r="I30" s="36">
        <v>4.308072487644143</v>
      </c>
      <c r="J30" s="36">
        <v>11.833863351643057</v>
      </c>
      <c r="K30" s="36">
        <v>11.210191082802575</v>
      </c>
      <c r="M30" s="6">
        <v>3104</v>
      </c>
      <c r="N30" s="9" t="s">
        <v>4</v>
      </c>
      <c r="O30" s="9">
        <v>1</v>
      </c>
      <c r="P30" s="6">
        <v>4</v>
      </c>
      <c r="Q30" s="6">
        <v>3</v>
      </c>
      <c r="R30" s="11">
        <v>9.1254752851711025</v>
      </c>
      <c r="S30" s="36">
        <v>9.9633967789165112</v>
      </c>
      <c r="T30" s="36">
        <v>7.9415112512039174</v>
      </c>
      <c r="U30" s="36">
        <v>8.4063869755792187</v>
      </c>
      <c r="V30" s="36">
        <v>9.9633967789165112</v>
      </c>
    </row>
    <row r="31" spans="1:22">
      <c r="A31" s="6">
        <v>3105</v>
      </c>
      <c r="B31" s="7" t="s">
        <v>51</v>
      </c>
      <c r="C31" s="9" t="s">
        <v>5</v>
      </c>
      <c r="D31" s="9">
        <v>1</v>
      </c>
      <c r="E31" s="6">
        <v>5</v>
      </c>
      <c r="F31" s="6">
        <v>3</v>
      </c>
      <c r="G31" s="11">
        <v>11.699669966996694</v>
      </c>
      <c r="H31" s="11">
        <v>5.9965733866362081</v>
      </c>
      <c r="I31" s="36">
        <v>4.0159912774849964</v>
      </c>
      <c r="J31" s="36">
        <v>11.788929323884318</v>
      </c>
      <c r="K31" s="36">
        <v>10.769553952804422</v>
      </c>
      <c r="M31" s="6">
        <v>3105</v>
      </c>
      <c r="N31" s="9" t="s">
        <v>5</v>
      </c>
      <c r="O31" s="9">
        <v>1</v>
      </c>
      <c r="P31" s="6">
        <v>5</v>
      </c>
      <c r="Q31" s="6">
        <v>3</v>
      </c>
      <c r="R31" s="11">
        <v>9.3916125221500302</v>
      </c>
      <c r="S31" s="36">
        <v>10.722084180408109</v>
      </c>
      <c r="T31" s="36">
        <v>7.6137987344356075</v>
      </c>
      <c r="U31" s="36">
        <v>7.6571004453240938</v>
      </c>
      <c r="V31" s="36">
        <v>10.722084180408109</v>
      </c>
    </row>
    <row r="32" spans="1:22">
      <c r="A32" s="6">
        <v>3106</v>
      </c>
      <c r="B32" s="7" t="s">
        <v>51</v>
      </c>
      <c r="C32" s="9" t="s">
        <v>6</v>
      </c>
      <c r="D32" s="9">
        <v>1</v>
      </c>
      <c r="E32" s="6">
        <v>6</v>
      </c>
      <c r="F32" s="6">
        <v>3</v>
      </c>
      <c r="G32" s="11">
        <v>11.159080244016909</v>
      </c>
      <c r="H32" s="11">
        <v>5.8187772925764332</v>
      </c>
      <c r="I32" s="36">
        <v>3.6057692307692153</v>
      </c>
      <c r="J32" s="36">
        <v>11.614249285217527</v>
      </c>
      <c r="K32" s="36">
        <v>10.573364061736184</v>
      </c>
      <c r="M32" s="6">
        <v>3106</v>
      </c>
      <c r="N32" s="9" t="s">
        <v>6</v>
      </c>
      <c r="O32" s="9">
        <v>1</v>
      </c>
      <c r="P32" s="6">
        <v>6</v>
      </c>
      <c r="Q32" s="6">
        <v>3</v>
      </c>
      <c r="R32" s="11">
        <v>9.8079460489664232</v>
      </c>
      <c r="S32" s="36">
        <v>10.965494359654931</v>
      </c>
      <c r="T32" s="36">
        <v>8.0510767232983422</v>
      </c>
      <c r="U32" s="36">
        <v>8.3600661028482506</v>
      </c>
      <c r="V32" s="36">
        <v>10.965494359654931</v>
      </c>
    </row>
    <row r="33" spans="1:22">
      <c r="A33" s="6">
        <v>3201</v>
      </c>
      <c r="B33" s="7" t="s">
        <v>52</v>
      </c>
      <c r="C33" s="9" t="s">
        <v>1</v>
      </c>
      <c r="D33" s="9">
        <v>2</v>
      </c>
      <c r="E33" s="6">
        <v>1</v>
      </c>
      <c r="F33" s="6">
        <v>3</v>
      </c>
      <c r="G33" s="11">
        <v>6.2138103880390618</v>
      </c>
      <c r="H33" s="11">
        <v>8.9087301587301777</v>
      </c>
      <c r="I33" s="36">
        <v>10.247349823321546</v>
      </c>
      <c r="J33" s="36">
        <v>11.209216279851999</v>
      </c>
      <c r="K33" s="36">
        <v>10.352063418046157</v>
      </c>
      <c r="M33" s="6">
        <v>3201</v>
      </c>
      <c r="N33" s="9" t="s">
        <v>1</v>
      </c>
      <c r="O33" s="9">
        <v>2</v>
      </c>
      <c r="P33" s="6">
        <v>1</v>
      </c>
      <c r="Q33" s="6">
        <v>3</v>
      </c>
      <c r="R33" s="11">
        <v>11.785680773200715</v>
      </c>
      <c r="S33" s="36">
        <v>10.026517594782533</v>
      </c>
      <c r="T33" s="36">
        <v>9.9662162162162407</v>
      </c>
      <c r="U33" s="36">
        <v>9.1106990244295716</v>
      </c>
      <c r="V33" s="36">
        <v>10.026517594782533</v>
      </c>
    </row>
    <row r="34" spans="1:22">
      <c r="A34" s="6">
        <v>3202</v>
      </c>
      <c r="B34" s="7" t="s">
        <v>52</v>
      </c>
      <c r="C34" s="9" t="s">
        <v>2</v>
      </c>
      <c r="D34" s="9">
        <v>2</v>
      </c>
      <c r="E34" s="6">
        <v>2</v>
      </c>
      <c r="F34" s="6">
        <v>3</v>
      </c>
      <c r="G34" s="11">
        <v>8.7291116974494258</v>
      </c>
      <c r="H34" s="11">
        <v>8.439201451905614</v>
      </c>
      <c r="I34" s="36">
        <v>9.7355860292446135</v>
      </c>
      <c r="J34" s="36">
        <v>12.204365218611841</v>
      </c>
      <c r="K34" s="36">
        <v>10.331182795698904</v>
      </c>
      <c r="M34" s="6">
        <v>3202</v>
      </c>
      <c r="N34" s="9" t="s">
        <v>2</v>
      </c>
      <c r="O34" s="9">
        <v>2</v>
      </c>
      <c r="P34" s="6">
        <v>2</v>
      </c>
      <c r="Q34" s="6">
        <v>3</v>
      </c>
      <c r="R34" s="11">
        <v>10.601847699345225</v>
      </c>
      <c r="S34" s="36">
        <v>12.335007119838099</v>
      </c>
      <c r="T34" s="36">
        <v>9.8409174990750881</v>
      </c>
      <c r="U34" s="36">
        <v>10.563955864323665</v>
      </c>
      <c r="V34" s="36">
        <v>10.33500711983811</v>
      </c>
    </row>
    <row r="35" spans="1:22">
      <c r="A35" s="6">
        <v>3203</v>
      </c>
      <c r="B35" s="7" t="s">
        <v>52</v>
      </c>
      <c r="C35" s="9" t="s">
        <v>3</v>
      </c>
      <c r="D35" s="9">
        <v>2</v>
      </c>
      <c r="E35" s="6">
        <v>3</v>
      </c>
      <c r="F35" s="6">
        <v>3</v>
      </c>
      <c r="G35" s="11">
        <v>10.205635948210212</v>
      </c>
      <c r="H35" s="11">
        <v>8.208057726999396</v>
      </c>
      <c r="I35" s="36">
        <v>8.2186821144098428</v>
      </c>
      <c r="J35" s="36">
        <v>12.1895237314534</v>
      </c>
      <c r="K35" s="36">
        <v>10.696187729009123</v>
      </c>
      <c r="M35" s="6">
        <v>3203</v>
      </c>
      <c r="N35" s="9" t="s">
        <v>3</v>
      </c>
      <c r="O35" s="9">
        <v>2</v>
      </c>
      <c r="P35" s="6">
        <v>3</v>
      </c>
      <c r="Q35" s="6">
        <v>3</v>
      </c>
      <c r="R35" s="11">
        <v>10.720624778132777</v>
      </c>
      <c r="S35" s="36">
        <v>10.3838415592581</v>
      </c>
      <c r="T35" s="36">
        <v>8.7444887675834391</v>
      </c>
      <c r="U35" s="36">
        <v>11.199308393586934</v>
      </c>
      <c r="V35" s="36">
        <v>9.383841559258105</v>
      </c>
    </row>
    <row r="36" spans="1:22">
      <c r="A36" s="6">
        <v>3204</v>
      </c>
      <c r="B36" s="7" t="s">
        <v>52</v>
      </c>
      <c r="C36" s="9" t="s">
        <v>4</v>
      </c>
      <c r="D36" s="9">
        <v>2</v>
      </c>
      <c r="E36" s="6">
        <v>4</v>
      </c>
      <c r="F36" s="6">
        <v>3</v>
      </c>
      <c r="G36" s="11">
        <v>12.471917761590321</v>
      </c>
      <c r="H36" s="11">
        <v>8.5005986337066162</v>
      </c>
      <c r="I36" s="36">
        <v>10.261018399657688</v>
      </c>
      <c r="J36" s="36">
        <v>11.139660174057177</v>
      </c>
      <c r="K36" s="36">
        <v>8.8681619660966682</v>
      </c>
      <c r="M36" s="6">
        <v>3204</v>
      </c>
      <c r="N36" s="9" t="s">
        <v>4</v>
      </c>
      <c r="O36" s="9">
        <v>2</v>
      </c>
      <c r="P36" s="6">
        <v>4</v>
      </c>
      <c r="Q36" s="6">
        <v>3</v>
      </c>
      <c r="R36" s="11">
        <v>10.31309212307135</v>
      </c>
      <c r="S36" s="36">
        <v>11.473315222154</v>
      </c>
      <c r="T36" s="36">
        <v>8.6407504284296781</v>
      </c>
      <c r="U36" s="36">
        <v>8.1400485973050642</v>
      </c>
      <c r="V36" s="36">
        <v>9.4733152221540635</v>
      </c>
    </row>
    <row r="37" spans="1:22">
      <c r="A37" s="6">
        <v>3205</v>
      </c>
      <c r="B37" s="7" t="s">
        <v>52</v>
      </c>
      <c r="C37" s="9" t="s">
        <v>5</v>
      </c>
      <c r="D37" s="9">
        <v>2</v>
      </c>
      <c r="E37" s="6">
        <v>5</v>
      </c>
      <c r="F37" s="6">
        <v>3</v>
      </c>
      <c r="G37" s="11">
        <v>10.433955739972332</v>
      </c>
      <c r="H37" s="11">
        <v>8.7148744848257742</v>
      </c>
      <c r="I37" s="36">
        <v>11.49732620320856</v>
      </c>
      <c r="J37" s="36">
        <v>11.527588734163952</v>
      </c>
      <c r="K37" s="36">
        <v>9.5513007892429087</v>
      </c>
      <c r="M37" s="6">
        <v>3205</v>
      </c>
      <c r="N37" s="9" t="s">
        <v>5</v>
      </c>
      <c r="O37" s="9">
        <v>2</v>
      </c>
      <c r="P37" s="6">
        <v>5</v>
      </c>
      <c r="Q37" s="6">
        <v>3</v>
      </c>
      <c r="R37" s="11">
        <v>11.229332516840184</v>
      </c>
      <c r="S37" s="36">
        <v>10.995694662748605</v>
      </c>
      <c r="T37" s="36">
        <v>9.6179535132246983</v>
      </c>
      <c r="U37" s="36">
        <v>9.3136320305052536</v>
      </c>
      <c r="V37" s="36">
        <v>10.995694662748605</v>
      </c>
    </row>
    <row r="38" spans="1:22">
      <c r="A38" s="6">
        <v>3206</v>
      </c>
      <c r="B38" s="7" t="s">
        <v>52</v>
      </c>
      <c r="C38" s="9" t="s">
        <v>6</v>
      </c>
      <c r="D38" s="9">
        <v>2</v>
      </c>
      <c r="E38" s="6">
        <v>6</v>
      </c>
      <c r="F38" s="6">
        <v>3</v>
      </c>
      <c r="G38" s="11">
        <v>9.3666980889536173</v>
      </c>
      <c r="H38" s="11">
        <v>8.958965562739138</v>
      </c>
      <c r="I38" s="36">
        <v>11.13517770995373</v>
      </c>
      <c r="J38" s="36">
        <v>9.7798309416158737</v>
      </c>
      <c r="K38" s="36">
        <v>10.184325686248517</v>
      </c>
      <c r="M38" s="6">
        <v>3206</v>
      </c>
      <c r="N38" s="9" t="s">
        <v>6</v>
      </c>
      <c r="O38" s="9">
        <v>2</v>
      </c>
      <c r="P38" s="6">
        <v>6</v>
      </c>
      <c r="Q38" s="6">
        <v>3</v>
      </c>
      <c r="R38" s="11">
        <v>10.827629122588686</v>
      </c>
      <c r="S38" s="36">
        <v>11.409395973154359</v>
      </c>
      <c r="T38" s="36">
        <v>10.527315914489295</v>
      </c>
      <c r="U38" s="36">
        <v>9.151703920850137</v>
      </c>
      <c r="V38" s="36">
        <v>11.409395973154359</v>
      </c>
    </row>
    <row r="39" spans="1:22">
      <c r="A39" s="6">
        <v>4101</v>
      </c>
      <c r="B39" s="7" t="s">
        <v>51</v>
      </c>
      <c r="C39" s="9" t="s">
        <v>1</v>
      </c>
      <c r="D39" s="9">
        <v>1</v>
      </c>
      <c r="E39" s="6">
        <v>1</v>
      </c>
      <c r="F39" s="6">
        <v>4</v>
      </c>
      <c r="G39" s="11">
        <v>9.6587580550673682</v>
      </c>
      <c r="H39" s="11">
        <v>4.3383458646616404</v>
      </c>
      <c r="I39" s="36">
        <v>4.6402646329137021</v>
      </c>
      <c r="J39" s="36">
        <v>13.881167477414863</v>
      </c>
      <c r="K39" s="36">
        <v>10.236277717193735</v>
      </c>
      <c r="M39" s="6">
        <v>4101</v>
      </c>
      <c r="N39" s="9" t="s">
        <v>1</v>
      </c>
      <c r="O39" s="9">
        <v>1</v>
      </c>
      <c r="P39" s="6">
        <v>1</v>
      </c>
      <c r="Q39" s="6">
        <v>4</v>
      </c>
      <c r="R39" s="11">
        <v>10.481832543443939</v>
      </c>
      <c r="S39" s="37">
        <v>9.8207386802657837</v>
      </c>
      <c r="T39" s="36">
        <v>8.5711404658666943</v>
      </c>
      <c r="U39" s="36">
        <v>6.8412406995845139</v>
      </c>
      <c r="V39" s="36">
        <v>9.8207386802657837</v>
      </c>
    </row>
    <row r="40" spans="1:22">
      <c r="A40" s="6">
        <v>4102</v>
      </c>
      <c r="B40" s="7" t="s">
        <v>51</v>
      </c>
      <c r="C40" s="9" t="s">
        <v>2</v>
      </c>
      <c r="D40" s="9">
        <v>1</v>
      </c>
      <c r="E40" s="6">
        <v>2</v>
      </c>
      <c r="F40" s="6">
        <v>4</v>
      </c>
      <c r="G40" s="11">
        <v>11.970894296220974</v>
      </c>
      <c r="H40" s="11">
        <v>5.3736162361623689</v>
      </c>
      <c r="I40" s="36">
        <v>3.7378114842903765</v>
      </c>
      <c r="J40" s="36">
        <v>12.827437213070484</v>
      </c>
      <c r="K40" s="36">
        <v>9.5600114035921333</v>
      </c>
      <c r="M40" s="6">
        <v>4102</v>
      </c>
      <c r="N40" s="9" t="s">
        <v>2</v>
      </c>
      <c r="O40" s="9">
        <v>1</v>
      </c>
      <c r="P40" s="6">
        <v>2</v>
      </c>
      <c r="Q40" s="6">
        <v>4</v>
      </c>
      <c r="R40" s="11">
        <v>9.7019715726730986</v>
      </c>
      <c r="S40" s="36">
        <v>10.610121393662288</v>
      </c>
      <c r="T40" s="36">
        <v>7.8576225654801855</v>
      </c>
      <c r="U40" s="36">
        <v>8.8516536538292616</v>
      </c>
      <c r="V40" s="36">
        <v>10.610121393662288</v>
      </c>
    </row>
    <row r="41" spans="1:22">
      <c r="A41" s="6">
        <v>4103</v>
      </c>
      <c r="B41" s="7" t="s">
        <v>51</v>
      </c>
      <c r="C41" s="9" t="s">
        <v>3</v>
      </c>
      <c r="D41" s="9">
        <v>1</v>
      </c>
      <c r="E41" s="6">
        <v>3</v>
      </c>
      <c r="F41" s="6">
        <v>4</v>
      </c>
      <c r="G41" s="11">
        <v>8.6131996658312477</v>
      </c>
      <c r="H41" s="11">
        <v>5.2691779777337393</v>
      </c>
      <c r="I41" s="36">
        <v>4.2480970993622673</v>
      </c>
      <c r="J41" s="36">
        <v>12.26594301221167</v>
      </c>
      <c r="K41" s="36">
        <v>9.0173592019480271</v>
      </c>
      <c r="M41" s="6">
        <v>4103</v>
      </c>
      <c r="N41" s="9" t="s">
        <v>3</v>
      </c>
      <c r="O41" s="9">
        <v>1</v>
      </c>
      <c r="P41" s="6">
        <v>3</v>
      </c>
      <c r="Q41" s="6">
        <v>4</v>
      </c>
      <c r="R41" s="11">
        <v>11.036654287098326</v>
      </c>
      <c r="S41" s="36">
        <v>9.9603895827099507</v>
      </c>
      <c r="T41" s="36">
        <v>8.0183276059564594</v>
      </c>
      <c r="U41" s="36">
        <v>10.500383225665177</v>
      </c>
      <c r="V41" s="36">
        <v>11.290803398420016</v>
      </c>
    </row>
    <row r="42" spans="1:22">
      <c r="A42" s="6">
        <v>4104</v>
      </c>
      <c r="B42" s="7" t="s">
        <v>51</v>
      </c>
      <c r="C42" s="9" t="s">
        <v>4</v>
      </c>
      <c r="D42" s="9">
        <v>1</v>
      </c>
      <c r="E42" s="6">
        <v>4</v>
      </c>
      <c r="F42" s="6">
        <v>4</v>
      </c>
      <c r="G42" s="11">
        <v>11.413319776309111</v>
      </c>
      <c r="H42" s="11">
        <v>6.7324809839779736</v>
      </c>
      <c r="I42" s="36">
        <v>3.6553524804177702</v>
      </c>
      <c r="J42" s="36">
        <v>8.4585610200364059</v>
      </c>
      <c r="K42" s="36">
        <v>10.070794003331478</v>
      </c>
      <c r="M42" s="6">
        <v>4104</v>
      </c>
      <c r="N42" s="9" t="s">
        <v>4</v>
      </c>
      <c r="O42" s="9">
        <v>1</v>
      </c>
      <c r="P42" s="6">
        <v>4</v>
      </c>
      <c r="Q42" s="6">
        <v>4</v>
      </c>
      <c r="R42" s="11">
        <v>10.0552683187734</v>
      </c>
      <c r="S42" s="37">
        <v>9.9858512133785133</v>
      </c>
      <c r="T42" s="36">
        <v>8.2970596073554272</v>
      </c>
      <c r="U42" s="36">
        <v>8.0022973102326151</v>
      </c>
      <c r="V42" s="36">
        <v>11.119917571530477</v>
      </c>
    </row>
    <row r="43" spans="1:22">
      <c r="A43" s="6">
        <v>4105</v>
      </c>
      <c r="B43" s="7" t="s">
        <v>51</v>
      </c>
      <c r="C43" s="9" t="s">
        <v>5</v>
      </c>
      <c r="D43" s="9">
        <v>1</v>
      </c>
      <c r="E43" s="6">
        <v>5</v>
      </c>
      <c r="F43" s="6">
        <v>4</v>
      </c>
      <c r="G43" s="11">
        <v>5.19321054532322</v>
      </c>
      <c r="H43" s="11">
        <v>6.9394056348900115</v>
      </c>
      <c r="I43" s="36">
        <v>5.0572320499479853</v>
      </c>
      <c r="J43" s="36">
        <v>8.6801811516066216</v>
      </c>
      <c r="K43" s="36">
        <v>11.144526550953772</v>
      </c>
      <c r="M43" s="6">
        <v>4105</v>
      </c>
      <c r="N43" s="9" t="s">
        <v>5</v>
      </c>
      <c r="O43" s="9">
        <v>1</v>
      </c>
      <c r="P43" s="6">
        <v>5</v>
      </c>
      <c r="Q43" s="6">
        <v>4</v>
      </c>
      <c r="R43" s="11">
        <v>11.451408082468054</v>
      </c>
      <c r="S43" s="36">
        <v>10.889536186421676</v>
      </c>
      <c r="T43" s="36">
        <v>9.3246843507471464</v>
      </c>
      <c r="U43" s="36">
        <v>9.1895676527218626</v>
      </c>
      <c r="V43" s="36">
        <v>10.889536186421676</v>
      </c>
    </row>
    <row r="44" spans="1:22">
      <c r="A44" s="6">
        <v>4106</v>
      </c>
      <c r="B44" s="7" t="s">
        <v>51</v>
      </c>
      <c r="C44" s="9" t="s">
        <v>6</v>
      </c>
      <c r="D44" s="9">
        <v>1</v>
      </c>
      <c r="E44" s="6">
        <v>6</v>
      </c>
      <c r="F44" s="6">
        <v>4</v>
      </c>
      <c r="G44" s="11">
        <v>13.101322910402894</v>
      </c>
      <c r="H44" s="11">
        <v>5.5941811958498437</v>
      </c>
      <c r="I44" s="36">
        <v>5.2873008208595174</v>
      </c>
      <c r="J44" s="36">
        <v>7.6707441386340474</v>
      </c>
      <c r="K44" s="36">
        <v>9.5221238938053006</v>
      </c>
      <c r="M44" s="6">
        <v>4106</v>
      </c>
      <c r="N44" s="9" t="s">
        <v>6</v>
      </c>
      <c r="O44" s="9">
        <v>1</v>
      </c>
      <c r="P44" s="6">
        <v>6</v>
      </c>
      <c r="Q44" s="6">
        <v>4</v>
      </c>
      <c r="R44" s="11">
        <v>10.289389067524105</v>
      </c>
      <c r="S44" s="36">
        <v>10.944067248625924</v>
      </c>
      <c r="T44" s="36">
        <v>6.1139564660691299</v>
      </c>
      <c r="U44" s="36">
        <v>6.7446255610678101</v>
      </c>
      <c r="V44" s="36">
        <v>10.944067248625924</v>
      </c>
    </row>
    <row r="45" spans="1:22">
      <c r="A45" s="6">
        <v>4201</v>
      </c>
      <c r="B45" s="7" t="s">
        <v>52</v>
      </c>
      <c r="C45" s="9" t="s">
        <v>1</v>
      </c>
      <c r="D45" s="9">
        <v>2</v>
      </c>
      <c r="E45" s="6">
        <v>1</v>
      </c>
      <c r="F45" s="6">
        <v>4</v>
      </c>
      <c r="G45" s="11">
        <v>10.952282300946077</v>
      </c>
      <c r="H45" s="11">
        <v>8.1151491468021231</v>
      </c>
      <c r="I45" s="36">
        <v>9.815580834195119</v>
      </c>
      <c r="J45" s="36">
        <v>7.1264147323997769</v>
      </c>
      <c r="K45" s="36">
        <v>10.323082911638785</v>
      </c>
      <c r="M45" s="6">
        <v>4201</v>
      </c>
      <c r="N45" s="9" t="s">
        <v>1</v>
      </c>
      <c r="O45" s="9">
        <v>2</v>
      </c>
      <c r="P45" s="6">
        <v>1</v>
      </c>
      <c r="Q45" s="6">
        <v>4</v>
      </c>
      <c r="R45" s="11">
        <v>10.937210594554548</v>
      </c>
      <c r="S45" s="36">
        <v>10.392189309945406</v>
      </c>
      <c r="T45" s="36">
        <v>8.5737260026133288</v>
      </c>
      <c r="U45" s="36">
        <v>8.9043851414777873</v>
      </c>
      <c r="V45" s="36">
        <v>10.392189309945406</v>
      </c>
    </row>
    <row r="46" spans="1:22">
      <c r="A46" s="6">
        <v>4202</v>
      </c>
      <c r="B46" s="7" t="s">
        <v>52</v>
      </c>
      <c r="C46" s="9" t="s">
        <v>2</v>
      </c>
      <c r="D46" s="9">
        <v>2</v>
      </c>
      <c r="E46" s="6">
        <v>2</v>
      </c>
      <c r="F46" s="6">
        <v>4</v>
      </c>
      <c r="G46" s="11">
        <v>12.084063047285472</v>
      </c>
      <c r="H46" s="11">
        <v>8.4073251942286369</v>
      </c>
      <c r="I46" s="36">
        <v>8.1948946515397108</v>
      </c>
      <c r="J46" s="36">
        <v>8.8844413505046802</v>
      </c>
      <c r="K46" s="36">
        <v>11.29131595154999</v>
      </c>
      <c r="M46" s="6">
        <v>4202</v>
      </c>
      <c r="N46" s="9" t="s">
        <v>2</v>
      </c>
      <c r="O46" s="9">
        <v>2</v>
      </c>
      <c r="P46" s="6">
        <v>2</v>
      </c>
      <c r="Q46" s="6">
        <v>4</v>
      </c>
      <c r="R46" s="11">
        <v>10.220067139127181</v>
      </c>
      <c r="S46" s="36">
        <v>12.181140728002294</v>
      </c>
      <c r="T46" s="36">
        <v>7.9019649271075316</v>
      </c>
      <c r="U46" s="36">
        <v>8.0070074196207859</v>
      </c>
      <c r="V46" s="36">
        <v>12.181140728002294</v>
      </c>
    </row>
    <row r="47" spans="1:22">
      <c r="A47" s="6">
        <v>4203</v>
      </c>
      <c r="B47" s="7" t="s">
        <v>52</v>
      </c>
      <c r="C47" s="9" t="s">
        <v>3</v>
      </c>
      <c r="D47" s="9">
        <v>2</v>
      </c>
      <c r="E47" s="6">
        <v>3</v>
      </c>
      <c r="F47" s="6">
        <v>4</v>
      </c>
      <c r="G47" s="11">
        <v>13.378292171694165</v>
      </c>
      <c r="H47" s="11">
        <v>9.3463472345459824</v>
      </c>
      <c r="I47" s="36">
        <v>11.061679987935467</v>
      </c>
      <c r="J47" s="36">
        <v>10.183831209525799</v>
      </c>
      <c r="K47" s="36">
        <v>12.021485852625197</v>
      </c>
      <c r="M47" s="6">
        <v>4203</v>
      </c>
      <c r="N47" s="9" t="s">
        <v>3</v>
      </c>
      <c r="O47" s="9">
        <v>2</v>
      </c>
      <c r="P47" s="6">
        <v>3</v>
      </c>
      <c r="Q47" s="6">
        <v>4</v>
      </c>
      <c r="R47" s="11">
        <v>10.513656114214783</v>
      </c>
      <c r="S47" s="36">
        <v>12.026100602956969</v>
      </c>
      <c r="T47" s="36">
        <v>10.930030421555848</v>
      </c>
      <c r="U47" s="36">
        <v>10.447006472491923</v>
      </c>
      <c r="V47" s="36">
        <v>12.026100602956969</v>
      </c>
    </row>
    <row r="48" spans="1:22">
      <c r="A48" s="6">
        <v>4204</v>
      </c>
      <c r="B48" s="7" t="s">
        <v>52</v>
      </c>
      <c r="C48" s="9" t="s">
        <v>4</v>
      </c>
      <c r="D48" s="9">
        <v>2</v>
      </c>
      <c r="E48" s="6">
        <v>4</v>
      </c>
      <c r="F48" s="6">
        <v>4</v>
      </c>
      <c r="G48" s="11">
        <v>10.679236535043653</v>
      </c>
      <c r="H48" s="11">
        <v>8.0086246727244781</v>
      </c>
      <c r="I48" s="36">
        <v>11.072874493927122</v>
      </c>
      <c r="J48" s="36">
        <v>14.12866764728652</v>
      </c>
      <c r="K48" s="36">
        <v>9.724757758741724</v>
      </c>
      <c r="M48" s="6">
        <v>4204</v>
      </c>
      <c r="N48" s="9" t="s">
        <v>4</v>
      </c>
      <c r="O48" s="9">
        <v>2</v>
      </c>
      <c r="P48" s="6">
        <v>4</v>
      </c>
      <c r="Q48" s="6">
        <v>4</v>
      </c>
      <c r="R48" s="11">
        <v>10.030877812086462</v>
      </c>
      <c r="S48" s="36">
        <v>11.1264880952381</v>
      </c>
      <c r="T48" s="36">
        <v>10.169772256728779</v>
      </c>
      <c r="U48" s="36">
        <v>10.573940020682533</v>
      </c>
      <c r="V48" s="36">
        <v>10.126488095238106</v>
      </c>
    </row>
    <row r="49" spans="1:22">
      <c r="A49" s="6">
        <v>4205</v>
      </c>
      <c r="B49" s="7" t="s">
        <v>52</v>
      </c>
      <c r="C49" s="9" t="s">
        <v>5</v>
      </c>
      <c r="D49" s="9">
        <v>2</v>
      </c>
      <c r="E49" s="6">
        <v>5</v>
      </c>
      <c r="F49" s="6">
        <v>4</v>
      </c>
      <c r="G49" s="11">
        <v>15.411543715846978</v>
      </c>
      <c r="H49" s="11">
        <v>8.7546239210850914</v>
      </c>
      <c r="I49" s="36">
        <v>8.6454633516306174</v>
      </c>
      <c r="J49" s="36">
        <v>14.296539530184408</v>
      </c>
      <c r="K49" s="36">
        <v>9.1604660957461839</v>
      </c>
      <c r="M49" s="6">
        <v>4205</v>
      </c>
      <c r="N49" s="9" t="s">
        <v>5</v>
      </c>
      <c r="O49" s="9">
        <v>2</v>
      </c>
      <c r="P49" s="6">
        <v>5</v>
      </c>
      <c r="Q49" s="6">
        <v>4</v>
      </c>
      <c r="R49" s="11">
        <v>9.6666913014559253</v>
      </c>
      <c r="S49" s="36">
        <v>11.082537627447801</v>
      </c>
      <c r="T49" s="36">
        <v>8.9832089552238781</v>
      </c>
      <c r="U49" s="36">
        <v>10.724223509062208</v>
      </c>
      <c r="V49" s="36">
        <v>10.082537627447815</v>
      </c>
    </row>
    <row r="50" spans="1:22">
      <c r="A50" s="6">
        <v>4206</v>
      </c>
      <c r="B50" s="7" t="s">
        <v>52</v>
      </c>
      <c r="C50" s="9" t="s">
        <v>6</v>
      </c>
      <c r="D50" s="9">
        <v>2</v>
      </c>
      <c r="E50" s="6">
        <v>6</v>
      </c>
      <c r="F50" s="6">
        <v>4</v>
      </c>
      <c r="G50" s="11">
        <v>10.877645452476701</v>
      </c>
      <c r="H50" s="11">
        <v>8.8606602368070124</v>
      </c>
      <c r="I50" s="36">
        <v>8.7932647333956986</v>
      </c>
      <c r="J50" s="36">
        <v>11.520076481835547</v>
      </c>
      <c r="K50" s="36">
        <v>9.8463901689708102</v>
      </c>
      <c r="M50" s="6">
        <v>4206</v>
      </c>
      <c r="N50" s="9" t="s">
        <v>6</v>
      </c>
      <c r="O50" s="9">
        <v>2</v>
      </c>
      <c r="P50" s="6">
        <v>6</v>
      </c>
      <c r="Q50" s="6">
        <v>4</v>
      </c>
      <c r="R50" s="11">
        <v>11.073484591940385</v>
      </c>
      <c r="S50" s="36">
        <v>11.100959342165361</v>
      </c>
      <c r="T50" s="36">
        <v>9.877089044124137</v>
      </c>
      <c r="U50" s="36">
        <v>9.4702923608927883</v>
      </c>
      <c r="V50" s="36">
        <v>11.100959342165361</v>
      </c>
    </row>
  </sheetData>
  <mergeCells count="2">
    <mergeCell ref="A1:K1"/>
    <mergeCell ref="M1: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EECDE-8CB2-4912-80A4-A1368575C79F}">
  <sheetPr>
    <tabColor theme="5" tint="0.79998168889431442"/>
  </sheetPr>
  <dimension ref="A1:X50"/>
  <sheetViews>
    <sheetView zoomScaleNormal="100" workbookViewId="0">
      <selection activeCell="A2" sqref="A2"/>
    </sheetView>
  </sheetViews>
  <sheetFormatPr defaultColWidth="8.85546875" defaultRowHeight="18.75"/>
  <cols>
    <col min="1" max="1" width="9.5703125" style="2" bestFit="1" customWidth="1"/>
    <col min="2" max="2" width="16.85546875" style="2" bestFit="1" customWidth="1"/>
    <col min="3" max="3" width="5.140625" style="2" bestFit="1" customWidth="1"/>
    <col min="4" max="4" width="7.85546875" style="2" bestFit="1" customWidth="1"/>
    <col min="5" max="5" width="7.140625" style="2" bestFit="1" customWidth="1"/>
    <col min="6" max="6" width="14.42578125" style="2" bestFit="1" customWidth="1"/>
    <col min="7" max="7" width="12.42578125" style="2" bestFit="1" customWidth="1"/>
    <col min="8" max="8" width="6.28515625" style="2" customWidth="1"/>
    <col min="9" max="9" width="9.5703125" style="2" bestFit="1" customWidth="1"/>
    <col min="10" max="10" width="10.85546875" style="2" bestFit="1" customWidth="1"/>
    <col min="11" max="11" width="19" style="2" bestFit="1" customWidth="1"/>
    <col min="12" max="12" width="6.140625" style="2" bestFit="1" customWidth="1"/>
    <col min="13" max="13" width="9" style="2" bestFit="1" customWidth="1"/>
    <col min="14" max="14" width="8.28515625" style="2" bestFit="1" customWidth="1"/>
    <col min="15" max="15" width="15.42578125" style="2" bestFit="1" customWidth="1"/>
    <col min="16" max="16" width="12.7109375" style="2" customWidth="1"/>
    <col min="17" max="17" width="4.140625" style="2" customWidth="1"/>
    <col min="18" max="18" width="9.5703125" style="2" bestFit="1" customWidth="1"/>
    <col min="19" max="19" width="19" style="2" bestFit="1" customWidth="1"/>
    <col min="20" max="20" width="6.140625" style="2" bestFit="1" customWidth="1"/>
    <col min="21" max="21" width="9" style="2" bestFit="1" customWidth="1"/>
    <col min="22" max="22" width="8.28515625" style="2" bestFit="1" customWidth="1"/>
    <col min="23" max="23" width="15.42578125" style="2" bestFit="1" customWidth="1"/>
    <col min="24" max="24" width="12.7109375" style="2" bestFit="1" customWidth="1"/>
    <col min="25" max="16384" width="8.85546875" style="2"/>
  </cols>
  <sheetData>
    <row r="1" spans="1:24">
      <c r="A1" s="1" t="s">
        <v>27</v>
      </c>
      <c r="B1" s="1"/>
      <c r="C1" s="1"/>
      <c r="D1" s="1"/>
      <c r="E1" s="1"/>
      <c r="F1" s="1"/>
      <c r="G1" s="1"/>
      <c r="I1" s="38" t="s">
        <v>30</v>
      </c>
      <c r="J1" s="39"/>
      <c r="K1" s="39"/>
      <c r="L1" s="39"/>
      <c r="M1" s="39"/>
      <c r="N1" s="39"/>
      <c r="O1" s="39"/>
      <c r="P1" s="39"/>
      <c r="R1" s="1" t="s">
        <v>31</v>
      </c>
      <c r="S1" s="1"/>
      <c r="T1" s="1"/>
      <c r="U1" s="1"/>
      <c r="V1" s="1"/>
      <c r="W1" s="1"/>
      <c r="X1" s="1"/>
    </row>
    <row r="2" spans="1:24">
      <c r="A2" s="6" t="s">
        <v>17</v>
      </c>
      <c r="B2" s="6" t="s">
        <v>7</v>
      </c>
      <c r="C2" s="6" t="s">
        <v>16</v>
      </c>
      <c r="D2" s="6" t="s">
        <v>18</v>
      </c>
      <c r="E2" s="6" t="s">
        <v>19</v>
      </c>
      <c r="F2" s="6" t="s">
        <v>28</v>
      </c>
      <c r="G2" s="6" t="s">
        <v>29</v>
      </c>
      <c r="I2" s="6" t="s">
        <v>17</v>
      </c>
      <c r="J2" s="6" t="s">
        <v>50</v>
      </c>
      <c r="K2" s="6" t="s">
        <v>7</v>
      </c>
      <c r="L2" s="6" t="s">
        <v>16</v>
      </c>
      <c r="M2" s="6" t="s">
        <v>18</v>
      </c>
      <c r="N2" s="6" t="s">
        <v>19</v>
      </c>
      <c r="O2" s="6" t="s">
        <v>28</v>
      </c>
      <c r="P2" s="6" t="s">
        <v>29</v>
      </c>
      <c r="R2" s="6" t="s">
        <v>17</v>
      </c>
      <c r="S2" s="6" t="s">
        <v>7</v>
      </c>
      <c r="T2" s="6" t="s">
        <v>16</v>
      </c>
      <c r="U2" s="6" t="s">
        <v>18</v>
      </c>
      <c r="V2" s="6" t="s">
        <v>19</v>
      </c>
      <c r="W2" s="6" t="s">
        <v>28</v>
      </c>
      <c r="X2" s="6" t="s">
        <v>29</v>
      </c>
    </row>
    <row r="3" spans="1:24">
      <c r="A3" s="6">
        <v>1101</v>
      </c>
      <c r="B3" s="9" t="s">
        <v>1</v>
      </c>
      <c r="C3" s="6">
        <v>1</v>
      </c>
      <c r="D3" s="6">
        <v>1</v>
      </c>
      <c r="E3" s="6">
        <v>1</v>
      </c>
      <c r="F3" s="6">
        <v>57.61</v>
      </c>
      <c r="G3" s="6">
        <v>3.22</v>
      </c>
      <c r="I3" s="6">
        <v>1101</v>
      </c>
      <c r="J3" s="6" t="s">
        <v>51</v>
      </c>
      <c r="K3" s="9" t="s">
        <v>1</v>
      </c>
      <c r="L3" s="6">
        <v>1</v>
      </c>
      <c r="M3" s="6">
        <v>1</v>
      </c>
      <c r="N3" s="6">
        <v>1</v>
      </c>
      <c r="O3" s="40">
        <v>65.3</v>
      </c>
      <c r="P3" s="11">
        <v>9.9540581929555891</v>
      </c>
      <c r="R3" s="6">
        <v>1101</v>
      </c>
      <c r="S3" s="9" t="s">
        <v>1</v>
      </c>
      <c r="T3" s="6">
        <v>1</v>
      </c>
      <c r="U3" s="6">
        <v>1</v>
      </c>
      <c r="V3" s="6">
        <v>1</v>
      </c>
      <c r="W3" s="6">
        <v>30</v>
      </c>
      <c r="X3" s="11">
        <v>2.2599999999999998</v>
      </c>
    </row>
    <row r="4" spans="1:24">
      <c r="A4" s="6">
        <v>1102</v>
      </c>
      <c r="B4" s="9" t="s">
        <v>2</v>
      </c>
      <c r="C4" s="6">
        <v>1</v>
      </c>
      <c r="D4" s="6">
        <v>1</v>
      </c>
      <c r="E4" s="6">
        <v>2</v>
      </c>
      <c r="F4" s="6">
        <v>140.69</v>
      </c>
      <c r="G4" s="6">
        <v>31.32</v>
      </c>
      <c r="I4" s="6">
        <v>1102</v>
      </c>
      <c r="J4" s="6" t="s">
        <v>51</v>
      </c>
      <c r="K4" s="9" t="s">
        <v>2</v>
      </c>
      <c r="L4" s="6">
        <v>1</v>
      </c>
      <c r="M4" s="6">
        <v>1</v>
      </c>
      <c r="N4" s="6">
        <v>2</v>
      </c>
      <c r="O4" s="40">
        <v>64.92</v>
      </c>
      <c r="P4" s="11">
        <v>30.714725816389404</v>
      </c>
      <c r="R4" s="6">
        <v>1102</v>
      </c>
      <c r="S4" s="9" t="s">
        <v>2</v>
      </c>
      <c r="T4" s="6">
        <v>1</v>
      </c>
      <c r="U4" s="6">
        <v>1</v>
      </c>
      <c r="V4" s="6">
        <v>2</v>
      </c>
      <c r="W4" s="6">
        <v>60</v>
      </c>
      <c r="X4" s="11">
        <v>12.08</v>
      </c>
    </row>
    <row r="5" spans="1:24">
      <c r="A5" s="6">
        <v>1103</v>
      </c>
      <c r="B5" s="9" t="s">
        <v>3</v>
      </c>
      <c r="C5" s="6">
        <v>1</v>
      </c>
      <c r="D5" s="6">
        <v>1</v>
      </c>
      <c r="E5" s="6">
        <v>3</v>
      </c>
      <c r="F5" s="6">
        <v>88.51</v>
      </c>
      <c r="G5" s="6">
        <v>11.16</v>
      </c>
      <c r="I5" s="6">
        <v>1103</v>
      </c>
      <c r="J5" s="6" t="s">
        <v>51</v>
      </c>
      <c r="K5" s="9" t="s">
        <v>3</v>
      </c>
      <c r="L5" s="6">
        <v>1</v>
      </c>
      <c r="M5" s="6">
        <v>1</v>
      </c>
      <c r="N5" s="6">
        <v>3</v>
      </c>
      <c r="O5" s="40">
        <v>57.52</v>
      </c>
      <c r="P5" s="11">
        <v>25.417246175243392</v>
      </c>
      <c r="R5" s="6">
        <v>1103</v>
      </c>
      <c r="S5" s="9" t="s">
        <v>3</v>
      </c>
      <c r="T5" s="6">
        <v>1</v>
      </c>
      <c r="U5" s="6">
        <v>1</v>
      </c>
      <c r="V5" s="6">
        <v>3</v>
      </c>
      <c r="W5" s="6">
        <v>30</v>
      </c>
      <c r="X5" s="11">
        <v>0.67</v>
      </c>
    </row>
    <row r="6" spans="1:24">
      <c r="A6" s="6">
        <v>1104</v>
      </c>
      <c r="B6" s="9" t="s">
        <v>4</v>
      </c>
      <c r="C6" s="6">
        <v>1</v>
      </c>
      <c r="D6" s="6">
        <v>1</v>
      </c>
      <c r="E6" s="6">
        <v>5</v>
      </c>
      <c r="F6" s="6">
        <v>104.51</v>
      </c>
      <c r="G6" s="6">
        <v>16.04</v>
      </c>
      <c r="I6" s="6">
        <v>1104</v>
      </c>
      <c r="J6" s="6" t="s">
        <v>51</v>
      </c>
      <c r="K6" s="9" t="s">
        <v>4</v>
      </c>
      <c r="L6" s="6">
        <v>1</v>
      </c>
      <c r="M6" s="6">
        <v>1</v>
      </c>
      <c r="N6" s="6">
        <v>5</v>
      </c>
      <c r="O6" s="40">
        <v>61.97</v>
      </c>
      <c r="P6" s="11">
        <v>16.750040342101016</v>
      </c>
      <c r="R6" s="6">
        <v>1104</v>
      </c>
      <c r="S6" s="9" t="s">
        <v>4</v>
      </c>
      <c r="T6" s="6">
        <v>1</v>
      </c>
      <c r="U6" s="6">
        <v>1</v>
      </c>
      <c r="V6" s="6">
        <v>5</v>
      </c>
      <c r="W6" s="6">
        <v>60</v>
      </c>
      <c r="X6" s="11">
        <v>5.89</v>
      </c>
    </row>
    <row r="7" spans="1:24">
      <c r="A7" s="6">
        <v>1105</v>
      </c>
      <c r="B7" s="9" t="s">
        <v>5</v>
      </c>
      <c r="C7" s="6">
        <v>1</v>
      </c>
      <c r="D7" s="6">
        <v>1</v>
      </c>
      <c r="E7" s="6">
        <v>4</v>
      </c>
      <c r="F7" s="6">
        <v>153.13</v>
      </c>
      <c r="G7" s="6">
        <v>21.69</v>
      </c>
      <c r="I7" s="6">
        <v>1105</v>
      </c>
      <c r="J7" s="6" t="s">
        <v>51</v>
      </c>
      <c r="K7" s="9" t="s">
        <v>5</v>
      </c>
      <c r="L7" s="6">
        <v>1</v>
      </c>
      <c r="M7" s="6">
        <v>1</v>
      </c>
      <c r="N7" s="6">
        <v>4</v>
      </c>
      <c r="O7" s="40">
        <v>75.37</v>
      </c>
      <c r="P7" s="11">
        <v>14.408916014329307</v>
      </c>
      <c r="R7" s="6">
        <v>1105</v>
      </c>
      <c r="S7" s="9" t="s">
        <v>5</v>
      </c>
      <c r="T7" s="6">
        <v>1</v>
      </c>
      <c r="U7" s="6">
        <v>1</v>
      </c>
      <c r="V7" s="6">
        <v>4</v>
      </c>
      <c r="W7" s="6">
        <v>130</v>
      </c>
      <c r="X7" s="11">
        <v>24.06</v>
      </c>
    </row>
    <row r="8" spans="1:24">
      <c r="A8" s="6">
        <v>1106</v>
      </c>
      <c r="B8" s="9" t="s">
        <v>6</v>
      </c>
      <c r="C8" s="6">
        <v>1</v>
      </c>
      <c r="D8" s="6">
        <v>1</v>
      </c>
      <c r="E8" s="6">
        <v>6</v>
      </c>
      <c r="F8" s="6">
        <v>71.400000000000006</v>
      </c>
      <c r="G8" s="6">
        <v>5.99</v>
      </c>
      <c r="I8" s="6">
        <v>1106</v>
      </c>
      <c r="J8" s="6" t="s">
        <v>51</v>
      </c>
      <c r="K8" s="9" t="s">
        <v>6</v>
      </c>
      <c r="L8" s="6">
        <v>1</v>
      </c>
      <c r="M8" s="6">
        <v>1</v>
      </c>
      <c r="N8" s="6">
        <v>6</v>
      </c>
      <c r="O8" s="40">
        <v>92.8</v>
      </c>
      <c r="P8" s="11">
        <v>9.9568965517241388</v>
      </c>
      <c r="R8" s="6">
        <v>1106</v>
      </c>
      <c r="S8" s="9" t="s">
        <v>6</v>
      </c>
      <c r="T8" s="6">
        <v>1</v>
      </c>
      <c r="U8" s="6">
        <v>1</v>
      </c>
      <c r="V8" s="6">
        <v>6</v>
      </c>
      <c r="W8" s="6">
        <v>40</v>
      </c>
      <c r="X8" s="11">
        <v>6.46</v>
      </c>
    </row>
    <row r="9" spans="1:24">
      <c r="A9" s="6">
        <v>1201</v>
      </c>
      <c r="B9" s="9" t="s">
        <v>2</v>
      </c>
      <c r="C9" s="6">
        <v>1</v>
      </c>
      <c r="D9" s="6">
        <v>2</v>
      </c>
      <c r="E9" s="6">
        <v>2</v>
      </c>
      <c r="F9" s="6">
        <v>152.5</v>
      </c>
      <c r="G9" s="6">
        <v>22.84</v>
      </c>
      <c r="I9" s="6">
        <v>1201</v>
      </c>
      <c r="J9" s="6" t="s">
        <v>52</v>
      </c>
      <c r="K9" s="9" t="s">
        <v>2</v>
      </c>
      <c r="L9" s="6">
        <v>1</v>
      </c>
      <c r="M9" s="6">
        <v>2</v>
      </c>
      <c r="N9" s="6">
        <v>2</v>
      </c>
      <c r="O9" s="40">
        <v>67.2</v>
      </c>
      <c r="P9" s="11">
        <v>14.166666666666666</v>
      </c>
      <c r="R9" s="6">
        <v>1201</v>
      </c>
      <c r="S9" s="9" t="s">
        <v>2</v>
      </c>
      <c r="T9" s="6">
        <v>1</v>
      </c>
      <c r="U9" s="6">
        <v>2</v>
      </c>
      <c r="V9" s="6">
        <v>2</v>
      </c>
      <c r="W9" s="6">
        <v>220</v>
      </c>
      <c r="X9" s="11">
        <v>12.84</v>
      </c>
    </row>
    <row r="10" spans="1:24">
      <c r="A10" s="6">
        <v>1202</v>
      </c>
      <c r="B10" s="9" t="s">
        <v>3</v>
      </c>
      <c r="C10" s="6">
        <v>1</v>
      </c>
      <c r="D10" s="6">
        <v>2</v>
      </c>
      <c r="E10" s="6">
        <v>3</v>
      </c>
      <c r="F10" s="6">
        <v>230.94</v>
      </c>
      <c r="G10" s="6">
        <v>38.5</v>
      </c>
      <c r="I10" s="6">
        <v>1202</v>
      </c>
      <c r="J10" s="6" t="s">
        <v>52</v>
      </c>
      <c r="K10" s="9" t="s">
        <v>3</v>
      </c>
      <c r="L10" s="6">
        <v>1</v>
      </c>
      <c r="M10" s="6">
        <v>2</v>
      </c>
      <c r="N10" s="6">
        <v>3</v>
      </c>
      <c r="O10" s="40">
        <v>80.180000000000007</v>
      </c>
      <c r="P10" s="11">
        <v>13.644300324270391</v>
      </c>
      <c r="R10" s="6">
        <v>1202</v>
      </c>
      <c r="S10" s="9" t="s">
        <v>3</v>
      </c>
      <c r="T10" s="6">
        <v>1</v>
      </c>
      <c r="U10" s="6">
        <v>2</v>
      </c>
      <c r="V10" s="6">
        <v>3</v>
      </c>
      <c r="W10" s="6">
        <v>320</v>
      </c>
      <c r="X10" s="11">
        <v>60.56</v>
      </c>
    </row>
    <row r="11" spans="1:24">
      <c r="A11" s="6">
        <v>1203</v>
      </c>
      <c r="B11" s="9" t="s">
        <v>4</v>
      </c>
      <c r="C11" s="6">
        <v>1</v>
      </c>
      <c r="D11" s="6">
        <v>2</v>
      </c>
      <c r="E11" s="6">
        <v>5</v>
      </c>
      <c r="F11" s="6">
        <v>274.08</v>
      </c>
      <c r="G11" s="6">
        <v>41.94</v>
      </c>
      <c r="I11" s="6">
        <v>1203</v>
      </c>
      <c r="J11" s="6" t="s">
        <v>52</v>
      </c>
      <c r="K11" s="9" t="s">
        <v>4</v>
      </c>
      <c r="L11" s="6">
        <v>1</v>
      </c>
      <c r="M11" s="6">
        <v>2</v>
      </c>
      <c r="N11" s="6">
        <v>5</v>
      </c>
      <c r="O11" s="40">
        <v>62.5</v>
      </c>
      <c r="P11" s="11">
        <v>22.911999999999999</v>
      </c>
      <c r="R11" s="6">
        <v>1203</v>
      </c>
      <c r="S11" s="9" t="s">
        <v>4</v>
      </c>
      <c r="T11" s="6">
        <v>1</v>
      </c>
      <c r="U11" s="6">
        <v>2</v>
      </c>
      <c r="V11" s="6">
        <v>5</v>
      </c>
      <c r="W11" s="6">
        <v>10</v>
      </c>
      <c r="X11" s="11">
        <v>0.43</v>
      </c>
    </row>
    <row r="12" spans="1:24">
      <c r="A12" s="6">
        <v>1204</v>
      </c>
      <c r="B12" s="9" t="s">
        <v>1</v>
      </c>
      <c r="C12" s="6">
        <v>1</v>
      </c>
      <c r="D12" s="6">
        <v>2</v>
      </c>
      <c r="E12" s="6">
        <v>1</v>
      </c>
      <c r="F12" s="6">
        <v>217.01</v>
      </c>
      <c r="G12" s="6">
        <v>28.03</v>
      </c>
      <c r="I12" s="6">
        <v>1204</v>
      </c>
      <c r="J12" s="6" t="s">
        <v>52</v>
      </c>
      <c r="K12" s="9" t="s">
        <v>1</v>
      </c>
      <c r="L12" s="6">
        <v>1</v>
      </c>
      <c r="M12" s="6">
        <v>2</v>
      </c>
      <c r="N12" s="6">
        <v>1</v>
      </c>
      <c r="O12" s="40">
        <v>89.27</v>
      </c>
      <c r="P12" s="11">
        <v>17.183824353086145</v>
      </c>
      <c r="R12" s="6">
        <v>1204</v>
      </c>
      <c r="S12" s="9" t="s">
        <v>1</v>
      </c>
      <c r="T12" s="6">
        <v>1</v>
      </c>
      <c r="U12" s="6">
        <v>2</v>
      </c>
      <c r="V12" s="6">
        <v>1</v>
      </c>
      <c r="W12" s="6">
        <v>70</v>
      </c>
      <c r="X12" s="11">
        <v>9.64</v>
      </c>
    </row>
    <row r="13" spans="1:24">
      <c r="A13" s="6">
        <v>1205</v>
      </c>
      <c r="B13" s="9" t="s">
        <v>5</v>
      </c>
      <c r="C13" s="6">
        <v>1</v>
      </c>
      <c r="D13" s="6">
        <v>2</v>
      </c>
      <c r="E13" s="6">
        <v>4</v>
      </c>
      <c r="F13" s="6">
        <v>142.43</v>
      </c>
      <c r="G13" s="6">
        <v>20.12</v>
      </c>
      <c r="I13" s="6">
        <v>1205</v>
      </c>
      <c r="J13" s="6" t="s">
        <v>52</v>
      </c>
      <c r="K13" s="9" t="s">
        <v>5</v>
      </c>
      <c r="L13" s="6">
        <v>1</v>
      </c>
      <c r="M13" s="6">
        <v>2</v>
      </c>
      <c r="N13" s="6">
        <v>4</v>
      </c>
      <c r="O13" s="40">
        <v>105</v>
      </c>
      <c r="P13" s="11">
        <v>8.4285714285714288</v>
      </c>
      <c r="R13" s="6">
        <v>1205</v>
      </c>
      <c r="S13" s="9" t="s">
        <v>5</v>
      </c>
      <c r="T13" s="6">
        <v>1</v>
      </c>
      <c r="U13" s="6">
        <v>2</v>
      </c>
      <c r="V13" s="6">
        <v>4</v>
      </c>
      <c r="W13" s="6">
        <v>70</v>
      </c>
      <c r="X13" s="11">
        <v>15</v>
      </c>
    </row>
    <row r="14" spans="1:24">
      <c r="A14" s="6">
        <v>1206</v>
      </c>
      <c r="B14" s="9" t="s">
        <v>6</v>
      </c>
      <c r="C14" s="6">
        <v>1</v>
      </c>
      <c r="D14" s="6">
        <v>2</v>
      </c>
      <c r="E14" s="6">
        <v>6</v>
      </c>
      <c r="F14" s="6">
        <v>284.12</v>
      </c>
      <c r="G14" s="6">
        <v>52.31</v>
      </c>
      <c r="I14" s="6">
        <v>1206</v>
      </c>
      <c r="J14" s="6" t="s">
        <v>52</v>
      </c>
      <c r="K14" s="9" t="s">
        <v>6</v>
      </c>
      <c r="L14" s="6">
        <v>1</v>
      </c>
      <c r="M14" s="6">
        <v>2</v>
      </c>
      <c r="N14" s="6">
        <v>6</v>
      </c>
      <c r="O14" s="40">
        <v>119.26</v>
      </c>
      <c r="P14" s="11">
        <v>8.5275867851752469</v>
      </c>
      <c r="R14" s="6">
        <v>1206</v>
      </c>
      <c r="S14" s="9" t="s">
        <v>6</v>
      </c>
      <c r="T14" s="6">
        <v>1</v>
      </c>
      <c r="U14" s="6">
        <v>2</v>
      </c>
      <c r="V14" s="6">
        <v>6</v>
      </c>
      <c r="W14" s="6">
        <v>150</v>
      </c>
      <c r="X14" s="11">
        <v>20</v>
      </c>
    </row>
    <row r="15" spans="1:24">
      <c r="A15" s="6">
        <v>2101</v>
      </c>
      <c r="B15" s="9" t="s">
        <v>1</v>
      </c>
      <c r="C15" s="6">
        <v>2</v>
      </c>
      <c r="D15" s="6">
        <v>1</v>
      </c>
      <c r="E15" s="6">
        <v>1</v>
      </c>
      <c r="F15" s="6">
        <v>172.84</v>
      </c>
      <c r="G15" s="6">
        <v>23.33</v>
      </c>
      <c r="I15" s="6">
        <v>2101</v>
      </c>
      <c r="J15" s="6" t="s">
        <v>51</v>
      </c>
      <c r="K15" s="9" t="s">
        <v>1</v>
      </c>
      <c r="L15" s="6">
        <v>2</v>
      </c>
      <c r="M15" s="6">
        <v>1</v>
      </c>
      <c r="N15" s="6">
        <v>1</v>
      </c>
      <c r="O15" s="40">
        <v>78.239999999999995</v>
      </c>
      <c r="P15" s="11">
        <v>19.299591002044991</v>
      </c>
      <c r="R15" s="6">
        <v>2101</v>
      </c>
      <c r="S15" s="9" t="s">
        <v>1</v>
      </c>
      <c r="T15" s="6">
        <v>2</v>
      </c>
      <c r="U15" s="6">
        <v>1</v>
      </c>
      <c r="V15" s="6">
        <v>1</v>
      </c>
      <c r="W15" s="6">
        <v>110</v>
      </c>
      <c r="X15" s="11">
        <v>18.420000000000002</v>
      </c>
    </row>
    <row r="16" spans="1:24">
      <c r="A16" s="6">
        <v>2102</v>
      </c>
      <c r="B16" s="9" t="s">
        <v>5</v>
      </c>
      <c r="C16" s="6">
        <v>2</v>
      </c>
      <c r="D16" s="6">
        <v>1</v>
      </c>
      <c r="E16" s="6">
        <v>4</v>
      </c>
      <c r="F16" s="6">
        <v>125.83</v>
      </c>
      <c r="G16" s="6">
        <v>18.18</v>
      </c>
      <c r="I16" s="6">
        <v>2102</v>
      </c>
      <c r="J16" s="6" t="s">
        <v>51</v>
      </c>
      <c r="K16" s="9" t="s">
        <v>5</v>
      </c>
      <c r="L16" s="6">
        <v>2</v>
      </c>
      <c r="M16" s="6">
        <v>1</v>
      </c>
      <c r="N16" s="6">
        <v>4</v>
      </c>
      <c r="O16" s="40">
        <v>62.34</v>
      </c>
      <c r="P16" s="11">
        <v>20.676932948347769</v>
      </c>
      <c r="R16" s="6">
        <v>2102</v>
      </c>
      <c r="S16" s="9" t="s">
        <v>5</v>
      </c>
      <c r="T16" s="6">
        <v>2</v>
      </c>
      <c r="U16" s="6">
        <v>1</v>
      </c>
      <c r="V16" s="6">
        <v>4</v>
      </c>
      <c r="W16" s="6">
        <v>140</v>
      </c>
      <c r="X16" s="11">
        <v>27.94</v>
      </c>
    </row>
    <row r="17" spans="1:24">
      <c r="A17" s="6">
        <v>2103</v>
      </c>
      <c r="B17" s="9" t="s">
        <v>3</v>
      </c>
      <c r="C17" s="6">
        <v>2</v>
      </c>
      <c r="D17" s="6">
        <v>1</v>
      </c>
      <c r="E17" s="6">
        <v>3</v>
      </c>
      <c r="F17" s="6">
        <v>208.23</v>
      </c>
      <c r="G17" s="6">
        <v>56.68</v>
      </c>
      <c r="I17" s="6">
        <v>2103</v>
      </c>
      <c r="J17" s="6" t="s">
        <v>51</v>
      </c>
      <c r="K17" s="9" t="s">
        <v>3</v>
      </c>
      <c r="L17" s="6">
        <v>2</v>
      </c>
      <c r="M17" s="6">
        <v>1</v>
      </c>
      <c r="N17" s="6">
        <v>3</v>
      </c>
      <c r="O17" s="40">
        <v>81.349999999999994</v>
      </c>
      <c r="P17" s="11">
        <v>34.050399508297481</v>
      </c>
      <c r="R17" s="6">
        <v>2103</v>
      </c>
      <c r="S17" s="9" t="s">
        <v>3</v>
      </c>
      <c r="T17" s="6">
        <v>2</v>
      </c>
      <c r="U17" s="6">
        <v>1</v>
      </c>
      <c r="V17" s="6">
        <v>3</v>
      </c>
      <c r="W17" s="6">
        <v>380</v>
      </c>
      <c r="X17" s="11">
        <v>69.8</v>
      </c>
    </row>
    <row r="18" spans="1:24">
      <c r="A18" s="6">
        <v>2104</v>
      </c>
      <c r="B18" s="9" t="s">
        <v>6</v>
      </c>
      <c r="C18" s="6">
        <v>2</v>
      </c>
      <c r="D18" s="6">
        <v>1</v>
      </c>
      <c r="E18" s="6">
        <v>6</v>
      </c>
      <c r="F18" s="6">
        <v>196.09</v>
      </c>
      <c r="G18" s="6">
        <v>34.21</v>
      </c>
      <c r="I18" s="6">
        <v>2104</v>
      </c>
      <c r="J18" s="6" t="s">
        <v>51</v>
      </c>
      <c r="K18" s="9" t="s">
        <v>6</v>
      </c>
      <c r="L18" s="6">
        <v>2</v>
      </c>
      <c r="M18" s="6">
        <v>1</v>
      </c>
      <c r="N18" s="6">
        <v>6</v>
      </c>
      <c r="O18" s="40">
        <v>70.319999999999993</v>
      </c>
      <c r="P18" s="11">
        <v>32.920932878270769</v>
      </c>
      <c r="R18" s="6">
        <v>2104</v>
      </c>
      <c r="S18" s="9" t="s">
        <v>6</v>
      </c>
      <c r="T18" s="6">
        <v>2</v>
      </c>
      <c r="U18" s="6">
        <v>1</v>
      </c>
      <c r="V18" s="6">
        <v>6</v>
      </c>
      <c r="W18" s="6">
        <v>170</v>
      </c>
      <c r="X18" s="11">
        <v>24.19</v>
      </c>
    </row>
    <row r="19" spans="1:24">
      <c r="A19" s="6">
        <v>2105</v>
      </c>
      <c r="B19" s="9" t="s">
        <v>4</v>
      </c>
      <c r="C19" s="6">
        <v>2</v>
      </c>
      <c r="D19" s="6">
        <v>1</v>
      </c>
      <c r="E19" s="6">
        <v>5</v>
      </c>
      <c r="F19" s="6">
        <v>147.33000000000001</v>
      </c>
      <c r="G19" s="6">
        <v>22.45</v>
      </c>
      <c r="I19" s="6">
        <v>2105</v>
      </c>
      <c r="J19" s="6" t="s">
        <v>51</v>
      </c>
      <c r="K19" s="9" t="s">
        <v>4</v>
      </c>
      <c r="L19" s="6">
        <v>2</v>
      </c>
      <c r="M19" s="6">
        <v>1</v>
      </c>
      <c r="N19" s="6">
        <v>5</v>
      </c>
      <c r="O19" s="40">
        <v>70.5</v>
      </c>
      <c r="P19" s="11">
        <v>33.177304964539005</v>
      </c>
      <c r="R19" s="6">
        <v>2105</v>
      </c>
      <c r="S19" s="9" t="s">
        <v>4</v>
      </c>
      <c r="T19" s="6">
        <v>2</v>
      </c>
      <c r="U19" s="6">
        <v>1</v>
      </c>
      <c r="V19" s="6">
        <v>5</v>
      </c>
      <c r="W19" s="6">
        <v>60</v>
      </c>
      <c r="X19" s="11">
        <v>9.91</v>
      </c>
    </row>
    <row r="20" spans="1:24">
      <c r="A20" s="6">
        <v>2106</v>
      </c>
      <c r="B20" s="9" t="s">
        <v>2</v>
      </c>
      <c r="C20" s="6">
        <v>2</v>
      </c>
      <c r="D20" s="6">
        <v>1</v>
      </c>
      <c r="E20" s="6">
        <v>2</v>
      </c>
      <c r="F20" s="6">
        <v>167.87</v>
      </c>
      <c r="G20" s="6">
        <v>28.22</v>
      </c>
      <c r="I20" s="6">
        <v>2106</v>
      </c>
      <c r="J20" s="6" t="s">
        <v>51</v>
      </c>
      <c r="K20" s="9" t="s">
        <v>2</v>
      </c>
      <c r="L20" s="6">
        <v>2</v>
      </c>
      <c r="M20" s="6">
        <v>1</v>
      </c>
      <c r="N20" s="6">
        <v>2</v>
      </c>
      <c r="O20" s="40">
        <v>107.38</v>
      </c>
      <c r="P20" s="11">
        <v>20.432110262618739</v>
      </c>
      <c r="R20" s="6">
        <v>2106</v>
      </c>
      <c r="S20" s="9" t="s">
        <v>2</v>
      </c>
      <c r="T20" s="6">
        <v>2</v>
      </c>
      <c r="U20" s="6">
        <v>1</v>
      </c>
      <c r="V20" s="6">
        <v>2</v>
      </c>
      <c r="W20" s="6">
        <v>120</v>
      </c>
      <c r="X20" s="11">
        <v>18.52</v>
      </c>
    </row>
    <row r="21" spans="1:24">
      <c r="A21" s="6">
        <v>2201</v>
      </c>
      <c r="B21" s="9" t="s">
        <v>5</v>
      </c>
      <c r="C21" s="6">
        <v>2</v>
      </c>
      <c r="D21" s="6">
        <v>2</v>
      </c>
      <c r="E21" s="6">
        <v>4</v>
      </c>
      <c r="F21" s="6">
        <v>123.43</v>
      </c>
      <c r="G21" s="6">
        <v>14.62</v>
      </c>
      <c r="I21" s="6">
        <v>2201</v>
      </c>
      <c r="J21" s="6" t="s">
        <v>52</v>
      </c>
      <c r="K21" s="9" t="s">
        <v>5</v>
      </c>
      <c r="L21" s="6">
        <v>2</v>
      </c>
      <c r="M21" s="6">
        <v>2</v>
      </c>
      <c r="N21" s="6">
        <v>4</v>
      </c>
      <c r="O21" s="40">
        <v>72.62</v>
      </c>
      <c r="P21" s="11">
        <v>32.236298540347008</v>
      </c>
      <c r="R21" s="6">
        <v>2201</v>
      </c>
      <c r="S21" s="9" t="s">
        <v>5</v>
      </c>
      <c r="T21" s="6">
        <v>2</v>
      </c>
      <c r="U21" s="6">
        <v>2</v>
      </c>
      <c r="V21" s="6">
        <v>4</v>
      </c>
      <c r="W21" s="6">
        <v>190</v>
      </c>
      <c r="X21" s="11">
        <v>37.659999999999997</v>
      </c>
    </row>
    <row r="22" spans="1:24">
      <c r="A22" s="6">
        <v>2202</v>
      </c>
      <c r="B22" s="9" t="s">
        <v>1</v>
      </c>
      <c r="C22" s="6">
        <v>2</v>
      </c>
      <c r="D22" s="6">
        <v>2</v>
      </c>
      <c r="E22" s="6">
        <v>1</v>
      </c>
      <c r="F22" s="6">
        <v>148.06</v>
      </c>
      <c r="G22" s="6">
        <v>19.89</v>
      </c>
      <c r="I22" s="6">
        <v>2202</v>
      </c>
      <c r="J22" s="6" t="s">
        <v>52</v>
      </c>
      <c r="K22" s="9" t="s">
        <v>1</v>
      </c>
      <c r="L22" s="6">
        <v>2</v>
      </c>
      <c r="M22" s="6">
        <v>2</v>
      </c>
      <c r="N22" s="6">
        <v>1</v>
      </c>
      <c r="O22" s="40">
        <v>143.03</v>
      </c>
      <c r="P22" s="11">
        <v>14.808082220513178</v>
      </c>
      <c r="R22" s="6">
        <v>2202</v>
      </c>
      <c r="S22" s="9" t="s">
        <v>1</v>
      </c>
      <c r="T22" s="6">
        <v>2</v>
      </c>
      <c r="U22" s="6">
        <v>2</v>
      </c>
      <c r="V22" s="6">
        <v>1</v>
      </c>
      <c r="W22" s="6">
        <v>50</v>
      </c>
      <c r="X22" s="11">
        <v>8.59</v>
      </c>
    </row>
    <row r="23" spans="1:24">
      <c r="A23" s="6">
        <v>2203</v>
      </c>
      <c r="B23" s="9" t="s">
        <v>3</v>
      </c>
      <c r="C23" s="6">
        <v>2</v>
      </c>
      <c r="D23" s="6">
        <v>2</v>
      </c>
      <c r="E23" s="6">
        <v>3</v>
      </c>
      <c r="F23" s="6">
        <v>111.33</v>
      </c>
      <c r="G23" s="6">
        <v>13.7</v>
      </c>
      <c r="I23" s="6">
        <v>2203</v>
      </c>
      <c r="J23" s="6" t="s">
        <v>52</v>
      </c>
      <c r="K23" s="9" t="s">
        <v>3</v>
      </c>
      <c r="L23" s="6">
        <v>2</v>
      </c>
      <c r="M23" s="6">
        <v>2</v>
      </c>
      <c r="N23" s="6">
        <v>3</v>
      </c>
      <c r="O23" s="40">
        <v>130.1</v>
      </c>
      <c r="P23" s="11">
        <v>6.3873943120676406</v>
      </c>
      <c r="R23" s="6">
        <v>2203</v>
      </c>
      <c r="S23" s="9" t="s">
        <v>3</v>
      </c>
      <c r="T23" s="6">
        <v>2</v>
      </c>
      <c r="U23" s="6">
        <v>2</v>
      </c>
      <c r="V23" s="6">
        <v>3</v>
      </c>
      <c r="W23" s="6">
        <v>160</v>
      </c>
      <c r="X23" s="11">
        <v>32.01</v>
      </c>
    </row>
    <row r="24" spans="1:24">
      <c r="A24" s="6">
        <v>2204</v>
      </c>
      <c r="B24" s="9" t="s">
        <v>4</v>
      </c>
      <c r="C24" s="6">
        <v>2</v>
      </c>
      <c r="D24" s="6">
        <v>2</v>
      </c>
      <c r="E24" s="6">
        <v>5</v>
      </c>
      <c r="F24" s="6">
        <v>129.04</v>
      </c>
      <c r="G24" s="6">
        <v>20.03</v>
      </c>
      <c r="I24" s="6">
        <v>2204</v>
      </c>
      <c r="J24" s="6" t="s">
        <v>52</v>
      </c>
      <c r="K24" s="9" t="s">
        <v>4</v>
      </c>
      <c r="L24" s="6">
        <v>2</v>
      </c>
      <c r="M24" s="6">
        <v>2</v>
      </c>
      <c r="N24" s="6">
        <v>5</v>
      </c>
      <c r="O24" s="40">
        <v>54.55</v>
      </c>
      <c r="P24" s="11">
        <v>29.990834097158572</v>
      </c>
      <c r="R24" s="6">
        <v>2204</v>
      </c>
      <c r="S24" s="9" t="s">
        <v>4</v>
      </c>
      <c r="T24" s="6">
        <v>2</v>
      </c>
      <c r="U24" s="6">
        <v>2</v>
      </c>
      <c r="V24" s="6">
        <v>5</v>
      </c>
      <c r="W24" s="6">
        <v>140</v>
      </c>
      <c r="X24" s="11">
        <v>23.93</v>
      </c>
    </row>
    <row r="25" spans="1:24">
      <c r="A25" s="6">
        <v>2205</v>
      </c>
      <c r="B25" s="9" t="s">
        <v>2</v>
      </c>
      <c r="C25" s="6">
        <v>2</v>
      </c>
      <c r="D25" s="6">
        <v>2</v>
      </c>
      <c r="E25" s="6">
        <v>2</v>
      </c>
      <c r="F25" s="6">
        <v>178.57</v>
      </c>
      <c r="G25" s="6">
        <v>30.48</v>
      </c>
      <c r="I25" s="6">
        <v>2205</v>
      </c>
      <c r="J25" s="6" t="s">
        <v>52</v>
      </c>
      <c r="K25" s="9" t="s">
        <v>2</v>
      </c>
      <c r="L25" s="6">
        <v>2</v>
      </c>
      <c r="M25" s="6">
        <v>2</v>
      </c>
      <c r="N25" s="6">
        <v>2</v>
      </c>
      <c r="O25" s="40">
        <v>84.35</v>
      </c>
      <c r="P25" s="11">
        <v>21.896858328393598</v>
      </c>
      <c r="R25" s="6">
        <v>2205</v>
      </c>
      <c r="S25" s="9" t="s">
        <v>2</v>
      </c>
      <c r="T25" s="6">
        <v>2</v>
      </c>
      <c r="U25" s="6">
        <v>2</v>
      </c>
      <c r="V25" s="6">
        <v>2</v>
      </c>
      <c r="W25" s="6">
        <v>100</v>
      </c>
      <c r="X25" s="11">
        <v>19.07</v>
      </c>
    </row>
    <row r="26" spans="1:24">
      <c r="A26" s="6">
        <v>2206</v>
      </c>
      <c r="B26" s="9" t="s">
        <v>6</v>
      </c>
      <c r="C26" s="6">
        <v>2</v>
      </c>
      <c r="D26" s="6">
        <v>2</v>
      </c>
      <c r="E26" s="6">
        <v>6</v>
      </c>
      <c r="F26" s="6">
        <v>143.24</v>
      </c>
      <c r="G26" s="6">
        <v>19.489999999999998</v>
      </c>
      <c r="I26" s="6">
        <v>2206</v>
      </c>
      <c r="J26" s="6" t="s">
        <v>52</v>
      </c>
      <c r="K26" s="9" t="s">
        <v>6</v>
      </c>
      <c r="L26" s="6">
        <v>2</v>
      </c>
      <c r="M26" s="6">
        <v>2</v>
      </c>
      <c r="N26" s="6">
        <v>6</v>
      </c>
      <c r="O26" s="40">
        <v>72.37</v>
      </c>
      <c r="P26" s="11">
        <v>25.343374326378335</v>
      </c>
      <c r="R26" s="6">
        <v>2206</v>
      </c>
      <c r="S26" s="9" t="s">
        <v>6</v>
      </c>
      <c r="T26" s="6">
        <v>2</v>
      </c>
      <c r="U26" s="6">
        <v>2</v>
      </c>
      <c r="V26" s="6">
        <v>6</v>
      </c>
      <c r="W26" s="6">
        <v>80</v>
      </c>
      <c r="X26" s="11">
        <v>14.52</v>
      </c>
    </row>
    <row r="27" spans="1:24">
      <c r="A27" s="6">
        <v>3101</v>
      </c>
      <c r="B27" s="9" t="s">
        <v>6</v>
      </c>
      <c r="C27" s="6">
        <v>3</v>
      </c>
      <c r="D27" s="6">
        <v>1</v>
      </c>
      <c r="E27" s="6">
        <v>6</v>
      </c>
      <c r="F27" s="6">
        <v>166.32</v>
      </c>
      <c r="G27" s="6">
        <v>25.18</v>
      </c>
      <c r="I27" s="6">
        <v>3101</v>
      </c>
      <c r="J27" s="6" t="s">
        <v>51</v>
      </c>
      <c r="K27" s="9" t="s">
        <v>6</v>
      </c>
      <c r="L27" s="6">
        <v>3</v>
      </c>
      <c r="M27" s="6">
        <v>1</v>
      </c>
      <c r="N27" s="6">
        <v>6</v>
      </c>
      <c r="O27" s="40">
        <v>130.72999999999999</v>
      </c>
      <c r="P27" s="11">
        <v>15.183966954792323</v>
      </c>
      <c r="R27" s="6">
        <v>3101</v>
      </c>
      <c r="S27" s="9" t="s">
        <v>6</v>
      </c>
      <c r="T27" s="6">
        <v>3</v>
      </c>
      <c r="U27" s="6">
        <v>1</v>
      </c>
      <c r="V27" s="6">
        <v>6</v>
      </c>
      <c r="W27" s="6">
        <v>530</v>
      </c>
      <c r="X27" s="11">
        <v>80.62</v>
      </c>
    </row>
    <row r="28" spans="1:24">
      <c r="A28" s="6">
        <v>3102</v>
      </c>
      <c r="B28" s="9" t="s">
        <v>4</v>
      </c>
      <c r="C28" s="6">
        <v>3</v>
      </c>
      <c r="D28" s="6">
        <v>1</v>
      </c>
      <c r="E28" s="6">
        <v>5</v>
      </c>
      <c r="F28" s="6">
        <v>112.16</v>
      </c>
      <c r="G28" s="6">
        <v>16.95</v>
      </c>
      <c r="I28" s="6">
        <v>3102</v>
      </c>
      <c r="J28" s="6" t="s">
        <v>51</v>
      </c>
      <c r="K28" s="9" t="s">
        <v>4</v>
      </c>
      <c r="L28" s="6">
        <v>3</v>
      </c>
      <c r="M28" s="6">
        <v>1</v>
      </c>
      <c r="N28" s="6">
        <v>5</v>
      </c>
      <c r="O28" s="40">
        <v>110.11</v>
      </c>
      <c r="P28" s="11">
        <v>26.446280991735538</v>
      </c>
      <c r="R28" s="6">
        <v>3102</v>
      </c>
      <c r="S28" s="9" t="s">
        <v>4</v>
      </c>
      <c r="T28" s="6">
        <v>3</v>
      </c>
      <c r="U28" s="6">
        <v>1</v>
      </c>
      <c r="V28" s="6">
        <v>5</v>
      </c>
      <c r="W28" s="6">
        <v>250</v>
      </c>
      <c r="X28" s="11">
        <v>44.79</v>
      </c>
    </row>
    <row r="29" spans="1:24">
      <c r="A29" s="6">
        <v>3103</v>
      </c>
      <c r="B29" s="9" t="s">
        <v>1</v>
      </c>
      <c r="C29" s="6">
        <v>3</v>
      </c>
      <c r="D29" s="6">
        <v>1</v>
      </c>
      <c r="E29" s="6">
        <v>1</v>
      </c>
      <c r="F29" s="6">
        <v>126.87</v>
      </c>
      <c r="G29" s="6">
        <v>17.7</v>
      </c>
      <c r="I29" s="6">
        <v>3103</v>
      </c>
      <c r="J29" s="6" t="s">
        <v>51</v>
      </c>
      <c r="K29" s="9" t="s">
        <v>1</v>
      </c>
      <c r="L29" s="6">
        <v>3</v>
      </c>
      <c r="M29" s="6">
        <v>1</v>
      </c>
      <c r="N29" s="6">
        <v>1</v>
      </c>
      <c r="O29" s="40">
        <v>81.540000000000006</v>
      </c>
      <c r="P29" s="11">
        <v>14.912926171204315</v>
      </c>
      <c r="R29" s="6">
        <v>3103</v>
      </c>
      <c r="S29" s="9" t="s">
        <v>1</v>
      </c>
      <c r="T29" s="6">
        <v>3</v>
      </c>
      <c r="U29" s="6">
        <v>1</v>
      </c>
      <c r="V29" s="6">
        <v>1</v>
      </c>
      <c r="W29" s="6">
        <v>130</v>
      </c>
      <c r="X29" s="11">
        <v>17.78</v>
      </c>
    </row>
    <row r="30" spans="1:24">
      <c r="A30" s="6">
        <v>3104</v>
      </c>
      <c r="B30" s="9" t="s">
        <v>2</v>
      </c>
      <c r="C30" s="6">
        <v>3</v>
      </c>
      <c r="D30" s="6">
        <v>1</v>
      </c>
      <c r="E30" s="6">
        <v>2</v>
      </c>
      <c r="F30" s="6">
        <v>237.36</v>
      </c>
      <c r="G30" s="6">
        <v>41.88</v>
      </c>
      <c r="I30" s="6">
        <v>3104</v>
      </c>
      <c r="J30" s="6" t="s">
        <v>51</v>
      </c>
      <c r="K30" s="9" t="s">
        <v>2</v>
      </c>
      <c r="L30" s="6">
        <v>3</v>
      </c>
      <c r="M30" s="6">
        <v>1</v>
      </c>
      <c r="N30" s="6">
        <v>2</v>
      </c>
      <c r="O30" s="40">
        <v>139.41</v>
      </c>
      <c r="P30" s="11">
        <v>19.91248834373431</v>
      </c>
      <c r="R30" s="6">
        <v>3104</v>
      </c>
      <c r="S30" s="9" t="s">
        <v>2</v>
      </c>
      <c r="T30" s="6">
        <v>3</v>
      </c>
      <c r="U30" s="6">
        <v>1</v>
      </c>
      <c r="V30" s="6">
        <v>2</v>
      </c>
      <c r="W30" s="6">
        <v>490</v>
      </c>
      <c r="X30" s="11">
        <v>95.39</v>
      </c>
    </row>
    <row r="31" spans="1:24">
      <c r="A31" s="6">
        <v>3105</v>
      </c>
      <c r="B31" s="9" t="s">
        <v>3</v>
      </c>
      <c r="C31" s="6">
        <v>3</v>
      </c>
      <c r="D31" s="6">
        <v>1</v>
      </c>
      <c r="E31" s="6">
        <v>3</v>
      </c>
      <c r="F31" s="6">
        <v>286.88</v>
      </c>
      <c r="G31" s="6">
        <v>53.85</v>
      </c>
      <c r="I31" s="6">
        <v>3105</v>
      </c>
      <c r="J31" s="6" t="s">
        <v>51</v>
      </c>
      <c r="K31" s="9" t="s">
        <v>3</v>
      </c>
      <c r="L31" s="6">
        <v>3</v>
      </c>
      <c r="M31" s="6">
        <v>1</v>
      </c>
      <c r="N31" s="6">
        <v>3</v>
      </c>
      <c r="O31" s="40">
        <v>238.42</v>
      </c>
      <c r="P31" s="11">
        <v>12.981293515644662</v>
      </c>
      <c r="R31" s="6">
        <v>3105</v>
      </c>
      <c r="S31" s="9" t="s">
        <v>3</v>
      </c>
      <c r="T31" s="6">
        <v>3</v>
      </c>
      <c r="U31" s="6">
        <v>1</v>
      </c>
      <c r="V31" s="6">
        <v>3</v>
      </c>
      <c r="W31" s="6">
        <v>570</v>
      </c>
      <c r="X31" s="11">
        <v>43.88</v>
      </c>
    </row>
    <row r="32" spans="1:24">
      <c r="A32" s="6">
        <v>3106</v>
      </c>
      <c r="B32" s="9" t="s">
        <v>5</v>
      </c>
      <c r="C32" s="6">
        <v>3</v>
      </c>
      <c r="D32" s="6">
        <v>1</v>
      </c>
      <c r="E32" s="6">
        <v>4</v>
      </c>
      <c r="F32" s="6">
        <v>230.31</v>
      </c>
      <c r="G32" s="6">
        <v>38.83</v>
      </c>
      <c r="I32" s="6">
        <v>3106</v>
      </c>
      <c r="J32" s="6" t="s">
        <v>51</v>
      </c>
      <c r="K32" s="9" t="s">
        <v>5</v>
      </c>
      <c r="L32" s="6">
        <v>3</v>
      </c>
      <c r="M32" s="6">
        <v>1</v>
      </c>
      <c r="N32" s="6">
        <v>4</v>
      </c>
      <c r="O32" s="40">
        <v>189.17</v>
      </c>
      <c r="P32" s="11">
        <v>21.102711846487288</v>
      </c>
      <c r="R32" s="6">
        <v>3106</v>
      </c>
      <c r="S32" s="9" t="s">
        <v>5</v>
      </c>
      <c r="T32" s="6">
        <v>3</v>
      </c>
      <c r="U32" s="6">
        <v>1</v>
      </c>
      <c r="V32" s="6">
        <v>4</v>
      </c>
      <c r="W32" s="6">
        <v>900</v>
      </c>
      <c r="X32" s="11">
        <v>162.33000000000001</v>
      </c>
    </row>
    <row r="33" spans="1:24">
      <c r="A33" s="6">
        <v>3201</v>
      </c>
      <c r="B33" s="9" t="s">
        <v>2</v>
      </c>
      <c r="C33" s="6">
        <v>3</v>
      </c>
      <c r="D33" s="6">
        <v>2</v>
      </c>
      <c r="E33" s="6">
        <v>2</v>
      </c>
      <c r="F33" s="6">
        <v>168.34</v>
      </c>
      <c r="G33" s="6">
        <v>25.61</v>
      </c>
      <c r="I33" s="6">
        <v>3201</v>
      </c>
      <c r="J33" s="6" t="s">
        <v>52</v>
      </c>
      <c r="K33" s="9" t="s">
        <v>2</v>
      </c>
      <c r="L33" s="6">
        <v>3</v>
      </c>
      <c r="M33" s="6">
        <v>2</v>
      </c>
      <c r="N33" s="6">
        <v>2</v>
      </c>
      <c r="O33" s="40">
        <v>149.49</v>
      </c>
      <c r="P33" s="11">
        <v>16.823867817245301</v>
      </c>
      <c r="R33" s="6">
        <v>3201</v>
      </c>
      <c r="S33" s="9" t="s">
        <v>2</v>
      </c>
      <c r="T33" s="6">
        <v>3</v>
      </c>
      <c r="U33" s="6">
        <v>2</v>
      </c>
      <c r="V33" s="6">
        <v>2</v>
      </c>
      <c r="W33" s="6">
        <v>530</v>
      </c>
      <c r="X33" s="11">
        <v>105.02</v>
      </c>
    </row>
    <row r="34" spans="1:24">
      <c r="A34" s="6">
        <v>3202</v>
      </c>
      <c r="B34" s="9" t="s">
        <v>1</v>
      </c>
      <c r="C34" s="6">
        <v>3</v>
      </c>
      <c r="D34" s="6">
        <v>2</v>
      </c>
      <c r="E34" s="6">
        <v>1</v>
      </c>
      <c r="F34" s="6">
        <v>190.88</v>
      </c>
      <c r="G34" s="6">
        <v>29.09</v>
      </c>
      <c r="I34" s="6">
        <v>3202</v>
      </c>
      <c r="J34" s="6" t="s">
        <v>52</v>
      </c>
      <c r="K34" s="9" t="s">
        <v>1</v>
      </c>
      <c r="L34" s="6">
        <v>3</v>
      </c>
      <c r="M34" s="6">
        <v>2</v>
      </c>
      <c r="N34" s="6">
        <v>1</v>
      </c>
      <c r="O34" s="40">
        <v>177.36</v>
      </c>
      <c r="P34" s="11">
        <v>9.5399188092016249</v>
      </c>
      <c r="R34" s="6">
        <v>3202</v>
      </c>
      <c r="S34" s="9" t="s">
        <v>1</v>
      </c>
      <c r="T34" s="6">
        <v>3</v>
      </c>
      <c r="U34" s="6">
        <v>2</v>
      </c>
      <c r="V34" s="6">
        <v>1</v>
      </c>
      <c r="W34" s="6">
        <v>130</v>
      </c>
      <c r="X34" s="11">
        <v>26.51</v>
      </c>
    </row>
    <row r="35" spans="1:24">
      <c r="A35" s="6">
        <v>3203</v>
      </c>
      <c r="B35" s="9" t="s">
        <v>6</v>
      </c>
      <c r="C35" s="6">
        <v>3</v>
      </c>
      <c r="D35" s="6">
        <v>2</v>
      </c>
      <c r="E35" s="6">
        <v>6</v>
      </c>
      <c r="F35" s="6">
        <v>261.33</v>
      </c>
      <c r="G35" s="6">
        <v>37.56</v>
      </c>
      <c r="I35" s="6">
        <v>3203</v>
      </c>
      <c r="J35" s="6" t="s">
        <v>52</v>
      </c>
      <c r="K35" s="9" t="s">
        <v>6</v>
      </c>
      <c r="L35" s="6">
        <v>3</v>
      </c>
      <c r="M35" s="6">
        <v>2</v>
      </c>
      <c r="N35" s="6">
        <v>6</v>
      </c>
      <c r="O35" s="40">
        <v>117.58</v>
      </c>
      <c r="P35" s="11">
        <v>31.467936723932642</v>
      </c>
      <c r="R35" s="6">
        <v>3203</v>
      </c>
      <c r="S35" s="9" t="s">
        <v>6</v>
      </c>
      <c r="T35" s="6">
        <v>3</v>
      </c>
      <c r="U35" s="6">
        <v>2</v>
      </c>
      <c r="V35" s="6">
        <v>6</v>
      </c>
      <c r="W35" s="6">
        <v>890</v>
      </c>
      <c r="X35" s="11">
        <v>97.51</v>
      </c>
    </row>
    <row r="36" spans="1:24">
      <c r="A36" s="6">
        <v>3204</v>
      </c>
      <c r="B36" s="9" t="s">
        <v>5</v>
      </c>
      <c r="C36" s="6">
        <v>3</v>
      </c>
      <c r="D36" s="6">
        <v>2</v>
      </c>
      <c r="E36" s="6">
        <v>5</v>
      </c>
      <c r="F36" s="6">
        <v>96.79</v>
      </c>
      <c r="G36" s="6">
        <v>9.48</v>
      </c>
      <c r="I36" s="6">
        <v>3204</v>
      </c>
      <c r="J36" s="6" t="s">
        <v>52</v>
      </c>
      <c r="K36" s="9" t="s">
        <v>5</v>
      </c>
      <c r="L36" s="6">
        <v>3</v>
      </c>
      <c r="M36" s="6">
        <v>2</v>
      </c>
      <c r="N36" s="6">
        <v>5</v>
      </c>
      <c r="O36" s="40">
        <v>56.12</v>
      </c>
      <c r="P36" s="11">
        <v>18.246614397719174</v>
      </c>
      <c r="R36" s="6">
        <v>3204</v>
      </c>
      <c r="S36" s="9" t="s">
        <v>5</v>
      </c>
      <c r="T36" s="6">
        <v>3</v>
      </c>
      <c r="U36" s="6">
        <v>2</v>
      </c>
      <c r="V36" s="6">
        <v>5</v>
      </c>
      <c r="W36" s="6">
        <v>390</v>
      </c>
      <c r="X36" s="11">
        <v>63.34</v>
      </c>
    </row>
    <row r="37" spans="1:24">
      <c r="A37" s="6">
        <v>3205</v>
      </c>
      <c r="B37" s="9" t="s">
        <v>3</v>
      </c>
      <c r="C37" s="6">
        <v>3</v>
      </c>
      <c r="D37" s="6">
        <v>2</v>
      </c>
      <c r="E37" s="6">
        <v>3</v>
      </c>
      <c r="F37" s="6">
        <v>171.22</v>
      </c>
      <c r="G37" s="6">
        <v>26.24</v>
      </c>
      <c r="I37" s="6">
        <v>3205</v>
      </c>
      <c r="J37" s="6" t="s">
        <v>52</v>
      </c>
      <c r="K37" s="9" t="s">
        <v>3</v>
      </c>
      <c r="L37" s="6">
        <v>3</v>
      </c>
      <c r="M37" s="6">
        <v>2</v>
      </c>
      <c r="N37" s="6">
        <v>3</v>
      </c>
      <c r="O37" s="40">
        <v>101.09</v>
      </c>
      <c r="P37" s="11">
        <v>22.850924918389552</v>
      </c>
      <c r="R37" s="6">
        <v>3205</v>
      </c>
      <c r="S37" s="9" t="s">
        <v>3</v>
      </c>
      <c r="T37" s="6">
        <v>3</v>
      </c>
      <c r="U37" s="6">
        <v>2</v>
      </c>
      <c r="V37" s="6">
        <v>3</v>
      </c>
      <c r="W37" s="6">
        <v>490</v>
      </c>
      <c r="X37" s="11">
        <v>89.5</v>
      </c>
    </row>
    <row r="38" spans="1:24">
      <c r="A38" s="6">
        <v>3206</v>
      </c>
      <c r="B38" s="9" t="s">
        <v>4</v>
      </c>
      <c r="C38" s="6">
        <v>3</v>
      </c>
      <c r="D38" s="6">
        <v>2</v>
      </c>
      <c r="E38" s="6">
        <v>4</v>
      </c>
      <c r="F38" s="6">
        <v>200.11</v>
      </c>
      <c r="G38" s="6">
        <v>34.74</v>
      </c>
      <c r="I38" s="6">
        <v>3206</v>
      </c>
      <c r="J38" s="6" t="s">
        <v>52</v>
      </c>
      <c r="K38" s="9" t="s">
        <v>4</v>
      </c>
      <c r="L38" s="6">
        <v>3</v>
      </c>
      <c r="M38" s="6">
        <v>2</v>
      </c>
      <c r="N38" s="6">
        <v>4</v>
      </c>
      <c r="O38" s="40">
        <v>137.32</v>
      </c>
      <c r="P38" s="11">
        <v>11.061753568307603</v>
      </c>
      <c r="R38" s="6">
        <v>3206</v>
      </c>
      <c r="S38" s="9" t="s">
        <v>4</v>
      </c>
      <c r="T38" s="6">
        <v>3</v>
      </c>
      <c r="U38" s="6">
        <v>2</v>
      </c>
      <c r="V38" s="6">
        <v>4</v>
      </c>
      <c r="W38" s="6">
        <v>220</v>
      </c>
      <c r="X38" s="11">
        <v>40.950000000000003</v>
      </c>
    </row>
    <row r="39" spans="1:24">
      <c r="A39" s="6">
        <v>4101</v>
      </c>
      <c r="B39" s="9" t="s">
        <v>3</v>
      </c>
      <c r="C39" s="6">
        <v>4</v>
      </c>
      <c r="D39" s="6">
        <v>1</v>
      </c>
      <c r="E39" s="6">
        <v>3</v>
      </c>
      <c r="F39" s="6">
        <v>491.45</v>
      </c>
      <c r="G39" s="6">
        <v>97.81</v>
      </c>
      <c r="I39" s="6">
        <v>4101</v>
      </c>
      <c r="J39" s="6" t="s">
        <v>51</v>
      </c>
      <c r="K39" s="9" t="s">
        <v>3</v>
      </c>
      <c r="L39" s="6">
        <v>4</v>
      </c>
      <c r="M39" s="6">
        <v>1</v>
      </c>
      <c r="N39" s="6">
        <v>3</v>
      </c>
      <c r="O39" s="40">
        <v>149.08000000000001</v>
      </c>
      <c r="P39" s="11">
        <v>26.784276898309631</v>
      </c>
      <c r="R39" s="6">
        <v>4101</v>
      </c>
      <c r="S39" s="9" t="s">
        <v>3</v>
      </c>
      <c r="T39" s="6">
        <v>4</v>
      </c>
      <c r="U39" s="6">
        <v>1</v>
      </c>
      <c r="V39" s="6">
        <v>3</v>
      </c>
      <c r="W39" s="6">
        <v>630</v>
      </c>
      <c r="X39" s="11">
        <v>134.30000000000001</v>
      </c>
    </row>
    <row r="40" spans="1:24">
      <c r="A40" s="6">
        <v>4102</v>
      </c>
      <c r="B40" s="9" t="s">
        <v>1</v>
      </c>
      <c r="C40" s="6">
        <v>4</v>
      </c>
      <c r="D40" s="6">
        <v>1</v>
      </c>
      <c r="E40" s="6">
        <v>1</v>
      </c>
      <c r="F40" s="6">
        <v>363.49</v>
      </c>
      <c r="G40" s="6">
        <v>60.29</v>
      </c>
      <c r="I40" s="6">
        <v>4102</v>
      </c>
      <c r="J40" s="6" t="s">
        <v>51</v>
      </c>
      <c r="K40" s="9" t="s">
        <v>1</v>
      </c>
      <c r="L40" s="6">
        <v>4</v>
      </c>
      <c r="M40" s="6">
        <v>1</v>
      </c>
      <c r="N40" s="6">
        <v>1</v>
      </c>
      <c r="O40" s="40">
        <v>148.81</v>
      </c>
      <c r="P40" s="11">
        <v>10.308447012969559</v>
      </c>
      <c r="R40" s="6">
        <v>4102</v>
      </c>
      <c r="S40" s="9" t="s">
        <v>1</v>
      </c>
      <c r="T40" s="6">
        <v>4</v>
      </c>
      <c r="U40" s="6">
        <v>1</v>
      </c>
      <c r="V40" s="6">
        <v>1</v>
      </c>
      <c r="W40" s="6">
        <v>210</v>
      </c>
      <c r="X40" s="11">
        <v>43.55</v>
      </c>
    </row>
    <row r="41" spans="1:24">
      <c r="A41" s="6">
        <v>4103</v>
      </c>
      <c r="B41" s="9" t="s">
        <v>4</v>
      </c>
      <c r="C41" s="6">
        <v>4</v>
      </c>
      <c r="D41" s="6">
        <v>1</v>
      </c>
      <c r="E41" s="6">
        <v>5</v>
      </c>
      <c r="F41" s="6">
        <v>168.35</v>
      </c>
      <c r="G41" s="6">
        <v>28.3</v>
      </c>
      <c r="I41" s="6">
        <v>4103</v>
      </c>
      <c r="J41" s="6" t="s">
        <v>51</v>
      </c>
      <c r="K41" s="9" t="s">
        <v>4</v>
      </c>
      <c r="L41" s="6">
        <v>4</v>
      </c>
      <c r="M41" s="6">
        <v>1</v>
      </c>
      <c r="N41" s="6">
        <v>5</v>
      </c>
      <c r="O41" s="40">
        <v>133.13999999999999</v>
      </c>
      <c r="P41" s="11">
        <v>20.497220970407092</v>
      </c>
      <c r="R41" s="6">
        <v>4103</v>
      </c>
      <c r="S41" s="9" t="s">
        <v>4</v>
      </c>
      <c r="T41" s="6">
        <v>4</v>
      </c>
      <c r="U41" s="6">
        <v>1</v>
      </c>
      <c r="V41" s="6">
        <v>5</v>
      </c>
      <c r="W41" s="6">
        <v>290</v>
      </c>
      <c r="X41" s="11">
        <v>39.869999999999997</v>
      </c>
    </row>
    <row r="42" spans="1:24">
      <c r="A42" s="6">
        <v>4104</v>
      </c>
      <c r="B42" s="9" t="s">
        <v>5</v>
      </c>
      <c r="C42" s="6">
        <v>4</v>
      </c>
      <c r="D42" s="6">
        <v>1</v>
      </c>
      <c r="E42" s="6">
        <v>4</v>
      </c>
      <c r="F42" s="6">
        <v>167.83</v>
      </c>
      <c r="G42" s="6">
        <v>22.81</v>
      </c>
      <c r="I42" s="6">
        <v>4104</v>
      </c>
      <c r="J42" s="6" t="s">
        <v>51</v>
      </c>
      <c r="K42" s="9" t="s">
        <v>5</v>
      </c>
      <c r="L42" s="6">
        <v>4</v>
      </c>
      <c r="M42" s="6">
        <v>1</v>
      </c>
      <c r="N42" s="6">
        <v>4</v>
      </c>
      <c r="O42" s="40">
        <v>300.44</v>
      </c>
      <c r="P42" s="11">
        <v>4.7097590201038475</v>
      </c>
      <c r="R42" s="6">
        <v>4104</v>
      </c>
      <c r="S42" s="9" t="s">
        <v>5</v>
      </c>
      <c r="T42" s="6">
        <v>4</v>
      </c>
      <c r="U42" s="6">
        <v>1</v>
      </c>
      <c r="V42" s="6">
        <v>4</v>
      </c>
      <c r="W42" s="6">
        <v>240</v>
      </c>
      <c r="X42" s="11">
        <v>48.29</v>
      </c>
    </row>
    <row r="43" spans="1:24">
      <c r="A43" s="6">
        <v>4105</v>
      </c>
      <c r="B43" s="9" t="s">
        <v>6</v>
      </c>
      <c r="C43" s="6">
        <v>4</v>
      </c>
      <c r="D43" s="6">
        <v>1</v>
      </c>
      <c r="E43" s="6">
        <v>6</v>
      </c>
      <c r="F43" s="6">
        <v>172.54</v>
      </c>
      <c r="G43" s="6">
        <v>28.41</v>
      </c>
      <c r="I43" s="6">
        <v>4105</v>
      </c>
      <c r="J43" s="6" t="s">
        <v>51</v>
      </c>
      <c r="K43" s="9" t="s">
        <v>6</v>
      </c>
      <c r="L43" s="6">
        <v>4</v>
      </c>
      <c r="M43" s="6">
        <v>1</v>
      </c>
      <c r="N43" s="6">
        <v>6</v>
      </c>
      <c r="O43" s="40">
        <v>122.04</v>
      </c>
      <c r="P43" s="11">
        <v>12.954768928220256</v>
      </c>
      <c r="R43" s="6">
        <v>4105</v>
      </c>
      <c r="S43" s="9" t="s">
        <v>6</v>
      </c>
      <c r="T43" s="6">
        <v>4</v>
      </c>
      <c r="U43" s="6">
        <v>1</v>
      </c>
      <c r="V43" s="6">
        <v>6</v>
      </c>
      <c r="W43" s="6">
        <v>160</v>
      </c>
      <c r="X43" s="11">
        <v>27.04</v>
      </c>
    </row>
    <row r="44" spans="1:24">
      <c r="A44" s="6">
        <v>4106</v>
      </c>
      <c r="B44" s="9" t="s">
        <v>2</v>
      </c>
      <c r="C44" s="6">
        <v>4</v>
      </c>
      <c r="D44" s="6">
        <v>1</v>
      </c>
      <c r="E44" s="6">
        <v>2</v>
      </c>
      <c r="F44" s="6">
        <v>179.72</v>
      </c>
      <c r="G44" s="6">
        <v>33.92</v>
      </c>
      <c r="I44" s="6">
        <v>4106</v>
      </c>
      <c r="J44" s="6" t="s">
        <v>51</v>
      </c>
      <c r="K44" s="9" t="s">
        <v>2</v>
      </c>
      <c r="L44" s="6">
        <v>4</v>
      </c>
      <c r="M44" s="6">
        <v>1</v>
      </c>
      <c r="N44" s="6">
        <v>2</v>
      </c>
      <c r="O44" s="40">
        <v>182.3</v>
      </c>
      <c r="P44" s="11">
        <v>9.6818431157432787</v>
      </c>
      <c r="R44" s="6">
        <v>4106</v>
      </c>
      <c r="S44" s="9" t="s">
        <v>2</v>
      </c>
      <c r="T44" s="6">
        <v>4</v>
      </c>
      <c r="U44" s="6">
        <v>1</v>
      </c>
      <c r="V44" s="6">
        <v>2</v>
      </c>
      <c r="W44" s="6">
        <v>290</v>
      </c>
      <c r="X44" s="11">
        <v>53.24</v>
      </c>
    </row>
    <row r="45" spans="1:24">
      <c r="A45" s="6">
        <v>4201</v>
      </c>
      <c r="B45" s="9" t="s">
        <v>5</v>
      </c>
      <c r="C45" s="6">
        <v>4</v>
      </c>
      <c r="D45" s="6">
        <v>2</v>
      </c>
      <c r="E45" s="6">
        <v>4</v>
      </c>
      <c r="F45" s="6">
        <v>180.98</v>
      </c>
      <c r="G45" s="6">
        <v>28.58</v>
      </c>
      <c r="I45" s="6">
        <v>4201</v>
      </c>
      <c r="J45" s="6" t="s">
        <v>52</v>
      </c>
      <c r="K45" s="9" t="s">
        <v>5</v>
      </c>
      <c r="L45" s="6">
        <v>4</v>
      </c>
      <c r="M45" s="6">
        <v>2</v>
      </c>
      <c r="N45" s="6">
        <v>4</v>
      </c>
      <c r="O45" s="40">
        <v>180.07</v>
      </c>
      <c r="P45" s="11">
        <v>12.189704003998445</v>
      </c>
      <c r="R45" s="6">
        <v>4201</v>
      </c>
      <c r="S45" s="9" t="s">
        <v>5</v>
      </c>
      <c r="T45" s="6">
        <v>4</v>
      </c>
      <c r="U45" s="6">
        <v>2</v>
      </c>
      <c r="V45" s="6">
        <v>4</v>
      </c>
      <c r="W45" s="6">
        <v>550</v>
      </c>
      <c r="X45" s="11">
        <v>111.51</v>
      </c>
    </row>
    <row r="46" spans="1:24">
      <c r="A46" s="6">
        <v>4202</v>
      </c>
      <c r="B46" s="9" t="s">
        <v>4</v>
      </c>
      <c r="C46" s="6">
        <v>4</v>
      </c>
      <c r="D46" s="6">
        <v>2</v>
      </c>
      <c r="E46" s="6">
        <v>5</v>
      </c>
      <c r="F46" s="6">
        <v>182.39</v>
      </c>
      <c r="G46" s="6">
        <v>31.9</v>
      </c>
      <c r="I46" s="6">
        <v>4202</v>
      </c>
      <c r="J46" s="6" t="s">
        <v>52</v>
      </c>
      <c r="K46" s="9" t="s">
        <v>4</v>
      </c>
      <c r="L46" s="6">
        <v>4</v>
      </c>
      <c r="M46" s="6">
        <v>2</v>
      </c>
      <c r="N46" s="6">
        <v>5</v>
      </c>
      <c r="O46" s="40">
        <v>118.2</v>
      </c>
      <c r="P46" s="11">
        <v>30.008460236886631</v>
      </c>
      <c r="R46" s="6">
        <v>4202</v>
      </c>
      <c r="S46" s="9" t="s">
        <v>4</v>
      </c>
      <c r="T46" s="6">
        <v>4</v>
      </c>
      <c r="U46" s="6">
        <v>2</v>
      </c>
      <c r="V46" s="6">
        <v>5</v>
      </c>
      <c r="W46" s="6">
        <v>240</v>
      </c>
      <c r="X46" s="11">
        <v>42.16</v>
      </c>
    </row>
    <row r="47" spans="1:24">
      <c r="A47" s="6">
        <v>4203</v>
      </c>
      <c r="B47" s="9" t="s">
        <v>2</v>
      </c>
      <c r="C47" s="6">
        <v>4</v>
      </c>
      <c r="D47" s="6">
        <v>2</v>
      </c>
      <c r="E47" s="6">
        <v>2</v>
      </c>
      <c r="F47" s="6">
        <v>328.56</v>
      </c>
      <c r="G47" s="6">
        <v>54.62</v>
      </c>
      <c r="I47" s="6">
        <v>4203</v>
      </c>
      <c r="J47" s="6" t="s">
        <v>52</v>
      </c>
      <c r="K47" s="9" t="s">
        <v>2</v>
      </c>
      <c r="L47" s="6">
        <v>4</v>
      </c>
      <c r="M47" s="6">
        <v>2</v>
      </c>
      <c r="N47" s="6">
        <v>2</v>
      </c>
      <c r="O47" s="40">
        <v>204.55</v>
      </c>
      <c r="P47" s="11">
        <v>16.274749450012219</v>
      </c>
      <c r="R47" s="6">
        <v>4203</v>
      </c>
      <c r="S47" s="9" t="s">
        <v>2</v>
      </c>
      <c r="T47" s="6">
        <v>4</v>
      </c>
      <c r="U47" s="6">
        <v>2</v>
      </c>
      <c r="V47" s="6">
        <v>2</v>
      </c>
      <c r="W47" s="6">
        <v>650</v>
      </c>
      <c r="X47" s="11">
        <v>141.12</v>
      </c>
    </row>
    <row r="48" spans="1:24">
      <c r="A48" s="6">
        <v>4204</v>
      </c>
      <c r="B48" s="9" t="s">
        <v>1</v>
      </c>
      <c r="C48" s="6">
        <v>4</v>
      </c>
      <c r="D48" s="6">
        <v>2</v>
      </c>
      <c r="E48" s="6">
        <v>1</v>
      </c>
      <c r="F48" s="6">
        <v>143.01</v>
      </c>
      <c r="G48" s="6">
        <v>16.36</v>
      </c>
      <c r="I48" s="6">
        <v>4204</v>
      </c>
      <c r="J48" s="6" t="s">
        <v>52</v>
      </c>
      <c r="K48" s="9" t="s">
        <v>1</v>
      </c>
      <c r="L48" s="6">
        <v>4</v>
      </c>
      <c r="M48" s="6">
        <v>2</v>
      </c>
      <c r="N48" s="6">
        <v>1</v>
      </c>
      <c r="O48" s="40">
        <v>89.94</v>
      </c>
      <c r="P48" s="11">
        <v>16.911274182788524</v>
      </c>
      <c r="R48" s="6">
        <v>4204</v>
      </c>
      <c r="S48" s="9" t="s">
        <v>1</v>
      </c>
      <c r="T48" s="6">
        <v>4</v>
      </c>
      <c r="U48" s="6">
        <v>2</v>
      </c>
      <c r="V48" s="6">
        <v>1</v>
      </c>
      <c r="W48" s="6">
        <v>320</v>
      </c>
      <c r="X48" s="11">
        <v>58.88</v>
      </c>
    </row>
    <row r="49" spans="1:24">
      <c r="A49" s="6">
        <v>4205</v>
      </c>
      <c r="B49" s="9" t="s">
        <v>6</v>
      </c>
      <c r="C49" s="6">
        <v>4</v>
      </c>
      <c r="D49" s="6">
        <v>2</v>
      </c>
      <c r="E49" s="6">
        <v>6</v>
      </c>
      <c r="F49" s="6">
        <v>221.32</v>
      </c>
      <c r="G49" s="6">
        <v>27.91</v>
      </c>
      <c r="I49" s="6">
        <v>4205</v>
      </c>
      <c r="J49" s="6" t="s">
        <v>52</v>
      </c>
      <c r="K49" s="9" t="s">
        <v>6</v>
      </c>
      <c r="L49" s="6">
        <v>4</v>
      </c>
      <c r="M49" s="6">
        <v>2</v>
      </c>
      <c r="N49" s="6">
        <v>6</v>
      </c>
      <c r="O49" s="41">
        <v>87.39</v>
      </c>
      <c r="P49" s="11">
        <v>8.7538619979402679</v>
      </c>
      <c r="R49" s="6">
        <v>4205</v>
      </c>
      <c r="S49" s="9" t="s">
        <v>6</v>
      </c>
      <c r="T49" s="6">
        <v>4</v>
      </c>
      <c r="U49" s="6">
        <v>2</v>
      </c>
      <c r="V49" s="6">
        <v>6</v>
      </c>
      <c r="W49" s="6">
        <v>110</v>
      </c>
      <c r="X49" s="11">
        <v>17.82</v>
      </c>
    </row>
    <row r="50" spans="1:24">
      <c r="A50" s="6">
        <v>4206</v>
      </c>
      <c r="B50" s="9" t="s">
        <v>3</v>
      </c>
      <c r="C50" s="6">
        <v>4</v>
      </c>
      <c r="D50" s="6">
        <v>2</v>
      </c>
      <c r="E50" s="6">
        <v>3</v>
      </c>
      <c r="F50" s="6">
        <v>278.52999999999997</v>
      </c>
      <c r="G50" s="6">
        <v>46.66</v>
      </c>
      <c r="I50" s="6">
        <v>4206</v>
      </c>
      <c r="J50" s="6" t="s">
        <v>52</v>
      </c>
      <c r="K50" s="9" t="s">
        <v>3</v>
      </c>
      <c r="L50" s="6">
        <v>4</v>
      </c>
      <c r="M50" s="6">
        <v>2</v>
      </c>
      <c r="N50" s="6">
        <v>3</v>
      </c>
      <c r="O50" s="40">
        <v>147.80000000000001</v>
      </c>
      <c r="P50" s="11">
        <v>19.621109607577807</v>
      </c>
      <c r="R50" s="6">
        <v>4206</v>
      </c>
      <c r="S50" s="9" t="s">
        <v>3</v>
      </c>
      <c r="T50" s="6">
        <v>4</v>
      </c>
      <c r="U50" s="6">
        <v>2</v>
      </c>
      <c r="V50" s="6">
        <v>3</v>
      </c>
      <c r="W50" s="6">
        <v>610</v>
      </c>
      <c r="X50" s="11">
        <v>130.68</v>
      </c>
    </row>
  </sheetData>
  <mergeCells count="3">
    <mergeCell ref="A1:G1"/>
    <mergeCell ref="R1:X1"/>
    <mergeCell ref="I1:P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C98B-FBE6-421A-BF6D-902220BCCA49}">
  <sheetPr>
    <tabColor theme="5" tint="0.79998168889431442"/>
  </sheetPr>
  <dimension ref="A1:X50"/>
  <sheetViews>
    <sheetView zoomScaleNormal="100" workbookViewId="0">
      <selection activeCell="A2" sqref="A2"/>
    </sheetView>
  </sheetViews>
  <sheetFormatPr defaultColWidth="8.85546875" defaultRowHeight="18.75"/>
  <cols>
    <col min="1" max="1" width="9.42578125" style="18" bestFit="1" customWidth="1"/>
    <col min="2" max="2" width="10.85546875" style="18" customWidth="1"/>
    <col min="3" max="3" width="18.42578125" style="18" bestFit="1" customWidth="1"/>
    <col min="4" max="4" width="5.5703125" style="18" bestFit="1" customWidth="1"/>
    <col min="5" max="5" width="8.85546875" style="18" bestFit="1" customWidth="1"/>
    <col min="6" max="6" width="7.5703125" style="18" bestFit="1" customWidth="1"/>
    <col min="7" max="7" width="15.28515625" style="18" bestFit="1" customWidth="1"/>
    <col min="8" max="8" width="13" style="18" bestFit="1" customWidth="1"/>
    <col min="9" max="9" width="3.5703125" style="18" customWidth="1"/>
    <col min="10" max="10" width="9.5703125" style="18" bestFit="1" customWidth="1"/>
    <col min="11" max="11" width="18.42578125" style="18" bestFit="1" customWidth="1"/>
    <col min="12" max="12" width="5.5703125" style="18" customWidth="1"/>
    <col min="13" max="13" width="8.85546875" style="18" bestFit="1" customWidth="1"/>
    <col min="14" max="14" width="7.5703125" style="18" bestFit="1" customWidth="1"/>
    <col min="15" max="15" width="15.28515625" style="18" bestFit="1" customWidth="1"/>
    <col min="16" max="16" width="13" style="18" bestFit="1" customWidth="1"/>
    <col min="17" max="17" width="2.7109375" style="18" customWidth="1"/>
    <col min="18" max="18" width="9.5703125" style="18" bestFit="1" customWidth="1"/>
    <col min="19" max="19" width="18.42578125" style="18" bestFit="1" customWidth="1"/>
    <col min="20" max="20" width="5.5703125" style="18" customWidth="1"/>
    <col min="21" max="21" width="8.85546875" style="18" bestFit="1" customWidth="1"/>
    <col min="22" max="22" width="7.5703125" style="18" bestFit="1" customWidth="1"/>
    <col min="23" max="23" width="15.28515625" style="18" bestFit="1" customWidth="1"/>
    <col min="24" max="24" width="13" style="18" bestFit="1" customWidth="1"/>
    <col min="25" max="16384" width="8.85546875" style="18"/>
  </cols>
  <sheetData>
    <row r="1" spans="1:24">
      <c r="A1" s="1" t="s">
        <v>27</v>
      </c>
      <c r="B1" s="1"/>
      <c r="C1" s="1"/>
      <c r="D1" s="1"/>
      <c r="E1" s="1"/>
      <c r="F1" s="1"/>
      <c r="G1" s="1"/>
      <c r="H1" s="1"/>
      <c r="I1" s="2"/>
      <c r="J1" s="1" t="s">
        <v>30</v>
      </c>
      <c r="K1" s="1"/>
      <c r="L1" s="1"/>
      <c r="M1" s="1"/>
      <c r="N1" s="1"/>
      <c r="O1" s="1"/>
      <c r="P1" s="1"/>
      <c r="Q1" s="2"/>
      <c r="R1" s="1" t="s">
        <v>31</v>
      </c>
      <c r="S1" s="1"/>
      <c r="T1" s="1"/>
      <c r="U1" s="1"/>
      <c r="V1" s="1"/>
      <c r="W1" s="1"/>
      <c r="X1" s="1"/>
    </row>
    <row r="2" spans="1:24">
      <c r="A2" s="6" t="s">
        <v>17</v>
      </c>
      <c r="B2" s="7" t="s">
        <v>50</v>
      </c>
      <c r="C2" s="6" t="s">
        <v>7</v>
      </c>
      <c r="D2" s="6" t="s">
        <v>16</v>
      </c>
      <c r="E2" s="6" t="s">
        <v>18</v>
      </c>
      <c r="F2" s="6" t="s">
        <v>19</v>
      </c>
      <c r="G2" s="6" t="s">
        <v>28</v>
      </c>
      <c r="H2" s="6" t="s">
        <v>29</v>
      </c>
      <c r="I2" s="2"/>
      <c r="J2" s="6" t="s">
        <v>17</v>
      </c>
      <c r="K2" s="6" t="s">
        <v>7</v>
      </c>
      <c r="L2" s="6" t="s">
        <v>16</v>
      </c>
      <c r="M2" s="6" t="s">
        <v>18</v>
      </c>
      <c r="N2" s="6" t="s">
        <v>19</v>
      </c>
      <c r="O2" s="6" t="s">
        <v>28</v>
      </c>
      <c r="P2" s="6" t="s">
        <v>29</v>
      </c>
      <c r="Q2" s="2"/>
      <c r="R2" s="6" t="s">
        <v>17</v>
      </c>
      <c r="S2" s="6" t="s">
        <v>7</v>
      </c>
      <c r="T2" s="6" t="s">
        <v>16</v>
      </c>
      <c r="U2" s="6" t="s">
        <v>18</v>
      </c>
      <c r="V2" s="6" t="s">
        <v>19</v>
      </c>
      <c r="W2" s="6" t="s">
        <v>28</v>
      </c>
      <c r="X2" s="6" t="s">
        <v>29</v>
      </c>
    </row>
    <row r="3" spans="1:24">
      <c r="A3" s="6">
        <v>1101</v>
      </c>
      <c r="B3" s="7" t="s">
        <v>51</v>
      </c>
      <c r="C3" s="9" t="s">
        <v>1</v>
      </c>
      <c r="D3" s="6">
        <v>1</v>
      </c>
      <c r="E3" s="6">
        <v>1</v>
      </c>
      <c r="F3" s="6">
        <v>1</v>
      </c>
      <c r="G3" s="11">
        <v>127.82</v>
      </c>
      <c r="H3" s="11">
        <v>18.890756449497157</v>
      </c>
      <c r="I3" s="2"/>
      <c r="J3" s="6">
        <v>1101</v>
      </c>
      <c r="K3" s="9" t="s">
        <v>1</v>
      </c>
      <c r="L3" s="6">
        <v>1</v>
      </c>
      <c r="M3" s="6">
        <v>1</v>
      </c>
      <c r="N3" s="6">
        <v>1</v>
      </c>
      <c r="O3" s="11">
        <v>24</v>
      </c>
      <c r="P3" s="13">
        <v>9.3800000000000008</v>
      </c>
      <c r="Q3" s="42"/>
      <c r="R3" s="6">
        <v>1101</v>
      </c>
      <c r="S3" s="9" t="s">
        <v>1</v>
      </c>
      <c r="T3" s="6">
        <v>1</v>
      </c>
      <c r="U3" s="6">
        <v>1</v>
      </c>
      <c r="V3" s="6">
        <v>1</v>
      </c>
      <c r="W3" s="6">
        <v>890</v>
      </c>
      <c r="X3" s="11">
        <v>312.30225352112677</v>
      </c>
    </row>
    <row r="4" spans="1:24">
      <c r="A4" s="6">
        <v>1102</v>
      </c>
      <c r="B4" s="7" t="s">
        <v>51</v>
      </c>
      <c r="C4" s="9" t="s">
        <v>2</v>
      </c>
      <c r="D4" s="6">
        <v>1</v>
      </c>
      <c r="E4" s="6">
        <v>1</v>
      </c>
      <c r="F4" s="6">
        <v>2</v>
      </c>
      <c r="G4" s="11">
        <v>500.73</v>
      </c>
      <c r="H4" s="11">
        <v>85.678631140436735</v>
      </c>
      <c r="I4" s="2"/>
      <c r="J4" s="6">
        <v>1102</v>
      </c>
      <c r="K4" s="9" t="s">
        <v>2</v>
      </c>
      <c r="L4" s="6">
        <v>1</v>
      </c>
      <c r="M4" s="6">
        <v>1</v>
      </c>
      <c r="N4" s="6">
        <v>2</v>
      </c>
      <c r="O4" s="11">
        <v>397.72</v>
      </c>
      <c r="P4" s="13">
        <v>17.170000000000002</v>
      </c>
      <c r="Q4" s="42"/>
      <c r="R4" s="6">
        <v>1102</v>
      </c>
      <c r="S4" s="9" t="s">
        <v>2</v>
      </c>
      <c r="T4" s="6">
        <v>1</v>
      </c>
      <c r="U4" s="6">
        <v>1</v>
      </c>
      <c r="V4" s="6">
        <v>2</v>
      </c>
      <c r="W4" s="6">
        <v>1210</v>
      </c>
      <c r="X4" s="11">
        <v>358.7837113402062</v>
      </c>
    </row>
    <row r="5" spans="1:24">
      <c r="A5" s="6">
        <v>1103</v>
      </c>
      <c r="B5" s="7" t="s">
        <v>51</v>
      </c>
      <c r="C5" s="9" t="s">
        <v>3</v>
      </c>
      <c r="D5" s="6">
        <v>1</v>
      </c>
      <c r="E5" s="6">
        <v>1</v>
      </c>
      <c r="F5" s="6">
        <v>3</v>
      </c>
      <c r="G5" s="11">
        <v>670.1</v>
      </c>
      <c r="H5" s="11">
        <v>112.53206675607213</v>
      </c>
      <c r="I5" s="2"/>
      <c r="J5" s="6">
        <v>1103</v>
      </c>
      <c r="K5" s="9" t="s">
        <v>3</v>
      </c>
      <c r="L5" s="6">
        <v>1</v>
      </c>
      <c r="M5" s="6">
        <v>1</v>
      </c>
      <c r="N5" s="6">
        <v>3</v>
      </c>
      <c r="O5" s="11">
        <v>40.19</v>
      </c>
      <c r="P5" s="13">
        <v>7.51</v>
      </c>
      <c r="Q5" s="42"/>
      <c r="R5" s="6">
        <v>1103</v>
      </c>
      <c r="S5" s="9" t="s">
        <v>3</v>
      </c>
      <c r="T5" s="6">
        <v>1</v>
      </c>
      <c r="U5" s="6">
        <v>1</v>
      </c>
      <c r="V5" s="6">
        <v>3</v>
      </c>
      <c r="W5" s="6">
        <v>2470</v>
      </c>
      <c r="X5" s="11">
        <v>736.1498181818182</v>
      </c>
    </row>
    <row r="6" spans="1:24">
      <c r="A6" s="6">
        <v>1104</v>
      </c>
      <c r="B6" s="7" t="s">
        <v>51</v>
      </c>
      <c r="C6" s="9" t="s">
        <v>4</v>
      </c>
      <c r="D6" s="6">
        <v>1</v>
      </c>
      <c r="E6" s="6">
        <v>1</v>
      </c>
      <c r="F6" s="6">
        <v>5</v>
      </c>
      <c r="G6" s="11">
        <v>325.77999999999997</v>
      </c>
      <c r="H6" s="11">
        <v>56.359999999999992</v>
      </c>
      <c r="I6" s="2"/>
      <c r="J6" s="6">
        <v>1104</v>
      </c>
      <c r="K6" s="9" t="s">
        <v>4</v>
      </c>
      <c r="L6" s="6">
        <v>1</v>
      </c>
      <c r="M6" s="6">
        <v>1</v>
      </c>
      <c r="N6" s="6">
        <v>5</v>
      </c>
      <c r="O6" s="11">
        <v>203.75</v>
      </c>
      <c r="P6" s="13">
        <v>13.28</v>
      </c>
      <c r="Q6" s="42"/>
      <c r="R6" s="6">
        <v>1104</v>
      </c>
      <c r="S6" s="9" t="s">
        <v>4</v>
      </c>
      <c r="T6" s="6">
        <v>1</v>
      </c>
      <c r="U6" s="6">
        <v>1</v>
      </c>
      <c r="V6" s="6">
        <v>5</v>
      </c>
      <c r="W6" s="6">
        <v>1780</v>
      </c>
      <c r="X6" s="11">
        <v>428.04841121495326</v>
      </c>
    </row>
    <row r="7" spans="1:24">
      <c r="A7" s="6">
        <v>1105</v>
      </c>
      <c r="B7" s="7" t="s">
        <v>51</v>
      </c>
      <c r="C7" s="9" t="s">
        <v>5</v>
      </c>
      <c r="D7" s="6">
        <v>1</v>
      </c>
      <c r="E7" s="6">
        <v>1</v>
      </c>
      <c r="F7" s="6">
        <v>4</v>
      </c>
      <c r="G7" s="11">
        <v>351.1</v>
      </c>
      <c r="H7" s="11">
        <v>55.437958320749019</v>
      </c>
      <c r="I7" s="2"/>
      <c r="J7" s="6">
        <v>1105</v>
      </c>
      <c r="K7" s="9" t="s">
        <v>5</v>
      </c>
      <c r="L7" s="6">
        <v>1</v>
      </c>
      <c r="M7" s="6">
        <v>1</v>
      </c>
      <c r="N7" s="6">
        <v>4</v>
      </c>
      <c r="O7" s="11">
        <v>128.46</v>
      </c>
      <c r="P7" s="13">
        <v>13.56</v>
      </c>
      <c r="Q7" s="42"/>
      <c r="R7" s="6">
        <v>1105</v>
      </c>
      <c r="S7" s="9" t="s">
        <v>5</v>
      </c>
      <c r="T7" s="6">
        <v>1</v>
      </c>
      <c r="U7" s="6">
        <v>1</v>
      </c>
      <c r="V7" s="6">
        <v>4</v>
      </c>
      <c r="W7" s="6">
        <v>1590</v>
      </c>
      <c r="X7" s="11">
        <v>577.69190839694659</v>
      </c>
    </row>
    <row r="8" spans="1:24">
      <c r="A8" s="6">
        <v>1106</v>
      </c>
      <c r="B8" s="7" t="s">
        <v>51</v>
      </c>
      <c r="C8" s="9" t="s">
        <v>6</v>
      </c>
      <c r="D8" s="6">
        <v>1</v>
      </c>
      <c r="E8" s="6">
        <v>1</v>
      </c>
      <c r="F8" s="6">
        <v>6</v>
      </c>
      <c r="G8" s="11">
        <v>512.28</v>
      </c>
      <c r="H8" s="11">
        <v>96.96</v>
      </c>
      <c r="I8" s="2"/>
      <c r="J8" s="6">
        <v>1106</v>
      </c>
      <c r="K8" s="9" t="s">
        <v>6</v>
      </c>
      <c r="L8" s="6">
        <v>1</v>
      </c>
      <c r="M8" s="6">
        <v>1</v>
      </c>
      <c r="N8" s="6">
        <v>6</v>
      </c>
      <c r="O8" s="11">
        <v>285.38</v>
      </c>
      <c r="P8" s="13">
        <v>17.87</v>
      </c>
      <c r="Q8" s="42"/>
      <c r="R8" s="6">
        <v>1106</v>
      </c>
      <c r="S8" s="9" t="s">
        <v>6</v>
      </c>
      <c r="T8" s="6">
        <v>1</v>
      </c>
      <c r="U8" s="6">
        <v>1</v>
      </c>
      <c r="V8" s="6">
        <v>6</v>
      </c>
      <c r="W8" s="6">
        <v>610</v>
      </c>
      <c r="X8" s="11">
        <v>236.7477777777778</v>
      </c>
    </row>
    <row r="9" spans="1:24">
      <c r="A9" s="6">
        <v>1201</v>
      </c>
      <c r="B9" s="7" t="s">
        <v>52</v>
      </c>
      <c r="C9" s="9" t="s">
        <v>2</v>
      </c>
      <c r="D9" s="6">
        <v>1</v>
      </c>
      <c r="E9" s="6">
        <v>2</v>
      </c>
      <c r="F9" s="6">
        <v>2</v>
      </c>
      <c r="G9" s="11">
        <v>558.20000000000005</v>
      </c>
      <c r="H9" s="11">
        <v>77.88</v>
      </c>
      <c r="I9" s="2"/>
      <c r="J9" s="6">
        <v>1201</v>
      </c>
      <c r="K9" s="9" t="s">
        <v>2</v>
      </c>
      <c r="L9" s="6">
        <v>1</v>
      </c>
      <c r="M9" s="6">
        <v>2</v>
      </c>
      <c r="N9" s="6">
        <v>2</v>
      </c>
      <c r="O9" s="11">
        <v>625.73</v>
      </c>
      <c r="P9" s="13">
        <v>12.9</v>
      </c>
      <c r="Q9" s="42"/>
      <c r="R9" s="6">
        <v>1201</v>
      </c>
      <c r="S9" s="9" t="s">
        <v>2</v>
      </c>
      <c r="T9" s="6">
        <v>1</v>
      </c>
      <c r="U9" s="6">
        <v>2</v>
      </c>
      <c r="V9" s="6">
        <v>2</v>
      </c>
      <c r="W9" s="6">
        <v>430</v>
      </c>
      <c r="X9" s="11">
        <v>99.183170731707307</v>
      </c>
    </row>
    <row r="10" spans="1:24">
      <c r="A10" s="6">
        <v>1202</v>
      </c>
      <c r="B10" s="7" t="s">
        <v>52</v>
      </c>
      <c r="C10" s="9" t="s">
        <v>3</v>
      </c>
      <c r="D10" s="6">
        <v>1</v>
      </c>
      <c r="E10" s="6">
        <v>2</v>
      </c>
      <c r="F10" s="6">
        <v>3</v>
      </c>
      <c r="G10" s="11">
        <v>1101.76</v>
      </c>
      <c r="H10" s="11">
        <v>206.9</v>
      </c>
      <c r="I10" s="2"/>
      <c r="J10" s="6">
        <v>1202</v>
      </c>
      <c r="K10" s="9" t="s">
        <v>3</v>
      </c>
      <c r="L10" s="6">
        <v>1</v>
      </c>
      <c r="M10" s="6">
        <v>2</v>
      </c>
      <c r="N10" s="6">
        <v>3</v>
      </c>
      <c r="O10" s="11">
        <v>629.15</v>
      </c>
      <c r="P10" s="13">
        <v>33.78</v>
      </c>
      <c r="Q10" s="42"/>
      <c r="R10" s="6">
        <v>1202</v>
      </c>
      <c r="S10" s="9" t="s">
        <v>3</v>
      </c>
      <c r="T10" s="6">
        <v>1</v>
      </c>
      <c r="U10" s="6">
        <v>2</v>
      </c>
      <c r="V10" s="6">
        <v>3</v>
      </c>
      <c r="W10" s="6">
        <v>1970</v>
      </c>
      <c r="X10" s="11">
        <v>808.06481481481478</v>
      </c>
    </row>
    <row r="11" spans="1:24">
      <c r="A11" s="6">
        <v>1203</v>
      </c>
      <c r="B11" s="7" t="s">
        <v>52</v>
      </c>
      <c r="C11" s="9" t="s">
        <v>4</v>
      </c>
      <c r="D11" s="6">
        <v>1</v>
      </c>
      <c r="E11" s="6">
        <v>2</v>
      </c>
      <c r="F11" s="6">
        <v>5</v>
      </c>
      <c r="G11" s="11">
        <v>648.88</v>
      </c>
      <c r="H11" s="11">
        <v>313.32</v>
      </c>
      <c r="I11" s="2"/>
      <c r="J11" s="6">
        <v>1203</v>
      </c>
      <c r="K11" s="9" t="s">
        <v>4</v>
      </c>
      <c r="L11" s="6">
        <v>1</v>
      </c>
      <c r="M11" s="6">
        <v>2</v>
      </c>
      <c r="N11" s="6">
        <v>5</v>
      </c>
      <c r="O11" s="11">
        <v>472.78</v>
      </c>
      <c r="P11" s="13">
        <v>18.32</v>
      </c>
      <c r="Q11" s="42"/>
      <c r="R11" s="6">
        <v>1203</v>
      </c>
      <c r="S11" s="9" t="s">
        <v>4</v>
      </c>
      <c r="T11" s="6">
        <v>1</v>
      </c>
      <c r="U11" s="6">
        <v>2</v>
      </c>
      <c r="V11" s="6">
        <v>5</v>
      </c>
      <c r="W11" s="6">
        <v>1240</v>
      </c>
      <c r="X11" s="11">
        <v>461.62912621359231</v>
      </c>
    </row>
    <row r="12" spans="1:24">
      <c r="A12" s="6">
        <v>1204</v>
      </c>
      <c r="B12" s="7" t="s">
        <v>52</v>
      </c>
      <c r="C12" s="9" t="s">
        <v>1</v>
      </c>
      <c r="D12" s="6">
        <v>1</v>
      </c>
      <c r="E12" s="6">
        <v>2</v>
      </c>
      <c r="F12" s="6">
        <v>1</v>
      </c>
      <c r="G12" s="11">
        <v>415.14</v>
      </c>
      <c r="H12" s="11">
        <v>76.48</v>
      </c>
      <c r="I12" s="2"/>
      <c r="J12" s="6">
        <v>1204</v>
      </c>
      <c r="K12" s="9" t="s">
        <v>1</v>
      </c>
      <c r="L12" s="6">
        <v>1</v>
      </c>
      <c r="M12" s="6">
        <v>2</v>
      </c>
      <c r="N12" s="6">
        <v>1</v>
      </c>
      <c r="O12" s="11">
        <v>238.99</v>
      </c>
      <c r="P12" s="13">
        <v>17.170000000000002</v>
      </c>
      <c r="Q12" s="42"/>
      <c r="R12" s="6">
        <v>1204</v>
      </c>
      <c r="S12" s="9" t="s">
        <v>1</v>
      </c>
      <c r="T12" s="6">
        <v>1</v>
      </c>
      <c r="U12" s="6">
        <v>2</v>
      </c>
      <c r="V12" s="6">
        <v>1</v>
      </c>
      <c r="W12" s="6">
        <v>740</v>
      </c>
      <c r="X12" s="11">
        <v>166.05600000000001</v>
      </c>
    </row>
    <row r="13" spans="1:24">
      <c r="A13" s="6">
        <v>1205</v>
      </c>
      <c r="B13" s="7" t="s">
        <v>52</v>
      </c>
      <c r="C13" s="9" t="s">
        <v>5</v>
      </c>
      <c r="D13" s="6">
        <v>1</v>
      </c>
      <c r="E13" s="6">
        <v>2</v>
      </c>
      <c r="F13" s="6">
        <v>4</v>
      </c>
      <c r="G13" s="11">
        <v>291.82</v>
      </c>
      <c r="H13" s="11">
        <v>54.8</v>
      </c>
      <c r="I13" s="2"/>
      <c r="J13" s="6">
        <v>1205</v>
      </c>
      <c r="K13" s="9" t="s">
        <v>5</v>
      </c>
      <c r="L13" s="6">
        <v>1</v>
      </c>
      <c r="M13" s="6">
        <v>2</v>
      </c>
      <c r="N13" s="6">
        <v>4</v>
      </c>
      <c r="O13" s="11">
        <v>435.82</v>
      </c>
      <c r="P13" s="13">
        <v>22.87</v>
      </c>
      <c r="Q13" s="42"/>
      <c r="R13" s="6">
        <v>1205</v>
      </c>
      <c r="S13" s="9" t="s">
        <v>5</v>
      </c>
      <c r="T13" s="6">
        <v>1</v>
      </c>
      <c r="U13" s="6">
        <v>2</v>
      </c>
      <c r="V13" s="6">
        <v>4</v>
      </c>
      <c r="W13" s="6">
        <v>640</v>
      </c>
      <c r="X13" s="11">
        <v>382.0012307692308</v>
      </c>
    </row>
    <row r="14" spans="1:24">
      <c r="A14" s="6">
        <v>1206</v>
      </c>
      <c r="B14" s="7" t="s">
        <v>52</v>
      </c>
      <c r="C14" s="9" t="s">
        <v>6</v>
      </c>
      <c r="D14" s="6">
        <v>1</v>
      </c>
      <c r="E14" s="6">
        <v>2</v>
      </c>
      <c r="F14" s="6">
        <v>6</v>
      </c>
      <c r="G14" s="11">
        <v>1055.96</v>
      </c>
      <c r="H14" s="11">
        <v>155.41999999999999</v>
      </c>
      <c r="I14" s="2"/>
      <c r="J14" s="6">
        <v>1206</v>
      </c>
      <c r="K14" s="9" t="s">
        <v>6</v>
      </c>
      <c r="L14" s="6">
        <v>1</v>
      </c>
      <c r="M14" s="6">
        <v>2</v>
      </c>
      <c r="N14" s="6">
        <v>6</v>
      </c>
      <c r="O14" s="11">
        <v>421.24</v>
      </c>
      <c r="P14" s="13">
        <v>22.11</v>
      </c>
      <c r="Q14" s="42"/>
      <c r="R14" s="6">
        <v>1206</v>
      </c>
      <c r="S14" s="9" t="s">
        <v>6</v>
      </c>
      <c r="T14" s="6">
        <v>1</v>
      </c>
      <c r="U14" s="6">
        <v>2</v>
      </c>
      <c r="V14" s="6">
        <v>6</v>
      </c>
      <c r="W14" s="6">
        <v>480</v>
      </c>
      <c r="X14" s="11">
        <v>56</v>
      </c>
    </row>
    <row r="15" spans="1:24">
      <c r="A15" s="6">
        <v>2101</v>
      </c>
      <c r="B15" s="7" t="s">
        <v>51</v>
      </c>
      <c r="C15" s="9" t="s">
        <v>1</v>
      </c>
      <c r="D15" s="6">
        <v>2</v>
      </c>
      <c r="E15" s="6">
        <v>1</v>
      </c>
      <c r="F15" s="6">
        <v>1</v>
      </c>
      <c r="G15" s="11">
        <v>1193.7</v>
      </c>
      <c r="H15" s="11">
        <v>70.94</v>
      </c>
      <c r="I15" s="2"/>
      <c r="J15" s="6">
        <v>2101</v>
      </c>
      <c r="K15" s="9" t="s">
        <v>1</v>
      </c>
      <c r="L15" s="6">
        <v>2</v>
      </c>
      <c r="M15" s="6">
        <v>1</v>
      </c>
      <c r="N15" s="6">
        <v>1</v>
      </c>
      <c r="O15" s="11">
        <v>326.54000000000002</v>
      </c>
      <c r="P15" s="13">
        <v>12.58</v>
      </c>
      <c r="Q15" s="42"/>
      <c r="R15" s="6">
        <v>2101</v>
      </c>
      <c r="S15" s="9" t="s">
        <v>1</v>
      </c>
      <c r="T15" s="6">
        <v>2</v>
      </c>
      <c r="U15" s="6">
        <v>1</v>
      </c>
      <c r="V15" s="6">
        <v>1</v>
      </c>
      <c r="W15" s="6">
        <v>450</v>
      </c>
      <c r="X15" s="11">
        <v>19.148684210526319</v>
      </c>
    </row>
    <row r="16" spans="1:24">
      <c r="A16" s="6">
        <v>2102</v>
      </c>
      <c r="B16" s="7" t="s">
        <v>51</v>
      </c>
      <c r="C16" s="9" t="s">
        <v>5</v>
      </c>
      <c r="D16" s="6">
        <v>2</v>
      </c>
      <c r="E16" s="6">
        <v>1</v>
      </c>
      <c r="F16" s="6">
        <v>4</v>
      </c>
      <c r="G16" s="11">
        <v>413.62</v>
      </c>
      <c r="H16" s="11">
        <v>34.72</v>
      </c>
      <c r="I16" s="2"/>
      <c r="J16" s="6">
        <v>2102</v>
      </c>
      <c r="K16" s="9" t="s">
        <v>5</v>
      </c>
      <c r="L16" s="6">
        <v>2</v>
      </c>
      <c r="M16" s="6">
        <v>1</v>
      </c>
      <c r="N16" s="6">
        <v>4</v>
      </c>
      <c r="O16" s="11">
        <v>418.96</v>
      </c>
      <c r="P16" s="13">
        <v>16.98</v>
      </c>
      <c r="Q16" s="42"/>
      <c r="R16" s="6">
        <v>2102</v>
      </c>
      <c r="S16" s="9" t="s">
        <v>5</v>
      </c>
      <c r="T16" s="6">
        <v>2</v>
      </c>
      <c r="U16" s="6">
        <v>1</v>
      </c>
      <c r="V16" s="6">
        <v>4</v>
      </c>
      <c r="W16" s="6">
        <v>420</v>
      </c>
      <c r="X16" s="11">
        <v>126.61</v>
      </c>
    </row>
    <row r="17" spans="1:24">
      <c r="A17" s="6">
        <v>2103</v>
      </c>
      <c r="B17" s="7" t="s">
        <v>51</v>
      </c>
      <c r="C17" s="9" t="s">
        <v>3</v>
      </c>
      <c r="D17" s="6">
        <v>2</v>
      </c>
      <c r="E17" s="6">
        <v>1</v>
      </c>
      <c r="F17" s="6">
        <v>3</v>
      </c>
      <c r="G17" s="11">
        <v>484.16</v>
      </c>
      <c r="H17" s="11">
        <v>81.3</v>
      </c>
      <c r="I17" s="2"/>
      <c r="J17" s="6">
        <v>2103</v>
      </c>
      <c r="K17" s="9" t="s">
        <v>3</v>
      </c>
      <c r="L17" s="6">
        <v>2</v>
      </c>
      <c r="M17" s="6">
        <v>1</v>
      </c>
      <c r="N17" s="6">
        <v>3</v>
      </c>
      <c r="O17" s="11">
        <v>180.03</v>
      </c>
      <c r="P17" s="13">
        <v>17.100000000000001</v>
      </c>
      <c r="Q17" s="42"/>
      <c r="R17" s="6">
        <v>2103</v>
      </c>
      <c r="S17" s="9" t="s">
        <v>3</v>
      </c>
      <c r="T17" s="6">
        <v>2</v>
      </c>
      <c r="U17" s="6">
        <v>1</v>
      </c>
      <c r="V17" s="6">
        <v>3</v>
      </c>
      <c r="W17" s="6">
        <v>1320</v>
      </c>
      <c r="X17" s="11">
        <v>584.48076923076928</v>
      </c>
    </row>
    <row r="18" spans="1:24">
      <c r="A18" s="6">
        <v>2104</v>
      </c>
      <c r="B18" s="7" t="s">
        <v>51</v>
      </c>
      <c r="C18" s="9" t="s">
        <v>6</v>
      </c>
      <c r="D18" s="6">
        <v>2</v>
      </c>
      <c r="E18" s="6">
        <v>1</v>
      </c>
      <c r="F18" s="6">
        <v>6</v>
      </c>
      <c r="G18" s="11">
        <v>962.32</v>
      </c>
      <c r="H18" s="11">
        <v>94.52</v>
      </c>
      <c r="I18" s="2"/>
      <c r="J18" s="6">
        <v>2104</v>
      </c>
      <c r="K18" s="9" t="s">
        <v>6</v>
      </c>
      <c r="L18" s="6">
        <v>2</v>
      </c>
      <c r="M18" s="6">
        <v>1</v>
      </c>
      <c r="N18" s="6">
        <v>6</v>
      </c>
      <c r="O18" s="11">
        <v>160.41999999999999</v>
      </c>
      <c r="P18" s="13">
        <v>11.07</v>
      </c>
      <c r="Q18" s="42"/>
      <c r="R18" s="6">
        <v>2104</v>
      </c>
      <c r="S18" s="9" t="s">
        <v>6</v>
      </c>
      <c r="T18" s="6">
        <v>2</v>
      </c>
      <c r="U18" s="6">
        <v>1</v>
      </c>
      <c r="V18" s="6">
        <v>6</v>
      </c>
      <c r="W18" s="6">
        <v>830</v>
      </c>
      <c r="X18" s="11">
        <v>213.50847826086957</v>
      </c>
    </row>
    <row r="19" spans="1:24">
      <c r="A19" s="6">
        <v>2105</v>
      </c>
      <c r="B19" s="7" t="s">
        <v>51</v>
      </c>
      <c r="C19" s="9" t="s">
        <v>4</v>
      </c>
      <c r="D19" s="6">
        <v>2</v>
      </c>
      <c r="E19" s="6">
        <v>1</v>
      </c>
      <c r="F19" s="6">
        <v>5</v>
      </c>
      <c r="G19" s="11">
        <v>938</v>
      </c>
      <c r="H19" s="11">
        <v>98.98</v>
      </c>
      <c r="I19" s="2"/>
      <c r="J19" s="6">
        <v>2105</v>
      </c>
      <c r="K19" s="9" t="s">
        <v>4</v>
      </c>
      <c r="L19" s="6">
        <v>2</v>
      </c>
      <c r="M19" s="6">
        <v>1</v>
      </c>
      <c r="N19" s="6">
        <v>5</v>
      </c>
      <c r="O19" s="11">
        <v>251.04</v>
      </c>
      <c r="P19" s="13">
        <v>25.53</v>
      </c>
      <c r="Q19" s="42"/>
      <c r="R19" s="6">
        <v>2105</v>
      </c>
      <c r="S19" s="9" t="s">
        <v>4</v>
      </c>
      <c r="T19" s="6">
        <v>2</v>
      </c>
      <c r="U19" s="6">
        <v>1</v>
      </c>
      <c r="V19" s="6">
        <v>5</v>
      </c>
      <c r="W19" s="6">
        <v>550</v>
      </c>
      <c r="X19" s="11">
        <v>129.21413043478259</v>
      </c>
    </row>
    <row r="20" spans="1:24">
      <c r="A20" s="6">
        <v>2106</v>
      </c>
      <c r="B20" s="7" t="s">
        <v>51</v>
      </c>
      <c r="C20" s="9" t="s">
        <v>2</v>
      </c>
      <c r="D20" s="6">
        <v>2</v>
      </c>
      <c r="E20" s="6">
        <v>1</v>
      </c>
      <c r="F20" s="6">
        <v>2</v>
      </c>
      <c r="G20" s="11">
        <v>1482.3</v>
      </c>
      <c r="H20" s="11">
        <v>139.08000000000001</v>
      </c>
      <c r="I20" s="2"/>
      <c r="J20" s="6">
        <v>2106</v>
      </c>
      <c r="K20" s="9" t="s">
        <v>2</v>
      </c>
      <c r="L20" s="6">
        <v>2</v>
      </c>
      <c r="M20" s="6">
        <v>1</v>
      </c>
      <c r="N20" s="6">
        <v>2</v>
      </c>
      <c r="O20" s="11">
        <v>670.18</v>
      </c>
      <c r="P20" s="13">
        <v>36.15</v>
      </c>
      <c r="Q20" s="42"/>
      <c r="R20" s="6">
        <v>2106</v>
      </c>
      <c r="S20" s="9" t="s">
        <v>2</v>
      </c>
      <c r="T20" s="6">
        <v>2</v>
      </c>
      <c r="U20" s="6">
        <v>1</v>
      </c>
      <c r="V20" s="6">
        <v>2</v>
      </c>
      <c r="W20" s="6">
        <v>700</v>
      </c>
      <c r="X20" s="11">
        <v>207.31864406779661</v>
      </c>
    </row>
    <row r="21" spans="1:24">
      <c r="A21" s="6">
        <v>2201</v>
      </c>
      <c r="B21" s="7" t="s">
        <v>52</v>
      </c>
      <c r="C21" s="9" t="s">
        <v>5</v>
      </c>
      <c r="D21" s="6">
        <v>2</v>
      </c>
      <c r="E21" s="6">
        <v>2</v>
      </c>
      <c r="F21" s="6">
        <v>4</v>
      </c>
      <c r="G21" s="11">
        <v>845.12</v>
      </c>
      <c r="H21" s="11">
        <v>109.09999999999998</v>
      </c>
      <c r="I21" s="2"/>
      <c r="J21" s="6">
        <v>2201</v>
      </c>
      <c r="K21" s="9" t="s">
        <v>5</v>
      </c>
      <c r="L21" s="6">
        <v>2</v>
      </c>
      <c r="M21" s="6">
        <v>2</v>
      </c>
      <c r="N21" s="6">
        <v>4</v>
      </c>
      <c r="O21" s="11">
        <v>189.12</v>
      </c>
      <c r="P21" s="13">
        <v>23.32</v>
      </c>
      <c r="Q21" s="42"/>
      <c r="R21" s="6">
        <v>2201</v>
      </c>
      <c r="S21" s="9" t="s">
        <v>5</v>
      </c>
      <c r="T21" s="6">
        <v>2</v>
      </c>
      <c r="U21" s="6">
        <v>2</v>
      </c>
      <c r="V21" s="6">
        <v>4</v>
      </c>
      <c r="W21" s="6">
        <v>910</v>
      </c>
      <c r="X21" s="11">
        <v>262.84439999999995</v>
      </c>
    </row>
    <row r="22" spans="1:24">
      <c r="A22" s="6">
        <v>2202</v>
      </c>
      <c r="B22" s="7" t="s">
        <v>52</v>
      </c>
      <c r="C22" s="9" t="s">
        <v>1</v>
      </c>
      <c r="D22" s="6">
        <v>2</v>
      </c>
      <c r="E22" s="6">
        <v>2</v>
      </c>
      <c r="F22" s="6">
        <v>1</v>
      </c>
      <c r="G22" s="11">
        <v>424.6</v>
      </c>
      <c r="H22" s="11">
        <v>84.38</v>
      </c>
      <c r="I22" s="2"/>
      <c r="J22" s="6">
        <v>2202</v>
      </c>
      <c r="K22" s="9" t="s">
        <v>1</v>
      </c>
      <c r="L22" s="6">
        <v>2</v>
      </c>
      <c r="M22" s="6">
        <v>2</v>
      </c>
      <c r="N22" s="6">
        <v>1</v>
      </c>
      <c r="O22" s="11">
        <v>198.16</v>
      </c>
      <c r="P22" s="13">
        <v>18.53</v>
      </c>
      <c r="Q22" s="42"/>
      <c r="R22" s="6">
        <v>2202</v>
      </c>
      <c r="S22" s="9" t="s">
        <v>1</v>
      </c>
      <c r="T22" s="6">
        <v>2</v>
      </c>
      <c r="U22" s="6">
        <v>2</v>
      </c>
      <c r="V22" s="6">
        <v>1</v>
      </c>
      <c r="W22" s="6">
        <v>1560</v>
      </c>
      <c r="X22" s="11">
        <v>779.65714285714273</v>
      </c>
    </row>
    <row r="23" spans="1:24">
      <c r="A23" s="6">
        <v>2203</v>
      </c>
      <c r="B23" s="7" t="s">
        <v>52</v>
      </c>
      <c r="C23" s="9" t="s">
        <v>3</v>
      </c>
      <c r="D23" s="6">
        <v>2</v>
      </c>
      <c r="E23" s="6">
        <v>2</v>
      </c>
      <c r="F23" s="6">
        <v>3</v>
      </c>
      <c r="G23" s="11">
        <v>541.86</v>
      </c>
      <c r="H23" s="11">
        <v>114</v>
      </c>
      <c r="I23" s="2"/>
      <c r="J23" s="6">
        <v>2203</v>
      </c>
      <c r="K23" s="9" t="s">
        <v>3</v>
      </c>
      <c r="L23" s="6">
        <v>2</v>
      </c>
      <c r="M23" s="6">
        <v>2</v>
      </c>
      <c r="N23" s="6">
        <v>3</v>
      </c>
      <c r="O23" s="11">
        <v>111.13</v>
      </c>
      <c r="P23" s="13">
        <v>15.38</v>
      </c>
      <c r="Q23" s="42"/>
      <c r="R23" s="6">
        <v>2203</v>
      </c>
      <c r="S23" s="9" t="s">
        <v>3</v>
      </c>
      <c r="T23" s="6">
        <v>2</v>
      </c>
      <c r="U23" s="6">
        <v>2</v>
      </c>
      <c r="V23" s="6">
        <v>3</v>
      </c>
      <c r="W23" s="6">
        <v>1560</v>
      </c>
      <c r="X23" s="11">
        <v>767.85913043478251</v>
      </c>
    </row>
    <row r="24" spans="1:24">
      <c r="A24" s="6">
        <v>2204</v>
      </c>
      <c r="B24" s="7" t="s">
        <v>52</v>
      </c>
      <c r="C24" s="9" t="s">
        <v>4</v>
      </c>
      <c r="D24" s="6">
        <v>2</v>
      </c>
      <c r="E24" s="6">
        <v>2</v>
      </c>
      <c r="F24" s="6">
        <v>5</v>
      </c>
      <c r="G24" s="11">
        <v>601.76</v>
      </c>
      <c r="H24" s="11">
        <v>47.46</v>
      </c>
      <c r="I24" s="2"/>
      <c r="J24" s="6">
        <v>2204</v>
      </c>
      <c r="K24" s="9" t="s">
        <v>4</v>
      </c>
      <c r="L24" s="6">
        <v>2</v>
      </c>
      <c r="M24" s="6">
        <v>2</v>
      </c>
      <c r="N24" s="6">
        <v>5</v>
      </c>
      <c r="O24" s="11">
        <v>129.76</v>
      </c>
      <c r="P24" s="13">
        <v>18.579999999999998</v>
      </c>
      <c r="Q24" s="42"/>
      <c r="R24" s="6">
        <v>2204</v>
      </c>
      <c r="S24" s="9" t="s">
        <v>4</v>
      </c>
      <c r="T24" s="6">
        <v>2</v>
      </c>
      <c r="U24" s="6">
        <v>2</v>
      </c>
      <c r="V24" s="6">
        <v>5</v>
      </c>
      <c r="W24" s="6">
        <v>1150</v>
      </c>
      <c r="X24" s="11">
        <v>447.6320754716981</v>
      </c>
    </row>
    <row r="25" spans="1:24">
      <c r="A25" s="6">
        <v>2205</v>
      </c>
      <c r="B25" s="7" t="s">
        <v>52</v>
      </c>
      <c r="C25" s="9" t="s">
        <v>2</v>
      </c>
      <c r="D25" s="6">
        <v>2</v>
      </c>
      <c r="E25" s="6">
        <v>2</v>
      </c>
      <c r="F25" s="6">
        <v>2</v>
      </c>
      <c r="G25" s="11">
        <v>654.76</v>
      </c>
      <c r="H25" s="11">
        <v>73.5</v>
      </c>
      <c r="I25" s="2"/>
      <c r="J25" s="6">
        <v>2205</v>
      </c>
      <c r="K25" s="9" t="s">
        <v>2</v>
      </c>
      <c r="L25" s="6">
        <v>2</v>
      </c>
      <c r="M25" s="6">
        <v>2</v>
      </c>
      <c r="N25" s="6">
        <v>2</v>
      </c>
      <c r="O25" s="11">
        <v>251.12</v>
      </c>
      <c r="P25" s="13">
        <v>29.89</v>
      </c>
      <c r="Q25" s="42"/>
      <c r="R25" s="6">
        <v>2205</v>
      </c>
      <c r="S25" s="9" t="s">
        <v>2</v>
      </c>
      <c r="T25" s="6">
        <v>2</v>
      </c>
      <c r="U25" s="6">
        <v>2</v>
      </c>
      <c r="V25" s="6">
        <v>2</v>
      </c>
      <c r="W25" s="6">
        <v>1190</v>
      </c>
      <c r="X25" s="11">
        <v>342.65264150943403</v>
      </c>
    </row>
    <row r="26" spans="1:24">
      <c r="A26" s="6">
        <v>2206</v>
      </c>
      <c r="B26" s="7" t="s">
        <v>52</v>
      </c>
      <c r="C26" s="9" t="s">
        <v>6</v>
      </c>
      <c r="D26" s="6">
        <v>2</v>
      </c>
      <c r="E26" s="6">
        <v>2</v>
      </c>
      <c r="F26" s="6">
        <v>6</v>
      </c>
      <c r="G26" s="11">
        <v>513.54</v>
      </c>
      <c r="H26" s="11">
        <v>61.38</v>
      </c>
      <c r="I26" s="2"/>
      <c r="J26" s="6">
        <v>2206</v>
      </c>
      <c r="K26" s="9" t="s">
        <v>6</v>
      </c>
      <c r="L26" s="6">
        <v>2</v>
      </c>
      <c r="M26" s="6">
        <v>2</v>
      </c>
      <c r="N26" s="6">
        <v>6</v>
      </c>
      <c r="O26" s="11">
        <v>150.72</v>
      </c>
      <c r="P26" s="13">
        <v>25.41</v>
      </c>
      <c r="Q26" s="42"/>
      <c r="R26" s="6">
        <v>2206</v>
      </c>
      <c r="S26" s="9" t="s">
        <v>6</v>
      </c>
      <c r="T26" s="6">
        <v>2</v>
      </c>
      <c r="U26" s="6">
        <v>2</v>
      </c>
      <c r="V26" s="6">
        <v>6</v>
      </c>
      <c r="W26" s="6">
        <v>1460</v>
      </c>
      <c r="X26" s="11">
        <v>537.28</v>
      </c>
    </row>
    <row r="27" spans="1:24">
      <c r="A27" s="6">
        <v>3101</v>
      </c>
      <c r="B27" s="7" t="s">
        <v>51</v>
      </c>
      <c r="C27" s="9" t="s">
        <v>6</v>
      </c>
      <c r="D27" s="6">
        <v>3</v>
      </c>
      <c r="E27" s="6">
        <v>1</v>
      </c>
      <c r="F27" s="6">
        <v>6</v>
      </c>
      <c r="G27" s="11">
        <v>988.14</v>
      </c>
      <c r="H27" s="11">
        <v>193.6</v>
      </c>
      <c r="I27" s="2"/>
      <c r="J27" s="6">
        <v>3101</v>
      </c>
      <c r="K27" s="9" t="s">
        <v>6</v>
      </c>
      <c r="L27" s="6">
        <v>3</v>
      </c>
      <c r="M27" s="6">
        <v>1</v>
      </c>
      <c r="N27" s="6">
        <v>6</v>
      </c>
      <c r="O27" s="11">
        <v>224.31</v>
      </c>
      <c r="P27" s="13">
        <v>20.81</v>
      </c>
      <c r="Q27" s="42"/>
      <c r="R27" s="6">
        <v>3101</v>
      </c>
      <c r="S27" s="9" t="s">
        <v>6</v>
      </c>
      <c r="T27" s="6">
        <v>3</v>
      </c>
      <c r="U27" s="6">
        <v>1</v>
      </c>
      <c r="V27" s="6">
        <v>6</v>
      </c>
      <c r="W27" s="6">
        <v>740</v>
      </c>
      <c r="X27" s="11">
        <v>144.36491228070176</v>
      </c>
    </row>
    <row r="28" spans="1:24">
      <c r="A28" s="6">
        <v>3102</v>
      </c>
      <c r="B28" s="7" t="s">
        <v>51</v>
      </c>
      <c r="C28" s="9" t="s">
        <v>4</v>
      </c>
      <c r="D28" s="6">
        <v>3</v>
      </c>
      <c r="E28" s="6">
        <v>1</v>
      </c>
      <c r="F28" s="6">
        <v>5</v>
      </c>
      <c r="G28" s="11">
        <v>1050.58</v>
      </c>
      <c r="H28" s="11">
        <v>161.74</v>
      </c>
      <c r="I28" s="2"/>
      <c r="J28" s="6">
        <v>3102</v>
      </c>
      <c r="K28" s="9" t="s">
        <v>4</v>
      </c>
      <c r="L28" s="6">
        <v>3</v>
      </c>
      <c r="M28" s="6">
        <v>1</v>
      </c>
      <c r="N28" s="6">
        <v>5</v>
      </c>
      <c r="O28" s="11">
        <v>267.66000000000003</v>
      </c>
      <c r="P28" s="13">
        <v>15.96</v>
      </c>
      <c r="Q28" s="42"/>
      <c r="R28" s="6">
        <v>3102</v>
      </c>
      <c r="S28" s="9" t="s">
        <v>4</v>
      </c>
      <c r="T28" s="6">
        <v>3</v>
      </c>
      <c r="U28" s="6">
        <v>1</v>
      </c>
      <c r="V28" s="6">
        <v>5</v>
      </c>
      <c r="W28" s="6">
        <v>1030</v>
      </c>
      <c r="X28" s="11">
        <v>206.69830508474575</v>
      </c>
    </row>
    <row r="29" spans="1:24">
      <c r="A29" s="6">
        <v>3103</v>
      </c>
      <c r="B29" s="7" t="s">
        <v>51</v>
      </c>
      <c r="C29" s="9" t="s">
        <v>1</v>
      </c>
      <c r="D29" s="6">
        <v>3</v>
      </c>
      <c r="E29" s="6">
        <v>1</v>
      </c>
      <c r="F29" s="6">
        <v>1</v>
      </c>
      <c r="G29" s="11">
        <v>746.26</v>
      </c>
      <c r="H29" s="11">
        <v>109.3</v>
      </c>
      <c r="I29" s="2"/>
      <c r="J29" s="6">
        <v>3103</v>
      </c>
      <c r="K29" s="9" t="s">
        <v>1</v>
      </c>
      <c r="L29" s="6">
        <v>3</v>
      </c>
      <c r="M29" s="6">
        <v>1</v>
      </c>
      <c r="N29" s="6">
        <v>1</v>
      </c>
      <c r="O29" s="11">
        <v>273.95</v>
      </c>
      <c r="P29" s="13">
        <v>18.28</v>
      </c>
      <c r="Q29" s="42"/>
      <c r="R29" s="6">
        <v>3103</v>
      </c>
      <c r="S29" s="9" t="s">
        <v>1</v>
      </c>
      <c r="T29" s="6">
        <v>3</v>
      </c>
      <c r="U29" s="6">
        <v>1</v>
      </c>
      <c r="V29" s="6">
        <v>1</v>
      </c>
      <c r="W29" s="6">
        <v>540</v>
      </c>
      <c r="X29" s="11">
        <v>176.63919230769233</v>
      </c>
    </row>
    <row r="30" spans="1:24">
      <c r="A30" s="6">
        <v>3104</v>
      </c>
      <c r="B30" s="7" t="s">
        <v>51</v>
      </c>
      <c r="C30" s="9" t="s">
        <v>2</v>
      </c>
      <c r="D30" s="6">
        <v>3</v>
      </c>
      <c r="E30" s="6">
        <v>1</v>
      </c>
      <c r="F30" s="6">
        <v>2</v>
      </c>
      <c r="G30" s="11">
        <v>796.6</v>
      </c>
      <c r="H30" s="11">
        <v>140.16</v>
      </c>
      <c r="I30" s="2"/>
      <c r="J30" s="6">
        <v>3104</v>
      </c>
      <c r="K30" s="9" t="s">
        <v>2</v>
      </c>
      <c r="L30" s="6">
        <v>3</v>
      </c>
      <c r="M30" s="6">
        <v>1</v>
      </c>
      <c r="N30" s="6">
        <v>2</v>
      </c>
      <c r="O30" s="11">
        <v>101.1</v>
      </c>
      <c r="P30" s="13">
        <v>16.100000000000001</v>
      </c>
      <c r="Q30" s="42"/>
      <c r="R30" s="6">
        <v>3104</v>
      </c>
      <c r="S30" s="9" t="s">
        <v>2</v>
      </c>
      <c r="T30" s="6">
        <v>3</v>
      </c>
      <c r="U30" s="6">
        <v>1</v>
      </c>
      <c r="V30" s="6">
        <v>2</v>
      </c>
      <c r="W30" s="6">
        <v>980</v>
      </c>
      <c r="X30" s="11">
        <v>258.66235294117649</v>
      </c>
    </row>
    <row r="31" spans="1:24">
      <c r="A31" s="6">
        <v>3105</v>
      </c>
      <c r="B31" s="7" t="s">
        <v>51</v>
      </c>
      <c r="C31" s="9" t="s">
        <v>3</v>
      </c>
      <c r="D31" s="6">
        <v>3</v>
      </c>
      <c r="E31" s="6">
        <v>1</v>
      </c>
      <c r="F31" s="6">
        <v>3</v>
      </c>
      <c r="G31" s="11">
        <v>956.68</v>
      </c>
      <c r="H31" s="11">
        <v>153.63999999999999</v>
      </c>
      <c r="I31" s="2"/>
      <c r="J31" s="6">
        <v>3105</v>
      </c>
      <c r="K31" s="9" t="s">
        <v>3</v>
      </c>
      <c r="L31" s="6">
        <v>3</v>
      </c>
      <c r="M31" s="6">
        <v>1</v>
      </c>
      <c r="N31" s="6">
        <v>3</v>
      </c>
      <c r="O31" s="11">
        <v>150.75</v>
      </c>
      <c r="P31" s="13">
        <v>17.649999999999999</v>
      </c>
      <c r="Q31" s="42"/>
      <c r="R31" s="6">
        <v>3105</v>
      </c>
      <c r="S31" s="9" t="s">
        <v>3</v>
      </c>
      <c r="T31" s="6">
        <v>3</v>
      </c>
      <c r="U31" s="6">
        <v>1</v>
      </c>
      <c r="V31" s="6">
        <v>3</v>
      </c>
      <c r="W31" s="6">
        <v>1020</v>
      </c>
      <c r="X31" s="11">
        <v>510.12405405405411</v>
      </c>
    </row>
    <row r="32" spans="1:24">
      <c r="A32" s="6">
        <v>3106</v>
      </c>
      <c r="B32" s="7" t="s">
        <v>51</v>
      </c>
      <c r="C32" s="9" t="s">
        <v>5</v>
      </c>
      <c r="D32" s="6">
        <v>3</v>
      </c>
      <c r="E32" s="6">
        <v>1</v>
      </c>
      <c r="F32" s="6">
        <v>4</v>
      </c>
      <c r="G32" s="11">
        <v>510.8</v>
      </c>
      <c r="H32" s="11">
        <v>79.02</v>
      </c>
      <c r="I32" s="2"/>
      <c r="J32" s="6">
        <v>3106</v>
      </c>
      <c r="K32" s="9" t="s">
        <v>5</v>
      </c>
      <c r="L32" s="6">
        <v>3</v>
      </c>
      <c r="M32" s="6">
        <v>1</v>
      </c>
      <c r="N32" s="6">
        <v>4</v>
      </c>
      <c r="O32" s="11">
        <v>114.47</v>
      </c>
      <c r="P32" s="13">
        <v>15.13</v>
      </c>
      <c r="Q32" s="42"/>
      <c r="R32" s="6">
        <v>3106</v>
      </c>
      <c r="S32" s="9" t="s">
        <v>5</v>
      </c>
      <c r="T32" s="6">
        <v>3</v>
      </c>
      <c r="U32" s="6">
        <v>1</v>
      </c>
      <c r="V32" s="6">
        <v>4</v>
      </c>
      <c r="W32" s="6">
        <v>1440</v>
      </c>
      <c r="X32" s="11">
        <v>468.52485981308411</v>
      </c>
    </row>
    <row r="33" spans="1:24">
      <c r="A33" s="6">
        <v>3201</v>
      </c>
      <c r="B33" s="7" t="s">
        <v>52</v>
      </c>
      <c r="C33" s="9" t="s">
        <v>2</v>
      </c>
      <c r="D33" s="6">
        <v>3</v>
      </c>
      <c r="E33" s="6">
        <v>2</v>
      </c>
      <c r="F33" s="6">
        <v>2</v>
      </c>
      <c r="G33" s="11">
        <v>890.42</v>
      </c>
      <c r="H33" s="11">
        <v>164.78</v>
      </c>
      <c r="I33" s="2"/>
      <c r="J33" s="6">
        <v>3201</v>
      </c>
      <c r="K33" s="9" t="s">
        <v>2</v>
      </c>
      <c r="L33" s="6">
        <v>3</v>
      </c>
      <c r="M33" s="6">
        <v>2</v>
      </c>
      <c r="N33" s="6">
        <v>2</v>
      </c>
      <c r="O33" s="11">
        <v>277.42</v>
      </c>
      <c r="P33" s="13">
        <v>21.64</v>
      </c>
      <c r="Q33" s="42"/>
      <c r="R33" s="6">
        <v>3201</v>
      </c>
      <c r="S33" s="9" t="s">
        <v>2</v>
      </c>
      <c r="T33" s="6">
        <v>3</v>
      </c>
      <c r="U33" s="6">
        <v>2</v>
      </c>
      <c r="V33" s="6">
        <v>2</v>
      </c>
      <c r="W33" s="6">
        <v>840</v>
      </c>
      <c r="X33" s="11">
        <v>299.4370909090909</v>
      </c>
    </row>
    <row r="34" spans="1:24">
      <c r="A34" s="6">
        <v>3202</v>
      </c>
      <c r="B34" s="7" t="s">
        <v>52</v>
      </c>
      <c r="C34" s="9" t="s">
        <v>1</v>
      </c>
      <c r="D34" s="6">
        <v>3</v>
      </c>
      <c r="E34" s="6">
        <v>2</v>
      </c>
      <c r="F34" s="6">
        <v>1</v>
      </c>
      <c r="G34" s="11">
        <v>1145.32</v>
      </c>
      <c r="H34" s="11">
        <v>177.78</v>
      </c>
      <c r="I34" s="2"/>
      <c r="J34" s="6">
        <v>3202</v>
      </c>
      <c r="K34" s="9" t="s">
        <v>1</v>
      </c>
      <c r="L34" s="6">
        <v>3</v>
      </c>
      <c r="M34" s="6">
        <v>2</v>
      </c>
      <c r="N34" s="6">
        <v>1</v>
      </c>
      <c r="O34" s="11">
        <v>157.36000000000001</v>
      </c>
      <c r="P34" s="13">
        <v>17.79</v>
      </c>
      <c r="Q34" s="42"/>
      <c r="R34" s="6">
        <v>3202</v>
      </c>
      <c r="S34" s="9" t="s">
        <v>1</v>
      </c>
      <c r="T34" s="6">
        <v>3</v>
      </c>
      <c r="U34" s="6">
        <v>2</v>
      </c>
      <c r="V34" s="6">
        <v>1</v>
      </c>
      <c r="W34" s="6">
        <v>430</v>
      </c>
      <c r="X34" s="11">
        <v>297.66238095238094</v>
      </c>
    </row>
    <row r="35" spans="1:24">
      <c r="A35" s="6">
        <v>3203</v>
      </c>
      <c r="B35" s="7" t="s">
        <v>52</v>
      </c>
      <c r="C35" s="9" t="s">
        <v>6</v>
      </c>
      <c r="D35" s="6">
        <v>3</v>
      </c>
      <c r="E35" s="6">
        <v>2</v>
      </c>
      <c r="F35" s="6">
        <v>6</v>
      </c>
      <c r="G35" s="11">
        <v>646.14</v>
      </c>
      <c r="H35" s="11">
        <v>101.02</v>
      </c>
      <c r="I35" s="2"/>
      <c r="J35" s="6">
        <v>3203</v>
      </c>
      <c r="K35" s="9" t="s">
        <v>6</v>
      </c>
      <c r="L35" s="6">
        <v>3</v>
      </c>
      <c r="M35" s="6">
        <v>2</v>
      </c>
      <c r="N35" s="6">
        <v>6</v>
      </c>
      <c r="O35" s="11">
        <v>148</v>
      </c>
      <c r="P35" s="13">
        <v>14.87</v>
      </c>
      <c r="Q35" s="42"/>
      <c r="R35" s="6">
        <v>3203</v>
      </c>
      <c r="S35" s="9" t="s">
        <v>6</v>
      </c>
      <c r="T35" s="6">
        <v>3</v>
      </c>
      <c r="U35" s="6">
        <v>2</v>
      </c>
      <c r="V35" s="6">
        <v>6</v>
      </c>
      <c r="W35" s="6">
        <v>470</v>
      </c>
      <c r="X35" s="11">
        <v>212.66</v>
      </c>
    </row>
    <row r="36" spans="1:24">
      <c r="A36" s="6">
        <v>3204</v>
      </c>
      <c r="B36" s="7" t="s">
        <v>52</v>
      </c>
      <c r="C36" s="9" t="s">
        <v>5</v>
      </c>
      <c r="D36" s="6">
        <v>3</v>
      </c>
      <c r="E36" s="6">
        <v>2</v>
      </c>
      <c r="F36" s="6">
        <v>5</v>
      </c>
      <c r="G36" s="11">
        <v>302.66000000000003</v>
      </c>
      <c r="H36" s="11">
        <v>42.04</v>
      </c>
      <c r="I36" s="2"/>
      <c r="J36" s="6">
        <v>3204</v>
      </c>
      <c r="K36" s="9" t="s">
        <v>5</v>
      </c>
      <c r="L36" s="6">
        <v>3</v>
      </c>
      <c r="M36" s="6">
        <v>2</v>
      </c>
      <c r="N36" s="6">
        <v>5</v>
      </c>
      <c r="O36" s="11">
        <v>135.47999999999999</v>
      </c>
      <c r="P36" s="13">
        <v>11.96</v>
      </c>
      <c r="Q36" s="42"/>
      <c r="R36" s="6">
        <v>3204</v>
      </c>
      <c r="S36" s="9" t="s">
        <v>5</v>
      </c>
      <c r="T36" s="6">
        <v>3</v>
      </c>
      <c r="U36" s="6">
        <v>2</v>
      </c>
      <c r="V36" s="6">
        <v>5</v>
      </c>
      <c r="W36" s="6">
        <v>620</v>
      </c>
      <c r="X36" s="11">
        <v>292.20915254237286</v>
      </c>
    </row>
    <row r="37" spans="1:24">
      <c r="A37" s="6">
        <v>3205</v>
      </c>
      <c r="B37" s="7" t="s">
        <v>52</v>
      </c>
      <c r="C37" s="9" t="s">
        <v>3</v>
      </c>
      <c r="D37" s="6">
        <v>3</v>
      </c>
      <c r="E37" s="6">
        <v>2</v>
      </c>
      <c r="F37" s="6">
        <v>3</v>
      </c>
      <c r="G37" s="11">
        <v>658.16</v>
      </c>
      <c r="H37" s="11">
        <v>114.51999999999998</v>
      </c>
      <c r="I37" s="2"/>
      <c r="J37" s="6">
        <v>3205</v>
      </c>
      <c r="K37" s="9" t="s">
        <v>3</v>
      </c>
      <c r="L37" s="6">
        <v>3</v>
      </c>
      <c r="M37" s="6">
        <v>2</v>
      </c>
      <c r="N37" s="6">
        <v>3</v>
      </c>
      <c r="O37" s="11">
        <v>377.39</v>
      </c>
      <c r="P37" s="13">
        <v>31.01</v>
      </c>
      <c r="Q37" s="42"/>
      <c r="R37" s="6">
        <v>3205</v>
      </c>
      <c r="S37" s="9" t="s">
        <v>3</v>
      </c>
      <c r="T37" s="6">
        <v>3</v>
      </c>
      <c r="U37" s="6">
        <v>2</v>
      </c>
      <c r="V37" s="6">
        <v>3</v>
      </c>
      <c r="W37" s="6">
        <v>1370</v>
      </c>
      <c r="X37" s="11">
        <v>635.36754385964923</v>
      </c>
    </row>
    <row r="38" spans="1:24">
      <c r="A38" s="6">
        <v>3206</v>
      </c>
      <c r="B38" s="7" t="s">
        <v>52</v>
      </c>
      <c r="C38" s="9" t="s">
        <v>4</v>
      </c>
      <c r="D38" s="6">
        <v>3</v>
      </c>
      <c r="E38" s="6">
        <v>2</v>
      </c>
      <c r="F38" s="6">
        <v>4</v>
      </c>
      <c r="G38" s="11">
        <v>1002.56</v>
      </c>
      <c r="H38" s="11">
        <v>186.5</v>
      </c>
      <c r="I38" s="2"/>
      <c r="J38" s="6">
        <v>3206</v>
      </c>
      <c r="K38" s="9" t="s">
        <v>4</v>
      </c>
      <c r="L38" s="6">
        <v>3</v>
      </c>
      <c r="M38" s="6">
        <v>2</v>
      </c>
      <c r="N38" s="6">
        <v>4</v>
      </c>
      <c r="O38" s="11">
        <v>241.55</v>
      </c>
      <c r="P38" s="13">
        <v>27.57</v>
      </c>
      <c r="Q38" s="42"/>
      <c r="R38" s="6">
        <v>3206</v>
      </c>
      <c r="S38" s="9" t="s">
        <v>4</v>
      </c>
      <c r="T38" s="6">
        <v>3</v>
      </c>
      <c r="U38" s="6">
        <v>2</v>
      </c>
      <c r="V38" s="6">
        <v>4</v>
      </c>
      <c r="W38" s="6">
        <v>1400</v>
      </c>
      <c r="X38" s="11">
        <v>463.04339622641515</v>
      </c>
    </row>
    <row r="39" spans="1:24">
      <c r="A39" s="6">
        <v>4101</v>
      </c>
      <c r="B39" s="7" t="s">
        <v>51</v>
      </c>
      <c r="C39" s="9" t="s">
        <v>3</v>
      </c>
      <c r="D39" s="6">
        <v>4</v>
      </c>
      <c r="E39" s="6">
        <v>1</v>
      </c>
      <c r="F39" s="6">
        <v>3</v>
      </c>
      <c r="G39" s="11">
        <v>641.34</v>
      </c>
      <c r="H39" s="11">
        <v>106.00000000000001</v>
      </c>
      <c r="I39" s="2"/>
      <c r="J39" s="6">
        <v>4101</v>
      </c>
      <c r="K39" s="9" t="s">
        <v>3</v>
      </c>
      <c r="L39" s="6">
        <v>4</v>
      </c>
      <c r="M39" s="6">
        <v>1</v>
      </c>
      <c r="N39" s="6">
        <v>3</v>
      </c>
      <c r="O39" s="11">
        <v>103.9</v>
      </c>
      <c r="P39" s="13">
        <v>17</v>
      </c>
      <c r="Q39" s="42"/>
      <c r="R39" s="6">
        <v>4101</v>
      </c>
      <c r="S39" s="9" t="s">
        <v>3</v>
      </c>
      <c r="T39" s="6">
        <v>4</v>
      </c>
      <c r="U39" s="6">
        <v>1</v>
      </c>
      <c r="V39" s="6">
        <v>3</v>
      </c>
      <c r="W39" s="6">
        <v>1090</v>
      </c>
      <c r="X39" s="11">
        <v>504.75384615384615</v>
      </c>
    </row>
    <row r="40" spans="1:24">
      <c r="A40" s="6">
        <v>4102</v>
      </c>
      <c r="B40" s="7" t="s">
        <v>51</v>
      </c>
      <c r="C40" s="9" t="s">
        <v>1</v>
      </c>
      <c r="D40" s="6">
        <v>4</v>
      </c>
      <c r="E40" s="6">
        <v>1</v>
      </c>
      <c r="F40" s="6">
        <v>1</v>
      </c>
      <c r="G40" s="11">
        <v>894.6</v>
      </c>
      <c r="H40" s="11">
        <v>155.97999999999999</v>
      </c>
      <c r="I40" s="2"/>
      <c r="J40" s="6">
        <v>4102</v>
      </c>
      <c r="K40" s="9" t="s">
        <v>1</v>
      </c>
      <c r="L40" s="6">
        <v>4</v>
      </c>
      <c r="M40" s="6">
        <v>1</v>
      </c>
      <c r="N40" s="6">
        <v>1</v>
      </c>
      <c r="O40" s="11">
        <v>221.62</v>
      </c>
      <c r="P40" s="13">
        <v>14.56</v>
      </c>
      <c r="Q40" s="42"/>
      <c r="R40" s="6">
        <v>4102</v>
      </c>
      <c r="S40" s="9" t="s">
        <v>1</v>
      </c>
      <c r="T40" s="6">
        <v>4</v>
      </c>
      <c r="U40" s="6">
        <v>1</v>
      </c>
      <c r="V40" s="6">
        <v>1</v>
      </c>
      <c r="W40" s="6">
        <v>1770</v>
      </c>
      <c r="X40" s="11">
        <v>564.75206896551731</v>
      </c>
    </row>
    <row r="41" spans="1:24">
      <c r="A41" s="6">
        <v>4103</v>
      </c>
      <c r="B41" s="7" t="s">
        <v>51</v>
      </c>
      <c r="C41" s="9" t="s">
        <v>4</v>
      </c>
      <c r="D41" s="6">
        <v>4</v>
      </c>
      <c r="E41" s="6">
        <v>1</v>
      </c>
      <c r="F41" s="6">
        <v>5</v>
      </c>
      <c r="G41" s="11">
        <v>770.34</v>
      </c>
      <c r="H41" s="11">
        <v>142.38</v>
      </c>
      <c r="I41" s="2"/>
      <c r="J41" s="6">
        <v>4103</v>
      </c>
      <c r="K41" s="9" t="s">
        <v>4</v>
      </c>
      <c r="L41" s="6">
        <v>4</v>
      </c>
      <c r="M41" s="6">
        <v>1</v>
      </c>
      <c r="N41" s="6">
        <v>5</v>
      </c>
      <c r="O41" s="11">
        <v>194.29</v>
      </c>
      <c r="P41" s="13">
        <v>10.83</v>
      </c>
      <c r="Q41" s="42"/>
      <c r="R41" s="6">
        <v>4103</v>
      </c>
      <c r="S41" s="9" t="s">
        <v>4</v>
      </c>
      <c r="T41" s="6">
        <v>4</v>
      </c>
      <c r="U41" s="6">
        <v>1</v>
      </c>
      <c r="V41" s="6">
        <v>5</v>
      </c>
      <c r="W41" s="6">
        <v>830</v>
      </c>
      <c r="X41" s="11">
        <v>224.97698113207548</v>
      </c>
    </row>
    <row r="42" spans="1:24">
      <c r="A42" s="6">
        <v>4104</v>
      </c>
      <c r="B42" s="7" t="s">
        <v>51</v>
      </c>
      <c r="C42" s="9" t="s">
        <v>5</v>
      </c>
      <c r="D42" s="6">
        <v>4</v>
      </c>
      <c r="E42" s="6">
        <v>1</v>
      </c>
      <c r="F42" s="6">
        <v>4</v>
      </c>
      <c r="G42" s="11">
        <v>646.34</v>
      </c>
      <c r="H42" s="11">
        <v>69.62</v>
      </c>
      <c r="I42" s="2"/>
      <c r="J42" s="6">
        <v>4104</v>
      </c>
      <c r="K42" s="9" t="s">
        <v>5</v>
      </c>
      <c r="L42" s="6">
        <v>4</v>
      </c>
      <c r="M42" s="6">
        <v>1</v>
      </c>
      <c r="N42" s="6">
        <v>4</v>
      </c>
      <c r="O42" s="11">
        <v>140.54</v>
      </c>
      <c r="P42" s="13">
        <v>12.79</v>
      </c>
      <c r="Q42" s="42"/>
      <c r="R42" s="6">
        <v>4104</v>
      </c>
      <c r="S42" s="9" t="s">
        <v>5</v>
      </c>
      <c r="T42" s="6">
        <v>4</v>
      </c>
      <c r="U42" s="6">
        <v>1</v>
      </c>
      <c r="V42" s="6">
        <v>4</v>
      </c>
      <c r="W42" s="6">
        <v>2610</v>
      </c>
      <c r="X42" s="11">
        <v>741.33490909090915</v>
      </c>
    </row>
    <row r="43" spans="1:24">
      <c r="A43" s="6">
        <v>4105</v>
      </c>
      <c r="B43" s="7" t="s">
        <v>51</v>
      </c>
      <c r="C43" s="9" t="s">
        <v>6</v>
      </c>
      <c r="D43" s="6">
        <v>4</v>
      </c>
      <c r="E43" s="6">
        <v>1</v>
      </c>
      <c r="F43" s="6">
        <v>6</v>
      </c>
      <c r="G43" s="11">
        <v>759.22</v>
      </c>
      <c r="H43" s="11">
        <v>134.96</v>
      </c>
      <c r="I43" s="2"/>
      <c r="J43" s="6">
        <v>4105</v>
      </c>
      <c r="K43" s="9" t="s">
        <v>6</v>
      </c>
      <c r="L43" s="6">
        <v>4</v>
      </c>
      <c r="M43" s="6">
        <v>1</v>
      </c>
      <c r="N43" s="6">
        <v>6</v>
      </c>
      <c r="O43" s="11">
        <v>236.17</v>
      </c>
      <c r="P43" s="13">
        <v>28.26</v>
      </c>
      <c r="Q43" s="42"/>
      <c r="R43" s="6">
        <v>4105</v>
      </c>
      <c r="S43" s="9" t="s">
        <v>6</v>
      </c>
      <c r="T43" s="6">
        <v>4</v>
      </c>
      <c r="U43" s="6">
        <v>1</v>
      </c>
      <c r="V43" s="6">
        <v>6</v>
      </c>
      <c r="W43" s="6">
        <v>980</v>
      </c>
      <c r="X43" s="11">
        <v>260.69031578947369</v>
      </c>
    </row>
    <row r="44" spans="1:24">
      <c r="A44" s="6">
        <v>4106</v>
      </c>
      <c r="B44" s="7" t="s">
        <v>51</v>
      </c>
      <c r="C44" s="9" t="s">
        <v>2</v>
      </c>
      <c r="D44" s="6">
        <v>4</v>
      </c>
      <c r="E44" s="6">
        <v>1</v>
      </c>
      <c r="F44" s="6">
        <v>2</v>
      </c>
      <c r="G44" s="11">
        <v>281.66000000000003</v>
      </c>
      <c r="H44" s="11">
        <v>47.6</v>
      </c>
      <c r="I44" s="2"/>
      <c r="J44" s="6">
        <v>4106</v>
      </c>
      <c r="K44" s="9" t="s">
        <v>2</v>
      </c>
      <c r="L44" s="6">
        <v>4</v>
      </c>
      <c r="M44" s="6">
        <v>1</v>
      </c>
      <c r="N44" s="6">
        <v>2</v>
      </c>
      <c r="O44" s="11">
        <v>127.98</v>
      </c>
      <c r="P44" s="13">
        <v>14.37</v>
      </c>
      <c r="Q44" s="42"/>
      <c r="R44" s="6">
        <v>4106</v>
      </c>
      <c r="S44" s="9" t="s">
        <v>2</v>
      </c>
      <c r="T44" s="6">
        <v>4</v>
      </c>
      <c r="U44" s="6">
        <v>1</v>
      </c>
      <c r="V44" s="6">
        <v>2</v>
      </c>
      <c r="W44" s="6">
        <v>1540</v>
      </c>
      <c r="X44" s="11">
        <v>490.92367816091951</v>
      </c>
    </row>
    <row r="45" spans="1:24">
      <c r="A45" s="6">
        <v>4201</v>
      </c>
      <c r="B45" s="7" t="s">
        <v>52</v>
      </c>
      <c r="C45" s="9" t="s">
        <v>5</v>
      </c>
      <c r="D45" s="6">
        <v>4</v>
      </c>
      <c r="E45" s="6">
        <v>2</v>
      </c>
      <c r="F45" s="6">
        <v>4</v>
      </c>
      <c r="G45" s="11">
        <v>346.58</v>
      </c>
      <c r="H45" s="11">
        <v>49.12</v>
      </c>
      <c r="I45" s="2"/>
      <c r="J45" s="6">
        <v>4201</v>
      </c>
      <c r="K45" s="9" t="s">
        <v>5</v>
      </c>
      <c r="L45" s="6">
        <v>4</v>
      </c>
      <c r="M45" s="6">
        <v>2</v>
      </c>
      <c r="N45" s="6">
        <v>4</v>
      </c>
      <c r="O45" s="11">
        <v>251.48</v>
      </c>
      <c r="P45" s="13">
        <v>20.41</v>
      </c>
      <c r="Q45" s="42"/>
      <c r="R45" s="6">
        <v>4201</v>
      </c>
      <c r="S45" s="9" t="s">
        <v>5</v>
      </c>
      <c r="T45" s="6">
        <v>4</v>
      </c>
      <c r="U45" s="6">
        <v>2</v>
      </c>
      <c r="V45" s="6">
        <v>4</v>
      </c>
      <c r="W45" s="6">
        <v>1040</v>
      </c>
      <c r="X45" s="11">
        <v>357.31952941176468</v>
      </c>
    </row>
    <row r="46" spans="1:24">
      <c r="A46" s="6">
        <v>4202</v>
      </c>
      <c r="B46" s="7" t="s">
        <v>52</v>
      </c>
      <c r="C46" s="9" t="s">
        <v>4</v>
      </c>
      <c r="D46" s="6">
        <v>4</v>
      </c>
      <c r="E46" s="6">
        <v>2</v>
      </c>
      <c r="F46" s="6">
        <v>5</v>
      </c>
      <c r="G46" s="11">
        <v>1040.6600000000001</v>
      </c>
      <c r="H46" s="11">
        <v>164.46</v>
      </c>
      <c r="I46" s="2"/>
      <c r="J46" s="6">
        <v>4202</v>
      </c>
      <c r="K46" s="9" t="s">
        <v>4</v>
      </c>
      <c r="L46" s="6">
        <v>4</v>
      </c>
      <c r="M46" s="6">
        <v>2</v>
      </c>
      <c r="N46" s="6">
        <v>5</v>
      </c>
      <c r="O46" s="11">
        <v>207.48</v>
      </c>
      <c r="P46" s="13">
        <v>14.75</v>
      </c>
      <c r="Q46" s="42"/>
      <c r="R46" s="6">
        <v>4202</v>
      </c>
      <c r="S46" s="9" t="s">
        <v>4</v>
      </c>
      <c r="T46" s="6">
        <v>4</v>
      </c>
      <c r="U46" s="6">
        <v>2</v>
      </c>
      <c r="V46" s="6">
        <v>5</v>
      </c>
      <c r="W46" s="6">
        <v>270</v>
      </c>
      <c r="X46" s="11">
        <v>243.04319999999998</v>
      </c>
    </row>
    <row r="47" spans="1:24">
      <c r="A47" s="6">
        <v>4203</v>
      </c>
      <c r="B47" s="7" t="s">
        <v>52</v>
      </c>
      <c r="C47" s="9" t="s">
        <v>2</v>
      </c>
      <c r="D47" s="6">
        <v>4</v>
      </c>
      <c r="E47" s="6">
        <v>2</v>
      </c>
      <c r="F47" s="6">
        <v>2</v>
      </c>
      <c r="G47" s="11">
        <v>887.44</v>
      </c>
      <c r="H47" s="11">
        <v>153.94</v>
      </c>
      <c r="I47" s="2"/>
      <c r="J47" s="6">
        <v>4203</v>
      </c>
      <c r="K47" s="9" t="s">
        <v>2</v>
      </c>
      <c r="L47" s="6">
        <v>4</v>
      </c>
      <c r="M47" s="6">
        <v>2</v>
      </c>
      <c r="N47" s="6">
        <v>2</v>
      </c>
      <c r="O47" s="11">
        <v>205.64</v>
      </c>
      <c r="P47" s="13">
        <v>13.64</v>
      </c>
      <c r="Q47" s="42"/>
      <c r="R47" s="6">
        <v>4203</v>
      </c>
      <c r="S47" s="9" t="s">
        <v>2</v>
      </c>
      <c r="T47" s="6">
        <v>4</v>
      </c>
      <c r="U47" s="6">
        <v>2</v>
      </c>
      <c r="V47" s="6">
        <v>2</v>
      </c>
      <c r="W47" s="6">
        <v>1350</v>
      </c>
      <c r="X47" s="11">
        <v>699.20052631578949</v>
      </c>
    </row>
    <row r="48" spans="1:24">
      <c r="A48" s="6">
        <v>4204</v>
      </c>
      <c r="B48" s="7" t="s">
        <v>52</v>
      </c>
      <c r="C48" s="9" t="s">
        <v>1</v>
      </c>
      <c r="D48" s="6">
        <v>4</v>
      </c>
      <c r="E48" s="6">
        <v>2</v>
      </c>
      <c r="F48" s="6">
        <v>1</v>
      </c>
      <c r="G48" s="11">
        <v>1841.24</v>
      </c>
      <c r="H48" s="11">
        <v>263.04794061153507</v>
      </c>
      <c r="I48" s="2"/>
      <c r="J48" s="6">
        <v>4204</v>
      </c>
      <c r="K48" s="9" t="s">
        <v>1</v>
      </c>
      <c r="L48" s="6">
        <v>4</v>
      </c>
      <c r="M48" s="6">
        <v>2</v>
      </c>
      <c r="N48" s="6">
        <v>1</v>
      </c>
      <c r="O48" s="11">
        <v>213.77</v>
      </c>
      <c r="P48" s="13">
        <v>21.75</v>
      </c>
      <c r="Q48" s="42"/>
      <c r="R48" s="6">
        <v>4204</v>
      </c>
      <c r="S48" s="9" t="s">
        <v>1</v>
      </c>
      <c r="T48" s="6">
        <v>4</v>
      </c>
      <c r="U48" s="6">
        <v>2</v>
      </c>
      <c r="V48" s="6">
        <v>1</v>
      </c>
      <c r="W48" s="6">
        <v>870</v>
      </c>
      <c r="X48" s="11">
        <v>401.69640000000004</v>
      </c>
    </row>
    <row r="49" spans="1:24">
      <c r="A49" s="6">
        <v>4205</v>
      </c>
      <c r="B49" s="7" t="s">
        <v>52</v>
      </c>
      <c r="C49" s="9" t="s">
        <v>6</v>
      </c>
      <c r="D49" s="6">
        <v>4</v>
      </c>
      <c r="E49" s="6">
        <v>2</v>
      </c>
      <c r="F49" s="6">
        <v>6</v>
      </c>
      <c r="G49" s="11">
        <v>1578.96</v>
      </c>
      <c r="H49" s="11">
        <v>229.96428841888894</v>
      </c>
      <c r="I49" s="2"/>
      <c r="J49" s="6">
        <v>4205</v>
      </c>
      <c r="K49" s="9" t="s">
        <v>6</v>
      </c>
      <c r="L49" s="6">
        <v>4</v>
      </c>
      <c r="M49" s="6">
        <v>2</v>
      </c>
      <c r="N49" s="6">
        <v>6</v>
      </c>
      <c r="O49" s="11">
        <v>131.44</v>
      </c>
      <c r="P49" s="13">
        <v>16.97</v>
      </c>
      <c r="Q49" s="42"/>
      <c r="R49" s="6">
        <v>4205</v>
      </c>
      <c r="S49" s="9" t="s">
        <v>6</v>
      </c>
      <c r="T49" s="6">
        <v>4</v>
      </c>
      <c r="U49" s="6">
        <v>2</v>
      </c>
      <c r="V49" s="6">
        <v>6</v>
      </c>
      <c r="W49" s="6">
        <v>1450</v>
      </c>
      <c r="X49" s="11">
        <v>538.59292452830186</v>
      </c>
    </row>
    <row r="50" spans="1:24">
      <c r="A50" s="6">
        <v>4206</v>
      </c>
      <c r="B50" s="7" t="s">
        <v>52</v>
      </c>
      <c r="C50" s="9" t="s">
        <v>3</v>
      </c>
      <c r="D50" s="6">
        <v>4</v>
      </c>
      <c r="E50" s="6">
        <v>2</v>
      </c>
      <c r="F50" s="6">
        <v>3</v>
      </c>
      <c r="G50" s="11">
        <v>737.1</v>
      </c>
      <c r="H50" s="11">
        <v>135.30000000000001</v>
      </c>
      <c r="I50" s="2"/>
      <c r="J50" s="6">
        <v>4206</v>
      </c>
      <c r="K50" s="9" t="s">
        <v>3</v>
      </c>
      <c r="L50" s="6">
        <v>4</v>
      </c>
      <c r="M50" s="6">
        <v>2</v>
      </c>
      <c r="N50" s="6">
        <v>3</v>
      </c>
      <c r="O50" s="11">
        <v>244.34</v>
      </c>
      <c r="P50" s="13">
        <v>25.63</v>
      </c>
      <c r="Q50" s="42"/>
      <c r="R50" s="6">
        <v>4206</v>
      </c>
      <c r="S50" s="9" t="s">
        <v>3</v>
      </c>
      <c r="T50" s="6">
        <v>4</v>
      </c>
      <c r="U50" s="6">
        <v>2</v>
      </c>
      <c r="V50" s="6">
        <v>3</v>
      </c>
      <c r="W50" s="6">
        <v>1850</v>
      </c>
      <c r="X50" s="11">
        <v>642.1397435897436</v>
      </c>
    </row>
  </sheetData>
  <mergeCells count="3">
    <mergeCell ref="A1:H1"/>
    <mergeCell ref="J1:P1"/>
    <mergeCell ref="R1:X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0EC7-EDED-4A7E-B4D2-361F95FA8D30}">
  <sheetPr>
    <tabColor theme="5" tint="0.79998168889431442"/>
  </sheetPr>
  <dimension ref="A1:X52"/>
  <sheetViews>
    <sheetView zoomScaleNormal="100" workbookViewId="0">
      <selection activeCell="A2" sqref="A2"/>
    </sheetView>
  </sheetViews>
  <sheetFormatPr defaultColWidth="8.85546875" defaultRowHeight="15.75"/>
  <cols>
    <col min="1" max="1" width="9.5703125" style="43" bestFit="1" customWidth="1"/>
    <col min="2" max="2" width="9.7109375" style="43" bestFit="1" customWidth="1"/>
    <col min="3" max="3" width="15.7109375" style="43" bestFit="1" customWidth="1"/>
    <col min="4" max="4" width="5.42578125" style="43" bestFit="1" customWidth="1"/>
    <col min="5" max="5" width="8.85546875" style="43" customWidth="1"/>
    <col min="6" max="6" width="7.42578125" style="43" bestFit="1" customWidth="1"/>
    <col min="7" max="7" width="15.28515625" style="43" bestFit="1" customWidth="1"/>
    <col min="8" max="8" width="13" style="43" bestFit="1" customWidth="1"/>
    <col min="9" max="9" width="3.28515625" style="43" customWidth="1"/>
    <col min="10" max="10" width="9.28515625" style="51" bestFit="1" customWidth="1"/>
    <col min="11" max="11" width="15.7109375" style="43" bestFit="1" customWidth="1"/>
    <col min="12" max="12" width="5.7109375" style="43" bestFit="1" customWidth="1"/>
    <col min="13" max="13" width="8.85546875" style="43" bestFit="1" customWidth="1"/>
    <col min="14" max="14" width="7.42578125" style="43" bestFit="1" customWidth="1"/>
    <col min="15" max="15" width="15.28515625" style="43" bestFit="1" customWidth="1"/>
    <col min="16" max="16" width="13" style="43" bestFit="1" customWidth="1"/>
    <col min="17" max="17" width="3.140625" style="51" customWidth="1"/>
    <col min="18" max="18" width="9.5703125" style="51" bestFit="1" customWidth="1"/>
    <col min="19" max="19" width="15.7109375" style="43" bestFit="1" customWidth="1"/>
    <col min="20" max="20" width="5.7109375" style="43" bestFit="1" customWidth="1"/>
    <col min="21" max="21" width="8.85546875" style="43" bestFit="1" customWidth="1"/>
    <col min="22" max="22" width="7.42578125" style="43" bestFit="1" customWidth="1"/>
    <col min="23" max="23" width="15.28515625" style="43" bestFit="1" customWidth="1"/>
    <col min="24" max="24" width="13" style="43" bestFit="1" customWidth="1"/>
    <col min="25" max="16384" width="8.85546875" style="43"/>
  </cols>
  <sheetData>
    <row r="1" spans="1:24" ht="18.75">
      <c r="A1" s="1" t="s">
        <v>27</v>
      </c>
      <c r="B1" s="1"/>
      <c r="C1" s="1"/>
      <c r="D1" s="1"/>
      <c r="E1" s="1"/>
      <c r="F1" s="1"/>
      <c r="G1" s="1"/>
      <c r="H1" s="1"/>
      <c r="I1" s="2"/>
      <c r="J1" s="1" t="s">
        <v>30</v>
      </c>
      <c r="K1" s="1"/>
      <c r="L1" s="1"/>
      <c r="M1" s="1"/>
      <c r="N1" s="1"/>
      <c r="O1" s="1"/>
      <c r="P1" s="1"/>
      <c r="Q1" s="2"/>
      <c r="R1" s="1" t="s">
        <v>31</v>
      </c>
      <c r="S1" s="1"/>
      <c r="T1" s="1"/>
      <c r="U1" s="1"/>
      <c r="V1" s="1"/>
      <c r="W1" s="1"/>
      <c r="X1" s="1"/>
    </row>
    <row r="2" spans="1:24" ht="18.75">
      <c r="A2" s="6" t="s">
        <v>17</v>
      </c>
      <c r="B2" s="7" t="s">
        <v>50</v>
      </c>
      <c r="C2" s="6" t="s">
        <v>7</v>
      </c>
      <c r="D2" s="6" t="s">
        <v>16</v>
      </c>
      <c r="E2" s="6" t="s">
        <v>18</v>
      </c>
      <c r="F2" s="6" t="s">
        <v>19</v>
      </c>
      <c r="G2" s="6" t="s">
        <v>28</v>
      </c>
      <c r="H2" s="6" t="s">
        <v>29</v>
      </c>
      <c r="I2" s="2"/>
      <c r="J2" s="6" t="s">
        <v>17</v>
      </c>
      <c r="K2" s="6" t="s">
        <v>7</v>
      </c>
      <c r="L2" s="6" t="s">
        <v>16</v>
      </c>
      <c r="M2" s="6" t="s">
        <v>18</v>
      </c>
      <c r="N2" s="6" t="s">
        <v>19</v>
      </c>
      <c r="O2" s="6" t="s">
        <v>28</v>
      </c>
      <c r="P2" s="6" t="s">
        <v>29</v>
      </c>
      <c r="Q2" s="2"/>
      <c r="R2" s="6" t="s">
        <v>17</v>
      </c>
      <c r="S2" s="6" t="s">
        <v>7</v>
      </c>
      <c r="T2" s="6" t="s">
        <v>16</v>
      </c>
      <c r="U2" s="6" t="s">
        <v>18</v>
      </c>
      <c r="V2" s="6" t="s">
        <v>19</v>
      </c>
      <c r="W2" s="6" t="s">
        <v>28</v>
      </c>
      <c r="X2" s="6" t="s">
        <v>29</v>
      </c>
    </row>
    <row r="3" spans="1:24">
      <c r="A3" s="44">
        <v>1101</v>
      </c>
      <c r="B3" s="7" t="s">
        <v>51</v>
      </c>
      <c r="C3" s="52" t="s">
        <v>1</v>
      </c>
      <c r="D3" s="44">
        <v>1</v>
      </c>
      <c r="E3" s="44">
        <v>1</v>
      </c>
      <c r="F3" s="44">
        <v>1</v>
      </c>
      <c r="G3" s="44">
        <v>340</v>
      </c>
      <c r="H3" s="45">
        <v>61.139999999999993</v>
      </c>
      <c r="I3" s="46"/>
      <c r="J3" s="47">
        <v>1101</v>
      </c>
      <c r="K3" s="52" t="s">
        <v>1</v>
      </c>
      <c r="L3" s="44">
        <v>1</v>
      </c>
      <c r="M3" s="44">
        <v>1</v>
      </c>
      <c r="N3" s="44">
        <v>1</v>
      </c>
      <c r="O3" s="44">
        <v>71.52</v>
      </c>
      <c r="P3" s="44">
        <v>27.98</v>
      </c>
      <c r="Q3" s="43"/>
      <c r="R3" s="44">
        <v>1101</v>
      </c>
      <c r="S3" s="52" t="s">
        <v>1</v>
      </c>
      <c r="T3" s="44">
        <v>1</v>
      </c>
      <c r="U3" s="44">
        <v>1</v>
      </c>
      <c r="V3" s="44">
        <v>1</v>
      </c>
      <c r="W3" s="44">
        <v>2030</v>
      </c>
      <c r="X3" s="48">
        <v>563.0739784946237</v>
      </c>
    </row>
    <row r="4" spans="1:24">
      <c r="A4" s="44">
        <v>1102</v>
      </c>
      <c r="B4" s="7" t="s">
        <v>51</v>
      </c>
      <c r="C4" s="52" t="s">
        <v>2</v>
      </c>
      <c r="D4" s="44">
        <v>1</v>
      </c>
      <c r="E4" s="44">
        <v>1</v>
      </c>
      <c r="F4" s="44">
        <v>2</v>
      </c>
      <c r="G4" s="44">
        <v>810</v>
      </c>
      <c r="H4" s="45">
        <v>224.26000000000002</v>
      </c>
      <c r="I4" s="46"/>
      <c r="J4" s="47">
        <v>1102</v>
      </c>
      <c r="K4" s="52" t="s">
        <v>2</v>
      </c>
      <c r="L4" s="44">
        <v>1</v>
      </c>
      <c r="M4" s="44">
        <v>1</v>
      </c>
      <c r="N4" s="44">
        <v>2</v>
      </c>
      <c r="O4" s="44">
        <v>485.74</v>
      </c>
      <c r="P4" s="44">
        <v>20.97</v>
      </c>
      <c r="Q4" s="43"/>
      <c r="R4" s="44">
        <v>1102</v>
      </c>
      <c r="S4" s="52" t="s">
        <v>2</v>
      </c>
      <c r="T4" s="44">
        <v>1</v>
      </c>
      <c r="U4" s="44">
        <v>1</v>
      </c>
      <c r="V4" s="44">
        <v>2</v>
      </c>
      <c r="W4" s="44">
        <v>3195</v>
      </c>
      <c r="X4" s="49">
        <v>1112.5326315789473</v>
      </c>
    </row>
    <row r="5" spans="1:24">
      <c r="A5" s="44">
        <v>1103</v>
      </c>
      <c r="B5" s="7" t="s">
        <v>51</v>
      </c>
      <c r="C5" s="52" t="s">
        <v>3</v>
      </c>
      <c r="D5" s="44">
        <v>1</v>
      </c>
      <c r="E5" s="44">
        <v>1</v>
      </c>
      <c r="F5" s="44">
        <v>3</v>
      </c>
      <c r="G5" s="44">
        <v>1020</v>
      </c>
      <c r="H5" s="45">
        <v>284</v>
      </c>
      <c r="I5" s="46"/>
      <c r="J5" s="47">
        <v>1103</v>
      </c>
      <c r="K5" s="52" t="s">
        <v>3</v>
      </c>
      <c r="L5" s="44">
        <v>1</v>
      </c>
      <c r="M5" s="44">
        <v>1</v>
      </c>
      <c r="N5" s="44">
        <v>3</v>
      </c>
      <c r="O5" s="44">
        <v>150.93</v>
      </c>
      <c r="P5" s="44">
        <v>28.199999999999996</v>
      </c>
      <c r="Q5" s="43"/>
      <c r="R5" s="44">
        <v>1103</v>
      </c>
      <c r="S5" s="52" t="s">
        <v>3</v>
      </c>
      <c r="T5" s="44">
        <v>1</v>
      </c>
      <c r="U5" s="44">
        <v>1</v>
      </c>
      <c r="V5" s="44">
        <v>3</v>
      </c>
      <c r="W5" s="44">
        <v>1610</v>
      </c>
      <c r="X5" s="49">
        <v>555.51192307692315</v>
      </c>
    </row>
    <row r="6" spans="1:24">
      <c r="A6" s="44">
        <v>1104</v>
      </c>
      <c r="B6" s="7" t="s">
        <v>51</v>
      </c>
      <c r="C6" s="52" t="s">
        <v>4</v>
      </c>
      <c r="D6" s="44">
        <v>1</v>
      </c>
      <c r="E6" s="44">
        <v>1</v>
      </c>
      <c r="F6" s="44">
        <v>5</v>
      </c>
      <c r="G6" s="44">
        <v>570</v>
      </c>
      <c r="H6" s="45">
        <v>155.36000000000001</v>
      </c>
      <c r="I6" s="46"/>
      <c r="J6" s="47">
        <v>1104</v>
      </c>
      <c r="K6" s="52" t="s">
        <v>4</v>
      </c>
      <c r="L6" s="44">
        <v>1</v>
      </c>
      <c r="M6" s="44">
        <v>1</v>
      </c>
      <c r="N6" s="44">
        <v>5</v>
      </c>
      <c r="O6" s="44">
        <v>260.82</v>
      </c>
      <c r="P6" s="44">
        <v>17</v>
      </c>
      <c r="Q6" s="43"/>
      <c r="R6" s="44">
        <v>1104</v>
      </c>
      <c r="S6" s="52" t="s">
        <v>4</v>
      </c>
      <c r="T6" s="44">
        <v>1</v>
      </c>
      <c r="U6" s="44">
        <v>1</v>
      </c>
      <c r="V6" s="44">
        <v>5</v>
      </c>
      <c r="W6" s="44">
        <v>2560</v>
      </c>
      <c r="X6" s="49">
        <v>572.44097560975615</v>
      </c>
    </row>
    <row r="7" spans="1:24">
      <c r="A7" s="44">
        <v>1105</v>
      </c>
      <c r="B7" s="7" t="s">
        <v>51</v>
      </c>
      <c r="C7" s="52" t="s">
        <v>5</v>
      </c>
      <c r="D7" s="44">
        <v>1</v>
      </c>
      <c r="E7" s="44">
        <v>1</v>
      </c>
      <c r="F7" s="44">
        <v>4</v>
      </c>
      <c r="G7" s="44">
        <v>880</v>
      </c>
      <c r="H7" s="45">
        <v>194.3633734939759</v>
      </c>
      <c r="I7" s="46"/>
      <c r="J7" s="47">
        <v>1105</v>
      </c>
      <c r="K7" s="52" t="s">
        <v>5</v>
      </c>
      <c r="L7" s="44">
        <v>1</v>
      </c>
      <c r="M7" s="44">
        <v>1</v>
      </c>
      <c r="N7" s="44">
        <v>4</v>
      </c>
      <c r="O7" s="44">
        <v>182.65</v>
      </c>
      <c r="P7" s="44">
        <v>19.28</v>
      </c>
      <c r="Q7" s="43"/>
      <c r="R7" s="44">
        <v>1105</v>
      </c>
      <c r="S7" s="52" t="s">
        <v>5</v>
      </c>
      <c r="T7" s="44">
        <v>1</v>
      </c>
      <c r="U7" s="44">
        <v>1</v>
      </c>
      <c r="V7" s="44">
        <v>4</v>
      </c>
      <c r="W7" s="44">
        <v>2530</v>
      </c>
      <c r="X7" s="49">
        <v>857.09716981132078</v>
      </c>
    </row>
    <row r="8" spans="1:24">
      <c r="A8" s="44">
        <v>1106</v>
      </c>
      <c r="B8" s="7" t="s">
        <v>51</v>
      </c>
      <c r="C8" s="52" t="s">
        <v>6</v>
      </c>
      <c r="D8" s="44">
        <v>1</v>
      </c>
      <c r="E8" s="44">
        <v>1</v>
      </c>
      <c r="F8" s="44">
        <v>6</v>
      </c>
      <c r="G8" s="44">
        <v>740</v>
      </c>
      <c r="H8" s="45">
        <v>237.01999999999998</v>
      </c>
      <c r="I8" s="46"/>
      <c r="J8" s="47">
        <v>1106</v>
      </c>
      <c r="K8" s="52" t="s">
        <v>6</v>
      </c>
      <c r="L8" s="44">
        <v>1</v>
      </c>
      <c r="M8" s="44">
        <v>1</v>
      </c>
      <c r="N8" s="44">
        <v>6</v>
      </c>
      <c r="O8" s="44">
        <v>416.33</v>
      </c>
      <c r="P8" s="44">
        <v>26.07</v>
      </c>
      <c r="Q8" s="43"/>
      <c r="R8" s="44">
        <v>1106</v>
      </c>
      <c r="S8" s="52" t="s">
        <v>6</v>
      </c>
      <c r="T8" s="44">
        <v>1</v>
      </c>
      <c r="U8" s="44">
        <v>1</v>
      </c>
      <c r="V8" s="44">
        <v>6</v>
      </c>
      <c r="W8" s="44">
        <v>810</v>
      </c>
      <c r="X8" s="49">
        <v>161.94348837209301</v>
      </c>
    </row>
    <row r="9" spans="1:24">
      <c r="A9" s="44">
        <v>1201</v>
      </c>
      <c r="B9" s="7" t="s">
        <v>52</v>
      </c>
      <c r="C9" s="52" t="s">
        <v>2</v>
      </c>
      <c r="D9" s="44">
        <v>1</v>
      </c>
      <c r="E9" s="44">
        <v>2</v>
      </c>
      <c r="F9" s="44">
        <v>2</v>
      </c>
      <c r="G9" s="44">
        <v>1100</v>
      </c>
      <c r="H9" s="45">
        <v>231.34</v>
      </c>
      <c r="I9" s="46"/>
      <c r="J9" s="47">
        <v>1201</v>
      </c>
      <c r="K9" s="52" t="s">
        <v>2</v>
      </c>
      <c r="L9" s="44">
        <v>1</v>
      </c>
      <c r="M9" s="44">
        <v>2</v>
      </c>
      <c r="N9" s="44">
        <v>2</v>
      </c>
      <c r="O9" s="44">
        <v>762.52</v>
      </c>
      <c r="P9" s="49">
        <v>22.65767125359141</v>
      </c>
      <c r="Q9" s="43"/>
      <c r="R9" s="44">
        <v>1201</v>
      </c>
      <c r="S9" s="52" t="s">
        <v>2</v>
      </c>
      <c r="T9" s="44">
        <v>1</v>
      </c>
      <c r="U9" s="44">
        <v>2</v>
      </c>
      <c r="V9" s="44">
        <v>2</v>
      </c>
      <c r="W9" s="44">
        <v>2430</v>
      </c>
      <c r="X9" s="49">
        <v>896.87680851063828</v>
      </c>
    </row>
    <row r="10" spans="1:24">
      <c r="A10" s="44">
        <v>1202</v>
      </c>
      <c r="B10" s="7" t="s">
        <v>52</v>
      </c>
      <c r="C10" s="52" t="s">
        <v>3</v>
      </c>
      <c r="D10" s="44">
        <v>1</v>
      </c>
      <c r="E10" s="44">
        <v>2</v>
      </c>
      <c r="F10" s="44">
        <v>3</v>
      </c>
      <c r="G10" s="44">
        <v>1460</v>
      </c>
      <c r="H10" s="45">
        <v>481.06000000000006</v>
      </c>
      <c r="I10" s="46"/>
      <c r="J10" s="47">
        <v>1202</v>
      </c>
      <c r="K10" s="52" t="s">
        <v>3</v>
      </c>
      <c r="L10" s="44">
        <v>1</v>
      </c>
      <c r="M10" s="44">
        <v>2</v>
      </c>
      <c r="N10" s="44">
        <v>3</v>
      </c>
      <c r="O10" s="44">
        <v>267.64</v>
      </c>
      <c r="P10" s="44">
        <v>14.37</v>
      </c>
      <c r="Q10" s="43"/>
      <c r="R10" s="44">
        <v>1202</v>
      </c>
      <c r="S10" s="52" t="s">
        <v>3</v>
      </c>
      <c r="T10" s="44">
        <v>1</v>
      </c>
      <c r="U10" s="44">
        <v>2</v>
      </c>
      <c r="V10" s="44">
        <v>3</v>
      </c>
      <c r="W10" s="44">
        <v>3875</v>
      </c>
      <c r="X10" s="49">
        <v>1625.5317460317463</v>
      </c>
    </row>
    <row r="11" spans="1:24">
      <c r="A11" s="44">
        <v>1203</v>
      </c>
      <c r="B11" s="7" t="s">
        <v>52</v>
      </c>
      <c r="C11" s="52" t="s">
        <v>4</v>
      </c>
      <c r="D11" s="44">
        <v>1</v>
      </c>
      <c r="E11" s="44">
        <v>2</v>
      </c>
      <c r="F11" s="44">
        <v>5</v>
      </c>
      <c r="G11" s="44">
        <v>1060</v>
      </c>
      <c r="H11" s="45">
        <v>825.16</v>
      </c>
      <c r="I11" s="46"/>
      <c r="J11" s="47">
        <v>1203</v>
      </c>
      <c r="K11" s="52" t="s">
        <v>4</v>
      </c>
      <c r="L11" s="44">
        <v>1</v>
      </c>
      <c r="M11" s="44">
        <v>2</v>
      </c>
      <c r="N11" s="44">
        <v>5</v>
      </c>
      <c r="O11" s="44">
        <v>554.07000000000005</v>
      </c>
      <c r="P11" s="49">
        <v>42.734069404030606</v>
      </c>
      <c r="Q11" s="43"/>
      <c r="R11" s="44">
        <v>1203</v>
      </c>
      <c r="S11" s="52" t="s">
        <v>4</v>
      </c>
      <c r="T11" s="44">
        <v>1</v>
      </c>
      <c r="U11" s="44">
        <v>2</v>
      </c>
      <c r="V11" s="44">
        <v>5</v>
      </c>
      <c r="W11" s="44">
        <v>3230</v>
      </c>
      <c r="X11" s="49">
        <v>1136.08631147541</v>
      </c>
    </row>
    <row r="12" spans="1:24">
      <c r="A12" s="44">
        <v>1204</v>
      </c>
      <c r="B12" s="7" t="s">
        <v>52</v>
      </c>
      <c r="C12" s="52" t="s">
        <v>1</v>
      </c>
      <c r="D12" s="44">
        <v>1</v>
      </c>
      <c r="E12" s="44">
        <v>2</v>
      </c>
      <c r="F12" s="44">
        <v>1</v>
      </c>
      <c r="G12" s="44">
        <v>920</v>
      </c>
      <c r="H12" s="45">
        <v>245.95999999999998</v>
      </c>
      <c r="I12" s="46"/>
      <c r="J12" s="47">
        <v>1204</v>
      </c>
      <c r="K12" s="52" t="s">
        <v>1</v>
      </c>
      <c r="L12" s="44">
        <v>1</v>
      </c>
      <c r="M12" s="44">
        <v>2</v>
      </c>
      <c r="N12" s="44">
        <v>1</v>
      </c>
      <c r="O12" s="44">
        <v>389.73</v>
      </c>
      <c r="P12" s="44">
        <v>28</v>
      </c>
      <c r="Q12" s="43"/>
      <c r="R12" s="44">
        <v>1204</v>
      </c>
      <c r="S12" s="52" t="s">
        <v>1</v>
      </c>
      <c r="T12" s="44">
        <v>1</v>
      </c>
      <c r="U12" s="44">
        <v>2</v>
      </c>
      <c r="V12" s="44">
        <v>1</v>
      </c>
      <c r="W12" s="44">
        <v>2945</v>
      </c>
      <c r="X12" s="49">
        <v>922.46671296296302</v>
      </c>
    </row>
    <row r="13" spans="1:24">
      <c r="A13" s="44">
        <v>1205</v>
      </c>
      <c r="B13" s="7" t="s">
        <v>52</v>
      </c>
      <c r="C13" s="52" t="s">
        <v>5</v>
      </c>
      <c r="D13" s="44">
        <v>1</v>
      </c>
      <c r="E13" s="44">
        <v>2</v>
      </c>
      <c r="F13" s="44">
        <v>4</v>
      </c>
      <c r="G13" s="44">
        <v>650</v>
      </c>
      <c r="H13" s="45">
        <v>177.734375</v>
      </c>
      <c r="I13" s="46"/>
      <c r="J13" s="47">
        <v>1205</v>
      </c>
      <c r="K13" s="52" t="s">
        <v>5</v>
      </c>
      <c r="L13" s="44">
        <v>1</v>
      </c>
      <c r="M13" s="44">
        <v>2</v>
      </c>
      <c r="N13" s="44">
        <v>4</v>
      </c>
      <c r="O13" s="44">
        <v>299.76</v>
      </c>
      <c r="P13" s="44">
        <v>15.73</v>
      </c>
      <c r="Q13" s="43"/>
      <c r="R13" s="44">
        <v>1205</v>
      </c>
      <c r="S13" s="52" t="s">
        <v>5</v>
      </c>
      <c r="T13" s="44">
        <v>1</v>
      </c>
      <c r="U13" s="44">
        <v>2</v>
      </c>
      <c r="V13" s="44">
        <v>4</v>
      </c>
      <c r="W13" s="44">
        <v>1495</v>
      </c>
      <c r="X13" s="49">
        <v>713.8007798165138</v>
      </c>
    </row>
    <row r="14" spans="1:24">
      <c r="A14" s="44">
        <v>1206</v>
      </c>
      <c r="B14" s="7" t="s">
        <v>52</v>
      </c>
      <c r="C14" s="52" t="s">
        <v>6</v>
      </c>
      <c r="D14" s="44">
        <v>1</v>
      </c>
      <c r="E14" s="44">
        <v>2</v>
      </c>
      <c r="F14" s="44">
        <v>6</v>
      </c>
      <c r="G14" s="44">
        <v>1890</v>
      </c>
      <c r="H14" s="45">
        <v>476.73972972972967</v>
      </c>
      <c r="I14" s="46"/>
      <c r="J14" s="47">
        <v>1206</v>
      </c>
      <c r="K14" s="52" t="s">
        <v>6</v>
      </c>
      <c r="L14" s="44">
        <v>1</v>
      </c>
      <c r="M14" s="44">
        <v>2</v>
      </c>
      <c r="N14" s="44">
        <v>6</v>
      </c>
      <c r="O14" s="44">
        <v>246.15</v>
      </c>
      <c r="P14" s="44">
        <v>12.92</v>
      </c>
      <c r="Q14" s="43"/>
      <c r="R14" s="44">
        <v>1206</v>
      </c>
      <c r="S14" s="52" t="s">
        <v>6</v>
      </c>
      <c r="T14" s="44">
        <v>1</v>
      </c>
      <c r="U14" s="44">
        <v>2</v>
      </c>
      <c r="V14" s="44">
        <v>6</v>
      </c>
      <c r="W14" s="44">
        <v>2870</v>
      </c>
      <c r="X14" s="49">
        <v>537.24385964912278</v>
      </c>
    </row>
    <row r="15" spans="1:24">
      <c r="A15" s="44">
        <v>2101</v>
      </c>
      <c r="B15" s="7" t="s">
        <v>51</v>
      </c>
      <c r="C15" s="52" t="s">
        <v>1</v>
      </c>
      <c r="D15" s="44">
        <v>2</v>
      </c>
      <c r="E15" s="44">
        <v>1</v>
      </c>
      <c r="F15" s="44">
        <v>1</v>
      </c>
      <c r="G15" s="44">
        <v>1610</v>
      </c>
      <c r="H15" s="45">
        <v>167.15825000000001</v>
      </c>
      <c r="I15" s="46"/>
      <c r="J15" s="47">
        <v>2101</v>
      </c>
      <c r="K15" s="52" t="s">
        <v>1</v>
      </c>
      <c r="L15" s="44">
        <v>2</v>
      </c>
      <c r="M15" s="44">
        <v>1</v>
      </c>
      <c r="N15" s="44">
        <v>1</v>
      </c>
      <c r="O15" s="44">
        <v>330.76</v>
      </c>
      <c r="P15" s="44">
        <v>11.48</v>
      </c>
      <c r="Q15" s="43"/>
      <c r="R15" s="44">
        <v>2101</v>
      </c>
      <c r="S15" s="52" t="s">
        <v>1</v>
      </c>
      <c r="T15" s="44">
        <v>2</v>
      </c>
      <c r="U15" s="44">
        <v>1</v>
      </c>
      <c r="V15" s="44">
        <v>1</v>
      </c>
      <c r="W15" s="44">
        <v>2115</v>
      </c>
      <c r="X15" s="49">
        <v>224.39467741935485</v>
      </c>
    </row>
    <row r="16" spans="1:24">
      <c r="A16" s="44">
        <v>2102</v>
      </c>
      <c r="B16" s="7" t="s">
        <v>51</v>
      </c>
      <c r="C16" s="52" t="s">
        <v>5</v>
      </c>
      <c r="D16" s="44">
        <v>2</v>
      </c>
      <c r="E16" s="44">
        <v>1</v>
      </c>
      <c r="F16" s="44">
        <v>4</v>
      </c>
      <c r="G16" s="44">
        <v>750</v>
      </c>
      <c r="H16" s="45">
        <v>95.512500000000003</v>
      </c>
      <c r="I16" s="46"/>
      <c r="J16" s="47">
        <v>2102</v>
      </c>
      <c r="K16" s="52" t="s">
        <v>5</v>
      </c>
      <c r="L16" s="44">
        <v>2</v>
      </c>
      <c r="M16" s="44">
        <v>1</v>
      </c>
      <c r="N16" s="44">
        <v>4</v>
      </c>
      <c r="O16" s="44">
        <v>302.02</v>
      </c>
      <c r="P16" s="44">
        <v>12.24</v>
      </c>
      <c r="Q16" s="43"/>
      <c r="R16" s="44">
        <v>2102</v>
      </c>
      <c r="S16" s="52" t="s">
        <v>5</v>
      </c>
      <c r="T16" s="44">
        <v>2</v>
      </c>
      <c r="U16" s="44">
        <v>1</v>
      </c>
      <c r="V16" s="44">
        <v>4</v>
      </c>
      <c r="W16" s="44">
        <v>1680</v>
      </c>
      <c r="X16" s="49">
        <v>788.5060465116278</v>
      </c>
    </row>
    <row r="17" spans="1:24">
      <c r="A17" s="44">
        <v>2103</v>
      </c>
      <c r="B17" s="7" t="s">
        <v>51</v>
      </c>
      <c r="C17" s="52" t="s">
        <v>3</v>
      </c>
      <c r="D17" s="44">
        <v>2</v>
      </c>
      <c r="E17" s="44">
        <v>1</v>
      </c>
      <c r="F17" s="44">
        <v>3</v>
      </c>
      <c r="G17" s="44">
        <v>810</v>
      </c>
      <c r="H17" s="45">
        <v>208.81799999999998</v>
      </c>
      <c r="I17" s="46"/>
      <c r="J17" s="47">
        <v>2103</v>
      </c>
      <c r="K17" s="52" t="s">
        <v>3</v>
      </c>
      <c r="L17" s="44">
        <v>2</v>
      </c>
      <c r="M17" s="44">
        <v>1</v>
      </c>
      <c r="N17" s="44">
        <v>3</v>
      </c>
      <c r="O17" s="44">
        <v>165.19</v>
      </c>
      <c r="P17" s="44">
        <v>15.69</v>
      </c>
      <c r="Q17" s="43"/>
      <c r="R17" s="44">
        <v>2103</v>
      </c>
      <c r="S17" s="52" t="s">
        <v>3</v>
      </c>
      <c r="T17" s="44">
        <v>2</v>
      </c>
      <c r="U17" s="44">
        <v>1</v>
      </c>
      <c r="V17" s="44">
        <v>3</v>
      </c>
      <c r="W17" s="44">
        <v>1180</v>
      </c>
      <c r="X17" s="49">
        <v>498.73879999999997</v>
      </c>
    </row>
    <row r="18" spans="1:24">
      <c r="A18" s="44">
        <v>2104</v>
      </c>
      <c r="B18" s="7" t="s">
        <v>51</v>
      </c>
      <c r="C18" s="52" t="s">
        <v>6</v>
      </c>
      <c r="D18" s="44">
        <v>2</v>
      </c>
      <c r="E18" s="44">
        <v>1</v>
      </c>
      <c r="F18" s="44">
        <v>6</v>
      </c>
      <c r="G18" s="44">
        <v>1500</v>
      </c>
      <c r="H18" s="45">
        <v>241.83999999999997</v>
      </c>
      <c r="I18" s="46"/>
      <c r="J18" s="47">
        <v>2104</v>
      </c>
      <c r="K18" s="52" t="s">
        <v>6</v>
      </c>
      <c r="L18" s="44">
        <v>2</v>
      </c>
      <c r="M18" s="44">
        <v>1</v>
      </c>
      <c r="N18" s="44">
        <v>6</v>
      </c>
      <c r="O18" s="44">
        <v>295.91000000000003</v>
      </c>
      <c r="P18" s="49">
        <v>40.2429716949717</v>
      </c>
      <c r="Q18" s="43"/>
      <c r="R18" s="44">
        <v>2104</v>
      </c>
      <c r="S18" s="52" t="s">
        <v>6</v>
      </c>
      <c r="T18" s="44">
        <v>2</v>
      </c>
      <c r="U18" s="44">
        <v>1</v>
      </c>
      <c r="V18" s="44">
        <v>6</v>
      </c>
      <c r="W18" s="44">
        <v>2985</v>
      </c>
      <c r="X18" s="49">
        <v>907.90131818181817</v>
      </c>
    </row>
    <row r="19" spans="1:24">
      <c r="A19" s="44">
        <v>2105</v>
      </c>
      <c r="B19" s="7" t="s">
        <v>51</v>
      </c>
      <c r="C19" s="52" t="s">
        <v>4</v>
      </c>
      <c r="D19" s="44">
        <v>2</v>
      </c>
      <c r="E19" s="44">
        <v>1</v>
      </c>
      <c r="F19" s="44">
        <v>5</v>
      </c>
      <c r="G19" s="44">
        <v>1440</v>
      </c>
      <c r="H19" s="45">
        <v>262.98</v>
      </c>
      <c r="I19" s="46"/>
      <c r="J19" s="47">
        <v>2105</v>
      </c>
      <c r="K19" s="52" t="s">
        <v>4</v>
      </c>
      <c r="L19" s="44">
        <v>2</v>
      </c>
      <c r="M19" s="44">
        <v>1</v>
      </c>
      <c r="N19" s="44">
        <v>5</v>
      </c>
      <c r="O19" s="44">
        <v>282.12</v>
      </c>
      <c r="P19" s="44">
        <v>28.65</v>
      </c>
      <c r="Q19" s="43"/>
      <c r="R19" s="44">
        <v>2105</v>
      </c>
      <c r="S19" s="52" t="s">
        <v>4</v>
      </c>
      <c r="T19" s="44">
        <v>2</v>
      </c>
      <c r="U19" s="44">
        <v>1</v>
      </c>
      <c r="V19" s="44">
        <v>5</v>
      </c>
      <c r="W19" s="44">
        <v>2125</v>
      </c>
      <c r="X19" s="49">
        <v>568.4375</v>
      </c>
    </row>
    <row r="20" spans="1:24">
      <c r="A20" s="44">
        <v>2106</v>
      </c>
      <c r="B20" s="7" t="s">
        <v>51</v>
      </c>
      <c r="C20" s="52" t="s">
        <v>2</v>
      </c>
      <c r="D20" s="44">
        <v>2</v>
      </c>
      <c r="E20" s="44">
        <v>1</v>
      </c>
      <c r="F20" s="44">
        <v>2</v>
      </c>
      <c r="G20" s="44">
        <v>1900</v>
      </c>
      <c r="H20" s="45">
        <v>324.85529411764708</v>
      </c>
      <c r="I20" s="46"/>
      <c r="J20" s="47">
        <v>2106</v>
      </c>
      <c r="K20" s="52" t="s">
        <v>2</v>
      </c>
      <c r="L20" s="44">
        <v>2</v>
      </c>
      <c r="M20" s="44">
        <v>1</v>
      </c>
      <c r="N20" s="44">
        <v>2</v>
      </c>
      <c r="O20" s="44">
        <v>391.54</v>
      </c>
      <c r="P20" s="49">
        <v>42.504882035466458</v>
      </c>
      <c r="Q20" s="43"/>
      <c r="R20" s="44">
        <v>2106</v>
      </c>
      <c r="S20" s="52" t="s">
        <v>2</v>
      </c>
      <c r="T20" s="44">
        <v>2</v>
      </c>
      <c r="U20" s="44">
        <v>1</v>
      </c>
      <c r="V20" s="44">
        <v>2</v>
      </c>
      <c r="W20" s="44">
        <v>3055</v>
      </c>
      <c r="X20" s="49">
        <v>1295.9958849557522</v>
      </c>
    </row>
    <row r="21" spans="1:24">
      <c r="A21" s="44">
        <v>2201</v>
      </c>
      <c r="B21" s="7" t="s">
        <v>52</v>
      </c>
      <c r="C21" s="52" t="s">
        <v>5</v>
      </c>
      <c r="D21" s="44">
        <v>2</v>
      </c>
      <c r="E21" s="44">
        <v>2</v>
      </c>
      <c r="F21" s="44">
        <v>4</v>
      </c>
      <c r="G21" s="44">
        <v>1350</v>
      </c>
      <c r="H21" s="45">
        <v>284.18507462686568</v>
      </c>
      <c r="I21" s="46"/>
      <c r="J21" s="47">
        <v>2201</v>
      </c>
      <c r="K21" s="52" t="s">
        <v>5</v>
      </c>
      <c r="L21" s="44">
        <v>2</v>
      </c>
      <c r="M21" s="44">
        <v>2</v>
      </c>
      <c r="N21" s="44">
        <v>4</v>
      </c>
      <c r="O21" s="44">
        <v>338.12</v>
      </c>
      <c r="P21" s="44">
        <v>39.75</v>
      </c>
      <c r="Q21" s="43"/>
      <c r="R21" s="44">
        <v>2201</v>
      </c>
      <c r="S21" s="52" t="s">
        <v>5</v>
      </c>
      <c r="T21" s="44">
        <v>2</v>
      </c>
      <c r="U21" s="44">
        <v>2</v>
      </c>
      <c r="V21" s="44">
        <v>4</v>
      </c>
      <c r="W21" s="44">
        <v>3225</v>
      </c>
      <c r="X21" s="49">
        <v>1192.8883177570094</v>
      </c>
    </row>
    <row r="22" spans="1:24">
      <c r="A22" s="44">
        <v>2202</v>
      </c>
      <c r="B22" s="7" t="s">
        <v>52</v>
      </c>
      <c r="C22" s="52" t="s">
        <v>1</v>
      </c>
      <c r="D22" s="44">
        <v>2</v>
      </c>
      <c r="E22" s="44">
        <v>2</v>
      </c>
      <c r="F22" s="44">
        <v>1</v>
      </c>
      <c r="G22" s="44">
        <v>780</v>
      </c>
      <c r="H22" s="45">
        <v>211.14203389830507</v>
      </c>
      <c r="I22" s="46"/>
      <c r="J22" s="47">
        <v>2202</v>
      </c>
      <c r="K22" s="52" t="s">
        <v>1</v>
      </c>
      <c r="L22" s="44">
        <v>2</v>
      </c>
      <c r="M22" s="44">
        <v>2</v>
      </c>
      <c r="N22" s="44">
        <v>1</v>
      </c>
      <c r="O22" s="44">
        <v>306.66000000000003</v>
      </c>
      <c r="P22" s="44">
        <v>28.599999999999998</v>
      </c>
      <c r="Q22" s="43"/>
      <c r="R22" s="44">
        <v>2202</v>
      </c>
      <c r="S22" s="52" t="s">
        <v>1</v>
      </c>
      <c r="T22" s="44">
        <v>2</v>
      </c>
      <c r="U22" s="44">
        <v>2</v>
      </c>
      <c r="V22" s="44">
        <v>1</v>
      </c>
      <c r="W22" s="44">
        <v>3135</v>
      </c>
      <c r="X22" s="49">
        <v>1472.9533663366335</v>
      </c>
    </row>
    <row r="23" spans="1:24">
      <c r="A23" s="44">
        <v>2203</v>
      </c>
      <c r="B23" s="7" t="s">
        <v>52</v>
      </c>
      <c r="C23" s="52" t="s">
        <v>3</v>
      </c>
      <c r="D23" s="44">
        <v>2</v>
      </c>
      <c r="E23" s="44">
        <v>2</v>
      </c>
      <c r="F23" s="44">
        <v>3</v>
      </c>
      <c r="G23" s="44">
        <v>1400</v>
      </c>
      <c r="H23" s="45">
        <v>445.09433962264148</v>
      </c>
      <c r="I23" s="46"/>
      <c r="J23" s="47">
        <v>2203</v>
      </c>
      <c r="K23" s="52" t="s">
        <v>3</v>
      </c>
      <c r="L23" s="44">
        <v>2</v>
      </c>
      <c r="M23" s="44">
        <v>2</v>
      </c>
      <c r="N23" s="44">
        <v>3</v>
      </c>
      <c r="O23" s="44">
        <v>455.6</v>
      </c>
      <c r="P23" s="44">
        <v>6.93</v>
      </c>
      <c r="Q23" s="43"/>
      <c r="R23" s="44">
        <v>2203</v>
      </c>
      <c r="S23" s="52" t="s">
        <v>3</v>
      </c>
      <c r="T23" s="44">
        <v>2</v>
      </c>
      <c r="U23" s="44">
        <v>2</v>
      </c>
      <c r="V23" s="44">
        <v>3</v>
      </c>
      <c r="W23" s="44">
        <v>4640</v>
      </c>
      <c r="X23" s="49">
        <v>2198.5930578512398</v>
      </c>
    </row>
    <row r="24" spans="1:24">
      <c r="A24" s="44">
        <v>2204</v>
      </c>
      <c r="B24" s="7" t="s">
        <v>52</v>
      </c>
      <c r="C24" s="52" t="s">
        <v>4</v>
      </c>
      <c r="D24" s="44">
        <v>2</v>
      </c>
      <c r="E24" s="44">
        <v>2</v>
      </c>
      <c r="F24" s="44">
        <v>5</v>
      </c>
      <c r="G24" s="44">
        <v>770</v>
      </c>
      <c r="H24" s="45">
        <v>92.227413793103452</v>
      </c>
      <c r="I24" s="46"/>
      <c r="J24" s="47">
        <v>2204</v>
      </c>
      <c r="K24" s="52" t="s">
        <v>4</v>
      </c>
      <c r="L24" s="44">
        <v>2</v>
      </c>
      <c r="M24" s="44">
        <v>2</v>
      </c>
      <c r="N24" s="44">
        <v>5</v>
      </c>
      <c r="O24" s="44">
        <v>110.16</v>
      </c>
      <c r="P24" s="44">
        <v>15.77</v>
      </c>
      <c r="Q24" s="43"/>
      <c r="R24" s="44">
        <v>2204</v>
      </c>
      <c r="S24" s="52" t="s">
        <v>4</v>
      </c>
      <c r="T24" s="44">
        <v>2</v>
      </c>
      <c r="U24" s="44">
        <v>2</v>
      </c>
      <c r="V24" s="44">
        <v>5</v>
      </c>
      <c r="W24" s="44">
        <v>1680</v>
      </c>
      <c r="X24" s="49">
        <v>697.66666666666663</v>
      </c>
    </row>
    <row r="25" spans="1:24">
      <c r="A25" s="44">
        <v>2205</v>
      </c>
      <c r="B25" s="7" t="s">
        <v>52</v>
      </c>
      <c r="C25" s="52" t="s">
        <v>2</v>
      </c>
      <c r="D25" s="44">
        <v>2</v>
      </c>
      <c r="E25" s="44">
        <v>2</v>
      </c>
      <c r="F25" s="44">
        <v>2</v>
      </c>
      <c r="G25" s="44">
        <v>910</v>
      </c>
      <c r="H25" s="45">
        <v>169.02339999999998</v>
      </c>
      <c r="I25" s="46"/>
      <c r="J25" s="47">
        <v>2205</v>
      </c>
      <c r="K25" s="52" t="s">
        <v>2</v>
      </c>
      <c r="L25" s="44">
        <v>2</v>
      </c>
      <c r="M25" s="44">
        <v>2</v>
      </c>
      <c r="N25" s="44">
        <v>2</v>
      </c>
      <c r="O25" s="44">
        <v>337.05</v>
      </c>
      <c r="P25" s="44">
        <v>18.28</v>
      </c>
      <c r="Q25" s="43"/>
      <c r="R25" s="44">
        <v>2205</v>
      </c>
      <c r="S25" s="52" t="s">
        <v>2</v>
      </c>
      <c r="T25" s="44">
        <v>2</v>
      </c>
      <c r="U25" s="44">
        <v>2</v>
      </c>
      <c r="V25" s="44">
        <v>2</v>
      </c>
      <c r="W25" s="44">
        <v>3720</v>
      </c>
      <c r="X25" s="49">
        <v>1300.5398130841122</v>
      </c>
    </row>
    <row r="26" spans="1:24">
      <c r="A26" s="44">
        <v>2206</v>
      </c>
      <c r="B26" s="7" t="s">
        <v>52</v>
      </c>
      <c r="C26" s="52" t="s">
        <v>6</v>
      </c>
      <c r="D26" s="44">
        <v>2</v>
      </c>
      <c r="E26" s="44">
        <v>2</v>
      </c>
      <c r="F26" s="44">
        <v>6</v>
      </c>
      <c r="G26" s="44">
        <v>940</v>
      </c>
      <c r="H26" s="45">
        <v>173.72</v>
      </c>
      <c r="I26" s="46"/>
      <c r="J26" s="47">
        <v>2206</v>
      </c>
      <c r="K26" s="52" t="s">
        <v>6</v>
      </c>
      <c r="L26" s="44">
        <v>2</v>
      </c>
      <c r="M26" s="44">
        <v>2</v>
      </c>
      <c r="N26" s="44">
        <v>6</v>
      </c>
      <c r="O26" s="44">
        <v>141.35</v>
      </c>
      <c r="P26" s="49">
        <v>44.048260755851963</v>
      </c>
      <c r="Q26" s="43"/>
      <c r="R26" s="44">
        <v>2206</v>
      </c>
      <c r="S26" s="52" t="s">
        <v>6</v>
      </c>
      <c r="T26" s="44">
        <v>2</v>
      </c>
      <c r="U26" s="44">
        <v>2</v>
      </c>
      <c r="V26" s="44">
        <v>6</v>
      </c>
      <c r="W26" s="44">
        <v>1520</v>
      </c>
      <c r="X26" s="49">
        <v>333.34060606060609</v>
      </c>
    </row>
    <row r="27" spans="1:24">
      <c r="A27" s="44">
        <v>3101</v>
      </c>
      <c r="B27" s="7" t="s">
        <v>51</v>
      </c>
      <c r="C27" s="52" t="s">
        <v>6</v>
      </c>
      <c r="D27" s="44">
        <v>3</v>
      </c>
      <c r="E27" s="44">
        <v>1</v>
      </c>
      <c r="F27" s="44">
        <v>6</v>
      </c>
      <c r="G27" s="44">
        <v>1540</v>
      </c>
      <c r="H27" s="45">
        <v>563.26175438596488</v>
      </c>
      <c r="I27" s="46"/>
      <c r="J27" s="47">
        <v>3101</v>
      </c>
      <c r="K27" s="52" t="s">
        <v>6</v>
      </c>
      <c r="L27" s="44">
        <v>3</v>
      </c>
      <c r="M27" s="44">
        <v>1</v>
      </c>
      <c r="N27" s="44">
        <v>6</v>
      </c>
      <c r="O27" s="44">
        <v>347.41</v>
      </c>
      <c r="P27" s="44">
        <v>32.229999999999997</v>
      </c>
      <c r="Q27" s="43"/>
      <c r="R27" s="44">
        <v>3101</v>
      </c>
      <c r="S27" s="52" t="s">
        <v>6</v>
      </c>
      <c r="T27" s="44">
        <v>3</v>
      </c>
      <c r="U27" s="44">
        <v>1</v>
      </c>
      <c r="V27" s="44">
        <v>6</v>
      </c>
      <c r="W27" s="44">
        <v>3645</v>
      </c>
      <c r="X27" s="49">
        <v>1026.675</v>
      </c>
    </row>
    <row r="28" spans="1:24">
      <c r="A28" s="44">
        <v>3102</v>
      </c>
      <c r="B28" s="7" t="s">
        <v>51</v>
      </c>
      <c r="C28" s="52" t="s">
        <v>4</v>
      </c>
      <c r="D28" s="44">
        <v>3</v>
      </c>
      <c r="E28" s="44">
        <v>1</v>
      </c>
      <c r="F28" s="44">
        <v>5</v>
      </c>
      <c r="G28" s="44">
        <v>1430</v>
      </c>
      <c r="H28" s="45">
        <v>380.77722222222218</v>
      </c>
      <c r="I28" s="46"/>
      <c r="J28" s="47">
        <v>3102</v>
      </c>
      <c r="K28" s="52" t="s">
        <v>4</v>
      </c>
      <c r="L28" s="44">
        <v>3</v>
      </c>
      <c r="M28" s="44">
        <v>1</v>
      </c>
      <c r="N28" s="44">
        <v>5</v>
      </c>
      <c r="O28" s="44">
        <v>619.16999999999996</v>
      </c>
      <c r="P28" s="49">
        <v>44.071248120300744</v>
      </c>
      <c r="Q28" s="43"/>
      <c r="R28" s="44">
        <v>3102</v>
      </c>
      <c r="S28" s="52" t="s">
        <v>4</v>
      </c>
      <c r="T28" s="44">
        <v>3</v>
      </c>
      <c r="U28" s="44">
        <v>1</v>
      </c>
      <c r="V28" s="44">
        <v>5</v>
      </c>
      <c r="W28" s="44">
        <v>3970</v>
      </c>
      <c r="X28" s="49">
        <v>1098.6571544715448</v>
      </c>
    </row>
    <row r="29" spans="1:24">
      <c r="A29" s="44">
        <v>3103</v>
      </c>
      <c r="B29" s="7" t="s">
        <v>51</v>
      </c>
      <c r="C29" s="52" t="s">
        <v>1</v>
      </c>
      <c r="D29" s="44">
        <v>3</v>
      </c>
      <c r="E29" s="44">
        <v>1</v>
      </c>
      <c r="F29" s="44">
        <v>1</v>
      </c>
      <c r="G29" s="44">
        <v>1370</v>
      </c>
      <c r="H29" s="45">
        <v>310.74823529411765</v>
      </c>
      <c r="I29" s="46"/>
      <c r="J29" s="47">
        <v>3103</v>
      </c>
      <c r="K29" s="52" t="s">
        <v>1</v>
      </c>
      <c r="L29" s="44">
        <v>3</v>
      </c>
      <c r="M29" s="44">
        <v>1</v>
      </c>
      <c r="N29" s="44">
        <v>1</v>
      </c>
      <c r="O29" s="44">
        <v>305.72000000000003</v>
      </c>
      <c r="P29" s="49">
        <v>37.552312138728318</v>
      </c>
      <c r="Q29" s="43"/>
      <c r="R29" s="44">
        <v>3103</v>
      </c>
      <c r="S29" s="52" t="s">
        <v>1</v>
      </c>
      <c r="T29" s="44">
        <v>3</v>
      </c>
      <c r="U29" s="44">
        <v>1</v>
      </c>
      <c r="V29" s="44">
        <v>1</v>
      </c>
      <c r="W29" s="44">
        <v>1060</v>
      </c>
      <c r="X29" s="49">
        <v>387.26707407407406</v>
      </c>
    </row>
    <row r="30" spans="1:24">
      <c r="A30" s="44">
        <v>3104</v>
      </c>
      <c r="B30" s="7" t="s">
        <v>51</v>
      </c>
      <c r="C30" s="52" t="s">
        <v>2</v>
      </c>
      <c r="D30" s="44">
        <v>3</v>
      </c>
      <c r="E30" s="44">
        <v>1</v>
      </c>
      <c r="F30" s="44">
        <v>2</v>
      </c>
      <c r="G30" s="44">
        <v>1230</v>
      </c>
      <c r="H30" s="45">
        <v>360.06199999999995</v>
      </c>
      <c r="I30" s="46"/>
      <c r="J30" s="47">
        <v>3104</v>
      </c>
      <c r="K30" s="52" t="s">
        <v>2</v>
      </c>
      <c r="L30" s="44">
        <v>3</v>
      </c>
      <c r="M30" s="44">
        <v>1</v>
      </c>
      <c r="N30" s="44">
        <v>2</v>
      </c>
      <c r="O30" s="44">
        <v>238.63</v>
      </c>
      <c r="P30" s="44">
        <v>38</v>
      </c>
      <c r="Q30" s="43"/>
      <c r="R30" s="44">
        <v>3104</v>
      </c>
      <c r="S30" s="52" t="s">
        <v>2</v>
      </c>
      <c r="T30" s="44">
        <v>3</v>
      </c>
      <c r="U30" s="44">
        <v>1</v>
      </c>
      <c r="V30" s="44">
        <v>2</v>
      </c>
      <c r="W30" s="44">
        <v>2815</v>
      </c>
      <c r="X30" s="49">
        <v>861.61251904761923</v>
      </c>
    </row>
    <row r="31" spans="1:24">
      <c r="A31" s="44">
        <v>3105</v>
      </c>
      <c r="B31" s="7" t="s">
        <v>51</v>
      </c>
      <c r="C31" s="52" t="s">
        <v>3</v>
      </c>
      <c r="D31" s="44">
        <v>3</v>
      </c>
      <c r="E31" s="44">
        <v>1</v>
      </c>
      <c r="F31" s="44">
        <v>3</v>
      </c>
      <c r="G31" s="44">
        <v>1540</v>
      </c>
      <c r="H31" s="45">
        <v>400.94</v>
      </c>
      <c r="I31" s="46"/>
      <c r="J31" s="47">
        <v>3105</v>
      </c>
      <c r="K31" s="52" t="s">
        <v>3</v>
      </c>
      <c r="L31" s="44">
        <v>3</v>
      </c>
      <c r="M31" s="44">
        <v>1</v>
      </c>
      <c r="N31" s="44">
        <v>3</v>
      </c>
      <c r="O31" s="44">
        <v>335.24</v>
      </c>
      <c r="P31" s="44">
        <v>39.25</v>
      </c>
      <c r="Q31" s="43"/>
      <c r="R31" s="44">
        <v>3105</v>
      </c>
      <c r="S31" s="52" t="s">
        <v>3</v>
      </c>
      <c r="T31" s="44">
        <v>3</v>
      </c>
      <c r="U31" s="44">
        <v>1</v>
      </c>
      <c r="V31" s="44">
        <v>3</v>
      </c>
      <c r="W31" s="44">
        <v>3825</v>
      </c>
      <c r="X31" s="49">
        <v>1681.6298507462686</v>
      </c>
    </row>
    <row r="32" spans="1:24">
      <c r="A32" s="44">
        <v>3106</v>
      </c>
      <c r="B32" s="7" t="s">
        <v>51</v>
      </c>
      <c r="C32" s="52" t="s">
        <v>5</v>
      </c>
      <c r="D32" s="44">
        <v>3</v>
      </c>
      <c r="E32" s="44">
        <v>1</v>
      </c>
      <c r="F32" s="44">
        <v>4</v>
      </c>
      <c r="G32" s="44">
        <v>960</v>
      </c>
      <c r="H32" s="45">
        <v>229.54000000000002</v>
      </c>
      <c r="I32" s="46"/>
      <c r="J32" s="47">
        <v>3106</v>
      </c>
      <c r="K32" s="52" t="s">
        <v>5</v>
      </c>
      <c r="L32" s="44">
        <v>3</v>
      </c>
      <c r="M32" s="44">
        <v>1</v>
      </c>
      <c r="N32" s="44">
        <v>4</v>
      </c>
      <c r="O32" s="44">
        <v>438.72</v>
      </c>
      <c r="P32" s="44">
        <v>57.99</v>
      </c>
      <c r="Q32" s="43"/>
      <c r="R32" s="44">
        <v>3106</v>
      </c>
      <c r="S32" s="52" t="s">
        <v>5</v>
      </c>
      <c r="T32" s="44">
        <v>3</v>
      </c>
      <c r="U32" s="44">
        <v>1</v>
      </c>
      <c r="V32" s="44">
        <v>4</v>
      </c>
      <c r="W32" s="44">
        <v>3240</v>
      </c>
      <c r="X32" s="49">
        <v>1408.752</v>
      </c>
    </row>
    <row r="33" spans="1:24">
      <c r="A33" s="44">
        <v>3201</v>
      </c>
      <c r="B33" s="7" t="s">
        <v>52</v>
      </c>
      <c r="C33" s="52" t="s">
        <v>2</v>
      </c>
      <c r="D33" s="44">
        <v>3</v>
      </c>
      <c r="E33" s="44">
        <v>2</v>
      </c>
      <c r="F33" s="44">
        <v>2</v>
      </c>
      <c r="G33" s="44">
        <v>1540</v>
      </c>
      <c r="H33" s="45">
        <v>463.82000000000005</v>
      </c>
      <c r="I33" s="46"/>
      <c r="J33" s="47">
        <v>3201</v>
      </c>
      <c r="K33" s="52" t="s">
        <v>2</v>
      </c>
      <c r="L33" s="44">
        <v>3</v>
      </c>
      <c r="M33" s="44">
        <v>2</v>
      </c>
      <c r="N33" s="44">
        <v>2</v>
      </c>
      <c r="O33" s="44">
        <v>718.73</v>
      </c>
      <c r="P33" s="49">
        <v>53.022436583663023</v>
      </c>
      <c r="Q33" s="43"/>
      <c r="R33" s="44">
        <v>3201</v>
      </c>
      <c r="S33" s="52" t="s">
        <v>2</v>
      </c>
      <c r="T33" s="44">
        <v>3</v>
      </c>
      <c r="U33" s="44">
        <v>2</v>
      </c>
      <c r="V33" s="44">
        <v>2</v>
      </c>
      <c r="W33" s="44">
        <v>3165</v>
      </c>
      <c r="X33" s="49">
        <v>1398.1526315789474</v>
      </c>
    </row>
    <row r="34" spans="1:24">
      <c r="A34" s="44">
        <v>3202</v>
      </c>
      <c r="B34" s="7" t="s">
        <v>52</v>
      </c>
      <c r="C34" s="52" t="s">
        <v>1</v>
      </c>
      <c r="D34" s="44">
        <v>3</v>
      </c>
      <c r="E34" s="44">
        <v>2</v>
      </c>
      <c r="F34" s="44">
        <v>1</v>
      </c>
      <c r="G34" s="44">
        <v>2110</v>
      </c>
      <c r="H34" s="45">
        <v>668.44800000000009</v>
      </c>
      <c r="I34" s="46"/>
      <c r="J34" s="47">
        <v>3202</v>
      </c>
      <c r="K34" s="52" t="s">
        <v>1</v>
      </c>
      <c r="L34" s="44">
        <v>3</v>
      </c>
      <c r="M34" s="44">
        <v>2</v>
      </c>
      <c r="N34" s="44">
        <v>1</v>
      </c>
      <c r="O34" s="44">
        <v>775.73</v>
      </c>
      <c r="P34" s="49">
        <v>33.184303386316522</v>
      </c>
      <c r="Q34" s="43"/>
      <c r="R34" s="44">
        <v>3202</v>
      </c>
      <c r="S34" s="52" t="s">
        <v>1</v>
      </c>
      <c r="T34" s="44">
        <v>3</v>
      </c>
      <c r="U34" s="44">
        <v>2</v>
      </c>
      <c r="V34" s="44">
        <v>1</v>
      </c>
      <c r="W34" s="44">
        <v>2220</v>
      </c>
      <c r="X34" s="49">
        <v>995.75538461538451</v>
      </c>
    </row>
    <row r="35" spans="1:24">
      <c r="A35" s="44">
        <v>3203</v>
      </c>
      <c r="B35" s="7" t="s">
        <v>52</v>
      </c>
      <c r="C35" s="52" t="s">
        <v>6</v>
      </c>
      <c r="D35" s="44">
        <v>3</v>
      </c>
      <c r="E35" s="44">
        <v>2</v>
      </c>
      <c r="F35" s="44">
        <v>6</v>
      </c>
      <c r="G35" s="44">
        <v>1220</v>
      </c>
      <c r="H35" s="45">
        <v>291.74</v>
      </c>
      <c r="I35" s="46"/>
      <c r="J35" s="47">
        <v>3203</v>
      </c>
      <c r="K35" s="52" t="s">
        <v>6</v>
      </c>
      <c r="L35" s="44">
        <v>3</v>
      </c>
      <c r="M35" s="44">
        <v>2</v>
      </c>
      <c r="N35" s="44">
        <v>6</v>
      </c>
      <c r="O35" s="44">
        <v>607.71</v>
      </c>
      <c r="P35" s="49">
        <v>70.352594797512509</v>
      </c>
      <c r="Q35" s="43"/>
      <c r="R35" s="44">
        <v>3203</v>
      </c>
      <c r="S35" s="52" t="s">
        <v>6</v>
      </c>
      <c r="T35" s="44">
        <v>3</v>
      </c>
      <c r="U35" s="44">
        <v>2</v>
      </c>
      <c r="V35" s="44">
        <v>6</v>
      </c>
      <c r="W35" s="44">
        <v>2130</v>
      </c>
      <c r="X35" s="49">
        <v>1098.8103797468355</v>
      </c>
    </row>
    <row r="36" spans="1:24">
      <c r="A36" s="44">
        <v>3204</v>
      </c>
      <c r="B36" s="7" t="s">
        <v>52</v>
      </c>
      <c r="C36" s="52" t="s">
        <v>5</v>
      </c>
      <c r="D36" s="44">
        <v>3</v>
      </c>
      <c r="E36" s="44">
        <v>2</v>
      </c>
      <c r="F36" s="44">
        <v>5</v>
      </c>
      <c r="G36" s="44">
        <v>760</v>
      </c>
      <c r="H36" s="45">
        <v>147.6</v>
      </c>
      <c r="I36" s="46"/>
      <c r="J36" s="47">
        <v>3204</v>
      </c>
      <c r="K36" s="52" t="s">
        <v>5</v>
      </c>
      <c r="L36" s="44">
        <v>3</v>
      </c>
      <c r="M36" s="44">
        <v>2</v>
      </c>
      <c r="N36" s="44">
        <v>5</v>
      </c>
      <c r="O36" s="44">
        <v>501.88</v>
      </c>
      <c r="P36" s="44">
        <v>25.49</v>
      </c>
      <c r="Q36" s="43"/>
      <c r="R36" s="44">
        <v>3204</v>
      </c>
      <c r="S36" s="52" t="s">
        <v>5</v>
      </c>
      <c r="T36" s="44">
        <v>3</v>
      </c>
      <c r="U36" s="44">
        <v>2</v>
      </c>
      <c r="V36" s="44">
        <v>5</v>
      </c>
      <c r="W36" s="44">
        <v>3330</v>
      </c>
      <c r="X36" s="49">
        <v>1120.3539344262294</v>
      </c>
    </row>
    <row r="37" spans="1:24">
      <c r="A37" s="44">
        <v>3205</v>
      </c>
      <c r="B37" s="7" t="s">
        <v>52</v>
      </c>
      <c r="C37" s="52" t="s">
        <v>3</v>
      </c>
      <c r="D37" s="44">
        <v>3</v>
      </c>
      <c r="E37" s="44">
        <v>2</v>
      </c>
      <c r="F37" s="44">
        <v>3</v>
      </c>
      <c r="G37" s="44">
        <v>1300</v>
      </c>
      <c r="H37" s="45">
        <v>341.02</v>
      </c>
      <c r="I37" s="46"/>
      <c r="J37" s="47">
        <v>3205</v>
      </c>
      <c r="K37" s="52" t="s">
        <v>3</v>
      </c>
      <c r="L37" s="44">
        <v>3</v>
      </c>
      <c r="M37" s="44">
        <v>2</v>
      </c>
      <c r="N37" s="44">
        <v>3</v>
      </c>
      <c r="O37" s="44">
        <v>444.57</v>
      </c>
      <c r="P37" s="44">
        <v>36.53</v>
      </c>
      <c r="Q37" s="43"/>
      <c r="R37" s="44">
        <v>3205</v>
      </c>
      <c r="S37" s="52" t="s">
        <v>3</v>
      </c>
      <c r="T37" s="44">
        <v>3</v>
      </c>
      <c r="U37" s="44">
        <v>2</v>
      </c>
      <c r="V37" s="44">
        <v>3</v>
      </c>
      <c r="W37" s="44">
        <v>4510</v>
      </c>
      <c r="X37" s="49">
        <v>2234.3435114503818</v>
      </c>
    </row>
    <row r="38" spans="1:24">
      <c r="A38" s="44">
        <v>3206</v>
      </c>
      <c r="B38" s="7" t="s">
        <v>52</v>
      </c>
      <c r="C38" s="52" t="s">
        <v>4</v>
      </c>
      <c r="D38" s="44">
        <v>3</v>
      </c>
      <c r="E38" s="44">
        <v>2</v>
      </c>
      <c r="F38" s="44">
        <v>4</v>
      </c>
      <c r="G38" s="44">
        <v>1400</v>
      </c>
      <c r="H38" s="45">
        <v>446.92</v>
      </c>
      <c r="I38" s="46"/>
      <c r="J38" s="47">
        <v>3206</v>
      </c>
      <c r="K38" s="52" t="s">
        <v>4</v>
      </c>
      <c r="L38" s="44">
        <v>3</v>
      </c>
      <c r="M38" s="44">
        <v>2</v>
      </c>
      <c r="N38" s="44">
        <v>4</v>
      </c>
      <c r="O38" s="44">
        <v>740.06</v>
      </c>
      <c r="P38" s="49">
        <v>27.969897622826448</v>
      </c>
      <c r="Q38" s="43"/>
      <c r="R38" s="44">
        <v>3206</v>
      </c>
      <c r="S38" s="52" t="s">
        <v>4</v>
      </c>
      <c r="T38" s="44">
        <v>3</v>
      </c>
      <c r="U38" s="44">
        <v>2</v>
      </c>
      <c r="V38" s="44">
        <v>4</v>
      </c>
      <c r="W38" s="44">
        <v>2470</v>
      </c>
      <c r="X38" s="49">
        <v>862.36080357142851</v>
      </c>
    </row>
    <row r="39" spans="1:24">
      <c r="A39" s="44">
        <v>4101</v>
      </c>
      <c r="B39" s="7" t="s">
        <v>51</v>
      </c>
      <c r="C39" s="52" t="s">
        <v>3</v>
      </c>
      <c r="D39" s="44">
        <v>4</v>
      </c>
      <c r="E39" s="44">
        <v>1</v>
      </c>
      <c r="F39" s="44">
        <v>3</v>
      </c>
      <c r="G39" s="44">
        <v>1260</v>
      </c>
      <c r="H39" s="45">
        <v>314.46000000000004</v>
      </c>
      <c r="I39" s="46"/>
      <c r="J39" s="47">
        <v>4101</v>
      </c>
      <c r="K39" s="52" t="s">
        <v>3</v>
      </c>
      <c r="L39" s="44">
        <v>4</v>
      </c>
      <c r="M39" s="44">
        <v>1</v>
      </c>
      <c r="N39" s="44">
        <v>3</v>
      </c>
      <c r="O39" s="44">
        <v>297.89999999999998</v>
      </c>
      <c r="P39" s="44">
        <v>48.74</v>
      </c>
      <c r="Q39" s="43"/>
      <c r="R39" s="44">
        <v>4101</v>
      </c>
      <c r="S39" s="52" t="s">
        <v>3</v>
      </c>
      <c r="T39" s="44">
        <v>4</v>
      </c>
      <c r="U39" s="44">
        <v>1</v>
      </c>
      <c r="V39" s="44">
        <v>3</v>
      </c>
      <c r="W39" s="44">
        <v>4505</v>
      </c>
      <c r="X39" s="49">
        <v>2613.00812</v>
      </c>
    </row>
    <row r="40" spans="1:24">
      <c r="A40" s="44">
        <v>4102</v>
      </c>
      <c r="B40" s="7" t="s">
        <v>51</v>
      </c>
      <c r="C40" s="52" t="s">
        <v>1</v>
      </c>
      <c r="D40" s="44">
        <v>4</v>
      </c>
      <c r="E40" s="44">
        <v>1</v>
      </c>
      <c r="F40" s="44">
        <v>1</v>
      </c>
      <c r="G40" s="44">
        <v>1250</v>
      </c>
      <c r="H40" s="45">
        <v>376.25</v>
      </c>
      <c r="I40" s="46"/>
      <c r="J40" s="47">
        <v>4102</v>
      </c>
      <c r="K40" s="52" t="s">
        <v>1</v>
      </c>
      <c r="L40" s="44">
        <v>4</v>
      </c>
      <c r="M40" s="44">
        <v>1</v>
      </c>
      <c r="N40" s="44">
        <v>1</v>
      </c>
      <c r="O40" s="44">
        <v>349.63</v>
      </c>
      <c r="P40" s="44">
        <v>22.97</v>
      </c>
      <c r="Q40" s="43"/>
      <c r="R40" s="44">
        <v>4102</v>
      </c>
      <c r="S40" s="52" t="s">
        <v>1</v>
      </c>
      <c r="T40" s="44">
        <v>4</v>
      </c>
      <c r="U40" s="44">
        <v>1</v>
      </c>
      <c r="V40" s="44">
        <v>1</v>
      </c>
      <c r="W40" s="44">
        <v>4135</v>
      </c>
      <c r="X40" s="49">
        <v>1359.0493119266055</v>
      </c>
    </row>
    <row r="41" spans="1:24">
      <c r="A41" s="44">
        <v>4103</v>
      </c>
      <c r="B41" s="7" t="s">
        <v>51</v>
      </c>
      <c r="C41" s="52" t="s">
        <v>4</v>
      </c>
      <c r="D41" s="44">
        <v>4</v>
      </c>
      <c r="E41" s="44">
        <v>1</v>
      </c>
      <c r="F41" s="44">
        <v>5</v>
      </c>
      <c r="G41" s="44">
        <v>1310</v>
      </c>
      <c r="H41" s="45">
        <v>385.5833846153846</v>
      </c>
      <c r="I41" s="46"/>
      <c r="J41" s="47">
        <v>4103</v>
      </c>
      <c r="K41" s="52" t="s">
        <v>4</v>
      </c>
      <c r="L41" s="44">
        <v>4</v>
      </c>
      <c r="M41" s="44">
        <v>1</v>
      </c>
      <c r="N41" s="44">
        <v>5</v>
      </c>
      <c r="O41" s="44">
        <v>705.58</v>
      </c>
      <c r="P41" s="49">
        <v>50.530721075057365</v>
      </c>
      <c r="Q41" s="43"/>
      <c r="R41" s="44">
        <v>4103</v>
      </c>
      <c r="S41" s="52" t="s">
        <v>4</v>
      </c>
      <c r="T41" s="44">
        <v>4</v>
      </c>
      <c r="U41" s="44">
        <v>1</v>
      </c>
      <c r="V41" s="44">
        <v>5</v>
      </c>
      <c r="W41" s="44">
        <v>2510</v>
      </c>
      <c r="X41" s="49">
        <v>778.74085106382984</v>
      </c>
    </row>
    <row r="42" spans="1:24">
      <c r="A42" s="44">
        <v>4104</v>
      </c>
      <c r="B42" s="7" t="s">
        <v>51</v>
      </c>
      <c r="C42" s="52" t="s">
        <v>5</v>
      </c>
      <c r="D42" s="44">
        <v>4</v>
      </c>
      <c r="E42" s="44">
        <v>1</v>
      </c>
      <c r="F42" s="44">
        <v>4</v>
      </c>
      <c r="G42" s="44">
        <v>1360</v>
      </c>
      <c r="H42" s="45">
        <v>216.14000000000001</v>
      </c>
      <c r="I42" s="46"/>
      <c r="J42" s="47">
        <v>4104</v>
      </c>
      <c r="K42" s="52" t="s">
        <v>5</v>
      </c>
      <c r="L42" s="44">
        <v>4</v>
      </c>
      <c r="M42" s="44">
        <v>1</v>
      </c>
      <c r="N42" s="44">
        <v>4</v>
      </c>
      <c r="O42" s="44">
        <v>305.58</v>
      </c>
      <c r="P42" s="44">
        <v>27.810000000000002</v>
      </c>
      <c r="Q42" s="43"/>
      <c r="R42" s="44">
        <v>4104</v>
      </c>
      <c r="S42" s="52" t="s">
        <v>5</v>
      </c>
      <c r="T42" s="44">
        <v>4</v>
      </c>
      <c r="U42" s="44">
        <v>1</v>
      </c>
      <c r="V42" s="44">
        <v>4</v>
      </c>
      <c r="W42" s="44">
        <v>4965</v>
      </c>
      <c r="X42" s="49">
        <v>1795.1578125000001</v>
      </c>
    </row>
    <row r="43" spans="1:24">
      <c r="A43" s="44">
        <v>4105</v>
      </c>
      <c r="B43" s="7" t="s">
        <v>51</v>
      </c>
      <c r="C43" s="52" t="s">
        <v>6</v>
      </c>
      <c r="D43" s="44">
        <v>4</v>
      </c>
      <c r="E43" s="44">
        <v>1</v>
      </c>
      <c r="F43" s="44">
        <v>6</v>
      </c>
      <c r="G43" s="44">
        <v>1360</v>
      </c>
      <c r="H43" s="45">
        <v>338</v>
      </c>
      <c r="I43" s="46"/>
      <c r="J43" s="47">
        <v>4105</v>
      </c>
      <c r="K43" s="52" t="s">
        <v>6</v>
      </c>
      <c r="L43" s="44">
        <v>4</v>
      </c>
      <c r="M43" s="44">
        <v>1</v>
      </c>
      <c r="N43" s="44">
        <v>6</v>
      </c>
      <c r="O43" s="44">
        <v>293.23</v>
      </c>
      <c r="P43" s="44">
        <v>24.65</v>
      </c>
      <c r="Q43" s="43"/>
      <c r="R43" s="44">
        <v>4105</v>
      </c>
      <c r="S43" s="52" t="s">
        <v>6</v>
      </c>
      <c r="T43" s="44">
        <v>4</v>
      </c>
      <c r="U43" s="44">
        <v>1</v>
      </c>
      <c r="V43" s="44">
        <v>6</v>
      </c>
      <c r="W43" s="44">
        <v>2595</v>
      </c>
      <c r="X43" s="49">
        <v>783.27294642857134</v>
      </c>
    </row>
    <row r="44" spans="1:24">
      <c r="A44" s="44">
        <v>4106</v>
      </c>
      <c r="B44" s="7" t="s">
        <v>51</v>
      </c>
      <c r="C44" s="52" t="s">
        <v>2</v>
      </c>
      <c r="D44" s="44">
        <v>4</v>
      </c>
      <c r="E44" s="44">
        <v>1</v>
      </c>
      <c r="F44" s="44">
        <v>2</v>
      </c>
      <c r="G44" s="44">
        <v>500</v>
      </c>
      <c r="H44" s="45">
        <v>109.28125</v>
      </c>
      <c r="I44" s="46"/>
      <c r="J44" s="47">
        <v>4106</v>
      </c>
      <c r="K44" s="52" t="s">
        <v>2</v>
      </c>
      <c r="L44" s="44">
        <v>4</v>
      </c>
      <c r="M44" s="44">
        <v>1</v>
      </c>
      <c r="N44" s="44">
        <v>2</v>
      </c>
      <c r="O44" s="44">
        <v>526.54999999999995</v>
      </c>
      <c r="P44" s="44">
        <v>23.07</v>
      </c>
      <c r="Q44" s="43"/>
      <c r="R44" s="44">
        <v>4106</v>
      </c>
      <c r="S44" s="52" t="s">
        <v>2</v>
      </c>
      <c r="T44" s="44">
        <v>4</v>
      </c>
      <c r="U44" s="44">
        <v>1</v>
      </c>
      <c r="V44" s="44">
        <v>2</v>
      </c>
      <c r="W44" s="44">
        <v>2145</v>
      </c>
      <c r="X44" s="49">
        <v>944.43088235294113</v>
      </c>
    </row>
    <row r="45" spans="1:24">
      <c r="A45" s="44">
        <v>4201</v>
      </c>
      <c r="B45" s="7" t="s">
        <v>52</v>
      </c>
      <c r="C45" s="52" t="s">
        <v>5</v>
      </c>
      <c r="D45" s="44">
        <v>4</v>
      </c>
      <c r="E45" s="44">
        <v>2</v>
      </c>
      <c r="F45" s="44">
        <v>4</v>
      </c>
      <c r="G45" s="44">
        <v>1210</v>
      </c>
      <c r="H45" s="45">
        <v>217.20430769230771</v>
      </c>
      <c r="I45" s="46"/>
      <c r="J45" s="47">
        <v>4201</v>
      </c>
      <c r="K45" s="52" t="s">
        <v>5</v>
      </c>
      <c r="L45" s="44">
        <v>4</v>
      </c>
      <c r="M45" s="44">
        <v>2</v>
      </c>
      <c r="N45" s="44">
        <v>4</v>
      </c>
      <c r="O45" s="44">
        <v>426.08</v>
      </c>
      <c r="P45" s="44">
        <v>34.58</v>
      </c>
      <c r="Q45" s="43"/>
      <c r="R45" s="44">
        <v>4201</v>
      </c>
      <c r="S45" s="52" t="s">
        <v>5</v>
      </c>
      <c r="T45" s="44">
        <v>4</v>
      </c>
      <c r="U45" s="44">
        <v>2</v>
      </c>
      <c r="V45" s="44">
        <v>4</v>
      </c>
      <c r="W45" s="44">
        <v>3315</v>
      </c>
      <c r="X45" s="49">
        <v>878.0200000000001</v>
      </c>
    </row>
    <row r="46" spans="1:24">
      <c r="A46" s="44">
        <v>4202</v>
      </c>
      <c r="B46" s="7" t="s">
        <v>52</v>
      </c>
      <c r="C46" s="52" t="s">
        <v>4</v>
      </c>
      <c r="D46" s="44">
        <v>4</v>
      </c>
      <c r="E46" s="44">
        <v>2</v>
      </c>
      <c r="F46" s="44">
        <v>5</v>
      </c>
      <c r="G46" s="44">
        <v>2370</v>
      </c>
      <c r="H46" s="45">
        <v>659.52220588235298</v>
      </c>
      <c r="I46" s="46"/>
      <c r="J46" s="47">
        <v>4202</v>
      </c>
      <c r="K46" s="52" t="s">
        <v>4</v>
      </c>
      <c r="L46" s="44">
        <v>4</v>
      </c>
      <c r="M46" s="44">
        <v>2</v>
      </c>
      <c r="N46" s="44">
        <v>5</v>
      </c>
      <c r="O46" s="44">
        <v>1000.94</v>
      </c>
      <c r="P46" s="49">
        <v>90.760573243590727</v>
      </c>
      <c r="Q46" s="43"/>
      <c r="R46" s="44">
        <v>4202</v>
      </c>
      <c r="S46" s="52" t="s">
        <v>4</v>
      </c>
      <c r="T46" s="44">
        <v>4</v>
      </c>
      <c r="U46" s="44">
        <v>2</v>
      </c>
      <c r="V46" s="44">
        <v>5</v>
      </c>
      <c r="W46" s="44">
        <v>1930</v>
      </c>
      <c r="X46" s="49">
        <v>1143.6385294117647</v>
      </c>
    </row>
    <row r="47" spans="1:24">
      <c r="A47" s="44">
        <v>4203</v>
      </c>
      <c r="B47" s="7" t="s">
        <v>52</v>
      </c>
      <c r="C47" s="52" t="s">
        <v>2</v>
      </c>
      <c r="D47" s="44">
        <v>4</v>
      </c>
      <c r="E47" s="44">
        <v>2</v>
      </c>
      <c r="F47" s="44">
        <v>2</v>
      </c>
      <c r="G47" s="44">
        <v>1370</v>
      </c>
      <c r="H47" s="45">
        <v>392.70647058823533</v>
      </c>
      <c r="I47" s="46"/>
      <c r="J47" s="47">
        <v>4203</v>
      </c>
      <c r="K47" s="52" t="s">
        <v>2</v>
      </c>
      <c r="L47" s="44">
        <v>4</v>
      </c>
      <c r="M47" s="44">
        <v>2</v>
      </c>
      <c r="N47" s="44">
        <v>2</v>
      </c>
      <c r="O47" s="44">
        <v>741.31</v>
      </c>
      <c r="P47" s="49">
        <v>64.289490978358629</v>
      </c>
      <c r="Q47" s="43"/>
      <c r="R47" s="44">
        <v>4203</v>
      </c>
      <c r="S47" s="52" t="s">
        <v>2</v>
      </c>
      <c r="T47" s="44">
        <v>4</v>
      </c>
      <c r="U47" s="44">
        <v>2</v>
      </c>
      <c r="V47" s="44">
        <v>2</v>
      </c>
      <c r="W47" s="44">
        <v>3990</v>
      </c>
      <c r="X47" s="49">
        <v>2416.8199999999997</v>
      </c>
    </row>
    <row r="48" spans="1:24">
      <c r="A48" s="44">
        <v>4204</v>
      </c>
      <c r="B48" s="7" t="s">
        <v>52</v>
      </c>
      <c r="C48" s="52" t="s">
        <v>1</v>
      </c>
      <c r="D48" s="44">
        <v>4</v>
      </c>
      <c r="E48" s="44">
        <v>2</v>
      </c>
      <c r="F48" s="44">
        <v>1</v>
      </c>
      <c r="G48" s="44">
        <v>1830</v>
      </c>
      <c r="H48" s="45">
        <v>527.52157894736843</v>
      </c>
      <c r="I48" s="46"/>
      <c r="J48" s="47">
        <v>4204</v>
      </c>
      <c r="K48" s="52" t="s">
        <v>1</v>
      </c>
      <c r="L48" s="44">
        <v>4</v>
      </c>
      <c r="M48" s="44">
        <v>2</v>
      </c>
      <c r="N48" s="44">
        <v>1</v>
      </c>
      <c r="O48" s="44">
        <v>576.04</v>
      </c>
      <c r="P48" s="44">
        <v>30.28</v>
      </c>
      <c r="Q48" s="43"/>
      <c r="R48" s="44">
        <v>4204</v>
      </c>
      <c r="S48" s="52" t="s">
        <v>1</v>
      </c>
      <c r="T48" s="44">
        <v>4</v>
      </c>
      <c r="U48" s="44">
        <v>2</v>
      </c>
      <c r="V48" s="44">
        <v>1</v>
      </c>
      <c r="W48" s="44">
        <v>3175</v>
      </c>
      <c r="X48" s="49">
        <v>1788.9387735849054</v>
      </c>
    </row>
    <row r="49" spans="1:24">
      <c r="A49" s="44">
        <v>4205</v>
      </c>
      <c r="B49" s="7" t="s">
        <v>52</v>
      </c>
      <c r="C49" s="52" t="s">
        <v>6</v>
      </c>
      <c r="D49" s="44">
        <v>4</v>
      </c>
      <c r="E49" s="44">
        <v>2</v>
      </c>
      <c r="F49" s="44">
        <v>6</v>
      </c>
      <c r="G49" s="44">
        <v>1120</v>
      </c>
      <c r="H49" s="45">
        <v>423.66153846153844</v>
      </c>
      <c r="I49" s="46"/>
      <c r="J49" s="47">
        <v>4205</v>
      </c>
      <c r="K49" s="52" t="s">
        <v>6</v>
      </c>
      <c r="L49" s="44">
        <v>4</v>
      </c>
      <c r="M49" s="44">
        <v>2</v>
      </c>
      <c r="N49" s="44">
        <v>6</v>
      </c>
      <c r="O49" s="44">
        <v>727.57</v>
      </c>
      <c r="P49" s="49">
        <v>19.207506533217188</v>
      </c>
      <c r="Q49" s="43"/>
      <c r="R49" s="44">
        <v>4205</v>
      </c>
      <c r="S49" s="52" t="s">
        <v>6</v>
      </c>
      <c r="T49" s="44">
        <v>4</v>
      </c>
      <c r="U49" s="44">
        <v>2</v>
      </c>
      <c r="V49" s="44">
        <v>6</v>
      </c>
      <c r="W49" s="44">
        <v>2960</v>
      </c>
      <c r="X49" s="49">
        <v>1497.2147368421054</v>
      </c>
    </row>
    <row r="50" spans="1:24">
      <c r="A50" s="44">
        <v>4206</v>
      </c>
      <c r="B50" s="7" t="s">
        <v>52</v>
      </c>
      <c r="C50" s="52" t="s">
        <v>3</v>
      </c>
      <c r="D50" s="44">
        <v>4</v>
      </c>
      <c r="E50" s="44">
        <v>2</v>
      </c>
      <c r="F50" s="44">
        <v>3</v>
      </c>
      <c r="G50" s="44">
        <v>1440</v>
      </c>
      <c r="H50" s="45">
        <v>399.62</v>
      </c>
      <c r="I50" s="46"/>
      <c r="J50" s="47">
        <v>4206</v>
      </c>
      <c r="K50" s="52" t="s">
        <v>3</v>
      </c>
      <c r="L50" s="44">
        <v>4</v>
      </c>
      <c r="M50" s="44">
        <v>2</v>
      </c>
      <c r="N50" s="44">
        <v>3</v>
      </c>
      <c r="O50" s="44">
        <v>399.25</v>
      </c>
      <c r="P50" s="44">
        <v>41.88</v>
      </c>
      <c r="Q50" s="43"/>
      <c r="R50" s="44">
        <v>4206</v>
      </c>
      <c r="S50" s="52" t="s">
        <v>3</v>
      </c>
      <c r="T50" s="44">
        <v>4</v>
      </c>
      <c r="U50" s="44">
        <v>2</v>
      </c>
      <c r="V50" s="44">
        <v>3</v>
      </c>
      <c r="W50" s="44">
        <v>3885</v>
      </c>
      <c r="X50" s="49">
        <v>1976.021017699115</v>
      </c>
    </row>
    <row r="51" spans="1:24">
      <c r="J51" s="43"/>
      <c r="P51" s="50"/>
    </row>
    <row r="52" spans="1:24">
      <c r="J52" s="43"/>
    </row>
  </sheetData>
  <mergeCells count="3">
    <mergeCell ref="A1:H1"/>
    <mergeCell ref="J1:P1"/>
    <mergeCell ref="R1:X1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0066E-53C5-4BA7-9013-33CDDB291EAD}">
  <sheetPr>
    <tabColor theme="5" tint="0.79998168889431442"/>
  </sheetPr>
  <dimension ref="A1:BE103"/>
  <sheetViews>
    <sheetView zoomScaleNormal="100" workbookViewId="0">
      <selection sqref="A1:X1"/>
    </sheetView>
  </sheetViews>
  <sheetFormatPr defaultColWidth="8.85546875" defaultRowHeight="18.75"/>
  <cols>
    <col min="1" max="1" width="9.5703125" style="18" bestFit="1" customWidth="1"/>
    <col min="2" max="2" width="8.7109375" style="18" bestFit="1" customWidth="1"/>
    <col min="3" max="3" width="18.28515625" style="18" bestFit="1" customWidth="1"/>
    <col min="4" max="4" width="5.5703125" style="18" bestFit="1" customWidth="1"/>
    <col min="5" max="5" width="8.85546875" style="18" bestFit="1" customWidth="1"/>
    <col min="6" max="6" width="7.5703125" style="18" bestFit="1" customWidth="1"/>
    <col min="7" max="7" width="15.28515625" style="18" bestFit="1" customWidth="1"/>
    <col min="8" max="8" width="13" style="18" bestFit="1" customWidth="1"/>
    <col min="9" max="9" width="2.85546875" style="18" customWidth="1"/>
    <col min="10" max="10" width="9.5703125" style="18" bestFit="1" customWidth="1"/>
    <col min="11" max="11" width="18.42578125" style="18" bestFit="1" customWidth="1"/>
    <col min="12" max="12" width="5.7109375" style="18" bestFit="1" customWidth="1"/>
    <col min="13" max="13" width="8.85546875" style="18" bestFit="1" customWidth="1"/>
    <col min="14" max="14" width="7.5703125" style="18" bestFit="1" customWidth="1"/>
    <col min="15" max="15" width="15.28515625" style="18" bestFit="1" customWidth="1"/>
    <col min="16" max="16" width="13" style="18" bestFit="1" customWidth="1"/>
    <col min="17" max="17" width="3.140625" style="18" customWidth="1"/>
    <col min="18" max="18" width="9.5703125" style="18" bestFit="1" customWidth="1"/>
    <col min="19" max="19" width="18.42578125" style="18" bestFit="1" customWidth="1"/>
    <col min="20" max="20" width="5.5703125" style="18" bestFit="1" customWidth="1"/>
    <col min="21" max="21" width="8.85546875" style="18" bestFit="1" customWidth="1"/>
    <col min="22" max="22" width="7.5703125" style="18" bestFit="1" customWidth="1"/>
    <col min="23" max="23" width="15.28515625" style="18" bestFit="1" customWidth="1"/>
    <col min="24" max="24" width="13" style="18" bestFit="1" customWidth="1"/>
    <col min="25" max="25" width="3.140625" style="18" customWidth="1"/>
    <col min="26" max="26" width="8.42578125" style="18" bestFit="1" customWidth="1"/>
    <col min="27" max="27" width="16.85546875" style="18" bestFit="1" customWidth="1"/>
    <col min="28" max="28" width="13.7109375" style="18" customWidth="1"/>
    <col min="29" max="29" width="8" style="18" bestFit="1" customWidth="1"/>
    <col min="30" max="30" width="7.140625" style="18" bestFit="1" customWidth="1"/>
    <col min="31" max="31" width="14.28515625" style="18" bestFit="1" customWidth="1"/>
    <col min="32" max="32" width="12.42578125" style="18" bestFit="1" customWidth="1"/>
    <col min="33" max="33" width="4.5703125" style="18" customWidth="1"/>
    <col min="34" max="34" width="8.42578125" style="18" bestFit="1" customWidth="1"/>
    <col min="35" max="35" width="16.85546875" style="18" bestFit="1" customWidth="1"/>
    <col min="36" max="36" width="5.140625" style="18" bestFit="1" customWidth="1"/>
    <col min="37" max="37" width="8" style="18" bestFit="1" customWidth="1"/>
    <col min="38" max="38" width="7.140625" style="18" bestFit="1" customWidth="1"/>
    <col min="39" max="39" width="14.28515625" style="18" bestFit="1" customWidth="1"/>
    <col min="40" max="40" width="12.42578125" style="18" bestFit="1" customWidth="1"/>
    <col min="41" max="41" width="3.42578125" style="18" customWidth="1"/>
    <col min="42" max="42" width="8.42578125" style="18" bestFit="1" customWidth="1"/>
    <col min="43" max="43" width="16.85546875" style="18" bestFit="1" customWidth="1"/>
    <col min="44" max="44" width="5.140625" style="18" bestFit="1" customWidth="1"/>
    <col min="45" max="45" width="8" style="18" bestFit="1" customWidth="1"/>
    <col min="46" max="46" width="7.140625" style="18" bestFit="1" customWidth="1"/>
    <col min="47" max="47" width="14.28515625" style="18" bestFit="1" customWidth="1"/>
    <col min="48" max="48" width="12.42578125" style="18" bestFit="1" customWidth="1"/>
    <col min="49" max="49" width="3.5703125" style="18" customWidth="1"/>
    <col min="50" max="50" width="8.7109375" style="18" bestFit="1" customWidth="1"/>
    <col min="51" max="51" width="16.85546875" style="18" bestFit="1" customWidth="1"/>
    <col min="52" max="52" width="5.140625" style="18" bestFit="1" customWidth="1"/>
    <col min="53" max="53" width="8" style="18" bestFit="1" customWidth="1"/>
    <col min="54" max="54" width="7.140625" style="18" bestFit="1" customWidth="1"/>
    <col min="55" max="55" width="11.42578125" style="18" bestFit="1" customWidth="1"/>
    <col min="56" max="56" width="12.140625" style="18" bestFit="1" customWidth="1"/>
    <col min="57" max="57" width="5.85546875" style="18" bestFit="1" customWidth="1"/>
    <col min="58" max="58" width="12.140625" style="18" bestFit="1" customWidth="1"/>
    <col min="59" max="59" width="5" style="18" bestFit="1" customWidth="1"/>
    <col min="60" max="79" width="8.85546875" style="18"/>
    <col min="80" max="80" width="10.85546875" style="18" customWidth="1"/>
    <col min="81" max="81" width="16.140625" style="18" customWidth="1"/>
    <col min="82" max="82" width="12.85546875" style="18" customWidth="1"/>
    <col min="83" max="83" width="11.85546875" style="18" customWidth="1"/>
    <col min="84" max="101" width="8.85546875" style="18"/>
    <col min="102" max="102" width="18.85546875" style="18" customWidth="1"/>
    <col min="103" max="103" width="19.42578125" style="18" customWidth="1"/>
    <col min="104" max="16384" width="8.85546875" style="18"/>
  </cols>
  <sheetData>
    <row r="1" spans="1:28">
      <c r="A1" s="53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5"/>
      <c r="Y1" s="17"/>
    </row>
    <row r="2" spans="1:28">
      <c r="A2" s="3" t="s">
        <v>27</v>
      </c>
      <c r="B2" s="56"/>
      <c r="C2" s="56"/>
      <c r="D2" s="56"/>
      <c r="E2" s="56"/>
      <c r="F2" s="56"/>
      <c r="G2" s="56"/>
      <c r="H2" s="5"/>
      <c r="I2" s="2"/>
      <c r="J2" s="3" t="s">
        <v>30</v>
      </c>
      <c r="K2" s="56"/>
      <c r="L2" s="56"/>
      <c r="M2" s="56"/>
      <c r="N2" s="56"/>
      <c r="O2" s="56"/>
      <c r="P2" s="5"/>
      <c r="Q2" s="2"/>
      <c r="R2" s="3" t="s">
        <v>31</v>
      </c>
      <c r="S2" s="56"/>
      <c r="T2" s="56"/>
      <c r="U2" s="56"/>
      <c r="V2" s="56"/>
      <c r="W2" s="56"/>
      <c r="X2" s="5"/>
    </row>
    <row r="3" spans="1:28">
      <c r="A3" s="6" t="s">
        <v>17</v>
      </c>
      <c r="B3" s="7" t="s">
        <v>50</v>
      </c>
      <c r="C3" s="6" t="s">
        <v>7</v>
      </c>
      <c r="D3" s="6" t="s">
        <v>16</v>
      </c>
      <c r="E3" s="6" t="s">
        <v>18</v>
      </c>
      <c r="F3" s="6" t="s">
        <v>19</v>
      </c>
      <c r="G3" s="6" t="s">
        <v>28</v>
      </c>
      <c r="H3" s="6" t="s">
        <v>29</v>
      </c>
      <c r="I3" s="2"/>
      <c r="J3" s="6" t="s">
        <v>17</v>
      </c>
      <c r="K3" s="6" t="s">
        <v>7</v>
      </c>
      <c r="L3" s="6" t="s">
        <v>16</v>
      </c>
      <c r="M3" s="6" t="s">
        <v>18</v>
      </c>
      <c r="N3" s="6" t="s">
        <v>19</v>
      </c>
      <c r="O3" s="6" t="s">
        <v>28</v>
      </c>
      <c r="P3" s="6" t="s">
        <v>29</v>
      </c>
      <c r="Q3" s="2"/>
      <c r="R3" s="6" t="s">
        <v>17</v>
      </c>
      <c r="S3" s="6" t="s">
        <v>7</v>
      </c>
      <c r="T3" s="6" t="s">
        <v>16</v>
      </c>
      <c r="U3" s="6" t="s">
        <v>18</v>
      </c>
      <c r="V3" s="6" t="s">
        <v>19</v>
      </c>
      <c r="W3" s="6" t="s">
        <v>28</v>
      </c>
      <c r="X3" s="6" t="s">
        <v>29</v>
      </c>
    </row>
    <row r="4" spans="1:28">
      <c r="A4" s="6">
        <v>1101</v>
      </c>
      <c r="B4" s="7" t="s">
        <v>51</v>
      </c>
      <c r="C4" s="9" t="s">
        <v>1</v>
      </c>
      <c r="D4" s="6">
        <v>1</v>
      </c>
      <c r="E4" s="6">
        <v>1</v>
      </c>
      <c r="F4" s="6">
        <v>1</v>
      </c>
      <c r="G4" s="6">
        <v>270</v>
      </c>
      <c r="H4" s="11">
        <v>71.65384615384616</v>
      </c>
      <c r="I4" s="2"/>
      <c r="J4" s="6">
        <v>1101</v>
      </c>
      <c r="K4" s="9" t="s">
        <v>1</v>
      </c>
      <c r="L4" s="6">
        <v>1</v>
      </c>
      <c r="M4" s="6">
        <v>1</v>
      </c>
      <c r="N4" s="6">
        <v>1</v>
      </c>
      <c r="O4" s="6">
        <v>575</v>
      </c>
      <c r="P4" s="13">
        <v>119.49588477366255</v>
      </c>
      <c r="Q4" s="42"/>
      <c r="R4" s="6">
        <v>1101</v>
      </c>
      <c r="S4" s="9" t="s">
        <v>1</v>
      </c>
      <c r="T4" s="6">
        <v>1</v>
      </c>
      <c r="U4" s="6">
        <v>1</v>
      </c>
      <c r="V4" s="6">
        <v>1</v>
      </c>
      <c r="W4" s="6">
        <v>4861.25</v>
      </c>
      <c r="X4" s="11">
        <v>1920.5368970588236</v>
      </c>
      <c r="AA4" s="27"/>
      <c r="AB4" s="22"/>
    </row>
    <row r="5" spans="1:28">
      <c r="A5" s="6">
        <v>1102</v>
      </c>
      <c r="B5" s="7" t="s">
        <v>51</v>
      </c>
      <c r="C5" s="9" t="s">
        <v>2</v>
      </c>
      <c r="D5" s="6">
        <v>1</v>
      </c>
      <c r="E5" s="6">
        <v>1</v>
      </c>
      <c r="F5" s="6">
        <v>2</v>
      </c>
      <c r="G5" s="6">
        <v>1420</v>
      </c>
      <c r="H5" s="11">
        <v>352.39666666666665</v>
      </c>
      <c r="I5" s="2"/>
      <c r="J5" s="6">
        <v>1102</v>
      </c>
      <c r="K5" s="9" t="s">
        <v>2</v>
      </c>
      <c r="L5" s="6">
        <v>1</v>
      </c>
      <c r="M5" s="6">
        <v>1</v>
      </c>
      <c r="N5" s="6">
        <v>2</v>
      </c>
      <c r="O5" s="6">
        <v>965</v>
      </c>
      <c r="P5" s="13">
        <v>188.17999482401657</v>
      </c>
      <c r="Q5" s="42"/>
      <c r="R5" s="6">
        <v>1102</v>
      </c>
      <c r="S5" s="9" t="s">
        <v>2</v>
      </c>
      <c r="T5" s="6">
        <v>1</v>
      </c>
      <c r="U5" s="6">
        <v>1</v>
      </c>
      <c r="V5" s="6">
        <v>2</v>
      </c>
      <c r="W5" s="6">
        <v>5026.25</v>
      </c>
      <c r="X5" s="11">
        <v>2007.8837243470148</v>
      </c>
      <c r="AA5" s="27"/>
      <c r="AB5" s="22"/>
    </row>
    <row r="6" spans="1:28">
      <c r="A6" s="6">
        <v>1103</v>
      </c>
      <c r="B6" s="7" t="s">
        <v>51</v>
      </c>
      <c r="C6" s="9" t="s">
        <v>3</v>
      </c>
      <c r="D6" s="6">
        <v>1</v>
      </c>
      <c r="E6" s="6">
        <v>1</v>
      </c>
      <c r="F6" s="6">
        <v>3</v>
      </c>
      <c r="G6" s="6">
        <v>960</v>
      </c>
      <c r="H6" s="11">
        <v>258.39120879120878</v>
      </c>
      <c r="I6" s="2"/>
      <c r="J6" s="6">
        <v>1103</v>
      </c>
      <c r="K6" s="9" t="s">
        <v>3</v>
      </c>
      <c r="L6" s="6">
        <v>1</v>
      </c>
      <c r="M6" s="6">
        <v>1</v>
      </c>
      <c r="N6" s="6">
        <v>3</v>
      </c>
      <c r="O6" s="6">
        <v>500</v>
      </c>
      <c r="P6" s="13">
        <v>117.51734390485629</v>
      </c>
      <c r="Q6" s="42"/>
      <c r="R6" s="6">
        <v>1103</v>
      </c>
      <c r="S6" s="9" t="s">
        <v>3</v>
      </c>
      <c r="T6" s="6">
        <v>1</v>
      </c>
      <c r="U6" s="6">
        <v>1</v>
      </c>
      <c r="V6" s="6">
        <v>3</v>
      </c>
      <c r="W6" s="6">
        <v>6218.75</v>
      </c>
      <c r="X6" s="11">
        <v>2409.5552161654136</v>
      </c>
      <c r="AA6" s="27"/>
      <c r="AB6" s="22"/>
    </row>
    <row r="7" spans="1:28">
      <c r="A7" s="6">
        <v>1104</v>
      </c>
      <c r="B7" s="7" t="s">
        <v>51</v>
      </c>
      <c r="C7" s="9" t="s">
        <v>4</v>
      </c>
      <c r="D7" s="6">
        <v>1</v>
      </c>
      <c r="E7" s="6">
        <v>1</v>
      </c>
      <c r="F7" s="6">
        <v>5</v>
      </c>
      <c r="G7" s="6">
        <v>1360</v>
      </c>
      <c r="H7" s="11">
        <v>360.67945205479458</v>
      </c>
      <c r="I7" s="2"/>
      <c r="J7" s="6">
        <v>1104</v>
      </c>
      <c r="K7" s="9" t="s">
        <v>4</v>
      </c>
      <c r="L7" s="6">
        <v>1</v>
      </c>
      <c r="M7" s="6">
        <v>1</v>
      </c>
      <c r="N7" s="6">
        <v>5</v>
      </c>
      <c r="O7" s="6">
        <v>250</v>
      </c>
      <c r="P7" s="13">
        <v>62.62983947119924</v>
      </c>
      <c r="Q7" s="42"/>
      <c r="R7" s="6">
        <v>1104</v>
      </c>
      <c r="S7" s="9" t="s">
        <v>4</v>
      </c>
      <c r="T7" s="6">
        <v>1</v>
      </c>
      <c r="U7" s="6">
        <v>1</v>
      </c>
      <c r="V7" s="6">
        <v>5</v>
      </c>
      <c r="W7" s="6">
        <v>1572.5</v>
      </c>
      <c r="X7" s="11">
        <v>571.14012537993926</v>
      </c>
      <c r="AA7" s="27"/>
      <c r="AB7" s="22"/>
    </row>
    <row r="8" spans="1:28">
      <c r="A8" s="6">
        <v>1105</v>
      </c>
      <c r="B8" s="7" t="s">
        <v>51</v>
      </c>
      <c r="C8" s="9" t="s">
        <v>5</v>
      </c>
      <c r="D8" s="6">
        <v>1</v>
      </c>
      <c r="E8" s="6">
        <v>1</v>
      </c>
      <c r="F8" s="6">
        <v>4</v>
      </c>
      <c r="G8" s="6">
        <v>1480</v>
      </c>
      <c r="H8" s="11">
        <v>346.27784810126582</v>
      </c>
      <c r="I8" s="2"/>
      <c r="J8" s="6">
        <v>1105</v>
      </c>
      <c r="K8" s="9" t="s">
        <v>5</v>
      </c>
      <c r="L8" s="6">
        <v>1</v>
      </c>
      <c r="M8" s="6">
        <v>1</v>
      </c>
      <c r="N8" s="6">
        <v>4</v>
      </c>
      <c r="O8" s="6">
        <v>515</v>
      </c>
      <c r="P8" s="13">
        <v>112.08808444953443</v>
      </c>
      <c r="Q8" s="42"/>
      <c r="R8" s="6">
        <v>1105</v>
      </c>
      <c r="S8" s="9" t="s">
        <v>5</v>
      </c>
      <c r="T8" s="6">
        <v>1</v>
      </c>
      <c r="U8" s="6">
        <v>1</v>
      </c>
      <c r="V8" s="6">
        <v>4</v>
      </c>
      <c r="W8" s="6">
        <v>4848.75</v>
      </c>
      <c r="X8" s="11">
        <v>1842.3910566298343</v>
      </c>
      <c r="AA8" s="27"/>
      <c r="AB8" s="22"/>
    </row>
    <row r="9" spans="1:28">
      <c r="A9" s="6">
        <v>1106</v>
      </c>
      <c r="B9" s="7" t="s">
        <v>51</v>
      </c>
      <c r="C9" s="9" t="s">
        <v>6</v>
      </c>
      <c r="D9" s="6">
        <v>1</v>
      </c>
      <c r="E9" s="6">
        <v>1</v>
      </c>
      <c r="F9" s="6">
        <v>6</v>
      </c>
      <c r="G9" s="6">
        <v>2670</v>
      </c>
      <c r="H9" s="11">
        <v>615.87324478178368</v>
      </c>
      <c r="I9" s="2"/>
      <c r="J9" s="6">
        <v>1106</v>
      </c>
      <c r="K9" s="9" t="s">
        <v>6</v>
      </c>
      <c r="L9" s="6">
        <v>1</v>
      </c>
      <c r="M9" s="6">
        <v>1</v>
      </c>
      <c r="N9" s="6">
        <v>6</v>
      </c>
      <c r="O9" s="6">
        <v>715</v>
      </c>
      <c r="P9" s="13">
        <v>143.55277881387542</v>
      </c>
      <c r="Q9" s="42"/>
      <c r="R9" s="6">
        <v>1106</v>
      </c>
      <c r="S9" s="9" t="s">
        <v>6</v>
      </c>
      <c r="T9" s="6">
        <v>1</v>
      </c>
      <c r="U9" s="6">
        <v>1</v>
      </c>
      <c r="V9" s="6">
        <v>6</v>
      </c>
      <c r="W9" s="6">
        <v>5641.25</v>
      </c>
      <c r="X9" s="11">
        <v>1718.9694642857141</v>
      </c>
      <c r="AA9" s="27"/>
      <c r="AB9" s="22"/>
    </row>
    <row r="10" spans="1:28">
      <c r="A10" s="6">
        <v>1201</v>
      </c>
      <c r="B10" s="7" t="s">
        <v>52</v>
      </c>
      <c r="C10" s="9" t="s">
        <v>2</v>
      </c>
      <c r="D10" s="6">
        <v>1</v>
      </c>
      <c r="E10" s="6">
        <v>2</v>
      </c>
      <c r="F10" s="6">
        <v>2</v>
      </c>
      <c r="G10" s="6">
        <v>910</v>
      </c>
      <c r="H10" s="11">
        <v>225.88078291814946</v>
      </c>
      <c r="I10" s="2"/>
      <c r="J10" s="6">
        <v>1201</v>
      </c>
      <c r="K10" s="9" t="s">
        <v>2</v>
      </c>
      <c r="L10" s="6">
        <v>1</v>
      </c>
      <c r="M10" s="6">
        <v>2</v>
      </c>
      <c r="N10" s="6">
        <v>2</v>
      </c>
      <c r="O10" s="6">
        <v>375</v>
      </c>
      <c r="P10" s="13">
        <v>54.22756049937874</v>
      </c>
      <c r="Q10" s="42"/>
      <c r="R10" s="6">
        <v>1201</v>
      </c>
      <c r="S10" s="9" t="s">
        <v>2</v>
      </c>
      <c r="T10" s="6">
        <v>1</v>
      </c>
      <c r="U10" s="6">
        <v>2</v>
      </c>
      <c r="V10" s="6">
        <v>2</v>
      </c>
      <c r="W10" s="6">
        <v>3925</v>
      </c>
      <c r="X10" s="11">
        <v>1451.9268439108062</v>
      </c>
      <c r="AA10" s="27"/>
      <c r="AB10" s="22"/>
    </row>
    <row r="11" spans="1:28">
      <c r="A11" s="6">
        <v>1202</v>
      </c>
      <c r="B11" s="7" t="s">
        <v>52</v>
      </c>
      <c r="C11" s="9" t="s">
        <v>3</v>
      </c>
      <c r="D11" s="6">
        <v>1</v>
      </c>
      <c r="E11" s="6">
        <v>2</v>
      </c>
      <c r="F11" s="6">
        <v>3</v>
      </c>
      <c r="G11" s="6">
        <v>340</v>
      </c>
      <c r="H11" s="11">
        <v>91.55307262569832</v>
      </c>
      <c r="I11" s="2"/>
      <c r="J11" s="6">
        <v>1202</v>
      </c>
      <c r="K11" s="9" t="s">
        <v>3</v>
      </c>
      <c r="L11" s="6">
        <v>1</v>
      </c>
      <c r="M11" s="6">
        <v>2</v>
      </c>
      <c r="N11" s="6">
        <v>3</v>
      </c>
      <c r="O11" s="6">
        <v>227.5</v>
      </c>
      <c r="P11" s="13">
        <v>83.828777524677307</v>
      </c>
      <c r="Q11" s="42"/>
      <c r="R11" s="6">
        <v>1202</v>
      </c>
      <c r="S11" s="9" t="s">
        <v>3</v>
      </c>
      <c r="T11" s="6">
        <v>1</v>
      </c>
      <c r="U11" s="6">
        <v>2</v>
      </c>
      <c r="V11" s="6">
        <v>3</v>
      </c>
      <c r="W11" s="6">
        <v>4323.75</v>
      </c>
      <c r="X11" s="11">
        <v>1642.7167401500938</v>
      </c>
      <c r="AA11" s="27"/>
      <c r="AB11" s="22"/>
    </row>
    <row r="12" spans="1:28">
      <c r="A12" s="6">
        <v>1203</v>
      </c>
      <c r="B12" s="7" t="s">
        <v>52</v>
      </c>
      <c r="C12" s="9" t="s">
        <v>4</v>
      </c>
      <c r="D12" s="6">
        <v>1</v>
      </c>
      <c r="E12" s="6">
        <v>2</v>
      </c>
      <c r="F12" s="6">
        <v>5</v>
      </c>
      <c r="G12" s="6">
        <v>2230</v>
      </c>
      <c r="H12" s="11">
        <v>591.42649572649577</v>
      </c>
      <c r="I12" s="2"/>
      <c r="J12" s="6">
        <v>1203</v>
      </c>
      <c r="K12" s="9" t="s">
        <v>4</v>
      </c>
      <c r="L12" s="6">
        <v>1</v>
      </c>
      <c r="M12" s="6">
        <v>2</v>
      </c>
      <c r="N12" s="6">
        <v>5</v>
      </c>
      <c r="O12" s="6">
        <v>500</v>
      </c>
      <c r="P12" s="13">
        <v>35.481706595098075</v>
      </c>
      <c r="Q12" s="42"/>
      <c r="R12" s="6">
        <v>1203</v>
      </c>
      <c r="S12" s="9" t="s">
        <v>4</v>
      </c>
      <c r="T12" s="6">
        <v>1</v>
      </c>
      <c r="U12" s="6">
        <v>2</v>
      </c>
      <c r="V12" s="6">
        <v>5</v>
      </c>
      <c r="W12" s="6">
        <v>4195</v>
      </c>
      <c r="X12" s="11">
        <v>1592.3959661495062</v>
      </c>
      <c r="AA12" s="27"/>
      <c r="AB12" s="22"/>
    </row>
    <row r="13" spans="1:28">
      <c r="A13" s="6">
        <v>1204</v>
      </c>
      <c r="B13" s="7" t="s">
        <v>52</v>
      </c>
      <c r="C13" s="9" t="s">
        <v>1</v>
      </c>
      <c r="D13" s="6">
        <v>1</v>
      </c>
      <c r="E13" s="6">
        <v>2</v>
      </c>
      <c r="F13" s="6">
        <v>1</v>
      </c>
      <c r="G13" s="6">
        <v>810</v>
      </c>
      <c r="H13" s="11">
        <v>214.96585788561526</v>
      </c>
      <c r="I13" s="2"/>
      <c r="J13" s="6">
        <v>1204</v>
      </c>
      <c r="K13" s="9" t="s">
        <v>1</v>
      </c>
      <c r="L13" s="6">
        <v>1</v>
      </c>
      <c r="M13" s="6">
        <v>2</v>
      </c>
      <c r="N13" s="6">
        <v>1</v>
      </c>
      <c r="O13" s="6">
        <v>317.5</v>
      </c>
      <c r="P13" s="13">
        <v>77.746238030095753</v>
      </c>
      <c r="Q13" s="42"/>
      <c r="R13" s="6">
        <v>1204</v>
      </c>
      <c r="S13" s="9" t="s">
        <v>1</v>
      </c>
      <c r="T13" s="6">
        <v>1</v>
      </c>
      <c r="U13" s="6">
        <v>2</v>
      </c>
      <c r="V13" s="6">
        <v>1</v>
      </c>
      <c r="W13" s="6">
        <v>3090</v>
      </c>
      <c r="X13" s="11">
        <v>1203.4206521739131</v>
      </c>
      <c r="AA13" s="27"/>
      <c r="AB13" s="22"/>
    </row>
    <row r="14" spans="1:28">
      <c r="A14" s="6">
        <v>1205</v>
      </c>
      <c r="B14" s="7" t="s">
        <v>52</v>
      </c>
      <c r="C14" s="9" t="s">
        <v>5</v>
      </c>
      <c r="D14" s="6">
        <v>1</v>
      </c>
      <c r="E14" s="6">
        <v>2</v>
      </c>
      <c r="F14" s="6">
        <v>4</v>
      </c>
      <c r="G14" s="6">
        <v>920</v>
      </c>
      <c r="H14" s="11">
        <v>220.83524904214559</v>
      </c>
      <c r="I14" s="2"/>
      <c r="J14" s="6">
        <v>1205</v>
      </c>
      <c r="K14" s="9" t="s">
        <v>5</v>
      </c>
      <c r="L14" s="6">
        <v>1</v>
      </c>
      <c r="M14" s="6">
        <v>2</v>
      </c>
      <c r="N14" s="6">
        <v>4</v>
      </c>
      <c r="O14" s="6">
        <v>250</v>
      </c>
      <c r="P14" s="13">
        <v>121.36475955141609</v>
      </c>
      <c r="Q14" s="42"/>
      <c r="R14" s="6">
        <v>1205</v>
      </c>
      <c r="S14" s="9" t="s">
        <v>5</v>
      </c>
      <c r="T14" s="6">
        <v>1</v>
      </c>
      <c r="U14" s="6">
        <v>2</v>
      </c>
      <c r="V14" s="6">
        <v>4</v>
      </c>
      <c r="W14" s="6">
        <v>5350</v>
      </c>
      <c r="X14" s="11">
        <v>1925.4409391534393</v>
      </c>
      <c r="AA14" s="27"/>
      <c r="AB14" s="22"/>
    </row>
    <row r="15" spans="1:28">
      <c r="A15" s="6">
        <v>1206</v>
      </c>
      <c r="B15" s="7" t="s">
        <v>52</v>
      </c>
      <c r="C15" s="9" t="s">
        <v>6</v>
      </c>
      <c r="D15" s="6">
        <v>1</v>
      </c>
      <c r="E15" s="6">
        <v>2</v>
      </c>
      <c r="F15" s="6">
        <v>6</v>
      </c>
      <c r="G15" s="6">
        <v>940</v>
      </c>
      <c r="H15" s="11">
        <v>216.82666666666665</v>
      </c>
      <c r="I15" s="2"/>
      <c r="J15" s="6">
        <v>1206</v>
      </c>
      <c r="K15" s="9" t="s">
        <v>6</v>
      </c>
      <c r="L15" s="6">
        <v>1</v>
      </c>
      <c r="M15" s="6">
        <v>2</v>
      </c>
      <c r="N15" s="6">
        <v>6</v>
      </c>
      <c r="O15" s="6">
        <v>482.5</v>
      </c>
      <c r="P15" s="13">
        <v>126.21531903900801</v>
      </c>
      <c r="Q15" s="42"/>
      <c r="R15" s="6">
        <v>1206</v>
      </c>
      <c r="S15" s="9" t="s">
        <v>6</v>
      </c>
      <c r="T15" s="6">
        <v>1</v>
      </c>
      <c r="U15" s="6">
        <v>2</v>
      </c>
      <c r="V15" s="6">
        <v>6</v>
      </c>
      <c r="W15" s="6">
        <v>5610</v>
      </c>
      <c r="X15" s="11">
        <v>1516.436170212766</v>
      </c>
      <c r="AA15" s="27"/>
      <c r="AB15" s="22"/>
    </row>
    <row r="16" spans="1:28">
      <c r="A16" s="6">
        <v>2101</v>
      </c>
      <c r="B16" s="7" t="s">
        <v>51</v>
      </c>
      <c r="C16" s="9" t="s">
        <v>1</v>
      </c>
      <c r="D16" s="6">
        <v>2</v>
      </c>
      <c r="E16" s="6">
        <v>1</v>
      </c>
      <c r="F16" s="6">
        <v>1</v>
      </c>
      <c r="G16" s="6">
        <v>800</v>
      </c>
      <c r="H16" s="11">
        <v>173.08823529411765</v>
      </c>
      <c r="I16" s="2"/>
      <c r="J16" s="6">
        <v>2101</v>
      </c>
      <c r="K16" s="9" t="s">
        <v>1</v>
      </c>
      <c r="L16" s="6">
        <v>2</v>
      </c>
      <c r="M16" s="6">
        <v>1</v>
      </c>
      <c r="N16" s="6">
        <v>1</v>
      </c>
      <c r="O16" s="6">
        <v>727.5</v>
      </c>
      <c r="P16" s="13">
        <v>94.600230058716477</v>
      </c>
      <c r="Q16" s="42"/>
      <c r="R16" s="6">
        <v>2101</v>
      </c>
      <c r="S16" s="9" t="s">
        <v>1</v>
      </c>
      <c r="T16" s="6">
        <v>2</v>
      </c>
      <c r="U16" s="6">
        <v>1</v>
      </c>
      <c r="V16" s="6">
        <v>1</v>
      </c>
      <c r="W16" s="6">
        <v>6537.5</v>
      </c>
      <c r="X16" s="11">
        <v>2449.7040574596776</v>
      </c>
      <c r="AA16" s="27"/>
      <c r="AB16" s="22"/>
    </row>
    <row r="17" spans="1:28">
      <c r="A17" s="6">
        <v>2102</v>
      </c>
      <c r="B17" s="7" t="s">
        <v>51</v>
      </c>
      <c r="C17" s="9" t="s">
        <v>5</v>
      </c>
      <c r="D17" s="6">
        <v>2</v>
      </c>
      <c r="E17" s="6">
        <v>1</v>
      </c>
      <c r="F17" s="6">
        <v>4</v>
      </c>
      <c r="G17" s="6">
        <v>600</v>
      </c>
      <c r="H17" s="11">
        <v>140.37563451776649</v>
      </c>
      <c r="I17" s="2"/>
      <c r="J17" s="6">
        <v>2102</v>
      </c>
      <c r="K17" s="9" t="s">
        <v>5</v>
      </c>
      <c r="L17" s="6">
        <v>2</v>
      </c>
      <c r="M17" s="6">
        <v>1</v>
      </c>
      <c r="N17" s="6">
        <v>4</v>
      </c>
      <c r="O17" s="6">
        <v>795</v>
      </c>
      <c r="P17" s="13">
        <v>59.343307086614175</v>
      </c>
      <c r="Q17" s="42"/>
      <c r="R17" s="6">
        <v>2102</v>
      </c>
      <c r="S17" s="9" t="s">
        <v>5</v>
      </c>
      <c r="T17" s="6">
        <v>2</v>
      </c>
      <c r="U17" s="6">
        <v>1</v>
      </c>
      <c r="V17" s="6">
        <v>4</v>
      </c>
      <c r="W17" s="6">
        <v>6058.75</v>
      </c>
      <c r="X17" s="11">
        <v>2303.2151001669454</v>
      </c>
      <c r="AA17" s="27"/>
      <c r="AB17" s="22"/>
    </row>
    <row r="18" spans="1:28">
      <c r="A18" s="6">
        <v>2103</v>
      </c>
      <c r="B18" s="7" t="s">
        <v>51</v>
      </c>
      <c r="C18" s="9" t="s">
        <v>3</v>
      </c>
      <c r="D18" s="6">
        <v>2</v>
      </c>
      <c r="E18" s="6">
        <v>1</v>
      </c>
      <c r="F18" s="6">
        <v>3</v>
      </c>
      <c r="G18" s="6">
        <v>1610</v>
      </c>
      <c r="H18" s="11">
        <v>337.11491395793502</v>
      </c>
      <c r="I18" s="2"/>
      <c r="J18" s="6">
        <v>2103</v>
      </c>
      <c r="K18" s="9" t="s">
        <v>3</v>
      </c>
      <c r="L18" s="6">
        <v>2</v>
      </c>
      <c r="M18" s="6">
        <v>1</v>
      </c>
      <c r="N18" s="6">
        <v>3</v>
      </c>
      <c r="O18" s="6">
        <v>692.5</v>
      </c>
      <c r="P18" s="13">
        <v>130.23007846242442</v>
      </c>
      <c r="Q18" s="42"/>
      <c r="R18" s="6">
        <v>2103</v>
      </c>
      <c r="S18" s="9" t="s">
        <v>3</v>
      </c>
      <c r="T18" s="6">
        <v>2</v>
      </c>
      <c r="U18" s="6">
        <v>1</v>
      </c>
      <c r="V18" s="6">
        <v>3</v>
      </c>
      <c r="W18" s="6">
        <v>5941.25</v>
      </c>
      <c r="X18" s="11">
        <v>2333.5932252559724</v>
      </c>
      <c r="AA18" s="27"/>
      <c r="AB18" s="22"/>
    </row>
    <row r="19" spans="1:28">
      <c r="A19" s="6">
        <v>2104</v>
      </c>
      <c r="B19" s="7" t="s">
        <v>51</v>
      </c>
      <c r="C19" s="9" t="s">
        <v>6</v>
      </c>
      <c r="D19" s="6">
        <v>2</v>
      </c>
      <c r="E19" s="6">
        <v>1</v>
      </c>
      <c r="F19" s="6">
        <v>6</v>
      </c>
      <c r="G19" s="6">
        <v>1640</v>
      </c>
      <c r="H19" s="11">
        <v>378.29790794979078</v>
      </c>
      <c r="I19" s="2"/>
      <c r="J19" s="6">
        <v>2104</v>
      </c>
      <c r="K19" s="9" t="s">
        <v>6</v>
      </c>
      <c r="L19" s="6">
        <v>2</v>
      </c>
      <c r="M19" s="6">
        <v>1</v>
      </c>
      <c r="N19" s="6">
        <v>6</v>
      </c>
      <c r="O19" s="6">
        <v>570</v>
      </c>
      <c r="P19" s="13">
        <v>75.508090614886726</v>
      </c>
      <c r="Q19" s="42"/>
      <c r="R19" s="6">
        <v>2104</v>
      </c>
      <c r="S19" s="9" t="s">
        <v>6</v>
      </c>
      <c r="T19" s="6">
        <v>2</v>
      </c>
      <c r="U19" s="6">
        <v>1</v>
      </c>
      <c r="V19" s="6">
        <v>6</v>
      </c>
      <c r="W19" s="6">
        <v>5033.75</v>
      </c>
      <c r="X19" s="11">
        <v>1777.3913353889943</v>
      </c>
      <c r="AA19" s="27"/>
      <c r="AB19" s="22"/>
    </row>
    <row r="20" spans="1:28">
      <c r="A20" s="6">
        <v>2105</v>
      </c>
      <c r="B20" s="7" t="s">
        <v>51</v>
      </c>
      <c r="C20" s="9" t="s">
        <v>4</v>
      </c>
      <c r="D20" s="6">
        <v>2</v>
      </c>
      <c r="E20" s="6">
        <v>1</v>
      </c>
      <c r="F20" s="6">
        <v>5</v>
      </c>
      <c r="G20" s="6">
        <v>950</v>
      </c>
      <c r="H20" s="11">
        <v>251.9557086614173</v>
      </c>
      <c r="I20" s="2"/>
      <c r="J20" s="6">
        <v>2105</v>
      </c>
      <c r="K20" s="9" t="s">
        <v>4</v>
      </c>
      <c r="L20" s="6">
        <v>2</v>
      </c>
      <c r="M20" s="6">
        <v>1</v>
      </c>
      <c r="N20" s="6">
        <v>5</v>
      </c>
      <c r="O20" s="6">
        <v>487.5</v>
      </c>
      <c r="P20" s="13">
        <v>61.600710234530681</v>
      </c>
      <c r="Q20" s="42"/>
      <c r="R20" s="6">
        <v>2105</v>
      </c>
      <c r="S20" s="9" t="s">
        <v>4</v>
      </c>
      <c r="T20" s="6">
        <v>2</v>
      </c>
      <c r="U20" s="6">
        <v>1</v>
      </c>
      <c r="V20" s="6">
        <v>5</v>
      </c>
      <c r="W20" s="6">
        <v>5203.75</v>
      </c>
      <c r="X20" s="11">
        <v>1990.5260923005565</v>
      </c>
      <c r="AA20" s="27"/>
      <c r="AB20" s="22"/>
    </row>
    <row r="21" spans="1:28">
      <c r="A21" s="6">
        <v>2106</v>
      </c>
      <c r="B21" s="7" t="s">
        <v>51</v>
      </c>
      <c r="C21" s="9" t="s">
        <v>2</v>
      </c>
      <c r="D21" s="6">
        <v>2</v>
      </c>
      <c r="E21" s="6">
        <v>1</v>
      </c>
      <c r="F21" s="6">
        <v>2</v>
      </c>
      <c r="G21" s="6">
        <v>1970</v>
      </c>
      <c r="H21" s="11">
        <v>534.76297577854666</v>
      </c>
      <c r="I21" s="2"/>
      <c r="J21" s="6">
        <v>2106</v>
      </c>
      <c r="K21" s="9" t="s">
        <v>2</v>
      </c>
      <c r="L21" s="6">
        <v>2</v>
      </c>
      <c r="M21" s="6">
        <v>1</v>
      </c>
      <c r="N21" s="6">
        <v>2</v>
      </c>
      <c r="O21" s="6">
        <v>365</v>
      </c>
      <c r="P21" s="13">
        <v>108.43713600548134</v>
      </c>
      <c r="Q21" s="42"/>
      <c r="R21" s="6">
        <v>2106</v>
      </c>
      <c r="S21" s="9" t="s">
        <v>2</v>
      </c>
      <c r="T21" s="6">
        <v>2</v>
      </c>
      <c r="U21" s="6">
        <v>1</v>
      </c>
      <c r="V21" s="6">
        <v>2</v>
      </c>
      <c r="W21" s="6">
        <v>4141.25</v>
      </c>
      <c r="X21" s="11">
        <v>1686.5180315533978</v>
      </c>
      <c r="AA21" s="27"/>
      <c r="AB21" s="22"/>
    </row>
    <row r="22" spans="1:28">
      <c r="A22" s="6">
        <v>2201</v>
      </c>
      <c r="B22" s="7" t="s">
        <v>52</v>
      </c>
      <c r="C22" s="9" t="s">
        <v>5</v>
      </c>
      <c r="D22" s="6">
        <v>2</v>
      </c>
      <c r="E22" s="6">
        <v>2</v>
      </c>
      <c r="F22" s="6">
        <v>4</v>
      </c>
      <c r="G22" s="6">
        <v>1500</v>
      </c>
      <c r="H22" s="11">
        <v>367.05745341614909</v>
      </c>
      <c r="I22" s="2"/>
      <c r="J22" s="6">
        <v>2201</v>
      </c>
      <c r="K22" s="9" t="s">
        <v>5</v>
      </c>
      <c r="L22" s="6">
        <v>2</v>
      </c>
      <c r="M22" s="6">
        <v>2</v>
      </c>
      <c r="N22" s="6">
        <v>4</v>
      </c>
      <c r="O22" s="6">
        <v>262.5</v>
      </c>
      <c r="P22" s="13">
        <v>138.21418419556565</v>
      </c>
      <c r="Q22" s="42"/>
      <c r="R22" s="6">
        <v>2201</v>
      </c>
      <c r="S22" s="9" t="s">
        <v>5</v>
      </c>
      <c r="T22" s="6">
        <v>2</v>
      </c>
      <c r="U22" s="6">
        <v>2</v>
      </c>
      <c r="V22" s="6">
        <v>4</v>
      </c>
      <c r="W22" s="6">
        <v>2708.75</v>
      </c>
      <c r="X22" s="11">
        <v>927.10052970297022</v>
      </c>
      <c r="AA22" s="27"/>
      <c r="AB22" s="22"/>
    </row>
    <row r="23" spans="1:28">
      <c r="A23" s="6">
        <v>2202</v>
      </c>
      <c r="B23" s="7" t="s">
        <v>52</v>
      </c>
      <c r="C23" s="9" t="s">
        <v>1</v>
      </c>
      <c r="D23" s="6">
        <v>2</v>
      </c>
      <c r="E23" s="6">
        <v>2</v>
      </c>
      <c r="F23" s="6">
        <v>1</v>
      </c>
      <c r="G23" s="6">
        <v>2090</v>
      </c>
      <c r="H23" s="11">
        <v>592.29410569105698</v>
      </c>
      <c r="I23" s="2"/>
      <c r="J23" s="6">
        <v>2202</v>
      </c>
      <c r="K23" s="9" t="s">
        <v>1</v>
      </c>
      <c r="L23" s="6">
        <v>2</v>
      </c>
      <c r="M23" s="6">
        <v>2</v>
      </c>
      <c r="N23" s="6">
        <v>1</v>
      </c>
      <c r="O23" s="6">
        <v>330</v>
      </c>
      <c r="P23" s="13">
        <v>144.5841326390792</v>
      </c>
      <c r="Q23" s="42"/>
      <c r="R23" s="6">
        <v>2202</v>
      </c>
      <c r="S23" s="9" t="s">
        <v>1</v>
      </c>
      <c r="T23" s="6">
        <v>2</v>
      </c>
      <c r="U23" s="6">
        <v>2</v>
      </c>
      <c r="V23" s="6">
        <v>1</v>
      </c>
      <c r="W23" s="6">
        <v>3567.5</v>
      </c>
      <c r="X23" s="11">
        <v>1224.9546375</v>
      </c>
      <c r="AA23" s="27"/>
      <c r="AB23" s="22"/>
    </row>
    <row r="24" spans="1:28">
      <c r="A24" s="6">
        <v>2203</v>
      </c>
      <c r="B24" s="7" t="s">
        <v>52</v>
      </c>
      <c r="C24" s="9" t="s">
        <v>3</v>
      </c>
      <c r="D24" s="6">
        <v>2</v>
      </c>
      <c r="E24" s="6">
        <v>2</v>
      </c>
      <c r="F24" s="6">
        <v>3</v>
      </c>
      <c r="G24" s="6">
        <v>420</v>
      </c>
      <c r="H24" s="11">
        <v>121.48474576271185</v>
      </c>
      <c r="I24" s="2"/>
      <c r="J24" s="6">
        <v>2203</v>
      </c>
      <c r="K24" s="9" t="s">
        <v>3</v>
      </c>
      <c r="L24" s="6">
        <v>2</v>
      </c>
      <c r="M24" s="6">
        <v>2</v>
      </c>
      <c r="N24" s="6">
        <v>3</v>
      </c>
      <c r="O24" s="6">
        <v>157.5</v>
      </c>
      <c r="P24" s="13">
        <v>129.5108215547703</v>
      </c>
      <c r="Q24" s="42"/>
      <c r="R24" s="6">
        <v>2203</v>
      </c>
      <c r="S24" s="9" t="s">
        <v>3</v>
      </c>
      <c r="T24" s="6">
        <v>2</v>
      </c>
      <c r="U24" s="6">
        <v>2</v>
      </c>
      <c r="V24" s="6">
        <v>3</v>
      </c>
      <c r="W24" s="6">
        <v>1093.75</v>
      </c>
      <c r="X24" s="11">
        <v>385.58389748549325</v>
      </c>
      <c r="AA24" s="27"/>
      <c r="AB24" s="22"/>
    </row>
    <row r="25" spans="1:28">
      <c r="A25" s="6">
        <v>2204</v>
      </c>
      <c r="B25" s="7" t="s">
        <v>52</v>
      </c>
      <c r="C25" s="9" t="s">
        <v>4</v>
      </c>
      <c r="D25" s="6">
        <v>2</v>
      </c>
      <c r="E25" s="6">
        <v>2</v>
      </c>
      <c r="F25" s="6">
        <v>5</v>
      </c>
      <c r="G25" s="6">
        <v>850</v>
      </c>
      <c r="H25" s="11">
        <v>223.83906882591094</v>
      </c>
      <c r="I25" s="2"/>
      <c r="J25" s="6">
        <v>2204</v>
      </c>
      <c r="K25" s="9" t="s">
        <v>4</v>
      </c>
      <c r="L25" s="6">
        <v>2</v>
      </c>
      <c r="M25" s="6">
        <v>2</v>
      </c>
      <c r="N25" s="6">
        <v>5</v>
      </c>
      <c r="O25" s="6">
        <v>330</v>
      </c>
      <c r="P25" s="13">
        <v>126.89399725064915</v>
      </c>
      <c r="Q25" s="42"/>
      <c r="R25" s="6">
        <v>2204</v>
      </c>
      <c r="S25" s="9" t="s">
        <v>4</v>
      </c>
      <c r="T25" s="6">
        <v>2</v>
      </c>
      <c r="U25" s="6">
        <v>2</v>
      </c>
      <c r="V25" s="6">
        <v>5</v>
      </c>
      <c r="W25" s="6">
        <v>812.5</v>
      </c>
      <c r="X25" s="11">
        <v>285.88114082969435</v>
      </c>
      <c r="AA25" s="27"/>
      <c r="AB25" s="22"/>
    </row>
    <row r="26" spans="1:28">
      <c r="A26" s="6">
        <v>2205</v>
      </c>
      <c r="B26" s="7" t="s">
        <v>52</v>
      </c>
      <c r="C26" s="9" t="s">
        <v>2</v>
      </c>
      <c r="D26" s="6">
        <v>2</v>
      </c>
      <c r="E26" s="6">
        <v>2</v>
      </c>
      <c r="F26" s="6">
        <v>2</v>
      </c>
      <c r="G26" s="6">
        <v>2660</v>
      </c>
      <c r="H26" s="11">
        <v>677.40652591170829</v>
      </c>
      <c r="I26" s="2"/>
      <c r="J26" s="6">
        <v>2205</v>
      </c>
      <c r="K26" s="9" t="s">
        <v>2</v>
      </c>
      <c r="L26" s="6">
        <v>2</v>
      </c>
      <c r="M26" s="6">
        <v>2</v>
      </c>
      <c r="N26" s="6">
        <v>2</v>
      </c>
      <c r="O26" s="6">
        <v>602.5</v>
      </c>
      <c r="P26" s="13">
        <v>117.54331247150495</v>
      </c>
      <c r="Q26" s="42"/>
      <c r="R26" s="6">
        <v>2205</v>
      </c>
      <c r="S26" s="9" t="s">
        <v>2</v>
      </c>
      <c r="T26" s="6">
        <v>2</v>
      </c>
      <c r="U26" s="6">
        <v>2</v>
      </c>
      <c r="V26" s="6">
        <v>2</v>
      </c>
      <c r="W26" s="6">
        <v>4725</v>
      </c>
      <c r="X26" s="11">
        <v>1689.6434210526315</v>
      </c>
      <c r="AA26" s="27"/>
      <c r="AB26" s="22"/>
    </row>
    <row r="27" spans="1:28">
      <c r="A27" s="6">
        <v>2206</v>
      </c>
      <c r="B27" s="7" t="s">
        <v>52</v>
      </c>
      <c r="C27" s="9" t="s">
        <v>6</v>
      </c>
      <c r="D27" s="6">
        <v>2</v>
      </c>
      <c r="E27" s="6">
        <v>2</v>
      </c>
      <c r="F27" s="6">
        <v>6</v>
      </c>
      <c r="G27" s="6">
        <v>590</v>
      </c>
      <c r="H27" s="11">
        <v>127.64446764091858</v>
      </c>
      <c r="I27" s="2"/>
      <c r="J27" s="6">
        <v>2206</v>
      </c>
      <c r="K27" s="9" t="s">
        <v>6</v>
      </c>
      <c r="L27" s="6">
        <v>2</v>
      </c>
      <c r="M27" s="6">
        <v>2</v>
      </c>
      <c r="N27" s="6">
        <v>6</v>
      </c>
      <c r="O27" s="6">
        <v>602.5</v>
      </c>
      <c r="P27" s="13">
        <v>87.101221279238246</v>
      </c>
      <c r="Q27" s="42"/>
      <c r="R27" s="6">
        <v>2206</v>
      </c>
      <c r="S27" s="9" t="s">
        <v>6</v>
      </c>
      <c r="T27" s="6">
        <v>2</v>
      </c>
      <c r="U27" s="6">
        <v>2</v>
      </c>
      <c r="V27" s="6">
        <v>6</v>
      </c>
      <c r="W27" s="6">
        <v>6233.75</v>
      </c>
      <c r="X27" s="11">
        <v>1743.7540533088236</v>
      </c>
      <c r="AA27" s="27"/>
      <c r="AB27" s="22"/>
    </row>
    <row r="28" spans="1:28">
      <c r="A28" s="6">
        <v>3101</v>
      </c>
      <c r="B28" s="7" t="s">
        <v>51</v>
      </c>
      <c r="C28" s="9" t="s">
        <v>6</v>
      </c>
      <c r="D28" s="6">
        <v>3</v>
      </c>
      <c r="E28" s="6">
        <v>1</v>
      </c>
      <c r="F28" s="6">
        <v>6</v>
      </c>
      <c r="G28" s="6">
        <v>1240</v>
      </c>
      <c r="H28" s="11">
        <v>268.27368421052631</v>
      </c>
      <c r="I28" s="2"/>
      <c r="J28" s="6">
        <v>3101</v>
      </c>
      <c r="K28" s="9" t="s">
        <v>6</v>
      </c>
      <c r="L28" s="6">
        <v>3</v>
      </c>
      <c r="M28" s="6">
        <v>1</v>
      </c>
      <c r="N28" s="6">
        <v>6</v>
      </c>
      <c r="O28" s="6">
        <v>700</v>
      </c>
      <c r="P28" s="13">
        <v>142.17263820353284</v>
      </c>
      <c r="Q28" s="42"/>
      <c r="R28" s="6">
        <v>3101</v>
      </c>
      <c r="S28" s="9" t="s">
        <v>6</v>
      </c>
      <c r="T28" s="6">
        <v>3</v>
      </c>
      <c r="U28" s="6">
        <v>1</v>
      </c>
      <c r="V28" s="6">
        <v>6</v>
      </c>
      <c r="W28" s="6">
        <v>9488.75</v>
      </c>
      <c r="X28" s="11">
        <v>2758.5539664909638</v>
      </c>
      <c r="AA28" s="27"/>
      <c r="AB28" s="22"/>
    </row>
    <row r="29" spans="1:28">
      <c r="A29" s="6">
        <v>3102</v>
      </c>
      <c r="B29" s="7" t="s">
        <v>51</v>
      </c>
      <c r="C29" s="9" t="s">
        <v>4</v>
      </c>
      <c r="D29" s="6">
        <v>3</v>
      </c>
      <c r="E29" s="6">
        <v>1</v>
      </c>
      <c r="F29" s="6">
        <v>5</v>
      </c>
      <c r="G29" s="6">
        <v>1220</v>
      </c>
      <c r="H29" s="11">
        <v>331.84816053511702</v>
      </c>
      <c r="I29" s="2"/>
      <c r="J29" s="6">
        <v>3102</v>
      </c>
      <c r="K29" s="9" t="s">
        <v>4</v>
      </c>
      <c r="L29" s="6">
        <v>3</v>
      </c>
      <c r="M29" s="6">
        <v>1</v>
      </c>
      <c r="N29" s="6">
        <v>5</v>
      </c>
      <c r="O29" s="6">
        <v>602.5</v>
      </c>
      <c r="P29" s="13">
        <v>132.44526894063628</v>
      </c>
      <c r="Q29" s="42"/>
      <c r="R29" s="6">
        <v>3102</v>
      </c>
      <c r="S29" s="9" t="s">
        <v>4</v>
      </c>
      <c r="T29" s="6">
        <v>3</v>
      </c>
      <c r="U29" s="6">
        <v>1</v>
      </c>
      <c r="V29" s="6">
        <v>5</v>
      </c>
      <c r="W29" s="6">
        <v>5226.25</v>
      </c>
      <c r="X29" s="11">
        <v>1784.2941094619662</v>
      </c>
      <c r="AA29" s="27"/>
      <c r="AB29" s="22"/>
    </row>
    <row r="30" spans="1:28">
      <c r="A30" s="6">
        <v>3103</v>
      </c>
      <c r="B30" s="7" t="s">
        <v>51</v>
      </c>
      <c r="C30" s="9" t="s">
        <v>1</v>
      </c>
      <c r="D30" s="6">
        <v>3</v>
      </c>
      <c r="E30" s="6">
        <v>1</v>
      </c>
      <c r="F30" s="6">
        <v>1</v>
      </c>
      <c r="G30" s="6">
        <v>1160</v>
      </c>
      <c r="H30" s="11">
        <v>244.84132841328415</v>
      </c>
      <c r="I30" s="2"/>
      <c r="J30" s="6">
        <v>3103</v>
      </c>
      <c r="K30" s="9" t="s">
        <v>1</v>
      </c>
      <c r="L30" s="6">
        <v>3</v>
      </c>
      <c r="M30" s="6">
        <v>1</v>
      </c>
      <c r="N30" s="6">
        <v>1</v>
      </c>
      <c r="O30" s="6">
        <v>847.5</v>
      </c>
      <c r="P30" s="13">
        <v>371.31397039190676</v>
      </c>
      <c r="Q30" s="42"/>
      <c r="R30" s="6">
        <v>3103</v>
      </c>
      <c r="S30" s="9" t="s">
        <v>1</v>
      </c>
      <c r="T30" s="6">
        <v>3</v>
      </c>
      <c r="U30" s="6">
        <v>1</v>
      </c>
      <c r="V30" s="6">
        <v>1</v>
      </c>
      <c r="W30" s="6">
        <v>5500</v>
      </c>
      <c r="X30" s="11">
        <v>2070.2454545454543</v>
      </c>
      <c r="AA30" s="27"/>
      <c r="AB30" s="22"/>
    </row>
    <row r="31" spans="1:28">
      <c r="A31" s="6">
        <v>3104</v>
      </c>
      <c r="B31" s="7" t="s">
        <v>51</v>
      </c>
      <c r="C31" s="9" t="s">
        <v>2</v>
      </c>
      <c r="D31" s="6">
        <v>3</v>
      </c>
      <c r="E31" s="6">
        <v>1</v>
      </c>
      <c r="F31" s="6">
        <v>2</v>
      </c>
      <c r="G31" s="6">
        <v>1350</v>
      </c>
      <c r="H31" s="11">
        <v>366.46644844517192</v>
      </c>
      <c r="I31" s="2"/>
      <c r="J31" s="6">
        <v>3104</v>
      </c>
      <c r="K31" s="9" t="s">
        <v>2</v>
      </c>
      <c r="L31" s="6">
        <v>3</v>
      </c>
      <c r="M31" s="6">
        <v>1</v>
      </c>
      <c r="N31" s="6">
        <v>2</v>
      </c>
      <c r="O31" s="6">
        <v>905</v>
      </c>
      <c r="P31" s="13">
        <v>172.63894303057305</v>
      </c>
      <c r="Q31" s="42"/>
      <c r="R31" s="6">
        <v>3104</v>
      </c>
      <c r="S31" s="9" t="s">
        <v>2</v>
      </c>
      <c r="T31" s="6">
        <v>3</v>
      </c>
      <c r="U31" s="6">
        <v>1</v>
      </c>
      <c r="V31" s="6">
        <v>2</v>
      </c>
      <c r="W31" s="6">
        <v>6737.5</v>
      </c>
      <c r="X31" s="11">
        <v>2602.2521301498123</v>
      </c>
      <c r="AA31" s="27"/>
      <c r="AB31" s="22"/>
    </row>
    <row r="32" spans="1:28">
      <c r="A32" s="6">
        <v>3105</v>
      </c>
      <c r="B32" s="7" t="s">
        <v>51</v>
      </c>
      <c r="C32" s="9" t="s">
        <v>3</v>
      </c>
      <c r="D32" s="6">
        <v>3</v>
      </c>
      <c r="E32" s="6">
        <v>1</v>
      </c>
      <c r="F32" s="6">
        <v>3</v>
      </c>
      <c r="G32" s="6">
        <v>2020</v>
      </c>
      <c r="H32" s="11">
        <v>544.64953560371521</v>
      </c>
      <c r="I32" s="2"/>
      <c r="J32" s="6">
        <v>3105</v>
      </c>
      <c r="K32" s="9" t="s">
        <v>3</v>
      </c>
      <c r="L32" s="6">
        <v>3</v>
      </c>
      <c r="M32" s="6">
        <v>1</v>
      </c>
      <c r="N32" s="6">
        <v>3</v>
      </c>
      <c r="O32" s="6">
        <v>422.5</v>
      </c>
      <c r="P32" s="13">
        <v>96.12433862433862</v>
      </c>
      <c r="Q32" s="42"/>
      <c r="R32" s="6">
        <v>3105</v>
      </c>
      <c r="S32" s="9" t="s">
        <v>3</v>
      </c>
      <c r="T32" s="6">
        <v>3</v>
      </c>
      <c r="U32" s="6">
        <v>1</v>
      </c>
      <c r="V32" s="6">
        <v>3</v>
      </c>
      <c r="W32" s="6">
        <v>3563.5</v>
      </c>
      <c r="X32" s="11">
        <v>1347.0310590551182</v>
      </c>
      <c r="AA32" s="27"/>
      <c r="AB32" s="22"/>
    </row>
    <row r="33" spans="1:28">
      <c r="A33" s="6">
        <v>3106</v>
      </c>
      <c r="B33" s="7" t="s">
        <v>51</v>
      </c>
      <c r="C33" s="9" t="s">
        <v>5</v>
      </c>
      <c r="D33" s="6">
        <v>3</v>
      </c>
      <c r="E33" s="6">
        <v>1</v>
      </c>
      <c r="F33" s="6">
        <v>4</v>
      </c>
      <c r="G33" s="6">
        <v>950</v>
      </c>
      <c r="H33" s="11">
        <v>201.47670807453417</v>
      </c>
      <c r="I33" s="2"/>
      <c r="J33" s="6">
        <v>3106</v>
      </c>
      <c r="K33" s="9" t="s">
        <v>5</v>
      </c>
      <c r="L33" s="6">
        <v>3</v>
      </c>
      <c r="M33" s="6">
        <v>1</v>
      </c>
      <c r="N33" s="6">
        <v>4</v>
      </c>
      <c r="O33" s="6">
        <v>787.5</v>
      </c>
      <c r="P33" s="13">
        <v>154.67047843536983</v>
      </c>
      <c r="Q33" s="42"/>
      <c r="R33" s="6">
        <v>3106</v>
      </c>
      <c r="S33" s="9" t="s">
        <v>5</v>
      </c>
      <c r="T33" s="6">
        <v>3</v>
      </c>
      <c r="U33" s="6">
        <v>1</v>
      </c>
      <c r="V33" s="6">
        <v>4</v>
      </c>
      <c r="W33" s="6">
        <v>5817.5</v>
      </c>
      <c r="X33" s="11">
        <v>2054.4467816091951</v>
      </c>
      <c r="AA33" s="27"/>
      <c r="AB33" s="22"/>
    </row>
    <row r="34" spans="1:28">
      <c r="A34" s="6">
        <v>3201</v>
      </c>
      <c r="B34" s="7" t="s">
        <v>52</v>
      </c>
      <c r="C34" s="9" t="s">
        <v>2</v>
      </c>
      <c r="D34" s="6">
        <v>3</v>
      </c>
      <c r="E34" s="6">
        <v>2</v>
      </c>
      <c r="F34" s="6">
        <v>2</v>
      </c>
      <c r="G34" s="6">
        <v>2600</v>
      </c>
      <c r="H34" s="11">
        <v>662.12667946257193</v>
      </c>
      <c r="I34" s="2"/>
      <c r="J34" s="6">
        <v>3201</v>
      </c>
      <c r="K34" s="9" t="s">
        <v>2</v>
      </c>
      <c r="L34" s="6">
        <v>3</v>
      </c>
      <c r="M34" s="6">
        <v>2</v>
      </c>
      <c r="N34" s="6">
        <v>2</v>
      </c>
      <c r="O34" s="6">
        <v>937.5</v>
      </c>
      <c r="P34" s="13">
        <v>181.8011238343208</v>
      </c>
      <c r="Q34" s="42"/>
      <c r="R34" s="6">
        <v>3201</v>
      </c>
      <c r="S34" s="9" t="s">
        <v>2</v>
      </c>
      <c r="T34" s="6">
        <v>3</v>
      </c>
      <c r="U34" s="6">
        <v>2</v>
      </c>
      <c r="V34" s="6">
        <v>2</v>
      </c>
      <c r="W34" s="6">
        <v>5122.8625000000002</v>
      </c>
      <c r="X34" s="11">
        <v>1637.2603290605095</v>
      </c>
      <c r="AA34" s="27"/>
      <c r="AB34" s="22"/>
    </row>
    <row r="35" spans="1:28">
      <c r="A35" s="6">
        <v>3202</v>
      </c>
      <c r="B35" s="7" t="s">
        <v>52</v>
      </c>
      <c r="C35" s="9" t="s">
        <v>1</v>
      </c>
      <c r="D35" s="6">
        <v>3</v>
      </c>
      <c r="E35" s="6">
        <v>2</v>
      </c>
      <c r="F35" s="6">
        <v>1</v>
      </c>
      <c r="G35" s="6">
        <v>2670</v>
      </c>
      <c r="H35" s="11">
        <v>661.93527054108222</v>
      </c>
      <c r="I35" s="2"/>
      <c r="J35" s="6">
        <v>3202</v>
      </c>
      <c r="K35" s="9" t="s">
        <v>1</v>
      </c>
      <c r="L35" s="6">
        <v>3</v>
      </c>
      <c r="M35" s="6">
        <v>2</v>
      </c>
      <c r="N35" s="6">
        <v>1</v>
      </c>
      <c r="O35" s="6">
        <v>592.5</v>
      </c>
      <c r="P35" s="13">
        <v>116.1617442007859</v>
      </c>
      <c r="Q35" s="42"/>
      <c r="R35" s="6">
        <v>3202</v>
      </c>
      <c r="S35" s="9" t="s">
        <v>1</v>
      </c>
      <c r="T35" s="6">
        <v>3</v>
      </c>
      <c r="U35" s="6">
        <v>2</v>
      </c>
      <c r="V35" s="6">
        <v>1</v>
      </c>
      <c r="W35" s="6">
        <v>4787.5</v>
      </c>
      <c r="X35" s="11">
        <v>1526.8442307692308</v>
      </c>
      <c r="AA35" s="27"/>
      <c r="AB35" s="22"/>
    </row>
    <row r="36" spans="1:28">
      <c r="A36" s="6">
        <v>3203</v>
      </c>
      <c r="B36" s="7" t="s">
        <v>52</v>
      </c>
      <c r="C36" s="9" t="s">
        <v>6</v>
      </c>
      <c r="D36" s="6">
        <v>3</v>
      </c>
      <c r="E36" s="6">
        <v>2</v>
      </c>
      <c r="F36" s="6">
        <v>6</v>
      </c>
      <c r="G36" s="6">
        <v>4270</v>
      </c>
      <c r="H36" s="11">
        <v>924.18897763578286</v>
      </c>
      <c r="I36" s="2"/>
      <c r="J36" s="6">
        <v>3203</v>
      </c>
      <c r="K36" s="9" t="s">
        <v>6</v>
      </c>
      <c r="L36" s="6">
        <v>3</v>
      </c>
      <c r="M36" s="6">
        <v>2</v>
      </c>
      <c r="N36" s="6">
        <v>6</v>
      </c>
      <c r="O36" s="6">
        <v>485</v>
      </c>
      <c r="P36" s="13">
        <v>94.894520130134211</v>
      </c>
      <c r="Q36" s="42"/>
      <c r="R36" s="6">
        <v>3203</v>
      </c>
      <c r="S36" s="9" t="s">
        <v>6</v>
      </c>
      <c r="T36" s="6">
        <v>3</v>
      </c>
      <c r="U36" s="6">
        <v>2</v>
      </c>
      <c r="V36" s="6">
        <v>6</v>
      </c>
      <c r="W36" s="6">
        <v>465</v>
      </c>
      <c r="X36" s="11">
        <v>108.14209090909091</v>
      </c>
      <c r="AA36" s="27"/>
      <c r="AB36" s="22"/>
    </row>
    <row r="37" spans="1:28">
      <c r="A37" s="6">
        <v>3204</v>
      </c>
      <c r="B37" s="7" t="s">
        <v>52</v>
      </c>
      <c r="C37" s="9" t="s">
        <v>5</v>
      </c>
      <c r="D37" s="6">
        <v>3</v>
      </c>
      <c r="E37" s="6">
        <v>2</v>
      </c>
      <c r="F37" s="6">
        <v>5</v>
      </c>
      <c r="G37" s="6">
        <v>1520</v>
      </c>
      <c r="H37" s="11">
        <v>322.35671902268757</v>
      </c>
      <c r="I37" s="2"/>
      <c r="J37" s="6">
        <v>3204</v>
      </c>
      <c r="K37" s="9" t="s">
        <v>5</v>
      </c>
      <c r="L37" s="6">
        <v>3</v>
      </c>
      <c r="M37" s="6">
        <v>2</v>
      </c>
      <c r="N37" s="6">
        <v>5</v>
      </c>
      <c r="O37" s="6">
        <v>142.5</v>
      </c>
      <c r="P37" s="13">
        <v>32.325807020638564</v>
      </c>
      <c r="Q37" s="42"/>
      <c r="R37" s="6">
        <v>3204</v>
      </c>
      <c r="S37" s="9" t="s">
        <v>5</v>
      </c>
      <c r="T37" s="6">
        <v>3</v>
      </c>
      <c r="U37" s="6">
        <v>2</v>
      </c>
      <c r="V37" s="6">
        <v>5</v>
      </c>
      <c r="W37" s="57" t="s">
        <v>32</v>
      </c>
      <c r="X37" s="58"/>
      <c r="AA37" s="27"/>
      <c r="AB37" s="22"/>
    </row>
    <row r="38" spans="1:28">
      <c r="A38" s="6">
        <v>3205</v>
      </c>
      <c r="B38" s="7" t="s">
        <v>52</v>
      </c>
      <c r="C38" s="9" t="s">
        <v>3</v>
      </c>
      <c r="D38" s="6">
        <v>3</v>
      </c>
      <c r="E38" s="6">
        <v>2</v>
      </c>
      <c r="F38" s="6">
        <v>3</v>
      </c>
      <c r="G38" s="6">
        <v>1010</v>
      </c>
      <c r="H38" s="11">
        <v>320.11615508885296</v>
      </c>
      <c r="I38" s="2"/>
      <c r="J38" s="6">
        <v>3205</v>
      </c>
      <c r="K38" s="9" t="s">
        <v>3</v>
      </c>
      <c r="L38" s="6">
        <v>3</v>
      </c>
      <c r="M38" s="6">
        <v>2</v>
      </c>
      <c r="N38" s="6">
        <v>3</v>
      </c>
      <c r="O38" s="6">
        <v>177.5</v>
      </c>
      <c r="P38" s="13">
        <v>44.612834978843438</v>
      </c>
      <c r="Q38" s="42"/>
      <c r="R38" s="6">
        <v>3205</v>
      </c>
      <c r="S38" s="9" t="s">
        <v>3</v>
      </c>
      <c r="T38" s="6">
        <v>3</v>
      </c>
      <c r="U38" s="6">
        <v>2</v>
      </c>
      <c r="V38" s="6">
        <v>3</v>
      </c>
      <c r="W38" s="6">
        <v>4267.5</v>
      </c>
      <c r="X38" s="11">
        <v>1400.9258233276159</v>
      </c>
      <c r="AA38" s="27"/>
      <c r="AB38" s="22"/>
    </row>
    <row r="39" spans="1:28">
      <c r="A39" s="6">
        <v>3206</v>
      </c>
      <c r="B39" s="7" t="s">
        <v>52</v>
      </c>
      <c r="C39" s="9" t="s">
        <v>4</v>
      </c>
      <c r="D39" s="6">
        <v>3</v>
      </c>
      <c r="E39" s="6">
        <v>2</v>
      </c>
      <c r="F39" s="6">
        <v>4</v>
      </c>
      <c r="G39" s="6">
        <v>3070</v>
      </c>
      <c r="H39" s="11">
        <v>784.50945945945944</v>
      </c>
      <c r="I39" s="2"/>
      <c r="J39" s="6">
        <v>3206</v>
      </c>
      <c r="K39" s="9" t="s">
        <v>4</v>
      </c>
      <c r="L39" s="6">
        <v>3</v>
      </c>
      <c r="M39" s="6">
        <v>2</v>
      </c>
      <c r="N39" s="6">
        <v>4</v>
      </c>
      <c r="O39" s="6">
        <v>627.5</v>
      </c>
      <c r="P39" s="13">
        <v>201.40705576654008</v>
      </c>
      <c r="Q39" s="42"/>
      <c r="R39" s="6">
        <v>3206</v>
      </c>
      <c r="S39" s="9" t="s">
        <v>4</v>
      </c>
      <c r="T39" s="6">
        <v>3</v>
      </c>
      <c r="U39" s="6">
        <v>2</v>
      </c>
      <c r="V39" s="6">
        <v>4</v>
      </c>
      <c r="W39" s="6">
        <v>6352.5</v>
      </c>
      <c r="X39" s="11">
        <v>2447.0342515923567</v>
      </c>
      <c r="AA39" s="27"/>
      <c r="AB39" s="22"/>
    </row>
    <row r="40" spans="1:28">
      <c r="A40" s="6">
        <v>4101</v>
      </c>
      <c r="B40" s="7" t="s">
        <v>51</v>
      </c>
      <c r="C40" s="9" t="s">
        <v>3</v>
      </c>
      <c r="D40" s="6">
        <v>4</v>
      </c>
      <c r="E40" s="6">
        <v>1</v>
      </c>
      <c r="F40" s="6">
        <v>3</v>
      </c>
      <c r="G40" s="6">
        <v>2140</v>
      </c>
      <c r="H40" s="11">
        <v>576.89780775716702</v>
      </c>
      <c r="I40" s="2"/>
      <c r="J40" s="6">
        <v>4101</v>
      </c>
      <c r="K40" s="9" t="s">
        <v>3</v>
      </c>
      <c r="L40" s="6">
        <v>4</v>
      </c>
      <c r="M40" s="6">
        <v>1</v>
      </c>
      <c r="N40" s="6">
        <v>3</v>
      </c>
      <c r="O40" s="6">
        <v>355</v>
      </c>
      <c r="P40" s="13">
        <v>83.536687338861412</v>
      </c>
      <c r="Q40" s="42"/>
      <c r="R40" s="6">
        <v>4101</v>
      </c>
      <c r="S40" s="9" t="s">
        <v>3</v>
      </c>
      <c r="T40" s="6">
        <v>4</v>
      </c>
      <c r="U40" s="6">
        <v>1</v>
      </c>
      <c r="V40" s="6">
        <v>3</v>
      </c>
      <c r="W40" s="6">
        <v>5545</v>
      </c>
      <c r="X40" s="11">
        <v>2023.4711387900356</v>
      </c>
      <c r="AA40" s="27"/>
      <c r="AB40" s="22"/>
    </row>
    <row r="41" spans="1:28">
      <c r="A41" s="6">
        <v>4102</v>
      </c>
      <c r="B41" s="7" t="s">
        <v>51</v>
      </c>
      <c r="C41" s="9" t="s">
        <v>1</v>
      </c>
      <c r="D41" s="6">
        <v>4</v>
      </c>
      <c r="E41" s="6">
        <v>1</v>
      </c>
      <c r="F41" s="6">
        <v>1</v>
      </c>
      <c r="G41" s="6">
        <v>2090</v>
      </c>
      <c r="H41" s="11">
        <v>518.14727272727282</v>
      </c>
      <c r="I41" s="2"/>
      <c r="J41" s="6">
        <v>4102</v>
      </c>
      <c r="K41" s="9" t="s">
        <v>1</v>
      </c>
      <c r="L41" s="6">
        <v>4</v>
      </c>
      <c r="M41" s="6">
        <v>1</v>
      </c>
      <c r="N41" s="6">
        <v>1</v>
      </c>
      <c r="O41" s="6">
        <v>595</v>
      </c>
      <c r="P41" s="13">
        <v>126.9869977316915</v>
      </c>
      <c r="Q41" s="42"/>
      <c r="R41" s="6">
        <v>4102</v>
      </c>
      <c r="S41" s="9" t="s">
        <v>1</v>
      </c>
      <c r="T41" s="6">
        <v>4</v>
      </c>
      <c r="U41" s="6">
        <v>1</v>
      </c>
      <c r="V41" s="6">
        <v>1</v>
      </c>
      <c r="W41" s="6">
        <v>4648.75</v>
      </c>
      <c r="X41" s="11">
        <v>1698.8280887521971</v>
      </c>
      <c r="AA41" s="27"/>
      <c r="AB41" s="22"/>
    </row>
    <row r="42" spans="1:28">
      <c r="A42" s="6">
        <v>4103</v>
      </c>
      <c r="B42" s="7" t="s">
        <v>51</v>
      </c>
      <c r="C42" s="9" t="s">
        <v>4</v>
      </c>
      <c r="D42" s="6">
        <v>4</v>
      </c>
      <c r="E42" s="6">
        <v>1</v>
      </c>
      <c r="F42" s="6">
        <v>5</v>
      </c>
      <c r="G42" s="6">
        <v>2950</v>
      </c>
      <c r="H42" s="11">
        <v>753.88888888888891</v>
      </c>
      <c r="I42" s="2"/>
      <c r="J42" s="6">
        <v>4103</v>
      </c>
      <c r="K42" s="9" t="s">
        <v>4</v>
      </c>
      <c r="L42" s="6">
        <v>4</v>
      </c>
      <c r="M42" s="6">
        <v>1</v>
      </c>
      <c r="N42" s="6">
        <v>5</v>
      </c>
      <c r="O42" s="6">
        <v>587.5</v>
      </c>
      <c r="P42" s="13">
        <v>129.52291274325174</v>
      </c>
      <c r="Q42" s="42"/>
      <c r="R42" s="6">
        <v>4103</v>
      </c>
      <c r="S42" s="9" t="s">
        <v>4</v>
      </c>
      <c r="T42" s="6">
        <v>4</v>
      </c>
      <c r="U42" s="6">
        <v>1</v>
      </c>
      <c r="V42" s="6">
        <v>5</v>
      </c>
      <c r="W42" s="6">
        <v>4788.75</v>
      </c>
      <c r="X42" s="11">
        <v>1572.2010027472529</v>
      </c>
      <c r="AA42" s="27"/>
      <c r="AB42" s="22"/>
    </row>
    <row r="43" spans="1:28">
      <c r="A43" s="6">
        <v>4104</v>
      </c>
      <c r="B43" s="7" t="s">
        <v>51</v>
      </c>
      <c r="C43" s="9" t="s">
        <v>5</v>
      </c>
      <c r="D43" s="6">
        <v>4</v>
      </c>
      <c r="E43" s="6">
        <v>1</v>
      </c>
      <c r="F43" s="6">
        <v>4</v>
      </c>
      <c r="G43" s="6">
        <v>1180</v>
      </c>
      <c r="H43" s="11">
        <v>250.22636203866429</v>
      </c>
      <c r="I43" s="2"/>
      <c r="J43" s="6">
        <v>4104</v>
      </c>
      <c r="K43" s="9" t="s">
        <v>5</v>
      </c>
      <c r="L43" s="6">
        <v>4</v>
      </c>
      <c r="M43" s="6">
        <v>1</v>
      </c>
      <c r="N43" s="6">
        <v>4</v>
      </c>
      <c r="O43" s="6">
        <v>315</v>
      </c>
      <c r="P43" s="13">
        <v>76.198116908591601</v>
      </c>
      <c r="Q43" s="42"/>
      <c r="R43" s="6">
        <v>4104</v>
      </c>
      <c r="S43" s="9" t="s">
        <v>5</v>
      </c>
      <c r="T43" s="6">
        <v>4</v>
      </c>
      <c r="U43" s="6">
        <v>1</v>
      </c>
      <c r="V43" s="6">
        <v>4</v>
      </c>
      <c r="W43" s="6">
        <v>1188.75</v>
      </c>
      <c r="X43" s="11">
        <v>303.94735109717868</v>
      </c>
      <c r="AA43" s="27"/>
      <c r="AB43" s="22"/>
    </row>
    <row r="44" spans="1:28">
      <c r="A44" s="6">
        <v>4105</v>
      </c>
      <c r="B44" s="7" t="s">
        <v>51</v>
      </c>
      <c r="C44" s="9" t="s">
        <v>6</v>
      </c>
      <c r="D44" s="6">
        <v>4</v>
      </c>
      <c r="E44" s="6">
        <v>1</v>
      </c>
      <c r="F44" s="6">
        <v>6</v>
      </c>
      <c r="G44" s="6">
        <v>2520</v>
      </c>
      <c r="H44" s="11">
        <v>545.42352941176478</v>
      </c>
      <c r="I44" s="2"/>
      <c r="J44" s="6">
        <v>4105</v>
      </c>
      <c r="K44" s="9" t="s">
        <v>6</v>
      </c>
      <c r="L44" s="6">
        <v>4</v>
      </c>
      <c r="M44" s="6">
        <v>1</v>
      </c>
      <c r="N44" s="6">
        <v>6</v>
      </c>
      <c r="O44" s="6">
        <v>350</v>
      </c>
      <c r="P44" s="13">
        <v>76.779636982416335</v>
      </c>
      <c r="Q44" s="42"/>
      <c r="R44" s="6">
        <v>4105</v>
      </c>
      <c r="S44" s="9" t="s">
        <v>6</v>
      </c>
      <c r="T44" s="6">
        <v>4</v>
      </c>
      <c r="U44" s="6">
        <v>1</v>
      </c>
      <c r="V44" s="6">
        <v>6</v>
      </c>
      <c r="W44" s="6">
        <v>1156.25</v>
      </c>
      <c r="X44" s="11">
        <v>245.16660748106059</v>
      </c>
      <c r="AA44" s="27"/>
      <c r="AB44" s="22"/>
    </row>
    <row r="45" spans="1:28">
      <c r="A45" s="6">
        <v>4106</v>
      </c>
      <c r="B45" s="7" t="s">
        <v>51</v>
      </c>
      <c r="C45" s="9" t="s">
        <v>2</v>
      </c>
      <c r="D45" s="6">
        <v>4</v>
      </c>
      <c r="E45" s="6">
        <v>1</v>
      </c>
      <c r="F45" s="6">
        <v>2</v>
      </c>
      <c r="G45" s="6">
        <v>1620</v>
      </c>
      <c r="H45" s="11">
        <v>425.60574324324324</v>
      </c>
      <c r="I45" s="2"/>
      <c r="J45" s="6">
        <v>4106</v>
      </c>
      <c r="K45" s="9" t="s">
        <v>2</v>
      </c>
      <c r="L45" s="6">
        <v>4</v>
      </c>
      <c r="M45" s="6">
        <v>1</v>
      </c>
      <c r="N45" s="6">
        <v>2</v>
      </c>
      <c r="O45" s="6">
        <v>230</v>
      </c>
      <c r="P45" s="13">
        <v>53.693120552081091</v>
      </c>
      <c r="Q45" s="42"/>
      <c r="R45" s="6">
        <v>4106</v>
      </c>
      <c r="S45" s="9" t="s">
        <v>2</v>
      </c>
      <c r="T45" s="6">
        <v>4</v>
      </c>
      <c r="U45" s="6">
        <v>1</v>
      </c>
      <c r="V45" s="6">
        <v>2</v>
      </c>
      <c r="W45" s="6">
        <v>830</v>
      </c>
      <c r="X45" s="11">
        <v>279.98163636363637</v>
      </c>
      <c r="AA45" s="27"/>
      <c r="AB45" s="22"/>
    </row>
    <row r="46" spans="1:28">
      <c r="A46" s="6">
        <v>4201</v>
      </c>
      <c r="B46" s="7" t="s">
        <v>52</v>
      </c>
      <c r="C46" s="9" t="s">
        <v>5</v>
      </c>
      <c r="D46" s="6">
        <v>4</v>
      </c>
      <c r="E46" s="6">
        <v>2</v>
      </c>
      <c r="F46" s="6">
        <v>4</v>
      </c>
      <c r="G46" s="6">
        <v>1520</v>
      </c>
      <c r="H46" s="11">
        <v>322.35343283582091</v>
      </c>
      <c r="I46" s="2"/>
      <c r="J46" s="6">
        <v>4201</v>
      </c>
      <c r="K46" s="9" t="s">
        <v>5</v>
      </c>
      <c r="L46" s="6">
        <v>4</v>
      </c>
      <c r="M46" s="6">
        <v>2</v>
      </c>
      <c r="N46" s="6">
        <v>4</v>
      </c>
      <c r="O46" s="6">
        <v>307.5</v>
      </c>
      <c r="P46" s="13">
        <v>76.554765988728249</v>
      </c>
      <c r="Q46" s="42"/>
      <c r="R46" s="6">
        <v>4201</v>
      </c>
      <c r="S46" s="9" t="s">
        <v>5</v>
      </c>
      <c r="T46" s="6">
        <v>4</v>
      </c>
      <c r="U46" s="6">
        <v>2</v>
      </c>
      <c r="V46" s="6">
        <v>4</v>
      </c>
      <c r="W46" s="6">
        <v>906.25</v>
      </c>
      <c r="X46" s="11">
        <v>288.48958333333337</v>
      </c>
      <c r="AA46" s="27"/>
      <c r="AB46" s="22"/>
    </row>
    <row r="47" spans="1:28">
      <c r="A47" s="6">
        <v>4202</v>
      </c>
      <c r="B47" s="7" t="s">
        <v>52</v>
      </c>
      <c r="C47" s="9" t="s">
        <v>4</v>
      </c>
      <c r="D47" s="6">
        <v>4</v>
      </c>
      <c r="E47" s="6">
        <v>2</v>
      </c>
      <c r="F47" s="6">
        <v>5</v>
      </c>
      <c r="G47" s="6">
        <v>1560</v>
      </c>
      <c r="H47" s="11">
        <v>398.6924219910847</v>
      </c>
      <c r="I47" s="2"/>
      <c r="J47" s="6">
        <v>4202</v>
      </c>
      <c r="K47" s="9" t="s">
        <v>4</v>
      </c>
      <c r="L47" s="6">
        <v>4</v>
      </c>
      <c r="M47" s="6">
        <v>2</v>
      </c>
      <c r="N47" s="6">
        <v>5</v>
      </c>
      <c r="O47" s="6">
        <v>140</v>
      </c>
      <c r="P47" s="13">
        <v>36.414932048856009</v>
      </c>
      <c r="Q47" s="42"/>
      <c r="R47" s="6">
        <v>4202</v>
      </c>
      <c r="S47" s="9" t="s">
        <v>4</v>
      </c>
      <c r="T47" s="6">
        <v>4</v>
      </c>
      <c r="U47" s="6">
        <v>2</v>
      </c>
      <c r="V47" s="6">
        <v>5</v>
      </c>
      <c r="W47" s="6">
        <v>960</v>
      </c>
      <c r="X47" s="11">
        <v>272.95500000000004</v>
      </c>
      <c r="AA47" s="27"/>
      <c r="AB47" s="22"/>
    </row>
    <row r="48" spans="1:28">
      <c r="A48" s="6">
        <v>4203</v>
      </c>
      <c r="B48" s="7" t="s">
        <v>52</v>
      </c>
      <c r="C48" s="9" t="s">
        <v>2</v>
      </c>
      <c r="D48" s="6">
        <v>4</v>
      </c>
      <c r="E48" s="6">
        <v>2</v>
      </c>
      <c r="F48" s="6">
        <v>2</v>
      </c>
      <c r="G48" s="6">
        <v>1070</v>
      </c>
      <c r="H48" s="11">
        <v>281.10964912280701</v>
      </c>
      <c r="I48" s="2"/>
      <c r="J48" s="6">
        <v>4203</v>
      </c>
      <c r="K48" s="9" t="s">
        <v>2</v>
      </c>
      <c r="L48" s="6">
        <v>4</v>
      </c>
      <c r="M48" s="6">
        <v>2</v>
      </c>
      <c r="N48" s="6">
        <v>2</v>
      </c>
      <c r="O48" s="6">
        <v>472.5</v>
      </c>
      <c r="P48" s="13">
        <v>102.75975571065992</v>
      </c>
      <c r="Q48" s="42"/>
      <c r="R48" s="6">
        <v>4203</v>
      </c>
      <c r="S48" s="9" t="s">
        <v>2</v>
      </c>
      <c r="T48" s="6">
        <v>4</v>
      </c>
      <c r="U48" s="6">
        <v>2</v>
      </c>
      <c r="V48" s="6">
        <v>2</v>
      </c>
      <c r="W48" s="6">
        <v>1530</v>
      </c>
      <c r="X48" s="11">
        <v>504.62301724137927</v>
      </c>
      <c r="AA48" s="27"/>
      <c r="AB48" s="22"/>
    </row>
    <row r="49" spans="1:57">
      <c r="A49" s="6">
        <v>4204</v>
      </c>
      <c r="B49" s="7" t="s">
        <v>52</v>
      </c>
      <c r="C49" s="9" t="s">
        <v>1</v>
      </c>
      <c r="D49" s="6">
        <v>4</v>
      </c>
      <c r="E49" s="6">
        <v>2</v>
      </c>
      <c r="F49" s="6">
        <v>1</v>
      </c>
      <c r="G49" s="6">
        <v>1120</v>
      </c>
      <c r="H49" s="11">
        <v>236.39796264855687</v>
      </c>
      <c r="I49" s="2"/>
      <c r="J49" s="6">
        <v>4204</v>
      </c>
      <c r="K49" s="9" t="s">
        <v>1</v>
      </c>
      <c r="L49" s="6">
        <v>4</v>
      </c>
      <c r="M49" s="6">
        <v>2</v>
      </c>
      <c r="N49" s="6">
        <v>1</v>
      </c>
      <c r="O49" s="6">
        <v>262.5</v>
      </c>
      <c r="P49" s="13">
        <v>57.361111111111114</v>
      </c>
      <c r="Q49" s="42"/>
      <c r="R49" s="6">
        <v>4204</v>
      </c>
      <c r="S49" s="9" t="s">
        <v>1</v>
      </c>
      <c r="T49" s="6">
        <v>4</v>
      </c>
      <c r="U49" s="6">
        <v>2</v>
      </c>
      <c r="V49" s="6">
        <v>1</v>
      </c>
      <c r="W49" s="6">
        <v>1860</v>
      </c>
      <c r="X49" s="11">
        <v>620.59745454545453</v>
      </c>
      <c r="AA49" s="27"/>
      <c r="AB49" s="22"/>
    </row>
    <row r="50" spans="1:57">
      <c r="A50" s="6">
        <v>4205</v>
      </c>
      <c r="B50" s="7" t="s">
        <v>52</v>
      </c>
      <c r="C50" s="9" t="s">
        <v>6</v>
      </c>
      <c r="D50" s="6">
        <v>4</v>
      </c>
      <c r="E50" s="6">
        <v>2</v>
      </c>
      <c r="F50" s="6">
        <v>6</v>
      </c>
      <c r="G50" s="6">
        <v>4900</v>
      </c>
      <c r="H50" s="11">
        <v>1060.5716945996276</v>
      </c>
      <c r="I50" s="2"/>
      <c r="J50" s="6">
        <v>4205</v>
      </c>
      <c r="K50" s="9" t="s">
        <v>6</v>
      </c>
      <c r="L50" s="6">
        <v>4</v>
      </c>
      <c r="M50" s="6">
        <v>2</v>
      </c>
      <c r="N50" s="6">
        <v>6</v>
      </c>
      <c r="O50" s="6">
        <v>392.5</v>
      </c>
      <c r="P50" s="13">
        <v>86.239014138326326</v>
      </c>
      <c r="Q50" s="42"/>
      <c r="R50" s="6">
        <v>4205</v>
      </c>
      <c r="S50" s="9" t="s">
        <v>6</v>
      </c>
      <c r="T50" s="6">
        <v>4</v>
      </c>
      <c r="U50" s="6">
        <v>2</v>
      </c>
      <c r="V50" s="6">
        <v>6</v>
      </c>
      <c r="W50" s="6">
        <v>800</v>
      </c>
      <c r="X50" s="11">
        <v>184.07619047619048</v>
      </c>
      <c r="AA50" s="27"/>
      <c r="AB50" s="22"/>
      <c r="AU50" s="59"/>
    </row>
    <row r="51" spans="1:57">
      <c r="A51" s="6">
        <v>4206</v>
      </c>
      <c r="B51" s="7" t="s">
        <v>52</v>
      </c>
      <c r="C51" s="9" t="s">
        <v>3</v>
      </c>
      <c r="D51" s="6">
        <v>4</v>
      </c>
      <c r="E51" s="6">
        <v>2</v>
      </c>
      <c r="F51" s="6">
        <v>3</v>
      </c>
      <c r="G51" s="6">
        <v>640</v>
      </c>
      <c r="H51" s="11">
        <v>202.84509090909089</v>
      </c>
      <c r="I51" s="2"/>
      <c r="J51" s="6">
        <v>4206</v>
      </c>
      <c r="K51" s="9" t="s">
        <v>3</v>
      </c>
      <c r="L51" s="6">
        <v>4</v>
      </c>
      <c r="M51" s="6">
        <v>2</v>
      </c>
      <c r="N51" s="6">
        <v>3</v>
      </c>
      <c r="O51" s="6">
        <v>92.5</v>
      </c>
      <c r="P51" s="13">
        <v>125.81813231690718</v>
      </c>
      <c r="Q51" s="42"/>
      <c r="R51" s="6">
        <v>4206</v>
      </c>
      <c r="S51" s="9" t="s">
        <v>3</v>
      </c>
      <c r="T51" s="6">
        <v>4</v>
      </c>
      <c r="U51" s="6">
        <v>2</v>
      </c>
      <c r="V51" s="6">
        <v>3</v>
      </c>
      <c r="W51" s="57" t="s">
        <v>32</v>
      </c>
      <c r="X51" s="58"/>
      <c r="AA51" s="27"/>
      <c r="AB51" s="22"/>
    </row>
    <row r="53" spans="1:57">
      <c r="A53" s="53" t="s">
        <v>38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5"/>
    </row>
    <row r="54" spans="1:57">
      <c r="A54" s="60" t="s">
        <v>27</v>
      </c>
      <c r="B54" s="60"/>
      <c r="C54" s="60"/>
      <c r="D54" s="60"/>
      <c r="E54" s="60"/>
      <c r="F54" s="60"/>
      <c r="G54" s="60"/>
      <c r="H54" s="60"/>
      <c r="I54" s="2"/>
      <c r="J54" s="60" t="s">
        <v>30</v>
      </c>
      <c r="K54" s="60"/>
      <c r="L54" s="60"/>
      <c r="M54" s="60"/>
      <c r="N54" s="60"/>
      <c r="O54" s="60"/>
      <c r="P54" s="60"/>
      <c r="Q54" s="2"/>
      <c r="R54" s="60" t="s">
        <v>31</v>
      </c>
      <c r="S54" s="60"/>
      <c r="T54" s="60"/>
      <c r="U54" s="60"/>
      <c r="V54" s="60"/>
      <c r="W54" s="60"/>
      <c r="X54" s="60"/>
      <c r="Z54" s="38" t="s">
        <v>24</v>
      </c>
      <c r="AA54" s="39"/>
      <c r="AB54" s="39"/>
      <c r="AC54" s="39"/>
      <c r="AD54" s="39"/>
      <c r="AE54" s="39"/>
      <c r="AF54" s="39"/>
      <c r="AG54" s="61"/>
      <c r="AH54" s="38" t="s">
        <v>25</v>
      </c>
      <c r="AI54" s="39"/>
      <c r="AJ54" s="39"/>
      <c r="AK54" s="39"/>
      <c r="AL54" s="39"/>
      <c r="AM54" s="39"/>
      <c r="AN54" s="39"/>
      <c r="AO54" s="61"/>
      <c r="AP54" s="38" t="s">
        <v>26</v>
      </c>
      <c r="AQ54" s="39"/>
      <c r="AR54" s="39"/>
      <c r="AS54" s="39"/>
      <c r="AT54" s="39"/>
      <c r="AU54" s="39"/>
      <c r="AV54" s="39"/>
      <c r="AW54" s="61"/>
      <c r="AX54" s="62" t="s">
        <v>33</v>
      </c>
      <c r="AY54" s="60"/>
      <c r="AZ54" s="60"/>
      <c r="BA54" s="60"/>
      <c r="BB54" s="60"/>
      <c r="BC54" s="60"/>
      <c r="BD54" s="60"/>
      <c r="BE54" s="60"/>
    </row>
    <row r="55" spans="1:57">
      <c r="A55" s="6" t="s">
        <v>17</v>
      </c>
      <c r="B55" s="7" t="s">
        <v>50</v>
      </c>
      <c r="C55" s="6" t="s">
        <v>7</v>
      </c>
      <c r="D55" s="6" t="s">
        <v>16</v>
      </c>
      <c r="E55" s="6" t="s">
        <v>18</v>
      </c>
      <c r="F55" s="6" t="s">
        <v>19</v>
      </c>
      <c r="G55" s="6" t="s">
        <v>28</v>
      </c>
      <c r="H55" s="6" t="s">
        <v>29</v>
      </c>
      <c r="I55" s="2"/>
      <c r="J55" s="6" t="s">
        <v>17</v>
      </c>
      <c r="K55" s="6" t="s">
        <v>7</v>
      </c>
      <c r="L55" s="6" t="s">
        <v>16</v>
      </c>
      <c r="M55" s="6" t="s">
        <v>18</v>
      </c>
      <c r="N55" s="6" t="s">
        <v>19</v>
      </c>
      <c r="O55" s="6" t="s">
        <v>28</v>
      </c>
      <c r="P55" s="6" t="s">
        <v>29</v>
      </c>
      <c r="Q55" s="2"/>
      <c r="R55" s="6" t="s">
        <v>17</v>
      </c>
      <c r="S55" s="6" t="s">
        <v>7</v>
      </c>
      <c r="T55" s="6" t="s">
        <v>16</v>
      </c>
      <c r="U55" s="6" t="s">
        <v>18</v>
      </c>
      <c r="V55" s="6" t="s">
        <v>19</v>
      </c>
      <c r="W55" s="6" t="s">
        <v>28</v>
      </c>
      <c r="X55" s="6" t="s">
        <v>29</v>
      </c>
      <c r="Z55" s="6" t="s">
        <v>17</v>
      </c>
      <c r="AA55" s="6" t="s">
        <v>7</v>
      </c>
      <c r="AB55" s="6" t="s">
        <v>16</v>
      </c>
      <c r="AC55" s="6" t="s">
        <v>18</v>
      </c>
      <c r="AD55" s="6" t="s">
        <v>19</v>
      </c>
      <c r="AE55" s="6" t="s">
        <v>28</v>
      </c>
      <c r="AF55" s="63" t="s">
        <v>29</v>
      </c>
      <c r="AG55" s="61"/>
      <c r="AH55" s="10" t="s">
        <v>17</v>
      </c>
      <c r="AI55" s="6" t="s">
        <v>7</v>
      </c>
      <c r="AJ55" s="6" t="s">
        <v>16</v>
      </c>
      <c r="AK55" s="6" t="s">
        <v>18</v>
      </c>
      <c r="AL55" s="6" t="s">
        <v>19</v>
      </c>
      <c r="AM55" s="6" t="s">
        <v>28</v>
      </c>
      <c r="AN55" s="63" t="s">
        <v>29</v>
      </c>
      <c r="AO55" s="4"/>
      <c r="AP55" s="10" t="s">
        <v>17</v>
      </c>
      <c r="AQ55" s="6" t="s">
        <v>7</v>
      </c>
      <c r="AR55" s="6" t="s">
        <v>16</v>
      </c>
      <c r="AS55" s="6" t="s">
        <v>18</v>
      </c>
      <c r="AT55" s="6" t="s">
        <v>19</v>
      </c>
      <c r="AU55" s="6" t="s">
        <v>28</v>
      </c>
      <c r="AV55" s="63" t="s">
        <v>29</v>
      </c>
      <c r="AW55" s="61"/>
      <c r="AX55" s="10" t="s">
        <v>17</v>
      </c>
      <c r="AY55" s="6" t="s">
        <v>7</v>
      </c>
      <c r="AZ55" s="6" t="s">
        <v>16</v>
      </c>
      <c r="BA55" s="6" t="s">
        <v>18</v>
      </c>
      <c r="BB55" s="6" t="s">
        <v>19</v>
      </c>
      <c r="BC55" s="6" t="s">
        <v>34</v>
      </c>
      <c r="BD55" s="6" t="s">
        <v>35</v>
      </c>
      <c r="BE55" s="6" t="s">
        <v>36</v>
      </c>
    </row>
    <row r="56" spans="1:57">
      <c r="A56" s="6">
        <v>1101</v>
      </c>
      <c r="B56" s="7" t="s">
        <v>51</v>
      </c>
      <c r="C56" s="9" t="s">
        <v>1</v>
      </c>
      <c r="D56" s="6">
        <v>1</v>
      </c>
      <c r="E56" s="6">
        <v>1</v>
      </c>
      <c r="F56" s="6">
        <v>1</v>
      </c>
      <c r="G56" s="11">
        <v>8000</v>
      </c>
      <c r="H56" s="11">
        <v>1882.4615384615386</v>
      </c>
      <c r="I56" s="17"/>
      <c r="J56" s="6">
        <v>1101</v>
      </c>
      <c r="K56" s="9" t="s">
        <v>1</v>
      </c>
      <c r="L56" s="6">
        <v>1</v>
      </c>
      <c r="M56" s="6">
        <v>1</v>
      </c>
      <c r="N56" s="6">
        <v>1</v>
      </c>
      <c r="O56" s="11">
        <v>2300</v>
      </c>
      <c r="P56" s="11">
        <v>477.98353909465021</v>
      </c>
      <c r="Q56" s="17"/>
      <c r="R56" s="6">
        <v>1101</v>
      </c>
      <c r="S56" s="9" t="s">
        <v>1</v>
      </c>
      <c r="T56" s="6">
        <v>1</v>
      </c>
      <c r="U56" s="6">
        <v>1</v>
      </c>
      <c r="V56" s="6">
        <v>1</v>
      </c>
      <c r="W56" s="11">
        <v>31500</v>
      </c>
      <c r="X56" s="64">
        <v>12417.185630647591</v>
      </c>
      <c r="Z56" s="6">
        <v>1101</v>
      </c>
      <c r="AA56" s="9" t="s">
        <v>1</v>
      </c>
      <c r="AB56" s="6">
        <v>1</v>
      </c>
      <c r="AC56" s="6">
        <v>1</v>
      </c>
      <c r="AD56" s="6">
        <v>1</v>
      </c>
      <c r="AE56" s="11">
        <v>3240</v>
      </c>
      <c r="AF56" s="11">
        <v>1186.8564705882352</v>
      </c>
      <c r="AG56" s="17"/>
      <c r="AH56" s="6">
        <v>1101</v>
      </c>
      <c r="AI56" s="9" t="s">
        <v>1</v>
      </c>
      <c r="AJ56" s="6">
        <v>1</v>
      </c>
      <c r="AK56" s="6">
        <v>1</v>
      </c>
      <c r="AL56" s="6">
        <v>1</v>
      </c>
      <c r="AM56" s="11">
        <v>1450</v>
      </c>
      <c r="AN56" s="13">
        <v>254.11281235500761</v>
      </c>
      <c r="AO56" s="4"/>
      <c r="AP56" s="10">
        <v>1101</v>
      </c>
      <c r="AQ56" s="9" t="s">
        <v>1</v>
      </c>
      <c r="AR56" s="6">
        <v>1</v>
      </c>
      <c r="AS56" s="6">
        <v>1</v>
      </c>
      <c r="AT56" s="6">
        <v>1</v>
      </c>
      <c r="AU56" s="11">
        <v>144.36000000000001</v>
      </c>
      <c r="AV56" s="13">
        <v>52.99</v>
      </c>
      <c r="AW56" s="61"/>
      <c r="AX56" s="10">
        <v>1101</v>
      </c>
      <c r="AY56" s="9" t="s">
        <v>1</v>
      </c>
      <c r="AZ56" s="6">
        <v>1</v>
      </c>
      <c r="BA56" s="6">
        <v>1</v>
      </c>
      <c r="BB56" s="6">
        <v>1</v>
      </c>
      <c r="BC56" s="11">
        <v>46634.36</v>
      </c>
      <c r="BD56" s="11">
        <v>31500</v>
      </c>
      <c r="BE56" s="11">
        <v>0.67546761658142196</v>
      </c>
    </row>
    <row r="57" spans="1:57">
      <c r="A57" s="6">
        <v>1102</v>
      </c>
      <c r="B57" s="7" t="s">
        <v>51</v>
      </c>
      <c r="C57" s="9" t="s">
        <v>2</v>
      </c>
      <c r="D57" s="6">
        <v>1</v>
      </c>
      <c r="E57" s="6">
        <v>1</v>
      </c>
      <c r="F57" s="6">
        <v>2</v>
      </c>
      <c r="G57" s="11">
        <v>14400</v>
      </c>
      <c r="H57" s="11">
        <v>3965.8666666666668</v>
      </c>
      <c r="I57" s="17"/>
      <c r="J57" s="6">
        <v>1102</v>
      </c>
      <c r="K57" s="9" t="s">
        <v>2</v>
      </c>
      <c r="L57" s="6">
        <v>1</v>
      </c>
      <c r="M57" s="6">
        <v>1</v>
      </c>
      <c r="N57" s="6">
        <v>2</v>
      </c>
      <c r="O57" s="11">
        <v>3860</v>
      </c>
      <c r="P57" s="11">
        <v>752.7199792960663</v>
      </c>
      <c r="Q57" s="17"/>
      <c r="R57" s="6">
        <v>1102</v>
      </c>
      <c r="S57" s="9" t="s">
        <v>2</v>
      </c>
      <c r="T57" s="6">
        <v>1</v>
      </c>
      <c r="U57" s="6">
        <v>1</v>
      </c>
      <c r="V57" s="6">
        <v>2</v>
      </c>
      <c r="W57" s="11">
        <v>36610</v>
      </c>
      <c r="X57" s="64">
        <v>14691.605987021856</v>
      </c>
      <c r="Z57" s="6">
        <v>1102</v>
      </c>
      <c r="AA57" s="9" t="s">
        <v>2</v>
      </c>
      <c r="AB57" s="6">
        <v>1</v>
      </c>
      <c r="AC57" s="6">
        <v>1</v>
      </c>
      <c r="AD57" s="6">
        <v>2</v>
      </c>
      <c r="AE57" s="11">
        <v>3100</v>
      </c>
      <c r="AF57" s="11">
        <v>1213.3178571428571</v>
      </c>
      <c r="AG57" s="17"/>
      <c r="AH57" s="6">
        <v>1102</v>
      </c>
      <c r="AI57" s="9" t="s">
        <v>2</v>
      </c>
      <c r="AJ57" s="6">
        <v>1</v>
      </c>
      <c r="AK57" s="6">
        <v>1</v>
      </c>
      <c r="AL57" s="6">
        <v>2</v>
      </c>
      <c r="AM57" s="11">
        <v>1540</v>
      </c>
      <c r="AN57" s="13">
        <v>278.52002802012356</v>
      </c>
      <c r="AO57" s="4"/>
      <c r="AP57" s="10">
        <v>1102</v>
      </c>
      <c r="AQ57" s="9" t="s">
        <v>2</v>
      </c>
      <c r="AR57" s="6">
        <v>1</v>
      </c>
      <c r="AS57" s="6">
        <v>1</v>
      </c>
      <c r="AT57" s="6">
        <v>2</v>
      </c>
      <c r="AU57" s="11">
        <v>40.799999999999997</v>
      </c>
      <c r="AV57" s="13">
        <v>15.32</v>
      </c>
      <c r="AW57" s="61"/>
      <c r="AX57" s="10">
        <v>1102</v>
      </c>
      <c r="AY57" s="9" t="s">
        <v>2</v>
      </c>
      <c r="AZ57" s="6">
        <v>1</v>
      </c>
      <c r="BA57" s="6">
        <v>1</v>
      </c>
      <c r="BB57" s="6">
        <v>2</v>
      </c>
      <c r="BC57" s="11">
        <v>59550.8</v>
      </c>
      <c r="BD57" s="11">
        <v>36610</v>
      </c>
      <c r="BE57" s="11">
        <v>0.61476923903625136</v>
      </c>
    </row>
    <row r="58" spans="1:57">
      <c r="A58" s="6">
        <v>1103</v>
      </c>
      <c r="B58" s="7" t="s">
        <v>51</v>
      </c>
      <c r="C58" s="9" t="s">
        <v>3</v>
      </c>
      <c r="D58" s="6">
        <v>1</v>
      </c>
      <c r="E58" s="6">
        <v>1</v>
      </c>
      <c r="F58" s="6">
        <v>3</v>
      </c>
      <c r="G58" s="11">
        <v>15000</v>
      </c>
      <c r="H58" s="11">
        <v>4660.9821428571431</v>
      </c>
      <c r="I58" s="17"/>
      <c r="J58" s="6">
        <v>1103</v>
      </c>
      <c r="K58" s="9" t="s">
        <v>3</v>
      </c>
      <c r="L58" s="6">
        <v>1</v>
      </c>
      <c r="M58" s="6">
        <v>1</v>
      </c>
      <c r="N58" s="6">
        <v>3</v>
      </c>
      <c r="O58" s="11">
        <v>2000</v>
      </c>
      <c r="P58" s="11">
        <v>470.06937561942516</v>
      </c>
      <c r="Q58" s="17"/>
      <c r="R58" s="6">
        <v>1103</v>
      </c>
      <c r="S58" s="9" t="s">
        <v>3</v>
      </c>
      <c r="T58" s="6">
        <v>1</v>
      </c>
      <c r="U58" s="6">
        <v>1</v>
      </c>
      <c r="V58" s="6">
        <v>3</v>
      </c>
      <c r="W58" s="11">
        <v>44120</v>
      </c>
      <c r="X58" s="64">
        <v>17358.212192982457</v>
      </c>
      <c r="Z58" s="6">
        <v>1103</v>
      </c>
      <c r="AA58" s="9" t="s">
        <v>3</v>
      </c>
      <c r="AB58" s="6">
        <v>1</v>
      </c>
      <c r="AC58" s="6">
        <v>1</v>
      </c>
      <c r="AD58" s="6">
        <v>3</v>
      </c>
      <c r="AE58" s="11">
        <v>4250</v>
      </c>
      <c r="AF58" s="11">
        <v>1669.226851851852</v>
      </c>
      <c r="AG58" s="17"/>
      <c r="AH58" s="6">
        <v>1103</v>
      </c>
      <c r="AI58" s="9" t="s">
        <v>3</v>
      </c>
      <c r="AJ58" s="6">
        <v>1</v>
      </c>
      <c r="AK58" s="6">
        <v>1</v>
      </c>
      <c r="AL58" s="6">
        <v>3</v>
      </c>
      <c r="AM58" s="11">
        <v>850</v>
      </c>
      <c r="AN58" s="13">
        <v>161.94614860259034</v>
      </c>
      <c r="AO58" s="4"/>
      <c r="AP58" s="10">
        <v>1103</v>
      </c>
      <c r="AQ58" s="9" t="s">
        <v>3</v>
      </c>
      <c r="AR58" s="6">
        <v>1</v>
      </c>
      <c r="AS58" s="6">
        <v>1</v>
      </c>
      <c r="AT58" s="6">
        <v>3</v>
      </c>
      <c r="AU58" s="11">
        <v>63.56</v>
      </c>
      <c r="AV58" s="13">
        <v>23.38</v>
      </c>
      <c r="AW58" s="61"/>
      <c r="AX58" s="10">
        <v>1103</v>
      </c>
      <c r="AY58" s="9" t="s">
        <v>3</v>
      </c>
      <c r="AZ58" s="6">
        <v>1</v>
      </c>
      <c r="BA58" s="6">
        <v>1</v>
      </c>
      <c r="BB58" s="6">
        <v>3</v>
      </c>
      <c r="BC58" s="11">
        <v>66283.56</v>
      </c>
      <c r="BD58" s="11">
        <v>44120</v>
      </c>
      <c r="BE58" s="11">
        <v>0.66562508109099749</v>
      </c>
    </row>
    <row r="59" spans="1:57">
      <c r="A59" s="6">
        <v>1104</v>
      </c>
      <c r="B59" s="7" t="s">
        <v>51</v>
      </c>
      <c r="C59" s="9" t="s">
        <v>4</v>
      </c>
      <c r="D59" s="6">
        <v>1</v>
      </c>
      <c r="E59" s="6">
        <v>1</v>
      </c>
      <c r="F59" s="6">
        <v>5</v>
      </c>
      <c r="G59" s="11">
        <v>7600</v>
      </c>
      <c r="H59" s="11">
        <v>2285.6296296296296</v>
      </c>
      <c r="I59" s="17"/>
      <c r="J59" s="6">
        <v>1104</v>
      </c>
      <c r="K59" s="9" t="s">
        <v>4</v>
      </c>
      <c r="L59" s="6">
        <v>1</v>
      </c>
      <c r="M59" s="6">
        <v>1</v>
      </c>
      <c r="N59" s="6">
        <v>5</v>
      </c>
      <c r="O59" s="11">
        <v>1000</v>
      </c>
      <c r="P59" s="11">
        <v>250.51935788479696</v>
      </c>
      <c r="Q59" s="17"/>
      <c r="R59" s="6">
        <v>1104</v>
      </c>
      <c r="S59" s="9" t="s">
        <v>4</v>
      </c>
      <c r="T59" s="6">
        <v>1</v>
      </c>
      <c r="U59" s="6">
        <v>1</v>
      </c>
      <c r="V59" s="6">
        <v>5</v>
      </c>
      <c r="W59" s="11">
        <v>9290</v>
      </c>
      <c r="X59" s="64">
        <v>3250.148783783784</v>
      </c>
      <c r="Z59" s="6">
        <v>1104</v>
      </c>
      <c r="AA59" s="9" t="s">
        <v>4</v>
      </c>
      <c r="AB59" s="6">
        <v>1</v>
      </c>
      <c r="AC59" s="6">
        <v>1</v>
      </c>
      <c r="AD59" s="6">
        <v>5</v>
      </c>
      <c r="AE59" s="11">
        <v>3040</v>
      </c>
      <c r="AF59" s="11">
        <v>1166.0407547169812</v>
      </c>
      <c r="AG59" s="17"/>
      <c r="AH59" s="6">
        <v>1104</v>
      </c>
      <c r="AI59" s="9" t="s">
        <v>4</v>
      </c>
      <c r="AJ59" s="6">
        <v>1</v>
      </c>
      <c r="AK59" s="6">
        <v>1</v>
      </c>
      <c r="AL59" s="6">
        <v>5</v>
      </c>
      <c r="AM59" s="11">
        <v>360</v>
      </c>
      <c r="AN59" s="13">
        <v>77.418343349882406</v>
      </c>
      <c r="AO59" s="4"/>
      <c r="AP59" s="10">
        <v>1104</v>
      </c>
      <c r="AQ59" s="9" t="s">
        <v>4</v>
      </c>
      <c r="AR59" s="6">
        <v>1</v>
      </c>
      <c r="AS59" s="6">
        <v>1</v>
      </c>
      <c r="AT59" s="6">
        <v>5</v>
      </c>
      <c r="AU59" s="11">
        <v>56.09</v>
      </c>
      <c r="AV59" s="13">
        <v>19.84</v>
      </c>
      <c r="AW59" s="61"/>
      <c r="AX59" s="10">
        <v>1104</v>
      </c>
      <c r="AY59" s="9" t="s">
        <v>4</v>
      </c>
      <c r="AZ59" s="6">
        <v>1</v>
      </c>
      <c r="BA59" s="6">
        <v>1</v>
      </c>
      <c r="BB59" s="6">
        <v>5</v>
      </c>
      <c r="BC59" s="11">
        <v>21346.09</v>
      </c>
      <c r="BD59" s="11">
        <v>9290</v>
      </c>
      <c r="BE59" s="11">
        <v>0.43520850891193658</v>
      </c>
    </row>
    <row r="60" spans="1:57">
      <c r="A60" s="6">
        <v>1105</v>
      </c>
      <c r="B60" s="7" t="s">
        <v>51</v>
      </c>
      <c r="C60" s="9" t="s">
        <v>5</v>
      </c>
      <c r="D60" s="6">
        <v>1</v>
      </c>
      <c r="E60" s="6">
        <v>1</v>
      </c>
      <c r="F60" s="6">
        <v>4</v>
      </c>
      <c r="G60" s="11">
        <v>9200</v>
      </c>
      <c r="H60" s="11">
        <v>2352.4941176470588</v>
      </c>
      <c r="I60" s="17"/>
      <c r="J60" s="6">
        <v>1105</v>
      </c>
      <c r="K60" s="9" t="s">
        <v>5</v>
      </c>
      <c r="L60" s="6">
        <v>1</v>
      </c>
      <c r="M60" s="6">
        <v>1</v>
      </c>
      <c r="N60" s="6">
        <v>4</v>
      </c>
      <c r="O60" s="11">
        <v>2060</v>
      </c>
      <c r="P60" s="11">
        <v>448.35233779813774</v>
      </c>
      <c r="Q60" s="17"/>
      <c r="R60" s="6">
        <v>1105</v>
      </c>
      <c r="S60" s="9" t="s">
        <v>5</v>
      </c>
      <c r="T60" s="6">
        <v>1</v>
      </c>
      <c r="U60" s="6">
        <v>1</v>
      </c>
      <c r="V60" s="6">
        <v>4</v>
      </c>
      <c r="W60" s="11">
        <v>33710</v>
      </c>
      <c r="X60" s="64">
        <v>13294.020329670331</v>
      </c>
      <c r="Z60" s="6">
        <v>1105</v>
      </c>
      <c r="AA60" s="9" t="s">
        <v>5</v>
      </c>
      <c r="AB60" s="6">
        <v>1</v>
      </c>
      <c r="AC60" s="6">
        <v>1</v>
      </c>
      <c r="AD60" s="6">
        <v>4</v>
      </c>
      <c r="AE60" s="11">
        <v>2310</v>
      </c>
      <c r="AF60" s="11">
        <v>944.29176470588231</v>
      </c>
      <c r="AG60" s="17"/>
      <c r="AH60" s="6">
        <v>1105</v>
      </c>
      <c r="AI60" s="9" t="s">
        <v>5</v>
      </c>
      <c r="AJ60" s="6">
        <v>1</v>
      </c>
      <c r="AK60" s="6">
        <v>1</v>
      </c>
      <c r="AL60" s="6">
        <v>4</v>
      </c>
      <c r="AM60" s="11">
        <v>750</v>
      </c>
      <c r="AN60" s="13">
        <v>139.99399038461539</v>
      </c>
      <c r="AO60" s="4"/>
      <c r="AP60" s="10">
        <v>1105</v>
      </c>
      <c r="AQ60" s="9" t="s">
        <v>5</v>
      </c>
      <c r="AR60" s="6">
        <v>1</v>
      </c>
      <c r="AS60" s="6">
        <v>1</v>
      </c>
      <c r="AT60" s="6">
        <v>4</v>
      </c>
      <c r="AU60" s="11">
        <v>26.48</v>
      </c>
      <c r="AV60" s="13">
        <v>9</v>
      </c>
      <c r="AW60" s="61"/>
      <c r="AX60" s="10">
        <v>1105</v>
      </c>
      <c r="AY60" s="9" t="s">
        <v>5</v>
      </c>
      <c r="AZ60" s="6">
        <v>1</v>
      </c>
      <c r="BA60" s="6">
        <v>1</v>
      </c>
      <c r="BB60" s="6">
        <v>4</v>
      </c>
      <c r="BC60" s="11">
        <v>48056.479999999996</v>
      </c>
      <c r="BD60" s="11">
        <v>33710</v>
      </c>
      <c r="BE60" s="11">
        <v>0.7014662746834559</v>
      </c>
    </row>
    <row r="61" spans="1:57">
      <c r="A61" s="6">
        <v>1106</v>
      </c>
      <c r="B61" s="7" t="s">
        <v>51</v>
      </c>
      <c r="C61" s="9" t="s">
        <v>6</v>
      </c>
      <c r="D61" s="6">
        <v>1</v>
      </c>
      <c r="E61" s="6">
        <v>1</v>
      </c>
      <c r="F61" s="6">
        <v>6</v>
      </c>
      <c r="G61" s="11">
        <v>13400</v>
      </c>
      <c r="H61" s="11">
        <v>3314.6037735849059</v>
      </c>
      <c r="I61" s="17"/>
      <c r="J61" s="6">
        <v>1106</v>
      </c>
      <c r="K61" s="9" t="s">
        <v>6</v>
      </c>
      <c r="L61" s="6">
        <v>1</v>
      </c>
      <c r="M61" s="6">
        <v>1</v>
      </c>
      <c r="N61" s="6">
        <v>6</v>
      </c>
      <c r="O61" s="11">
        <v>2860</v>
      </c>
      <c r="P61" s="11">
        <v>574.21111525550168</v>
      </c>
      <c r="Q61" s="17"/>
      <c r="R61" s="6">
        <v>1106</v>
      </c>
      <c r="S61" s="9" t="s">
        <v>6</v>
      </c>
      <c r="T61" s="6">
        <v>1</v>
      </c>
      <c r="U61" s="6">
        <v>1</v>
      </c>
      <c r="V61" s="6">
        <v>6</v>
      </c>
      <c r="W61" s="11">
        <v>32250</v>
      </c>
      <c r="X61" s="64">
        <v>10307.879382093317</v>
      </c>
      <c r="Z61" s="6">
        <v>1106</v>
      </c>
      <c r="AA61" s="9" t="s">
        <v>6</v>
      </c>
      <c r="AB61" s="6">
        <v>1</v>
      </c>
      <c r="AC61" s="6">
        <v>1</v>
      </c>
      <c r="AD61" s="6">
        <v>6</v>
      </c>
      <c r="AE61" s="11">
        <v>2600</v>
      </c>
      <c r="AF61" s="11">
        <v>1016.9058823529411</v>
      </c>
      <c r="AG61" s="17"/>
      <c r="AH61" s="6">
        <v>1106</v>
      </c>
      <c r="AI61" s="9" t="s">
        <v>6</v>
      </c>
      <c r="AJ61" s="6">
        <v>1</v>
      </c>
      <c r="AK61" s="6">
        <v>1</v>
      </c>
      <c r="AL61" s="6">
        <v>6</v>
      </c>
      <c r="AM61" s="11">
        <v>1340</v>
      </c>
      <c r="AN61" s="13">
        <v>932.05798749289352</v>
      </c>
      <c r="AO61" s="4"/>
      <c r="AP61" s="10">
        <v>1106</v>
      </c>
      <c r="AQ61" s="9" t="s">
        <v>6</v>
      </c>
      <c r="AR61" s="6">
        <v>1</v>
      </c>
      <c r="AS61" s="6">
        <v>1</v>
      </c>
      <c r="AT61" s="6">
        <v>6</v>
      </c>
      <c r="AU61" s="11">
        <v>19.98</v>
      </c>
      <c r="AV61" s="13">
        <v>8.18</v>
      </c>
      <c r="AW61" s="61"/>
      <c r="AX61" s="10">
        <v>1106</v>
      </c>
      <c r="AY61" s="9" t="s">
        <v>6</v>
      </c>
      <c r="AZ61" s="6">
        <v>1</v>
      </c>
      <c r="BA61" s="6">
        <v>1</v>
      </c>
      <c r="BB61" s="6">
        <v>6</v>
      </c>
      <c r="BC61" s="11">
        <v>52469.979999999996</v>
      </c>
      <c r="BD61" s="11">
        <v>32250</v>
      </c>
      <c r="BE61" s="11">
        <v>0.61463716967302073</v>
      </c>
    </row>
    <row r="62" spans="1:57">
      <c r="A62" s="6">
        <v>1201</v>
      </c>
      <c r="B62" s="7" t="s">
        <v>52</v>
      </c>
      <c r="C62" s="9" t="s">
        <v>2</v>
      </c>
      <c r="D62" s="6">
        <v>1</v>
      </c>
      <c r="E62" s="6">
        <v>2</v>
      </c>
      <c r="F62" s="6">
        <v>2</v>
      </c>
      <c r="G62" s="11">
        <v>7600</v>
      </c>
      <c r="H62" s="11">
        <v>2526.9283018867923</v>
      </c>
      <c r="I62" s="17"/>
      <c r="J62" s="6">
        <v>1201</v>
      </c>
      <c r="K62" s="9" t="s">
        <v>2</v>
      </c>
      <c r="L62" s="6">
        <v>1</v>
      </c>
      <c r="M62" s="6">
        <v>2</v>
      </c>
      <c r="N62" s="6">
        <v>2</v>
      </c>
      <c r="O62" s="11">
        <v>1500</v>
      </c>
      <c r="P62" s="11">
        <v>216.91024199751496</v>
      </c>
      <c r="Q62" s="17"/>
      <c r="R62" s="6">
        <v>1201</v>
      </c>
      <c r="S62" s="9" t="s">
        <v>2</v>
      </c>
      <c r="T62" s="6">
        <v>1</v>
      </c>
      <c r="U62" s="6">
        <v>2</v>
      </c>
      <c r="V62" s="6">
        <v>2</v>
      </c>
      <c r="W62" s="11">
        <v>28050</v>
      </c>
      <c r="X62" s="64">
        <v>9943.6097069597072</v>
      </c>
      <c r="Z62" s="6">
        <v>1201</v>
      </c>
      <c r="AA62" s="9" t="s">
        <v>2</v>
      </c>
      <c r="AB62" s="6">
        <v>1</v>
      </c>
      <c r="AC62" s="6">
        <v>2</v>
      </c>
      <c r="AD62" s="6">
        <v>2</v>
      </c>
      <c r="AE62" s="11">
        <v>2520</v>
      </c>
      <c r="AF62" s="11">
        <v>1037.8120754716981</v>
      </c>
      <c r="AG62" s="17"/>
      <c r="AH62" s="6">
        <v>1201</v>
      </c>
      <c r="AI62" s="9" t="s">
        <v>2</v>
      </c>
      <c r="AJ62" s="6">
        <v>1</v>
      </c>
      <c r="AK62" s="6">
        <v>2</v>
      </c>
      <c r="AL62" s="6">
        <v>2</v>
      </c>
      <c r="AM62" s="11">
        <v>480</v>
      </c>
      <c r="AN62" s="13">
        <v>104.60266766860794</v>
      </c>
      <c r="AO62" s="4"/>
      <c r="AP62" s="10">
        <v>1201</v>
      </c>
      <c r="AQ62" s="9" t="s">
        <v>2</v>
      </c>
      <c r="AR62" s="6">
        <v>1</v>
      </c>
      <c r="AS62" s="6">
        <v>2</v>
      </c>
      <c r="AT62" s="6">
        <v>2</v>
      </c>
      <c r="AU62" s="11">
        <v>5.56</v>
      </c>
      <c r="AV62" s="13">
        <v>2.74</v>
      </c>
      <c r="AW62" s="61"/>
      <c r="AX62" s="10">
        <v>1201</v>
      </c>
      <c r="AY62" s="9" t="s">
        <v>2</v>
      </c>
      <c r="AZ62" s="6">
        <v>1</v>
      </c>
      <c r="BA62" s="6">
        <v>2</v>
      </c>
      <c r="BB62" s="6">
        <v>2</v>
      </c>
      <c r="BC62" s="11">
        <v>40155.56</v>
      </c>
      <c r="BD62" s="11">
        <v>28050</v>
      </c>
      <c r="BE62" s="11">
        <v>0.6985334035934252</v>
      </c>
    </row>
    <row r="63" spans="1:57">
      <c r="A63" s="6">
        <v>1202</v>
      </c>
      <c r="B63" s="7" t="s">
        <v>52</v>
      </c>
      <c r="C63" s="9" t="s">
        <v>3</v>
      </c>
      <c r="D63" s="6">
        <v>1</v>
      </c>
      <c r="E63" s="6">
        <v>2</v>
      </c>
      <c r="F63" s="6">
        <v>3</v>
      </c>
      <c r="G63" s="11">
        <v>6400</v>
      </c>
      <c r="H63" s="11">
        <v>1541.4518518518519</v>
      </c>
      <c r="I63" s="17"/>
      <c r="J63" s="6">
        <v>1202</v>
      </c>
      <c r="K63" s="9" t="s">
        <v>3</v>
      </c>
      <c r="L63" s="6">
        <v>1</v>
      </c>
      <c r="M63" s="6">
        <v>2</v>
      </c>
      <c r="N63" s="6">
        <v>3</v>
      </c>
      <c r="O63" s="11">
        <v>910</v>
      </c>
      <c r="P63" s="11">
        <v>335.31511009870923</v>
      </c>
      <c r="Q63" s="17"/>
      <c r="R63" s="6">
        <v>1202</v>
      </c>
      <c r="S63" s="9" t="s">
        <v>3</v>
      </c>
      <c r="T63" s="6">
        <v>1</v>
      </c>
      <c r="U63" s="6">
        <v>2</v>
      </c>
      <c r="V63" s="6">
        <v>3</v>
      </c>
      <c r="W63" s="11">
        <v>30040</v>
      </c>
      <c r="X63" s="64">
        <v>12217.460149925038</v>
      </c>
      <c r="Z63" s="6">
        <v>1202</v>
      </c>
      <c r="AA63" s="9" t="s">
        <v>3</v>
      </c>
      <c r="AB63" s="6">
        <v>1</v>
      </c>
      <c r="AC63" s="6">
        <v>2</v>
      </c>
      <c r="AD63" s="6">
        <v>3</v>
      </c>
      <c r="AE63" s="11">
        <v>2350</v>
      </c>
      <c r="AF63" s="11">
        <v>945.59727272727275</v>
      </c>
      <c r="AG63" s="17"/>
      <c r="AH63" s="6">
        <v>1202</v>
      </c>
      <c r="AI63" s="9" t="s">
        <v>3</v>
      </c>
      <c r="AJ63" s="6">
        <v>1</v>
      </c>
      <c r="AK63" s="6">
        <v>2</v>
      </c>
      <c r="AL63" s="6">
        <v>3</v>
      </c>
      <c r="AM63" s="11">
        <v>260</v>
      </c>
      <c r="AN63" s="13">
        <v>53.217922606924638</v>
      </c>
      <c r="AO63" s="4"/>
      <c r="AP63" s="10">
        <v>1202</v>
      </c>
      <c r="AQ63" s="9" t="s">
        <v>3</v>
      </c>
      <c r="AR63" s="6">
        <v>1</v>
      </c>
      <c r="AS63" s="6">
        <v>2</v>
      </c>
      <c r="AT63" s="6">
        <v>3</v>
      </c>
      <c r="AU63" s="11">
        <v>17.28</v>
      </c>
      <c r="AV63" s="13">
        <v>7.54</v>
      </c>
      <c r="AW63" s="61"/>
      <c r="AX63" s="10">
        <v>1202</v>
      </c>
      <c r="AY63" s="9" t="s">
        <v>3</v>
      </c>
      <c r="AZ63" s="6">
        <v>1</v>
      </c>
      <c r="BA63" s="6">
        <v>2</v>
      </c>
      <c r="BB63" s="6">
        <v>3</v>
      </c>
      <c r="BC63" s="11">
        <v>39977.279999999999</v>
      </c>
      <c r="BD63" s="11">
        <v>30040</v>
      </c>
      <c r="BE63" s="11">
        <v>0.75142681042832327</v>
      </c>
    </row>
    <row r="64" spans="1:57">
      <c r="A64" s="6">
        <v>1203</v>
      </c>
      <c r="B64" s="7" t="s">
        <v>52</v>
      </c>
      <c r="C64" s="9" t="s">
        <v>4</v>
      </c>
      <c r="D64" s="6">
        <v>1</v>
      </c>
      <c r="E64" s="6">
        <v>2</v>
      </c>
      <c r="F64" s="6">
        <v>5</v>
      </c>
      <c r="G64" s="11">
        <v>10000</v>
      </c>
      <c r="H64" s="11">
        <v>2775.8823529411766</v>
      </c>
      <c r="I64" s="17"/>
      <c r="J64" s="6">
        <v>1203</v>
      </c>
      <c r="K64" s="9" t="s">
        <v>4</v>
      </c>
      <c r="L64" s="6">
        <v>1</v>
      </c>
      <c r="M64" s="6">
        <v>2</v>
      </c>
      <c r="N64" s="6">
        <v>5</v>
      </c>
      <c r="O64" s="11">
        <v>2520</v>
      </c>
      <c r="P64" s="11">
        <v>178.8278012392943</v>
      </c>
      <c r="Q64" s="17"/>
      <c r="R64" s="6">
        <v>1203</v>
      </c>
      <c r="S64" s="9" t="s">
        <v>4</v>
      </c>
      <c r="T64" s="6">
        <v>1</v>
      </c>
      <c r="U64" s="6">
        <v>2</v>
      </c>
      <c r="V64" s="6">
        <v>5</v>
      </c>
      <c r="W64" s="11">
        <v>27410</v>
      </c>
      <c r="X64" s="64">
        <v>9921.6138586956513</v>
      </c>
      <c r="Z64" s="6">
        <v>1203</v>
      </c>
      <c r="AA64" s="9" t="s">
        <v>4</v>
      </c>
      <c r="AB64" s="6">
        <v>1</v>
      </c>
      <c r="AC64" s="6">
        <v>2</v>
      </c>
      <c r="AD64" s="6">
        <v>5</v>
      </c>
      <c r="AE64" s="11">
        <v>3430</v>
      </c>
      <c r="AF64" s="11">
        <v>1437.5583018867926</v>
      </c>
      <c r="AG64" s="17"/>
      <c r="AH64" s="6">
        <v>1203</v>
      </c>
      <c r="AI64" s="9" t="s">
        <v>4</v>
      </c>
      <c r="AJ64" s="6">
        <v>1</v>
      </c>
      <c r="AK64" s="6">
        <v>2</v>
      </c>
      <c r="AL64" s="6">
        <v>5</v>
      </c>
      <c r="AM64" s="11">
        <v>840</v>
      </c>
      <c r="AN64" s="16">
        <v>162.35614572693225</v>
      </c>
      <c r="AO64" s="4"/>
      <c r="AP64" s="10">
        <v>1203</v>
      </c>
      <c r="AQ64" s="9" t="s">
        <v>4</v>
      </c>
      <c r="AR64" s="6">
        <v>1</v>
      </c>
      <c r="AS64" s="6">
        <v>2</v>
      </c>
      <c r="AT64" s="6">
        <v>5</v>
      </c>
      <c r="AU64" s="11">
        <v>57.88</v>
      </c>
      <c r="AV64" s="13">
        <v>22.7</v>
      </c>
      <c r="AW64" s="61"/>
      <c r="AX64" s="10">
        <v>1203</v>
      </c>
      <c r="AY64" s="9" t="s">
        <v>4</v>
      </c>
      <c r="AZ64" s="6">
        <v>1</v>
      </c>
      <c r="BA64" s="6">
        <v>2</v>
      </c>
      <c r="BB64" s="6">
        <v>5</v>
      </c>
      <c r="BC64" s="11">
        <v>44257.880000000005</v>
      </c>
      <c r="BD64" s="11">
        <v>27410</v>
      </c>
      <c r="BE64" s="11">
        <v>0.61932473945882627</v>
      </c>
    </row>
    <row r="65" spans="1:57">
      <c r="A65" s="6">
        <v>1204</v>
      </c>
      <c r="B65" s="7" t="s">
        <v>52</v>
      </c>
      <c r="C65" s="9" t="s">
        <v>1</v>
      </c>
      <c r="D65" s="6">
        <v>1</v>
      </c>
      <c r="E65" s="6">
        <v>2</v>
      </c>
      <c r="F65" s="6">
        <v>1</v>
      </c>
      <c r="G65" s="11">
        <v>5000</v>
      </c>
      <c r="H65" s="11">
        <v>1564.9019607843138</v>
      </c>
      <c r="I65" s="17"/>
      <c r="J65" s="6">
        <v>1204</v>
      </c>
      <c r="K65" s="9" t="s">
        <v>1</v>
      </c>
      <c r="L65" s="6">
        <v>1</v>
      </c>
      <c r="M65" s="6">
        <v>2</v>
      </c>
      <c r="N65" s="6">
        <v>1</v>
      </c>
      <c r="O65" s="11">
        <v>1270</v>
      </c>
      <c r="P65" s="11">
        <v>310.98495212038301</v>
      </c>
      <c r="Q65" s="17"/>
      <c r="R65" s="6">
        <v>1204</v>
      </c>
      <c r="S65" s="9" t="s">
        <v>1</v>
      </c>
      <c r="T65" s="6">
        <v>1</v>
      </c>
      <c r="U65" s="6">
        <v>2</v>
      </c>
      <c r="V65" s="6">
        <v>1</v>
      </c>
      <c r="W65" s="11">
        <v>19560</v>
      </c>
      <c r="X65" s="64">
        <v>7618.3682926829279</v>
      </c>
      <c r="Z65" s="6">
        <v>1204</v>
      </c>
      <c r="AA65" s="9" t="s">
        <v>1</v>
      </c>
      <c r="AB65" s="6">
        <v>1</v>
      </c>
      <c r="AC65" s="6">
        <v>2</v>
      </c>
      <c r="AD65" s="6">
        <v>1</v>
      </c>
      <c r="AE65" s="11">
        <v>2750</v>
      </c>
      <c r="AF65" s="11">
        <v>986.78301886792451</v>
      </c>
      <c r="AG65" s="17"/>
      <c r="AH65" s="6">
        <v>1204</v>
      </c>
      <c r="AI65" s="9" t="s">
        <v>1</v>
      </c>
      <c r="AJ65" s="6">
        <v>1</v>
      </c>
      <c r="AK65" s="6">
        <v>2</v>
      </c>
      <c r="AL65" s="6">
        <v>1</v>
      </c>
      <c r="AM65" s="11">
        <v>780</v>
      </c>
      <c r="AN65" s="13">
        <v>134.0470766894457</v>
      </c>
      <c r="AO65" s="4"/>
      <c r="AP65" s="10">
        <v>1204</v>
      </c>
      <c r="AQ65" s="9" t="s">
        <v>1</v>
      </c>
      <c r="AR65" s="6">
        <v>1</v>
      </c>
      <c r="AS65" s="6">
        <v>2</v>
      </c>
      <c r="AT65" s="6">
        <v>1</v>
      </c>
      <c r="AU65" s="11">
        <v>23.9</v>
      </c>
      <c r="AV65" s="13">
        <v>9.8699999999999992</v>
      </c>
      <c r="AW65" s="61"/>
      <c r="AX65" s="10">
        <v>1204</v>
      </c>
      <c r="AY65" s="9" t="s">
        <v>1</v>
      </c>
      <c r="AZ65" s="6">
        <v>1</v>
      </c>
      <c r="BA65" s="6">
        <v>2</v>
      </c>
      <c r="BB65" s="6">
        <v>1</v>
      </c>
      <c r="BC65" s="11">
        <v>29383.9</v>
      </c>
      <c r="BD65" s="11">
        <v>19560</v>
      </c>
      <c r="BE65" s="11">
        <v>0.66567065637985423</v>
      </c>
    </row>
    <row r="66" spans="1:57">
      <c r="A66" s="6">
        <v>1205</v>
      </c>
      <c r="B66" s="7" t="s">
        <v>52</v>
      </c>
      <c r="C66" s="9" t="s">
        <v>5</v>
      </c>
      <c r="D66" s="6">
        <v>1</v>
      </c>
      <c r="E66" s="6">
        <v>2</v>
      </c>
      <c r="F66" s="6">
        <v>4</v>
      </c>
      <c r="G66" s="11">
        <v>5400</v>
      </c>
      <c r="H66" s="11">
        <v>1419.7846153846153</v>
      </c>
      <c r="I66" s="17"/>
      <c r="J66" s="6">
        <v>1205</v>
      </c>
      <c r="K66" s="9" t="s">
        <v>5</v>
      </c>
      <c r="L66" s="6">
        <v>1</v>
      </c>
      <c r="M66" s="6">
        <v>2</v>
      </c>
      <c r="N66" s="6">
        <v>4</v>
      </c>
      <c r="O66" s="11">
        <v>1000</v>
      </c>
      <c r="P66" s="11">
        <v>485.45903820566434</v>
      </c>
      <c r="Q66" s="17"/>
      <c r="R66" s="6">
        <v>1205</v>
      </c>
      <c r="S66" s="9" t="s">
        <v>5</v>
      </c>
      <c r="T66" s="6">
        <v>1</v>
      </c>
      <c r="U66" s="6">
        <v>2</v>
      </c>
      <c r="V66" s="6">
        <v>4</v>
      </c>
      <c r="W66" s="11">
        <v>24880</v>
      </c>
      <c r="X66" s="64">
        <v>9611.0515184678534</v>
      </c>
      <c r="Z66" s="6">
        <v>1205</v>
      </c>
      <c r="AA66" s="9" t="s">
        <v>5</v>
      </c>
      <c r="AB66" s="6">
        <v>1</v>
      </c>
      <c r="AC66" s="6">
        <v>2</v>
      </c>
      <c r="AD66" s="6">
        <v>4</v>
      </c>
      <c r="AE66" s="11">
        <v>1710</v>
      </c>
      <c r="AF66" s="11">
        <v>692.4829411764706</v>
      </c>
      <c r="AG66" s="17"/>
      <c r="AH66" s="6">
        <v>1205</v>
      </c>
      <c r="AI66" s="9" t="s">
        <v>5</v>
      </c>
      <c r="AJ66" s="6">
        <v>1</v>
      </c>
      <c r="AK66" s="6">
        <v>2</v>
      </c>
      <c r="AL66" s="6">
        <v>4</v>
      </c>
      <c r="AM66" s="11">
        <v>360</v>
      </c>
      <c r="AN66" s="13">
        <v>66.154981549815503</v>
      </c>
      <c r="AO66" s="4"/>
      <c r="AP66" s="10">
        <v>1205</v>
      </c>
      <c r="AQ66" s="9" t="s">
        <v>5</v>
      </c>
      <c r="AR66" s="6">
        <v>1</v>
      </c>
      <c r="AS66" s="6">
        <v>2</v>
      </c>
      <c r="AT66" s="6">
        <v>4</v>
      </c>
      <c r="AU66" s="11">
        <v>15.73</v>
      </c>
      <c r="AV66" s="13">
        <v>6.76</v>
      </c>
      <c r="AW66" s="61"/>
      <c r="AX66" s="10">
        <v>1205</v>
      </c>
      <c r="AY66" s="9" t="s">
        <v>5</v>
      </c>
      <c r="AZ66" s="6">
        <v>1</v>
      </c>
      <c r="BA66" s="6">
        <v>2</v>
      </c>
      <c r="BB66" s="6">
        <v>4</v>
      </c>
      <c r="BC66" s="11">
        <v>33365.729999999996</v>
      </c>
      <c r="BD66" s="11">
        <v>24880</v>
      </c>
      <c r="BE66" s="11">
        <v>0.74567527819712032</v>
      </c>
    </row>
    <row r="67" spans="1:57">
      <c r="A67" s="6">
        <v>1206</v>
      </c>
      <c r="B67" s="7" t="s">
        <v>52</v>
      </c>
      <c r="C67" s="9" t="s">
        <v>6</v>
      </c>
      <c r="D67" s="6">
        <v>1</v>
      </c>
      <c r="E67" s="6">
        <v>2</v>
      </c>
      <c r="F67" s="6">
        <v>6</v>
      </c>
      <c r="G67" s="11">
        <v>13600</v>
      </c>
      <c r="H67" s="11">
        <v>4420.2615384615383</v>
      </c>
      <c r="I67" s="17"/>
      <c r="J67" s="6">
        <v>1206</v>
      </c>
      <c r="K67" s="9" t="s">
        <v>6</v>
      </c>
      <c r="L67" s="6">
        <v>1</v>
      </c>
      <c r="M67" s="6">
        <v>2</v>
      </c>
      <c r="N67" s="6">
        <v>6</v>
      </c>
      <c r="O67" s="11">
        <v>1930</v>
      </c>
      <c r="P67" s="11">
        <v>504.86127615603203</v>
      </c>
      <c r="Q67" s="17"/>
      <c r="R67" s="6">
        <v>1206</v>
      </c>
      <c r="S67" s="9" t="s">
        <v>6</v>
      </c>
      <c r="T67" s="6">
        <v>1</v>
      </c>
      <c r="U67" s="6">
        <v>2</v>
      </c>
      <c r="V67" s="6">
        <v>6</v>
      </c>
      <c r="W67" s="11">
        <v>33610</v>
      </c>
      <c r="X67" s="64">
        <v>8841.3118701298699</v>
      </c>
      <c r="Z67" s="6">
        <v>1206</v>
      </c>
      <c r="AA67" s="9" t="s">
        <v>6</v>
      </c>
      <c r="AB67" s="6">
        <v>1</v>
      </c>
      <c r="AC67" s="6">
        <v>2</v>
      </c>
      <c r="AD67" s="6">
        <v>6</v>
      </c>
      <c r="AE67" s="11">
        <v>2650</v>
      </c>
      <c r="AF67" s="11">
        <v>966.82410714285709</v>
      </c>
      <c r="AG67" s="17"/>
      <c r="AH67" s="6">
        <v>1206</v>
      </c>
      <c r="AI67" s="9" t="s">
        <v>6</v>
      </c>
      <c r="AJ67" s="6">
        <v>1</v>
      </c>
      <c r="AK67" s="6">
        <v>2</v>
      </c>
      <c r="AL67" s="6">
        <v>6</v>
      </c>
      <c r="AM67" s="11">
        <v>780</v>
      </c>
      <c r="AN67" s="13">
        <v>152.51508537681346</v>
      </c>
      <c r="AO67" s="4"/>
      <c r="AP67" s="10">
        <v>1206</v>
      </c>
      <c r="AQ67" s="9" t="s">
        <v>6</v>
      </c>
      <c r="AR67" s="6">
        <v>1</v>
      </c>
      <c r="AS67" s="6">
        <v>2</v>
      </c>
      <c r="AT67" s="6">
        <v>6</v>
      </c>
      <c r="AU67" s="11">
        <v>19.28</v>
      </c>
      <c r="AV67" s="13">
        <v>3.2</v>
      </c>
      <c r="AW67" s="61"/>
      <c r="AX67" s="10">
        <v>1206</v>
      </c>
      <c r="AY67" s="9" t="s">
        <v>6</v>
      </c>
      <c r="AZ67" s="6">
        <v>1</v>
      </c>
      <c r="BA67" s="6">
        <v>2</v>
      </c>
      <c r="BB67" s="6">
        <v>6</v>
      </c>
      <c r="BC67" s="11">
        <v>52589.279999999999</v>
      </c>
      <c r="BD67" s="11">
        <v>33610</v>
      </c>
      <c r="BE67" s="11">
        <v>0.6391036348092235</v>
      </c>
    </row>
    <row r="68" spans="1:57">
      <c r="A68" s="6">
        <v>2101</v>
      </c>
      <c r="B68" s="7" t="s">
        <v>51</v>
      </c>
      <c r="C68" s="9" t="s">
        <v>1</v>
      </c>
      <c r="D68" s="6">
        <v>2</v>
      </c>
      <c r="E68" s="6">
        <v>1</v>
      </c>
      <c r="F68" s="6">
        <v>1</v>
      </c>
      <c r="G68" s="11">
        <v>13000</v>
      </c>
      <c r="H68" s="11">
        <v>3037.1525423728813</v>
      </c>
      <c r="I68" s="17"/>
      <c r="J68" s="6">
        <v>2101</v>
      </c>
      <c r="K68" s="9" t="s">
        <v>1</v>
      </c>
      <c r="L68" s="6">
        <v>2</v>
      </c>
      <c r="M68" s="6">
        <v>1</v>
      </c>
      <c r="N68" s="6">
        <v>1</v>
      </c>
      <c r="O68" s="11">
        <v>2910</v>
      </c>
      <c r="P68" s="11">
        <v>378.40092023486591</v>
      </c>
      <c r="Q68" s="17"/>
      <c r="R68" s="6">
        <v>2101</v>
      </c>
      <c r="S68" s="9" t="s">
        <v>1</v>
      </c>
      <c r="T68" s="6">
        <v>2</v>
      </c>
      <c r="U68" s="6">
        <v>1</v>
      </c>
      <c r="V68" s="6">
        <v>1</v>
      </c>
      <c r="W68" s="11">
        <v>43020</v>
      </c>
      <c r="X68" s="64">
        <v>17092.166845238098</v>
      </c>
      <c r="Z68" s="6">
        <v>2101</v>
      </c>
      <c r="AA68" s="9" t="s">
        <v>1</v>
      </c>
      <c r="AB68" s="6">
        <v>2</v>
      </c>
      <c r="AC68" s="6">
        <v>1</v>
      </c>
      <c r="AD68" s="6">
        <v>1</v>
      </c>
      <c r="AE68" s="11">
        <v>2710</v>
      </c>
      <c r="AF68" s="11">
        <v>920.88867924528302</v>
      </c>
      <c r="AG68" s="17"/>
      <c r="AH68" s="6">
        <v>2101</v>
      </c>
      <c r="AI68" s="9" t="s">
        <v>1</v>
      </c>
      <c r="AJ68" s="6">
        <v>2</v>
      </c>
      <c r="AK68" s="6">
        <v>1</v>
      </c>
      <c r="AL68" s="6">
        <v>1</v>
      </c>
      <c r="AM68" s="11">
        <v>1680</v>
      </c>
      <c r="AN68" s="13">
        <v>284.4960597262546</v>
      </c>
      <c r="AO68" s="4"/>
      <c r="AP68" s="10">
        <v>2101</v>
      </c>
      <c r="AQ68" s="9" t="s">
        <v>1</v>
      </c>
      <c r="AR68" s="6">
        <v>2</v>
      </c>
      <c r="AS68" s="6">
        <v>1</v>
      </c>
      <c r="AT68" s="6">
        <v>1</v>
      </c>
      <c r="AU68" s="11">
        <v>89.17</v>
      </c>
      <c r="AV68" s="13">
        <v>25.93</v>
      </c>
      <c r="AW68" s="61"/>
      <c r="AX68" s="10">
        <v>2101</v>
      </c>
      <c r="AY68" s="9" t="s">
        <v>1</v>
      </c>
      <c r="AZ68" s="6">
        <v>2</v>
      </c>
      <c r="BA68" s="6">
        <v>1</v>
      </c>
      <c r="BB68" s="6">
        <v>1</v>
      </c>
      <c r="BC68" s="11">
        <v>63409.17</v>
      </c>
      <c r="BD68" s="11">
        <v>43020</v>
      </c>
      <c r="BE68" s="11">
        <v>0.67845076666355986</v>
      </c>
    </row>
    <row r="69" spans="1:57">
      <c r="A69" s="6">
        <v>2102</v>
      </c>
      <c r="B69" s="7" t="s">
        <v>51</v>
      </c>
      <c r="C69" s="9" t="s">
        <v>5</v>
      </c>
      <c r="D69" s="6">
        <v>2</v>
      </c>
      <c r="E69" s="6">
        <v>1</v>
      </c>
      <c r="F69" s="6">
        <v>4</v>
      </c>
      <c r="G69" s="11">
        <v>13800</v>
      </c>
      <c r="H69" s="11">
        <v>3516.6566037735847</v>
      </c>
      <c r="I69" s="17"/>
      <c r="J69" s="6">
        <v>2102</v>
      </c>
      <c r="K69" s="9" t="s">
        <v>5</v>
      </c>
      <c r="L69" s="6">
        <v>2</v>
      </c>
      <c r="M69" s="6">
        <v>1</v>
      </c>
      <c r="N69" s="6">
        <v>4</v>
      </c>
      <c r="O69" s="11">
        <v>3180</v>
      </c>
      <c r="P69" s="11">
        <v>237.3732283464567</v>
      </c>
      <c r="Q69" s="17"/>
      <c r="R69" s="6">
        <v>2102</v>
      </c>
      <c r="S69" s="9" t="s">
        <v>5</v>
      </c>
      <c r="T69" s="6">
        <v>2</v>
      </c>
      <c r="U69" s="6">
        <v>1</v>
      </c>
      <c r="V69" s="6">
        <v>4</v>
      </c>
      <c r="W69" s="11">
        <v>43470</v>
      </c>
      <c r="X69" s="64">
        <v>16007.823015726179</v>
      </c>
      <c r="Z69" s="6">
        <v>2102</v>
      </c>
      <c r="AA69" s="9" t="s">
        <v>5</v>
      </c>
      <c r="AB69" s="6">
        <v>2</v>
      </c>
      <c r="AC69" s="6">
        <v>1</v>
      </c>
      <c r="AD69" s="6">
        <v>4</v>
      </c>
      <c r="AE69" s="11">
        <v>2100</v>
      </c>
      <c r="AF69" s="11">
        <v>759.4588235294118</v>
      </c>
      <c r="AG69" s="17"/>
      <c r="AH69" s="6">
        <v>2102</v>
      </c>
      <c r="AI69" s="9" t="s">
        <v>5</v>
      </c>
      <c r="AJ69" s="6">
        <v>2</v>
      </c>
      <c r="AK69" s="6">
        <v>1</v>
      </c>
      <c r="AL69" s="6">
        <v>4</v>
      </c>
      <c r="AM69" s="11">
        <v>1260</v>
      </c>
      <c r="AN69" s="13">
        <v>183.73959241931649</v>
      </c>
      <c r="AO69" s="4"/>
      <c r="AP69" s="10">
        <v>2102</v>
      </c>
      <c r="AQ69" s="9" t="s">
        <v>5</v>
      </c>
      <c r="AR69" s="6">
        <v>2</v>
      </c>
      <c r="AS69" s="6">
        <v>1</v>
      </c>
      <c r="AT69" s="6">
        <v>4</v>
      </c>
      <c r="AU69" s="11">
        <v>35.14</v>
      </c>
      <c r="AV69" s="13">
        <v>9.6999999999999993</v>
      </c>
      <c r="AW69" s="61"/>
      <c r="AX69" s="10">
        <v>2102</v>
      </c>
      <c r="AY69" s="9" t="s">
        <v>5</v>
      </c>
      <c r="AZ69" s="6">
        <v>2</v>
      </c>
      <c r="BA69" s="6">
        <v>1</v>
      </c>
      <c r="BB69" s="6">
        <v>4</v>
      </c>
      <c r="BC69" s="11">
        <v>63845.14</v>
      </c>
      <c r="BD69" s="11">
        <v>43470</v>
      </c>
      <c r="BE69" s="11">
        <v>0.68086623351440689</v>
      </c>
    </row>
    <row r="70" spans="1:57">
      <c r="A70" s="6">
        <v>2103</v>
      </c>
      <c r="B70" s="7" t="s">
        <v>51</v>
      </c>
      <c r="C70" s="9" t="s">
        <v>3</v>
      </c>
      <c r="D70" s="6">
        <v>2</v>
      </c>
      <c r="E70" s="6">
        <v>1</v>
      </c>
      <c r="F70" s="6">
        <v>3</v>
      </c>
      <c r="G70" s="11">
        <v>14600</v>
      </c>
      <c r="H70" s="11">
        <v>3854.4</v>
      </c>
      <c r="I70" s="17"/>
      <c r="J70" s="6">
        <v>2103</v>
      </c>
      <c r="K70" s="9" t="s">
        <v>3</v>
      </c>
      <c r="L70" s="6">
        <v>2</v>
      </c>
      <c r="M70" s="6">
        <v>1</v>
      </c>
      <c r="N70" s="6">
        <v>3</v>
      </c>
      <c r="O70" s="11">
        <v>2770</v>
      </c>
      <c r="P70" s="11">
        <v>520.92031384969766</v>
      </c>
      <c r="Q70" s="17"/>
      <c r="R70" s="6">
        <v>2103</v>
      </c>
      <c r="S70" s="9" t="s">
        <v>3</v>
      </c>
      <c r="T70" s="6">
        <v>2</v>
      </c>
      <c r="U70" s="6">
        <v>1</v>
      </c>
      <c r="V70" s="6">
        <v>3</v>
      </c>
      <c r="W70" s="11">
        <v>43620</v>
      </c>
      <c r="X70" s="64">
        <v>16788.956769230768</v>
      </c>
      <c r="Z70" s="6">
        <v>2103</v>
      </c>
      <c r="AA70" s="9" t="s">
        <v>3</v>
      </c>
      <c r="AB70" s="6">
        <v>2</v>
      </c>
      <c r="AC70" s="6">
        <v>1</v>
      </c>
      <c r="AD70" s="6">
        <v>3</v>
      </c>
      <c r="AE70" s="11">
        <v>2810</v>
      </c>
      <c r="AF70" s="11">
        <v>1045.6776363636363</v>
      </c>
      <c r="AG70" s="17"/>
      <c r="AH70" s="6">
        <v>2103</v>
      </c>
      <c r="AI70" s="9" t="s">
        <v>3</v>
      </c>
      <c r="AJ70" s="6">
        <v>2</v>
      </c>
      <c r="AK70" s="6">
        <v>1</v>
      </c>
      <c r="AL70" s="6">
        <v>3</v>
      </c>
      <c r="AM70" s="11">
        <v>910</v>
      </c>
      <c r="AN70" s="13">
        <v>158.81604911203684</v>
      </c>
      <c r="AO70" s="4"/>
      <c r="AP70" s="10">
        <v>2103</v>
      </c>
      <c r="AQ70" s="9" t="s">
        <v>3</v>
      </c>
      <c r="AR70" s="6">
        <v>2</v>
      </c>
      <c r="AS70" s="6">
        <v>1</v>
      </c>
      <c r="AT70" s="6">
        <v>3</v>
      </c>
      <c r="AU70" s="11">
        <v>33.090000000000003</v>
      </c>
      <c r="AV70" s="13">
        <v>10</v>
      </c>
      <c r="AW70" s="61"/>
      <c r="AX70" s="10">
        <v>2103</v>
      </c>
      <c r="AY70" s="9" t="s">
        <v>3</v>
      </c>
      <c r="AZ70" s="6">
        <v>2</v>
      </c>
      <c r="BA70" s="6">
        <v>1</v>
      </c>
      <c r="BB70" s="6">
        <v>3</v>
      </c>
      <c r="BC70" s="11">
        <v>64743.09</v>
      </c>
      <c r="BD70" s="11">
        <v>43620</v>
      </c>
      <c r="BE70" s="11">
        <v>0.67373985393653602</v>
      </c>
    </row>
    <row r="71" spans="1:57">
      <c r="A71" s="6">
        <v>2104</v>
      </c>
      <c r="B71" s="7" t="s">
        <v>51</v>
      </c>
      <c r="C71" s="9" t="s">
        <v>6</v>
      </c>
      <c r="D71" s="6">
        <v>2</v>
      </c>
      <c r="E71" s="6">
        <v>1</v>
      </c>
      <c r="F71" s="6">
        <v>6</v>
      </c>
      <c r="G71" s="11">
        <v>12000</v>
      </c>
      <c r="H71" s="11">
        <v>2962.0363636363636</v>
      </c>
      <c r="I71" s="17"/>
      <c r="J71" s="6">
        <v>2104</v>
      </c>
      <c r="K71" s="9" t="s">
        <v>6</v>
      </c>
      <c r="L71" s="6">
        <v>2</v>
      </c>
      <c r="M71" s="6">
        <v>1</v>
      </c>
      <c r="N71" s="6">
        <v>6</v>
      </c>
      <c r="O71" s="11">
        <v>2280</v>
      </c>
      <c r="P71" s="11">
        <v>302.0323624595469</v>
      </c>
      <c r="Q71" s="17"/>
      <c r="R71" s="6">
        <v>2104</v>
      </c>
      <c r="S71" s="9" t="s">
        <v>6</v>
      </c>
      <c r="T71" s="6">
        <v>2</v>
      </c>
      <c r="U71" s="6">
        <v>1</v>
      </c>
      <c r="V71" s="6">
        <v>6</v>
      </c>
      <c r="W71" s="11">
        <v>36200</v>
      </c>
      <c r="X71" s="64">
        <v>12066.993938366717</v>
      </c>
      <c r="Z71" s="6">
        <v>2104</v>
      </c>
      <c r="AA71" s="9" t="s">
        <v>6</v>
      </c>
      <c r="AB71" s="6">
        <v>2</v>
      </c>
      <c r="AC71" s="6">
        <v>1</v>
      </c>
      <c r="AD71" s="6">
        <v>6</v>
      </c>
      <c r="AE71" s="11">
        <v>2870</v>
      </c>
      <c r="AF71" s="11">
        <v>1035.3650877192981</v>
      </c>
      <c r="AG71" s="17"/>
      <c r="AH71" s="6">
        <v>2104</v>
      </c>
      <c r="AI71" s="9" t="s">
        <v>6</v>
      </c>
      <c r="AJ71" s="6">
        <v>2</v>
      </c>
      <c r="AK71" s="6">
        <v>1</v>
      </c>
      <c r="AL71" s="6">
        <v>6</v>
      </c>
      <c r="AM71" s="11">
        <v>1190</v>
      </c>
      <c r="AN71" s="13">
        <v>209.7506274795563</v>
      </c>
      <c r="AO71" s="4"/>
      <c r="AP71" s="10">
        <v>2104</v>
      </c>
      <c r="AQ71" s="9" t="s">
        <v>6</v>
      </c>
      <c r="AR71" s="6">
        <v>2</v>
      </c>
      <c r="AS71" s="6">
        <v>1</v>
      </c>
      <c r="AT71" s="6">
        <v>6</v>
      </c>
      <c r="AU71" s="11">
        <v>57.45</v>
      </c>
      <c r="AV71" s="13">
        <v>18.13</v>
      </c>
      <c r="AW71" s="61"/>
      <c r="AX71" s="10">
        <v>2104</v>
      </c>
      <c r="AY71" s="9" t="s">
        <v>6</v>
      </c>
      <c r="AZ71" s="6">
        <v>2</v>
      </c>
      <c r="BA71" s="6">
        <v>1</v>
      </c>
      <c r="BB71" s="6">
        <v>6</v>
      </c>
      <c r="BC71" s="11">
        <v>54597.45</v>
      </c>
      <c r="BD71" s="11">
        <v>36200</v>
      </c>
      <c r="BE71" s="11">
        <v>0.66303462890666143</v>
      </c>
    </row>
    <row r="72" spans="1:57">
      <c r="A72" s="6">
        <v>2105</v>
      </c>
      <c r="B72" s="7" t="s">
        <v>51</v>
      </c>
      <c r="C72" s="9" t="s">
        <v>4</v>
      </c>
      <c r="D72" s="6">
        <v>2</v>
      </c>
      <c r="E72" s="6">
        <v>1</v>
      </c>
      <c r="F72" s="6">
        <v>5</v>
      </c>
      <c r="G72" s="11">
        <v>12200</v>
      </c>
      <c r="H72" s="11">
        <v>3421.0482758620687</v>
      </c>
      <c r="I72" s="17"/>
      <c r="J72" s="6">
        <v>2105</v>
      </c>
      <c r="K72" s="9" t="s">
        <v>4</v>
      </c>
      <c r="L72" s="6">
        <v>2</v>
      </c>
      <c r="M72" s="6">
        <v>1</v>
      </c>
      <c r="N72" s="6">
        <v>5</v>
      </c>
      <c r="O72" s="11">
        <v>1950</v>
      </c>
      <c r="P72" s="11">
        <v>246.40284093812272</v>
      </c>
      <c r="Q72" s="17"/>
      <c r="R72" s="6">
        <v>2105</v>
      </c>
      <c r="S72" s="9" t="s">
        <v>4</v>
      </c>
      <c r="T72" s="6">
        <v>2</v>
      </c>
      <c r="U72" s="6">
        <v>1</v>
      </c>
      <c r="V72" s="6">
        <v>5</v>
      </c>
      <c r="W72" s="11">
        <v>35970</v>
      </c>
      <c r="X72" s="64">
        <v>13518.825169491525</v>
      </c>
      <c r="Z72" s="6">
        <v>2105</v>
      </c>
      <c r="AA72" s="9" t="s">
        <v>4</v>
      </c>
      <c r="AB72" s="6">
        <v>2</v>
      </c>
      <c r="AC72" s="6">
        <v>1</v>
      </c>
      <c r="AD72" s="6">
        <v>5</v>
      </c>
      <c r="AE72" s="11">
        <v>3020</v>
      </c>
      <c r="AF72" s="11">
        <v>1293.373076923077</v>
      </c>
      <c r="AG72" s="17"/>
      <c r="AH72" s="6">
        <v>2105</v>
      </c>
      <c r="AI72" s="9" t="s">
        <v>4</v>
      </c>
      <c r="AJ72" s="6">
        <v>2</v>
      </c>
      <c r="AK72" s="6">
        <v>1</v>
      </c>
      <c r="AL72" s="6">
        <v>5</v>
      </c>
      <c r="AM72" s="11">
        <v>690</v>
      </c>
      <c r="AN72" s="13">
        <v>151.03561901773105</v>
      </c>
      <c r="AO72" s="4"/>
      <c r="AP72" s="10">
        <v>2105</v>
      </c>
      <c r="AQ72" s="9" t="s">
        <v>4</v>
      </c>
      <c r="AR72" s="6">
        <v>2</v>
      </c>
      <c r="AS72" s="6">
        <v>1</v>
      </c>
      <c r="AT72" s="6">
        <v>5</v>
      </c>
      <c r="AU72" s="11">
        <v>195.92</v>
      </c>
      <c r="AV72" s="13">
        <v>65.84</v>
      </c>
      <c r="AW72" s="61"/>
      <c r="AX72" s="10">
        <v>2105</v>
      </c>
      <c r="AY72" s="9" t="s">
        <v>4</v>
      </c>
      <c r="AZ72" s="6">
        <v>2</v>
      </c>
      <c r="BA72" s="6">
        <v>1</v>
      </c>
      <c r="BB72" s="6">
        <v>5</v>
      </c>
      <c r="BC72" s="11">
        <v>54025.919999999998</v>
      </c>
      <c r="BD72" s="11">
        <v>35970</v>
      </c>
      <c r="BE72" s="11">
        <v>0.66579153117614653</v>
      </c>
    </row>
    <row r="73" spans="1:57">
      <c r="A73" s="6">
        <v>2106</v>
      </c>
      <c r="B73" s="7" t="s">
        <v>51</v>
      </c>
      <c r="C73" s="9" t="s">
        <v>2</v>
      </c>
      <c r="D73" s="6">
        <v>2</v>
      </c>
      <c r="E73" s="6">
        <v>1</v>
      </c>
      <c r="F73" s="6">
        <v>2</v>
      </c>
      <c r="G73" s="11">
        <v>8000</v>
      </c>
      <c r="H73" s="11">
        <v>2344</v>
      </c>
      <c r="I73" s="17"/>
      <c r="J73" s="6">
        <v>2106</v>
      </c>
      <c r="K73" s="9" t="s">
        <v>2</v>
      </c>
      <c r="L73" s="6">
        <v>2</v>
      </c>
      <c r="M73" s="6">
        <v>1</v>
      </c>
      <c r="N73" s="6">
        <v>2</v>
      </c>
      <c r="O73" s="11">
        <v>1460</v>
      </c>
      <c r="P73" s="11">
        <v>433.74854402192534</v>
      </c>
      <c r="Q73" s="17"/>
      <c r="R73" s="6">
        <v>2106</v>
      </c>
      <c r="S73" s="9" t="s">
        <v>2</v>
      </c>
      <c r="T73" s="6">
        <v>2</v>
      </c>
      <c r="U73" s="6">
        <v>1</v>
      </c>
      <c r="V73" s="6">
        <v>2</v>
      </c>
      <c r="W73" s="11">
        <v>28340</v>
      </c>
      <c r="X73" s="64">
        <v>11852.554671424325</v>
      </c>
      <c r="Z73" s="6">
        <v>2106</v>
      </c>
      <c r="AA73" s="9" t="s">
        <v>2</v>
      </c>
      <c r="AB73" s="6">
        <v>2</v>
      </c>
      <c r="AC73" s="6">
        <v>1</v>
      </c>
      <c r="AD73" s="6">
        <v>2</v>
      </c>
      <c r="AE73" s="11">
        <v>1770</v>
      </c>
      <c r="AF73" s="11">
        <v>756.49132075471698</v>
      </c>
      <c r="AG73" s="17"/>
      <c r="AH73" s="6">
        <v>2106</v>
      </c>
      <c r="AI73" s="9" t="s">
        <v>2</v>
      </c>
      <c r="AJ73" s="6">
        <v>2</v>
      </c>
      <c r="AK73" s="6">
        <v>1</v>
      </c>
      <c r="AL73" s="6">
        <v>2</v>
      </c>
      <c r="AM73" s="11">
        <v>490</v>
      </c>
      <c r="AN73" s="13">
        <v>99.54027504911592</v>
      </c>
      <c r="AO73" s="4"/>
      <c r="AP73" s="10">
        <v>2106</v>
      </c>
      <c r="AQ73" s="9" t="s">
        <v>2</v>
      </c>
      <c r="AR73" s="6">
        <v>2</v>
      </c>
      <c r="AS73" s="6">
        <v>1</v>
      </c>
      <c r="AT73" s="6">
        <v>2</v>
      </c>
      <c r="AU73" s="11">
        <v>31.33</v>
      </c>
      <c r="AV73" s="13">
        <v>9.8000000000000007</v>
      </c>
      <c r="AW73" s="61"/>
      <c r="AX73" s="10">
        <v>2106</v>
      </c>
      <c r="AY73" s="9" t="s">
        <v>2</v>
      </c>
      <c r="AZ73" s="6">
        <v>2</v>
      </c>
      <c r="BA73" s="6">
        <v>1</v>
      </c>
      <c r="BB73" s="6">
        <v>2</v>
      </c>
      <c r="BC73" s="11">
        <v>40091.33</v>
      </c>
      <c r="BD73" s="11">
        <v>28340</v>
      </c>
      <c r="BE73" s="11">
        <v>0.70688600253471257</v>
      </c>
    </row>
    <row r="74" spans="1:57">
      <c r="A74" s="6">
        <v>2201</v>
      </c>
      <c r="B74" s="7" t="s">
        <v>52</v>
      </c>
      <c r="C74" s="9" t="s">
        <v>5</v>
      </c>
      <c r="D74" s="6">
        <v>2</v>
      </c>
      <c r="E74" s="6">
        <v>2</v>
      </c>
      <c r="F74" s="6">
        <v>4</v>
      </c>
      <c r="G74" s="11">
        <v>9800</v>
      </c>
      <c r="H74" s="11">
        <v>2795.5407407407406</v>
      </c>
      <c r="I74" s="17"/>
      <c r="J74" s="6">
        <v>2201</v>
      </c>
      <c r="K74" s="9" t="s">
        <v>5</v>
      </c>
      <c r="L74" s="6">
        <v>2</v>
      </c>
      <c r="M74" s="6">
        <v>2</v>
      </c>
      <c r="N74" s="6">
        <v>4</v>
      </c>
      <c r="O74" s="11">
        <v>1050</v>
      </c>
      <c r="P74" s="11">
        <v>552.8567367822626</v>
      </c>
      <c r="Q74" s="17"/>
      <c r="R74" s="6">
        <v>2201</v>
      </c>
      <c r="S74" s="9" t="s">
        <v>5</v>
      </c>
      <c r="T74" s="6">
        <v>2</v>
      </c>
      <c r="U74" s="6">
        <v>2</v>
      </c>
      <c r="V74" s="6">
        <v>4</v>
      </c>
      <c r="W74" s="11">
        <v>14600</v>
      </c>
      <c r="X74" s="64">
        <v>4917.5559291084846</v>
      </c>
      <c r="Z74" s="6">
        <v>2201</v>
      </c>
      <c r="AA74" s="9" t="s">
        <v>5</v>
      </c>
      <c r="AB74" s="6">
        <v>2</v>
      </c>
      <c r="AC74" s="6">
        <v>2</v>
      </c>
      <c r="AD74" s="6">
        <v>4</v>
      </c>
      <c r="AE74" s="11">
        <v>2270</v>
      </c>
      <c r="AF74" s="11">
        <v>861.62078431372561</v>
      </c>
      <c r="AG74" s="17"/>
      <c r="AH74" s="6">
        <v>2201</v>
      </c>
      <c r="AI74" s="9" t="s">
        <v>5</v>
      </c>
      <c r="AJ74" s="6">
        <v>2</v>
      </c>
      <c r="AK74" s="6">
        <v>2</v>
      </c>
      <c r="AL74" s="6">
        <v>4</v>
      </c>
      <c r="AM74" s="11">
        <v>330</v>
      </c>
      <c r="AN74" s="13">
        <v>60.226244343891402</v>
      </c>
      <c r="AO74" s="4"/>
      <c r="AP74" s="10">
        <v>2201</v>
      </c>
      <c r="AQ74" s="9" t="s">
        <v>5</v>
      </c>
      <c r="AR74" s="6">
        <v>2</v>
      </c>
      <c r="AS74" s="6">
        <v>2</v>
      </c>
      <c r="AT74" s="6">
        <v>4</v>
      </c>
      <c r="AU74" s="11">
        <v>6.12</v>
      </c>
      <c r="AV74" s="13">
        <v>2.0699999999999998</v>
      </c>
      <c r="AW74" s="61"/>
      <c r="AX74" s="10">
        <v>2201</v>
      </c>
      <c r="AY74" s="9" t="s">
        <v>5</v>
      </c>
      <c r="AZ74" s="6">
        <v>2</v>
      </c>
      <c r="BA74" s="6">
        <v>2</v>
      </c>
      <c r="BB74" s="6">
        <v>4</v>
      </c>
      <c r="BC74" s="11">
        <v>28056.120000000003</v>
      </c>
      <c r="BD74" s="11">
        <v>14600</v>
      </c>
      <c r="BE74" s="11">
        <v>0.52038557006457054</v>
      </c>
    </row>
    <row r="75" spans="1:57">
      <c r="A75" s="6">
        <v>2202</v>
      </c>
      <c r="B75" s="7" t="s">
        <v>52</v>
      </c>
      <c r="C75" s="9" t="s">
        <v>1</v>
      </c>
      <c r="D75" s="6">
        <v>2</v>
      </c>
      <c r="E75" s="6">
        <v>2</v>
      </c>
      <c r="F75" s="6">
        <v>1</v>
      </c>
      <c r="G75" s="11">
        <v>8000</v>
      </c>
      <c r="H75" s="11">
        <v>2199.5555555555557</v>
      </c>
      <c r="I75" s="17"/>
      <c r="J75" s="6">
        <v>2202</v>
      </c>
      <c r="K75" s="9" t="s">
        <v>1</v>
      </c>
      <c r="L75" s="6">
        <v>2</v>
      </c>
      <c r="M75" s="6">
        <v>2</v>
      </c>
      <c r="N75" s="6">
        <v>1</v>
      </c>
      <c r="O75" s="11">
        <v>1320</v>
      </c>
      <c r="P75" s="11">
        <v>578.3365305563168</v>
      </c>
      <c r="Q75" s="17"/>
      <c r="R75" s="6">
        <v>2202</v>
      </c>
      <c r="S75" s="9" t="s">
        <v>1</v>
      </c>
      <c r="T75" s="6">
        <v>2</v>
      </c>
      <c r="U75" s="6">
        <v>2</v>
      </c>
      <c r="V75" s="6">
        <v>1</v>
      </c>
      <c r="W75" s="11">
        <v>22950</v>
      </c>
      <c r="X75" s="64">
        <v>8214.9811413043481</v>
      </c>
      <c r="Z75" s="6">
        <v>2202</v>
      </c>
      <c r="AA75" s="9" t="s">
        <v>1</v>
      </c>
      <c r="AB75" s="6">
        <v>2</v>
      </c>
      <c r="AC75" s="6">
        <v>2</v>
      </c>
      <c r="AD75" s="6">
        <v>1</v>
      </c>
      <c r="AE75" s="11">
        <v>3440</v>
      </c>
      <c r="AF75" s="11">
        <v>1274.0673684210526</v>
      </c>
      <c r="AG75" s="17"/>
      <c r="AH75" s="6">
        <v>2202</v>
      </c>
      <c r="AI75" s="9" t="s">
        <v>1</v>
      </c>
      <c r="AJ75" s="6">
        <v>2</v>
      </c>
      <c r="AK75" s="6">
        <v>2</v>
      </c>
      <c r="AL75" s="6">
        <v>1</v>
      </c>
      <c r="AM75" s="11">
        <v>710</v>
      </c>
      <c r="AN75" s="13">
        <v>132.98974785259071</v>
      </c>
      <c r="AO75" s="4"/>
      <c r="AP75" s="10">
        <v>2202</v>
      </c>
      <c r="AQ75" s="9" t="s">
        <v>1</v>
      </c>
      <c r="AR75" s="6">
        <v>2</v>
      </c>
      <c r="AS75" s="6">
        <v>2</v>
      </c>
      <c r="AT75" s="6">
        <v>1</v>
      </c>
      <c r="AU75" s="11">
        <v>40.31</v>
      </c>
      <c r="AV75" s="13">
        <v>10.68</v>
      </c>
      <c r="AW75" s="61"/>
      <c r="AX75" s="10">
        <v>2202</v>
      </c>
      <c r="AY75" s="9" t="s">
        <v>1</v>
      </c>
      <c r="AZ75" s="6">
        <v>2</v>
      </c>
      <c r="BA75" s="6">
        <v>2</v>
      </c>
      <c r="BB75" s="6">
        <v>1</v>
      </c>
      <c r="BC75" s="11">
        <v>36460.31</v>
      </c>
      <c r="BD75" s="11">
        <v>22950</v>
      </c>
      <c r="BE75" s="11">
        <v>0.62945158721908845</v>
      </c>
    </row>
    <row r="76" spans="1:57">
      <c r="A76" s="6">
        <v>2203</v>
      </c>
      <c r="B76" s="7" t="s">
        <v>52</v>
      </c>
      <c r="C76" s="9" t="s">
        <v>3</v>
      </c>
      <c r="D76" s="6">
        <v>2</v>
      </c>
      <c r="E76" s="6">
        <v>2</v>
      </c>
      <c r="F76" s="6">
        <v>3</v>
      </c>
      <c r="G76" s="11">
        <v>8200</v>
      </c>
      <c r="H76" s="11">
        <v>2675.8862068965518</v>
      </c>
      <c r="I76" s="17"/>
      <c r="J76" s="6">
        <v>2203</v>
      </c>
      <c r="K76" s="9" t="s">
        <v>3</v>
      </c>
      <c r="L76" s="6">
        <v>2</v>
      </c>
      <c r="M76" s="6">
        <v>2</v>
      </c>
      <c r="N76" s="6">
        <v>3</v>
      </c>
      <c r="O76" s="11">
        <v>630</v>
      </c>
      <c r="P76" s="11">
        <v>518.04328621908121</v>
      </c>
      <c r="Q76" s="17"/>
      <c r="R76" s="6">
        <v>2203</v>
      </c>
      <c r="S76" s="9" t="s">
        <v>3</v>
      </c>
      <c r="T76" s="6">
        <v>2</v>
      </c>
      <c r="U76" s="6">
        <v>2</v>
      </c>
      <c r="V76" s="6">
        <v>3</v>
      </c>
      <c r="W76" s="11">
        <v>4690</v>
      </c>
      <c r="X76" s="64">
        <v>1617.4421739130435</v>
      </c>
      <c r="Z76" s="6">
        <v>2203</v>
      </c>
      <c r="AA76" s="9" t="s">
        <v>3</v>
      </c>
      <c r="AB76" s="6">
        <v>2</v>
      </c>
      <c r="AC76" s="6">
        <v>2</v>
      </c>
      <c r="AD76" s="6">
        <v>3</v>
      </c>
      <c r="AE76" s="11">
        <v>2620</v>
      </c>
      <c r="AF76" s="11">
        <v>887.6185714285715</v>
      </c>
      <c r="AG76" s="17"/>
      <c r="AH76" s="6">
        <v>2203</v>
      </c>
      <c r="AI76" s="9" t="s">
        <v>3</v>
      </c>
      <c r="AJ76" s="6">
        <v>2</v>
      </c>
      <c r="AK76" s="6">
        <v>2</v>
      </c>
      <c r="AL76" s="6">
        <v>3</v>
      </c>
      <c r="AM76" s="11">
        <v>190</v>
      </c>
      <c r="AN76" s="65">
        <v>38.224377899620407</v>
      </c>
      <c r="AO76" s="4"/>
      <c r="AP76" s="10">
        <v>2203</v>
      </c>
      <c r="AQ76" s="9" t="s">
        <v>3</v>
      </c>
      <c r="AR76" s="6">
        <v>2</v>
      </c>
      <c r="AS76" s="6">
        <v>2</v>
      </c>
      <c r="AT76" s="6">
        <v>3</v>
      </c>
      <c r="AU76" s="11">
        <v>3.88</v>
      </c>
      <c r="AV76" s="13">
        <v>1.52</v>
      </c>
      <c r="AW76" s="61"/>
      <c r="AX76" s="10">
        <v>2203</v>
      </c>
      <c r="AY76" s="9" t="s">
        <v>3</v>
      </c>
      <c r="AZ76" s="6">
        <v>2</v>
      </c>
      <c r="BA76" s="6">
        <v>2</v>
      </c>
      <c r="BB76" s="6">
        <v>3</v>
      </c>
      <c r="BC76" s="11">
        <v>16333.88</v>
      </c>
      <c r="BD76" s="11">
        <v>4690</v>
      </c>
      <c r="BE76" s="11">
        <v>0.28713324696887699</v>
      </c>
    </row>
    <row r="77" spans="1:57">
      <c r="A77" s="6">
        <v>2204</v>
      </c>
      <c r="B77" s="7" t="s">
        <v>52</v>
      </c>
      <c r="C77" s="9" t="s">
        <v>4</v>
      </c>
      <c r="D77" s="6">
        <v>2</v>
      </c>
      <c r="E77" s="6">
        <v>2</v>
      </c>
      <c r="F77" s="6">
        <v>5</v>
      </c>
      <c r="G77" s="11">
        <v>10600</v>
      </c>
      <c r="H77" s="11">
        <v>3280.4</v>
      </c>
      <c r="I77" s="17"/>
      <c r="J77" s="6">
        <v>2204</v>
      </c>
      <c r="K77" s="9" t="s">
        <v>4</v>
      </c>
      <c r="L77" s="6">
        <v>2</v>
      </c>
      <c r="M77" s="6">
        <v>2</v>
      </c>
      <c r="N77" s="6">
        <v>5</v>
      </c>
      <c r="O77" s="11">
        <v>1320</v>
      </c>
      <c r="P77" s="11">
        <v>507.5759890025966</v>
      </c>
      <c r="Q77" s="17"/>
      <c r="R77" s="6">
        <v>2204</v>
      </c>
      <c r="S77" s="9" t="s">
        <v>4</v>
      </c>
      <c r="T77" s="6">
        <v>2</v>
      </c>
      <c r="U77" s="6">
        <v>2</v>
      </c>
      <c r="V77" s="6">
        <v>5</v>
      </c>
      <c r="W77" s="11">
        <v>2230</v>
      </c>
      <c r="X77" s="64">
        <v>673.69272522522522</v>
      </c>
      <c r="Z77" s="6">
        <v>2204</v>
      </c>
      <c r="AA77" s="9" t="s">
        <v>4</v>
      </c>
      <c r="AB77" s="6">
        <v>2</v>
      </c>
      <c r="AC77" s="6">
        <v>2</v>
      </c>
      <c r="AD77" s="6">
        <v>5</v>
      </c>
      <c r="AE77" s="11">
        <v>3400</v>
      </c>
      <c r="AF77" s="11">
        <v>1216.8222222222223</v>
      </c>
      <c r="AG77" s="17"/>
      <c r="AH77" s="6">
        <v>2204</v>
      </c>
      <c r="AI77" s="9" t="s">
        <v>4</v>
      </c>
      <c r="AJ77" s="6">
        <v>2</v>
      </c>
      <c r="AK77" s="6">
        <v>2</v>
      </c>
      <c r="AL77" s="6">
        <v>5</v>
      </c>
      <c r="AM77" s="11">
        <v>480</v>
      </c>
      <c r="AN77" s="13">
        <v>91.905037637521716</v>
      </c>
      <c r="AO77" s="4"/>
      <c r="AP77" s="10">
        <v>2204</v>
      </c>
      <c r="AQ77" s="9" t="s">
        <v>4</v>
      </c>
      <c r="AR77" s="6">
        <v>2</v>
      </c>
      <c r="AS77" s="6">
        <v>2</v>
      </c>
      <c r="AT77" s="6">
        <v>5</v>
      </c>
      <c r="AU77" s="11">
        <v>89.24</v>
      </c>
      <c r="AV77" s="13">
        <v>27.27</v>
      </c>
      <c r="AW77" s="61"/>
      <c r="AX77" s="10">
        <v>2204</v>
      </c>
      <c r="AY77" s="9" t="s">
        <v>4</v>
      </c>
      <c r="AZ77" s="6">
        <v>2</v>
      </c>
      <c r="BA77" s="6">
        <v>2</v>
      </c>
      <c r="BB77" s="6">
        <v>5</v>
      </c>
      <c r="BC77" s="11">
        <v>18119.239999999998</v>
      </c>
      <c r="BD77" s="11">
        <v>2230</v>
      </c>
      <c r="BE77" s="11">
        <v>0.1230735946982324</v>
      </c>
    </row>
    <row r="78" spans="1:57">
      <c r="A78" s="6">
        <v>2205</v>
      </c>
      <c r="B78" s="7" t="s">
        <v>52</v>
      </c>
      <c r="C78" s="9" t="s">
        <v>2</v>
      </c>
      <c r="D78" s="6">
        <v>2</v>
      </c>
      <c r="E78" s="6">
        <v>2</v>
      </c>
      <c r="F78" s="6">
        <v>2</v>
      </c>
      <c r="G78" s="11">
        <v>14000</v>
      </c>
      <c r="H78" s="11">
        <v>4623.7692307692305</v>
      </c>
      <c r="I78" s="17"/>
      <c r="J78" s="6">
        <v>2205</v>
      </c>
      <c r="K78" s="9" t="s">
        <v>2</v>
      </c>
      <c r="L78" s="6">
        <v>2</v>
      </c>
      <c r="M78" s="6">
        <v>2</v>
      </c>
      <c r="N78" s="6">
        <v>2</v>
      </c>
      <c r="O78" s="11">
        <v>2410</v>
      </c>
      <c r="P78" s="11">
        <v>470.17324988601979</v>
      </c>
      <c r="Q78" s="17"/>
      <c r="R78" s="6">
        <v>2205</v>
      </c>
      <c r="S78" s="9" t="s">
        <v>2</v>
      </c>
      <c r="T78" s="6">
        <v>2</v>
      </c>
      <c r="U78" s="6">
        <v>2</v>
      </c>
      <c r="V78" s="6">
        <v>2</v>
      </c>
      <c r="W78" s="11">
        <v>33450</v>
      </c>
      <c r="X78" s="64">
        <v>13083.348519230769</v>
      </c>
      <c r="Z78" s="6">
        <v>2205</v>
      </c>
      <c r="AA78" s="9" t="s">
        <v>2</v>
      </c>
      <c r="AB78" s="6">
        <v>2</v>
      </c>
      <c r="AC78" s="6">
        <v>2</v>
      </c>
      <c r="AD78" s="6">
        <v>2</v>
      </c>
      <c r="AE78" s="11">
        <v>2710</v>
      </c>
      <c r="AF78" s="11">
        <v>1101.1961818181819</v>
      </c>
      <c r="AG78" s="17"/>
      <c r="AH78" s="6">
        <v>2205</v>
      </c>
      <c r="AI78" s="9" t="s">
        <v>2</v>
      </c>
      <c r="AJ78" s="6">
        <v>2</v>
      </c>
      <c r="AK78" s="6">
        <v>2</v>
      </c>
      <c r="AL78" s="6">
        <v>2</v>
      </c>
      <c r="AM78" s="11">
        <v>860</v>
      </c>
      <c r="AN78" s="13">
        <v>161.37599624941402</v>
      </c>
      <c r="AO78" s="4"/>
      <c r="AP78" s="10">
        <v>2205</v>
      </c>
      <c r="AQ78" s="9" t="s">
        <v>2</v>
      </c>
      <c r="AR78" s="6">
        <v>2</v>
      </c>
      <c r="AS78" s="6">
        <v>2</v>
      </c>
      <c r="AT78" s="6">
        <v>2</v>
      </c>
      <c r="AU78" s="11">
        <v>41.32</v>
      </c>
      <c r="AV78" s="13">
        <v>13.97</v>
      </c>
      <c r="AW78" s="61"/>
      <c r="AX78" s="10">
        <v>2205</v>
      </c>
      <c r="AY78" s="9" t="s">
        <v>2</v>
      </c>
      <c r="AZ78" s="6">
        <v>2</v>
      </c>
      <c r="BA78" s="6">
        <v>2</v>
      </c>
      <c r="BB78" s="6">
        <v>2</v>
      </c>
      <c r="BC78" s="11">
        <v>53471.32</v>
      </c>
      <c r="BD78" s="11">
        <v>33450</v>
      </c>
      <c r="BE78" s="11">
        <v>0.62556899661351173</v>
      </c>
    </row>
    <row r="79" spans="1:57">
      <c r="A79" s="6">
        <v>2206</v>
      </c>
      <c r="B79" s="7" t="s">
        <v>52</v>
      </c>
      <c r="C79" s="9" t="s">
        <v>6</v>
      </c>
      <c r="D79" s="6">
        <v>2</v>
      </c>
      <c r="E79" s="6">
        <v>2</v>
      </c>
      <c r="F79" s="6">
        <v>6</v>
      </c>
      <c r="G79" s="11">
        <v>15800</v>
      </c>
      <c r="H79" s="11">
        <v>4597.8</v>
      </c>
      <c r="I79" s="17"/>
      <c r="J79" s="6">
        <v>2206</v>
      </c>
      <c r="K79" s="9" t="s">
        <v>6</v>
      </c>
      <c r="L79" s="6">
        <v>2</v>
      </c>
      <c r="M79" s="6">
        <v>2</v>
      </c>
      <c r="N79" s="6">
        <v>6</v>
      </c>
      <c r="O79" s="11">
        <v>2410</v>
      </c>
      <c r="P79" s="11">
        <v>348.40488511695298</v>
      </c>
      <c r="Q79" s="17"/>
      <c r="R79" s="6">
        <v>2206</v>
      </c>
      <c r="S79" s="9" t="s">
        <v>6</v>
      </c>
      <c r="T79" s="6">
        <v>2</v>
      </c>
      <c r="U79" s="6">
        <v>2</v>
      </c>
      <c r="V79" s="6">
        <v>6</v>
      </c>
      <c r="W79" s="11">
        <v>32790</v>
      </c>
      <c r="X79" s="64">
        <v>9114.7687083333331</v>
      </c>
      <c r="Z79" s="6">
        <v>2206</v>
      </c>
      <c r="AA79" s="9" t="s">
        <v>6</v>
      </c>
      <c r="AB79" s="6">
        <v>2</v>
      </c>
      <c r="AC79" s="6">
        <v>2</v>
      </c>
      <c r="AD79" s="6">
        <v>6</v>
      </c>
      <c r="AE79" s="11">
        <v>2810</v>
      </c>
      <c r="AF79" s="11">
        <v>1034.6860784313726</v>
      </c>
      <c r="AG79" s="17"/>
      <c r="AH79" s="6">
        <v>2206</v>
      </c>
      <c r="AI79" s="9" t="s">
        <v>6</v>
      </c>
      <c r="AJ79" s="6">
        <v>2</v>
      </c>
      <c r="AK79" s="6">
        <v>2</v>
      </c>
      <c r="AL79" s="6">
        <v>6</v>
      </c>
      <c r="AM79" s="11">
        <v>950</v>
      </c>
      <c r="AN79" s="13">
        <v>165.54881185063269</v>
      </c>
      <c r="AO79" s="4"/>
      <c r="AP79" s="10">
        <v>2206</v>
      </c>
      <c r="AQ79" s="9" t="s">
        <v>6</v>
      </c>
      <c r="AR79" s="6">
        <v>2</v>
      </c>
      <c r="AS79" s="6">
        <v>2</v>
      </c>
      <c r="AT79" s="6">
        <v>6</v>
      </c>
      <c r="AU79" s="11">
        <v>37.450000000000003</v>
      </c>
      <c r="AV79" s="13">
        <v>11.61</v>
      </c>
      <c r="AW79" s="61"/>
      <c r="AX79" s="10">
        <v>2206</v>
      </c>
      <c r="AY79" s="9" t="s">
        <v>6</v>
      </c>
      <c r="AZ79" s="6">
        <v>2</v>
      </c>
      <c r="BA79" s="6">
        <v>2</v>
      </c>
      <c r="BB79" s="6">
        <v>6</v>
      </c>
      <c r="BC79" s="11">
        <v>54797.45</v>
      </c>
      <c r="BD79" s="11">
        <v>32790</v>
      </c>
      <c r="BE79" s="11">
        <v>0.59838550881473507</v>
      </c>
    </row>
    <row r="80" spans="1:57">
      <c r="A80" s="6">
        <v>3101</v>
      </c>
      <c r="B80" s="7" t="s">
        <v>51</v>
      </c>
      <c r="C80" s="9" t="s">
        <v>6</v>
      </c>
      <c r="D80" s="6">
        <v>3</v>
      </c>
      <c r="E80" s="6">
        <v>1</v>
      </c>
      <c r="F80" s="6">
        <v>6</v>
      </c>
      <c r="G80" s="11">
        <v>23000</v>
      </c>
      <c r="H80" s="11">
        <v>6856.0909090909081</v>
      </c>
      <c r="I80" s="17"/>
      <c r="J80" s="6">
        <v>3101</v>
      </c>
      <c r="K80" s="9" t="s">
        <v>6</v>
      </c>
      <c r="L80" s="6">
        <v>3</v>
      </c>
      <c r="M80" s="6">
        <v>1</v>
      </c>
      <c r="N80" s="6">
        <v>6</v>
      </c>
      <c r="O80" s="11">
        <v>2800</v>
      </c>
      <c r="P80" s="11">
        <v>568.69055281413137</v>
      </c>
      <c r="Q80" s="17"/>
      <c r="R80" s="6">
        <v>3101</v>
      </c>
      <c r="S80" s="9" t="s">
        <v>6</v>
      </c>
      <c r="T80" s="6">
        <v>3</v>
      </c>
      <c r="U80" s="6">
        <v>1</v>
      </c>
      <c r="V80" s="6">
        <v>6</v>
      </c>
      <c r="W80" s="11">
        <v>46370</v>
      </c>
      <c r="X80" s="64">
        <v>14960.486209415583</v>
      </c>
      <c r="Z80" s="6">
        <v>3101</v>
      </c>
      <c r="AA80" s="9" t="s">
        <v>6</v>
      </c>
      <c r="AB80" s="6">
        <v>3</v>
      </c>
      <c r="AC80" s="6">
        <v>1</v>
      </c>
      <c r="AD80" s="6">
        <v>6</v>
      </c>
      <c r="AE80" s="11">
        <v>2870</v>
      </c>
      <c r="AF80" s="11">
        <v>1128.8103921568629</v>
      </c>
      <c r="AG80" s="17"/>
      <c r="AH80" s="6">
        <v>3101</v>
      </c>
      <c r="AI80" s="9" t="s">
        <v>6</v>
      </c>
      <c r="AJ80" s="6">
        <v>3</v>
      </c>
      <c r="AK80" s="6">
        <v>1</v>
      </c>
      <c r="AL80" s="6">
        <v>6</v>
      </c>
      <c r="AM80" s="11">
        <v>1080</v>
      </c>
      <c r="AN80" s="13">
        <v>203.27176781002638</v>
      </c>
      <c r="AO80" s="4"/>
      <c r="AP80" s="10">
        <v>3101</v>
      </c>
      <c r="AQ80" s="9" t="s">
        <v>6</v>
      </c>
      <c r="AR80" s="6">
        <v>3</v>
      </c>
      <c r="AS80" s="6">
        <v>1</v>
      </c>
      <c r="AT80" s="6">
        <v>6</v>
      </c>
      <c r="AU80" s="11">
        <v>97.18</v>
      </c>
      <c r="AV80" s="13">
        <v>26.04</v>
      </c>
      <c r="AW80" s="61"/>
      <c r="AX80" s="10">
        <v>3101</v>
      </c>
      <c r="AY80" s="9" t="s">
        <v>6</v>
      </c>
      <c r="AZ80" s="6">
        <v>3</v>
      </c>
      <c r="BA80" s="6">
        <v>1</v>
      </c>
      <c r="BB80" s="6">
        <v>6</v>
      </c>
      <c r="BC80" s="11">
        <v>76217.179999999993</v>
      </c>
      <c r="BD80" s="11">
        <v>46370</v>
      </c>
      <c r="BE80" s="11">
        <v>0.60839301585285632</v>
      </c>
    </row>
    <row r="81" spans="1:57">
      <c r="A81" s="6">
        <v>3102</v>
      </c>
      <c r="B81" s="7" t="s">
        <v>51</v>
      </c>
      <c r="C81" s="9" t="s">
        <v>4</v>
      </c>
      <c r="D81" s="6">
        <v>3</v>
      </c>
      <c r="E81" s="6">
        <v>1</v>
      </c>
      <c r="F81" s="6">
        <v>5</v>
      </c>
      <c r="G81" s="11">
        <v>15200</v>
      </c>
      <c r="H81" s="11">
        <v>4685.6714285714288</v>
      </c>
      <c r="I81" s="17"/>
      <c r="J81" s="6">
        <v>3102</v>
      </c>
      <c r="K81" s="9" t="s">
        <v>4</v>
      </c>
      <c r="L81" s="6">
        <v>3</v>
      </c>
      <c r="M81" s="6">
        <v>1</v>
      </c>
      <c r="N81" s="6">
        <v>5</v>
      </c>
      <c r="O81" s="11">
        <v>2410</v>
      </c>
      <c r="P81" s="11">
        <v>529.78107576254513</v>
      </c>
      <c r="Q81" s="17"/>
      <c r="R81" s="6">
        <v>3102</v>
      </c>
      <c r="S81" s="9" t="s">
        <v>4</v>
      </c>
      <c r="T81" s="6">
        <v>3</v>
      </c>
      <c r="U81" s="6">
        <v>1</v>
      </c>
      <c r="V81" s="6">
        <v>5</v>
      </c>
      <c r="W81" s="11">
        <v>32000</v>
      </c>
      <c r="X81" s="64">
        <v>11782.33587592414</v>
      </c>
      <c r="Z81" s="6">
        <v>3102</v>
      </c>
      <c r="AA81" s="9" t="s">
        <v>4</v>
      </c>
      <c r="AB81" s="6">
        <v>3</v>
      </c>
      <c r="AC81" s="6">
        <v>1</v>
      </c>
      <c r="AD81" s="6">
        <v>5</v>
      </c>
      <c r="AE81" s="11">
        <v>3490</v>
      </c>
      <c r="AF81" s="11">
        <v>1481.8813725490197</v>
      </c>
      <c r="AG81" s="17"/>
      <c r="AH81" s="6">
        <v>3102</v>
      </c>
      <c r="AI81" s="9" t="s">
        <v>4</v>
      </c>
      <c r="AJ81" s="6">
        <v>3</v>
      </c>
      <c r="AK81" s="6">
        <v>1</v>
      </c>
      <c r="AL81" s="6">
        <v>5</v>
      </c>
      <c r="AM81" s="11">
        <v>820</v>
      </c>
      <c r="AN81" s="13">
        <v>167.93177480916032</v>
      </c>
      <c r="AO81" s="4"/>
      <c r="AP81" s="10">
        <v>3102</v>
      </c>
      <c r="AQ81" s="9" t="s">
        <v>4</v>
      </c>
      <c r="AR81" s="6">
        <v>3</v>
      </c>
      <c r="AS81" s="6">
        <v>1</v>
      </c>
      <c r="AT81" s="6">
        <v>5</v>
      </c>
      <c r="AU81" s="11">
        <v>208.04</v>
      </c>
      <c r="AV81" s="13">
        <v>60.59</v>
      </c>
      <c r="AW81" s="61"/>
      <c r="AX81" s="10">
        <v>3102</v>
      </c>
      <c r="AY81" s="9" t="s">
        <v>4</v>
      </c>
      <c r="AZ81" s="6">
        <v>3</v>
      </c>
      <c r="BA81" s="6">
        <v>1</v>
      </c>
      <c r="BB81" s="6">
        <v>5</v>
      </c>
      <c r="BC81" s="11">
        <v>54128.04</v>
      </c>
      <c r="BD81" s="11">
        <v>32000</v>
      </c>
      <c r="BE81" s="11">
        <v>0.59119081348594926</v>
      </c>
    </row>
    <row r="82" spans="1:57">
      <c r="A82" s="6">
        <v>3103</v>
      </c>
      <c r="B82" s="7" t="s">
        <v>51</v>
      </c>
      <c r="C82" s="9" t="s">
        <v>1</v>
      </c>
      <c r="D82" s="6">
        <v>3</v>
      </c>
      <c r="E82" s="6">
        <v>1</v>
      </c>
      <c r="F82" s="6">
        <v>1</v>
      </c>
      <c r="G82" s="11">
        <v>13200</v>
      </c>
      <c r="H82" s="11">
        <v>2738.64</v>
      </c>
      <c r="I82" s="17"/>
      <c r="J82" s="6">
        <v>3103</v>
      </c>
      <c r="K82" s="9" t="s">
        <v>1</v>
      </c>
      <c r="L82" s="6">
        <v>3</v>
      </c>
      <c r="M82" s="6">
        <v>1</v>
      </c>
      <c r="N82" s="6">
        <v>1</v>
      </c>
      <c r="O82" s="11">
        <v>3390</v>
      </c>
      <c r="P82" s="11">
        <v>614.69961729017712</v>
      </c>
      <c r="Q82" s="17"/>
      <c r="R82" s="6">
        <v>3103</v>
      </c>
      <c r="S82" s="9" t="s">
        <v>1</v>
      </c>
      <c r="T82" s="6">
        <v>3</v>
      </c>
      <c r="U82" s="6">
        <v>1</v>
      </c>
      <c r="V82" s="6">
        <v>1</v>
      </c>
      <c r="W82" s="11">
        <v>37890</v>
      </c>
      <c r="X82" s="64">
        <v>13429.819035679846</v>
      </c>
      <c r="Z82" s="6">
        <v>3103</v>
      </c>
      <c r="AA82" s="9" t="s">
        <v>1</v>
      </c>
      <c r="AB82" s="6">
        <v>3</v>
      </c>
      <c r="AC82" s="6">
        <v>1</v>
      </c>
      <c r="AD82" s="6">
        <v>1</v>
      </c>
      <c r="AE82" s="11">
        <v>2880</v>
      </c>
      <c r="AF82" s="11">
        <v>970.17962264150935</v>
      </c>
      <c r="AG82" s="17"/>
      <c r="AH82" s="6">
        <v>3103</v>
      </c>
      <c r="AI82" s="9" t="s">
        <v>1</v>
      </c>
      <c r="AJ82" s="6">
        <v>3</v>
      </c>
      <c r="AK82" s="6">
        <v>1</v>
      </c>
      <c r="AL82" s="6">
        <v>1</v>
      </c>
      <c r="AM82" s="11">
        <v>1930</v>
      </c>
      <c r="AN82" s="13">
        <v>325.28644501278774</v>
      </c>
      <c r="AO82" s="4"/>
      <c r="AP82" s="10">
        <v>3103</v>
      </c>
      <c r="AQ82" s="9" t="s">
        <v>1</v>
      </c>
      <c r="AR82" s="6">
        <v>3</v>
      </c>
      <c r="AS82" s="6">
        <v>1</v>
      </c>
      <c r="AT82" s="6">
        <v>1</v>
      </c>
      <c r="AU82" s="11">
        <v>161.1</v>
      </c>
      <c r="AV82" s="13">
        <v>43.44</v>
      </c>
      <c r="AW82" s="61"/>
      <c r="AX82" s="10">
        <v>3103</v>
      </c>
      <c r="AY82" s="9" t="s">
        <v>1</v>
      </c>
      <c r="AZ82" s="6">
        <v>3</v>
      </c>
      <c r="BA82" s="6">
        <v>1</v>
      </c>
      <c r="BB82" s="6">
        <v>1</v>
      </c>
      <c r="BC82" s="11">
        <v>59451.1</v>
      </c>
      <c r="BD82" s="11">
        <v>37890</v>
      </c>
      <c r="BE82" s="11">
        <v>0.63733051196697788</v>
      </c>
    </row>
    <row r="83" spans="1:57">
      <c r="A83" s="6">
        <v>3104</v>
      </c>
      <c r="B83" s="7" t="s">
        <v>51</v>
      </c>
      <c r="C83" s="9" t="s">
        <v>2</v>
      </c>
      <c r="D83" s="6">
        <v>3</v>
      </c>
      <c r="E83" s="6">
        <v>1</v>
      </c>
      <c r="F83" s="6">
        <v>2</v>
      </c>
      <c r="G83" s="11">
        <v>17800</v>
      </c>
      <c r="H83" s="11">
        <v>5268.1283018867935</v>
      </c>
      <c r="I83" s="17"/>
      <c r="J83" s="6">
        <v>3104</v>
      </c>
      <c r="K83" s="9" t="s">
        <v>2</v>
      </c>
      <c r="L83" s="6">
        <v>3</v>
      </c>
      <c r="M83" s="6">
        <v>1</v>
      </c>
      <c r="N83" s="6">
        <v>2</v>
      </c>
      <c r="O83" s="11">
        <v>3620</v>
      </c>
      <c r="P83" s="11">
        <v>690.55577212229218</v>
      </c>
      <c r="Q83" s="17"/>
      <c r="R83" s="6">
        <v>3104</v>
      </c>
      <c r="S83" s="9" t="s">
        <v>2</v>
      </c>
      <c r="T83" s="6">
        <v>3</v>
      </c>
      <c r="U83" s="6">
        <v>1</v>
      </c>
      <c r="V83" s="6">
        <v>2</v>
      </c>
      <c r="W83" s="11">
        <v>49810</v>
      </c>
      <c r="X83" s="64">
        <v>17685.651060688899</v>
      </c>
      <c r="Z83" s="6">
        <v>3104</v>
      </c>
      <c r="AA83" s="9" t="s">
        <v>2</v>
      </c>
      <c r="AB83" s="6">
        <v>3</v>
      </c>
      <c r="AC83" s="6">
        <v>1</v>
      </c>
      <c r="AD83" s="6">
        <v>2</v>
      </c>
      <c r="AE83" s="11">
        <v>2930</v>
      </c>
      <c r="AF83" s="11">
        <v>1215.6836363636364</v>
      </c>
      <c r="AG83" s="17"/>
      <c r="AH83" s="6">
        <v>3104</v>
      </c>
      <c r="AI83" s="9" t="s">
        <v>2</v>
      </c>
      <c r="AJ83" s="6">
        <v>3</v>
      </c>
      <c r="AK83" s="6">
        <v>1</v>
      </c>
      <c r="AL83" s="6">
        <v>2</v>
      </c>
      <c r="AM83" s="11">
        <v>1450</v>
      </c>
      <c r="AN83" s="13">
        <v>265.09557205720574</v>
      </c>
      <c r="AO83" s="4"/>
      <c r="AP83" s="10">
        <v>3104</v>
      </c>
      <c r="AQ83" s="9" t="s">
        <v>2</v>
      </c>
      <c r="AR83" s="6">
        <v>3</v>
      </c>
      <c r="AS83" s="6">
        <v>1</v>
      </c>
      <c r="AT83" s="6">
        <v>2</v>
      </c>
      <c r="AU83" s="11">
        <v>51.44</v>
      </c>
      <c r="AV83" s="13">
        <v>14.31</v>
      </c>
      <c r="AW83" s="61"/>
      <c r="AX83" s="10">
        <v>3104</v>
      </c>
      <c r="AY83" s="9" t="s">
        <v>2</v>
      </c>
      <c r="AZ83" s="6">
        <v>3</v>
      </c>
      <c r="BA83" s="6">
        <v>1</v>
      </c>
      <c r="BB83" s="6">
        <v>2</v>
      </c>
      <c r="BC83" s="11">
        <v>75661.440000000002</v>
      </c>
      <c r="BD83" s="11">
        <v>49810</v>
      </c>
      <c r="BE83" s="11">
        <v>0.65832741221948721</v>
      </c>
    </row>
    <row r="84" spans="1:57">
      <c r="A84" s="6">
        <v>3105</v>
      </c>
      <c r="B84" s="7" t="s">
        <v>51</v>
      </c>
      <c r="C84" s="9" t="s">
        <v>3</v>
      </c>
      <c r="D84" s="6">
        <v>3</v>
      </c>
      <c r="E84" s="6">
        <v>1</v>
      </c>
      <c r="F84" s="6">
        <v>3</v>
      </c>
      <c r="G84" s="11">
        <v>11600</v>
      </c>
      <c r="H84" s="11">
        <v>3315.8814814814818</v>
      </c>
      <c r="I84" s="17"/>
      <c r="J84" s="6">
        <v>3105</v>
      </c>
      <c r="K84" s="9" t="s">
        <v>3</v>
      </c>
      <c r="L84" s="6">
        <v>3</v>
      </c>
      <c r="M84" s="6">
        <v>1</v>
      </c>
      <c r="N84" s="6">
        <v>3</v>
      </c>
      <c r="O84" s="11">
        <v>1690</v>
      </c>
      <c r="P84" s="11">
        <v>384.49735449735448</v>
      </c>
      <c r="Q84" s="17"/>
      <c r="R84" s="6">
        <v>3105</v>
      </c>
      <c r="S84" s="9" t="s">
        <v>3</v>
      </c>
      <c r="T84" s="6">
        <v>3</v>
      </c>
      <c r="U84" s="6">
        <v>1</v>
      </c>
      <c r="V84" s="6">
        <v>3</v>
      </c>
      <c r="W84" s="11">
        <v>23108</v>
      </c>
      <c r="X84" s="64">
        <v>8940.727817142857</v>
      </c>
      <c r="Z84" s="6">
        <v>3105</v>
      </c>
      <c r="AA84" s="9" t="s">
        <v>3</v>
      </c>
      <c r="AB84" s="6">
        <v>3</v>
      </c>
      <c r="AC84" s="6">
        <v>1</v>
      </c>
      <c r="AD84" s="6">
        <v>3</v>
      </c>
      <c r="AE84" s="11">
        <v>2320</v>
      </c>
      <c r="AF84" s="11">
        <v>917.42615384615385</v>
      </c>
      <c r="AG84" s="17"/>
      <c r="AH84" s="6">
        <v>3105</v>
      </c>
      <c r="AI84" s="9" t="s">
        <v>3</v>
      </c>
      <c r="AJ84" s="6">
        <v>3</v>
      </c>
      <c r="AK84" s="6">
        <v>1</v>
      </c>
      <c r="AL84" s="6">
        <v>3</v>
      </c>
      <c r="AM84" s="11">
        <v>640</v>
      </c>
      <c r="AN84" s="13">
        <v>113.24829427469594</v>
      </c>
      <c r="AO84" s="4"/>
      <c r="AP84" s="10">
        <v>3105</v>
      </c>
      <c r="AQ84" s="9" t="s">
        <v>3</v>
      </c>
      <c r="AR84" s="6">
        <v>3</v>
      </c>
      <c r="AS84" s="6">
        <v>1</v>
      </c>
      <c r="AT84" s="6">
        <v>3</v>
      </c>
      <c r="AU84" s="11">
        <v>58.87</v>
      </c>
      <c r="AV84" s="13">
        <v>17.27</v>
      </c>
      <c r="AW84" s="61"/>
      <c r="AX84" s="10">
        <v>3105</v>
      </c>
      <c r="AY84" s="9" t="s">
        <v>3</v>
      </c>
      <c r="AZ84" s="6">
        <v>3</v>
      </c>
      <c r="BA84" s="6">
        <v>1</v>
      </c>
      <c r="BB84" s="6">
        <v>3</v>
      </c>
      <c r="BC84" s="11">
        <v>39416.870000000003</v>
      </c>
      <c r="BD84" s="11">
        <v>23108</v>
      </c>
      <c r="BE84" s="11">
        <v>0.5862464472699126</v>
      </c>
    </row>
    <row r="85" spans="1:57">
      <c r="A85" s="6">
        <v>3106</v>
      </c>
      <c r="B85" s="7" t="s">
        <v>51</v>
      </c>
      <c r="C85" s="9" t="s">
        <v>5</v>
      </c>
      <c r="D85" s="6">
        <v>3</v>
      </c>
      <c r="E85" s="6">
        <v>1</v>
      </c>
      <c r="F85" s="6">
        <v>4</v>
      </c>
      <c r="G85" s="11">
        <v>14400</v>
      </c>
      <c r="H85" s="11">
        <v>3331.7333333333331</v>
      </c>
      <c r="I85" s="17"/>
      <c r="J85" s="6">
        <v>3106</v>
      </c>
      <c r="K85" s="9" t="s">
        <v>5</v>
      </c>
      <c r="L85" s="6">
        <v>3</v>
      </c>
      <c r="M85" s="6">
        <v>1</v>
      </c>
      <c r="N85" s="6">
        <v>4</v>
      </c>
      <c r="O85" s="11">
        <v>3150</v>
      </c>
      <c r="P85" s="11">
        <v>618.68191374147932</v>
      </c>
      <c r="Q85" s="17"/>
      <c r="R85" s="6">
        <v>3106</v>
      </c>
      <c r="S85" s="9" t="s">
        <v>5</v>
      </c>
      <c r="T85" s="6">
        <v>3</v>
      </c>
      <c r="U85" s="6">
        <v>1</v>
      </c>
      <c r="V85" s="6">
        <v>4</v>
      </c>
      <c r="W85" s="11">
        <v>42030</v>
      </c>
      <c r="X85" s="64">
        <v>14525.324999999999</v>
      </c>
      <c r="Z85" s="6">
        <v>3106</v>
      </c>
      <c r="AA85" s="9" t="s">
        <v>5</v>
      </c>
      <c r="AB85" s="6">
        <v>3</v>
      </c>
      <c r="AC85" s="6">
        <v>1</v>
      </c>
      <c r="AD85" s="6">
        <v>4</v>
      </c>
      <c r="AE85" s="11">
        <v>2110</v>
      </c>
      <c r="AF85" s="11">
        <v>817.72090909090912</v>
      </c>
      <c r="AG85" s="17"/>
      <c r="AH85" s="6">
        <v>3106</v>
      </c>
      <c r="AI85" s="9" t="s">
        <v>5</v>
      </c>
      <c r="AJ85" s="6">
        <v>3</v>
      </c>
      <c r="AK85" s="6">
        <v>1</v>
      </c>
      <c r="AL85" s="6">
        <v>4</v>
      </c>
      <c r="AM85" s="11">
        <v>1240</v>
      </c>
      <c r="AN85" s="13">
        <v>224.25955669771923</v>
      </c>
      <c r="AO85" s="4"/>
      <c r="AP85" s="10">
        <v>3106</v>
      </c>
      <c r="AQ85" s="9" t="s">
        <v>5</v>
      </c>
      <c r="AR85" s="6">
        <v>3</v>
      </c>
      <c r="AS85" s="6">
        <v>1</v>
      </c>
      <c r="AT85" s="6">
        <v>4</v>
      </c>
      <c r="AU85" s="11">
        <v>58.66</v>
      </c>
      <c r="AV85" s="13">
        <v>15.65</v>
      </c>
      <c r="AW85" s="61"/>
      <c r="AX85" s="10">
        <v>3106</v>
      </c>
      <c r="AY85" s="9" t="s">
        <v>5</v>
      </c>
      <c r="AZ85" s="6">
        <v>3</v>
      </c>
      <c r="BA85" s="6">
        <v>1</v>
      </c>
      <c r="BB85" s="6">
        <v>4</v>
      </c>
      <c r="BC85" s="11">
        <v>62988.66</v>
      </c>
      <c r="BD85" s="11">
        <v>42030</v>
      </c>
      <c r="BE85" s="11">
        <v>0.66726296447646283</v>
      </c>
    </row>
    <row r="86" spans="1:57">
      <c r="A86" s="6">
        <v>3201</v>
      </c>
      <c r="B86" s="7" t="s">
        <v>52</v>
      </c>
      <c r="C86" s="9" t="s">
        <v>2</v>
      </c>
      <c r="D86" s="6">
        <v>3</v>
      </c>
      <c r="E86" s="6">
        <v>2</v>
      </c>
      <c r="F86" s="6">
        <v>2</v>
      </c>
      <c r="G86" s="11">
        <v>18800</v>
      </c>
      <c r="H86" s="11">
        <v>6301.6928571428571</v>
      </c>
      <c r="I86" s="17"/>
      <c r="J86" s="6">
        <v>3201</v>
      </c>
      <c r="K86" s="9" t="s">
        <v>2</v>
      </c>
      <c r="L86" s="6">
        <v>3</v>
      </c>
      <c r="M86" s="6">
        <v>2</v>
      </c>
      <c r="N86" s="6">
        <v>2</v>
      </c>
      <c r="O86" s="11">
        <v>3750</v>
      </c>
      <c r="P86" s="11">
        <v>727.20449533728322</v>
      </c>
      <c r="Q86" s="17"/>
      <c r="R86" s="6">
        <v>3201</v>
      </c>
      <c r="S86" s="9" t="s">
        <v>2</v>
      </c>
      <c r="T86" s="6">
        <v>3</v>
      </c>
      <c r="U86" s="6">
        <v>2</v>
      </c>
      <c r="V86" s="6">
        <v>2</v>
      </c>
      <c r="W86" s="11">
        <v>35472.9</v>
      </c>
      <c r="X86" s="64">
        <v>10571.93252167804</v>
      </c>
      <c r="Z86" s="6">
        <v>3201</v>
      </c>
      <c r="AA86" s="9" t="s">
        <v>2</v>
      </c>
      <c r="AB86" s="6">
        <v>3</v>
      </c>
      <c r="AC86" s="6">
        <v>2</v>
      </c>
      <c r="AD86" s="6">
        <v>2</v>
      </c>
      <c r="AE86" s="11">
        <v>2730</v>
      </c>
      <c r="AF86" s="11">
        <v>1178.8331578947368</v>
      </c>
      <c r="AG86" s="17"/>
      <c r="AH86" s="6">
        <v>3201</v>
      </c>
      <c r="AI86" s="9" t="s">
        <v>2</v>
      </c>
      <c r="AJ86" s="6">
        <v>3</v>
      </c>
      <c r="AK86" s="6">
        <v>2</v>
      </c>
      <c r="AL86" s="6">
        <v>2</v>
      </c>
      <c r="AM86" s="11">
        <v>1310</v>
      </c>
      <c r="AN86" s="13">
        <v>260.04331590739355</v>
      </c>
      <c r="AO86" s="4"/>
      <c r="AP86" s="10">
        <v>3201</v>
      </c>
      <c r="AQ86" s="9" t="s">
        <v>2</v>
      </c>
      <c r="AR86" s="6">
        <v>3</v>
      </c>
      <c r="AS86" s="6">
        <v>2</v>
      </c>
      <c r="AT86" s="6">
        <v>2</v>
      </c>
      <c r="AU86" s="11">
        <v>26.91</v>
      </c>
      <c r="AV86" s="13">
        <v>7.98</v>
      </c>
      <c r="AW86" s="61"/>
      <c r="AX86" s="10">
        <v>3201</v>
      </c>
      <c r="AY86" s="9" t="s">
        <v>2</v>
      </c>
      <c r="AZ86" s="6">
        <v>3</v>
      </c>
      <c r="BA86" s="6">
        <v>2</v>
      </c>
      <c r="BB86" s="6">
        <v>2</v>
      </c>
      <c r="BC86" s="11">
        <v>62089.81</v>
      </c>
      <c r="BD86" s="11">
        <v>35472.9</v>
      </c>
      <c r="BE86" s="11">
        <v>0.57131596956086683</v>
      </c>
    </row>
    <row r="87" spans="1:57">
      <c r="A87" s="6">
        <v>3202</v>
      </c>
      <c r="B87" s="7" t="s">
        <v>52</v>
      </c>
      <c r="C87" s="9" t="s">
        <v>1</v>
      </c>
      <c r="D87" s="6">
        <v>3</v>
      </c>
      <c r="E87" s="6">
        <v>2</v>
      </c>
      <c r="F87" s="6">
        <v>1</v>
      </c>
      <c r="G87" s="11">
        <v>13600</v>
      </c>
      <c r="H87" s="11">
        <v>3567.646153846154</v>
      </c>
      <c r="I87" s="17"/>
      <c r="J87" s="6">
        <v>3202</v>
      </c>
      <c r="K87" s="9" t="s">
        <v>1</v>
      </c>
      <c r="L87" s="6">
        <v>3</v>
      </c>
      <c r="M87" s="6">
        <v>2</v>
      </c>
      <c r="N87" s="6">
        <v>1</v>
      </c>
      <c r="O87" s="11">
        <v>2370</v>
      </c>
      <c r="P87" s="11">
        <v>464.64697680314362</v>
      </c>
      <c r="Q87" s="17"/>
      <c r="R87" s="6">
        <v>3202</v>
      </c>
      <c r="S87" s="9" t="s">
        <v>1</v>
      </c>
      <c r="T87" s="6">
        <v>3</v>
      </c>
      <c r="U87" s="6">
        <v>2</v>
      </c>
      <c r="V87" s="6">
        <v>1</v>
      </c>
      <c r="W87" s="11">
        <v>32220</v>
      </c>
      <c r="X87" s="64">
        <v>10501.665421280693</v>
      </c>
      <c r="Z87" s="6">
        <v>3202</v>
      </c>
      <c r="AA87" s="9" t="s">
        <v>1</v>
      </c>
      <c r="AB87" s="6">
        <v>3</v>
      </c>
      <c r="AC87" s="6">
        <v>2</v>
      </c>
      <c r="AD87" s="6">
        <v>1</v>
      </c>
      <c r="AE87" s="11">
        <v>3610</v>
      </c>
      <c r="AF87" s="11">
        <v>1307.8817647058825</v>
      </c>
      <c r="AG87" s="17"/>
      <c r="AH87" s="6">
        <v>3202</v>
      </c>
      <c r="AI87" s="9" t="s">
        <v>1</v>
      </c>
      <c r="AJ87" s="6">
        <v>3</v>
      </c>
      <c r="AK87" s="6">
        <v>2</v>
      </c>
      <c r="AL87" s="6">
        <v>1</v>
      </c>
      <c r="AM87" s="11">
        <v>1500</v>
      </c>
      <c r="AN87" s="13">
        <v>277.27243194074458</v>
      </c>
      <c r="AO87" s="4"/>
      <c r="AP87" s="10">
        <v>3202</v>
      </c>
      <c r="AQ87" s="9" t="s">
        <v>1</v>
      </c>
      <c r="AR87" s="6">
        <v>3</v>
      </c>
      <c r="AS87" s="6">
        <v>2</v>
      </c>
      <c r="AT87" s="6">
        <v>1</v>
      </c>
      <c r="AU87" s="11">
        <v>90.33</v>
      </c>
      <c r="AV87" s="13">
        <v>22.2</v>
      </c>
      <c r="AW87" s="61"/>
      <c r="AX87" s="10">
        <v>3202</v>
      </c>
      <c r="AY87" s="9" t="s">
        <v>1</v>
      </c>
      <c r="AZ87" s="6">
        <v>3</v>
      </c>
      <c r="BA87" s="6">
        <v>2</v>
      </c>
      <c r="BB87" s="6">
        <v>1</v>
      </c>
      <c r="BC87" s="11">
        <v>53390.33</v>
      </c>
      <c r="BD87" s="11">
        <v>32220</v>
      </c>
      <c r="BE87" s="11">
        <v>0.60348006839440771</v>
      </c>
    </row>
    <row r="88" spans="1:57">
      <c r="A88" s="6">
        <v>3203</v>
      </c>
      <c r="B88" s="7" t="s">
        <v>52</v>
      </c>
      <c r="C88" s="9" t="s">
        <v>6</v>
      </c>
      <c r="D88" s="6">
        <v>3</v>
      </c>
      <c r="E88" s="6">
        <v>2</v>
      </c>
      <c r="F88" s="6">
        <v>6</v>
      </c>
      <c r="G88" s="11">
        <v>26000</v>
      </c>
      <c r="H88" s="11">
        <v>6902.2641509433952</v>
      </c>
      <c r="I88" s="17"/>
      <c r="J88" s="6">
        <v>3203</v>
      </c>
      <c r="K88" s="9" t="s">
        <v>6</v>
      </c>
      <c r="L88" s="6">
        <v>3</v>
      </c>
      <c r="M88" s="6">
        <v>2</v>
      </c>
      <c r="N88" s="6">
        <v>6</v>
      </c>
      <c r="O88" s="11">
        <v>1940</v>
      </c>
      <c r="P88" s="11">
        <v>379.57808052053684</v>
      </c>
      <c r="Q88" s="17"/>
      <c r="R88" s="6">
        <v>3203</v>
      </c>
      <c r="S88" s="9" t="s">
        <v>6</v>
      </c>
      <c r="T88" s="6">
        <v>3</v>
      </c>
      <c r="U88" s="6">
        <v>2</v>
      </c>
      <c r="V88" s="6">
        <v>6</v>
      </c>
      <c r="W88" s="11">
        <v>3720</v>
      </c>
      <c r="X88" s="64">
        <v>865.13672727272728</v>
      </c>
      <c r="Z88" s="6">
        <v>3203</v>
      </c>
      <c r="AA88" s="9" t="s">
        <v>6</v>
      </c>
      <c r="AB88" s="6">
        <v>3</v>
      </c>
      <c r="AC88" s="6">
        <v>2</v>
      </c>
      <c r="AD88" s="6">
        <v>6</v>
      </c>
      <c r="AE88" s="11">
        <v>4080</v>
      </c>
      <c r="AF88" s="11">
        <v>1552.401509433962</v>
      </c>
      <c r="AG88" s="17"/>
      <c r="AH88" s="6">
        <v>3203</v>
      </c>
      <c r="AI88" s="9" t="s">
        <v>6</v>
      </c>
      <c r="AJ88" s="6">
        <v>3</v>
      </c>
      <c r="AK88" s="6">
        <v>2</v>
      </c>
      <c r="AL88" s="6">
        <v>6</v>
      </c>
      <c r="AM88" s="11">
        <v>1070</v>
      </c>
      <c r="AN88" s="13">
        <v>158.12483516483513</v>
      </c>
      <c r="AO88" s="4"/>
      <c r="AP88" s="10">
        <v>3203</v>
      </c>
      <c r="AQ88" s="9" t="s">
        <v>6</v>
      </c>
      <c r="AR88" s="6">
        <v>3</v>
      </c>
      <c r="AS88" s="6">
        <v>2</v>
      </c>
      <c r="AT88" s="6">
        <v>6</v>
      </c>
      <c r="AU88" s="66"/>
      <c r="AV88" s="67"/>
      <c r="AW88" s="61"/>
      <c r="AX88" s="10">
        <v>3203</v>
      </c>
      <c r="AY88" s="9" t="s">
        <v>6</v>
      </c>
      <c r="AZ88" s="6">
        <v>3</v>
      </c>
      <c r="BA88" s="6">
        <v>2</v>
      </c>
      <c r="BB88" s="6">
        <v>6</v>
      </c>
      <c r="BC88" s="11">
        <v>36810</v>
      </c>
      <c r="BD88" s="11">
        <v>3720</v>
      </c>
      <c r="BE88" s="11">
        <v>0.10105949470252648</v>
      </c>
    </row>
    <row r="89" spans="1:57">
      <c r="A89" s="6">
        <v>3204</v>
      </c>
      <c r="B89" s="7" t="s">
        <v>52</v>
      </c>
      <c r="C89" s="9" t="s">
        <v>5</v>
      </c>
      <c r="D89" s="6">
        <v>3</v>
      </c>
      <c r="E89" s="6">
        <v>2</v>
      </c>
      <c r="F89" s="6">
        <v>5</v>
      </c>
      <c r="G89" s="11">
        <v>6200</v>
      </c>
      <c r="H89" s="11">
        <v>1643.4203389830507</v>
      </c>
      <c r="I89" s="17"/>
      <c r="J89" s="6">
        <v>3204</v>
      </c>
      <c r="K89" s="9" t="s">
        <v>5</v>
      </c>
      <c r="L89" s="6">
        <v>3</v>
      </c>
      <c r="M89" s="6">
        <v>2</v>
      </c>
      <c r="N89" s="6">
        <v>5</v>
      </c>
      <c r="O89" s="11">
        <v>570</v>
      </c>
      <c r="P89" s="11">
        <v>129.99113317964176</v>
      </c>
      <c r="Q89" s="17"/>
      <c r="R89" s="6">
        <v>3204</v>
      </c>
      <c r="S89" s="9" t="s">
        <v>5</v>
      </c>
      <c r="T89" s="6">
        <v>3</v>
      </c>
      <c r="U89" s="6">
        <v>2</v>
      </c>
      <c r="V89" s="6">
        <v>5</v>
      </c>
      <c r="W89" s="68" t="s">
        <v>32</v>
      </c>
      <c r="X89" s="68"/>
      <c r="Z89" s="6">
        <v>3204</v>
      </c>
      <c r="AA89" s="9" t="s">
        <v>5</v>
      </c>
      <c r="AB89" s="6">
        <v>3</v>
      </c>
      <c r="AC89" s="6">
        <v>2</v>
      </c>
      <c r="AD89" s="6">
        <v>5</v>
      </c>
      <c r="AE89" s="11">
        <v>2070</v>
      </c>
      <c r="AF89" s="11">
        <v>710.61882352941188</v>
      </c>
      <c r="AG89" s="17"/>
      <c r="AH89" s="6">
        <v>3204</v>
      </c>
      <c r="AI89" s="9" t="s">
        <v>5</v>
      </c>
      <c r="AJ89" s="6">
        <v>3</v>
      </c>
      <c r="AK89" s="6">
        <v>2</v>
      </c>
      <c r="AL89" s="6">
        <v>5</v>
      </c>
      <c r="AM89" s="11">
        <v>170</v>
      </c>
      <c r="AN89" s="13">
        <v>32.03991130820399</v>
      </c>
      <c r="AO89" s="4"/>
      <c r="AP89" s="10">
        <v>3204</v>
      </c>
      <c r="AQ89" s="9" t="s">
        <v>5</v>
      </c>
      <c r="AR89" s="6">
        <v>3</v>
      </c>
      <c r="AS89" s="6">
        <v>2</v>
      </c>
      <c r="AT89" s="6">
        <v>5</v>
      </c>
      <c r="AU89" s="66"/>
      <c r="AV89" s="67"/>
      <c r="AW89" s="61"/>
      <c r="AX89" s="10">
        <v>3204</v>
      </c>
      <c r="AY89" s="9" t="s">
        <v>5</v>
      </c>
      <c r="AZ89" s="6">
        <v>3</v>
      </c>
      <c r="BA89" s="6">
        <v>2</v>
      </c>
      <c r="BB89" s="6">
        <v>5</v>
      </c>
      <c r="BC89" s="11">
        <v>9010</v>
      </c>
      <c r="BD89" s="69"/>
      <c r="BE89" s="70">
        <v>0</v>
      </c>
    </row>
    <row r="90" spans="1:57">
      <c r="A90" s="6">
        <v>3205</v>
      </c>
      <c r="B90" s="7" t="s">
        <v>52</v>
      </c>
      <c r="C90" s="9" t="s">
        <v>3</v>
      </c>
      <c r="D90" s="6">
        <v>3</v>
      </c>
      <c r="E90" s="6">
        <v>2</v>
      </c>
      <c r="F90" s="6">
        <v>3</v>
      </c>
      <c r="G90" s="11">
        <v>14000</v>
      </c>
      <c r="H90" s="11">
        <v>4872.75</v>
      </c>
      <c r="I90" s="17"/>
      <c r="J90" s="6">
        <v>3205</v>
      </c>
      <c r="K90" s="9" t="s">
        <v>3</v>
      </c>
      <c r="L90" s="6">
        <v>3</v>
      </c>
      <c r="M90" s="6">
        <v>2</v>
      </c>
      <c r="N90" s="6">
        <v>3</v>
      </c>
      <c r="O90" s="11">
        <v>710</v>
      </c>
      <c r="P90" s="11">
        <v>178.45133991537375</v>
      </c>
      <c r="Q90" s="17"/>
      <c r="R90" s="6">
        <v>3205</v>
      </c>
      <c r="S90" s="9" t="s">
        <v>3</v>
      </c>
      <c r="T90" s="6">
        <v>3</v>
      </c>
      <c r="U90" s="6">
        <v>2</v>
      </c>
      <c r="V90" s="6">
        <v>3</v>
      </c>
      <c r="W90" s="11">
        <v>18880</v>
      </c>
      <c r="X90" s="64">
        <v>6553.3169696969699</v>
      </c>
      <c r="Z90" s="6">
        <v>3205</v>
      </c>
      <c r="AA90" s="9" t="s">
        <v>3</v>
      </c>
      <c r="AB90" s="6">
        <v>3</v>
      </c>
      <c r="AC90" s="6">
        <v>2</v>
      </c>
      <c r="AD90" s="6">
        <v>3</v>
      </c>
      <c r="AE90" s="11">
        <v>3360</v>
      </c>
      <c r="AF90" s="11">
        <v>1336.0271186440677</v>
      </c>
      <c r="AG90" s="17"/>
      <c r="AH90" s="6">
        <v>3205</v>
      </c>
      <c r="AI90" s="9" t="s">
        <v>3</v>
      </c>
      <c r="AJ90" s="6">
        <v>3</v>
      </c>
      <c r="AK90" s="6">
        <v>2</v>
      </c>
      <c r="AL90" s="6">
        <v>3</v>
      </c>
      <c r="AM90" s="11">
        <v>160</v>
      </c>
      <c r="AN90" s="13">
        <v>34.961194029850745</v>
      </c>
      <c r="AO90" s="4"/>
      <c r="AP90" s="10">
        <v>3205</v>
      </c>
      <c r="AQ90" s="9" t="s">
        <v>3</v>
      </c>
      <c r="AR90" s="6">
        <v>3</v>
      </c>
      <c r="AS90" s="6">
        <v>2</v>
      </c>
      <c r="AT90" s="6">
        <v>3</v>
      </c>
      <c r="AU90" s="11">
        <v>24.62</v>
      </c>
      <c r="AV90" s="13">
        <v>7.09</v>
      </c>
      <c r="AW90" s="61"/>
      <c r="AX90" s="10">
        <v>3205</v>
      </c>
      <c r="AY90" s="9" t="s">
        <v>3</v>
      </c>
      <c r="AZ90" s="6">
        <v>3</v>
      </c>
      <c r="BA90" s="6">
        <v>2</v>
      </c>
      <c r="BB90" s="6">
        <v>3</v>
      </c>
      <c r="BC90" s="11">
        <v>37134.619999999995</v>
      </c>
      <c r="BD90" s="11">
        <v>18880</v>
      </c>
      <c r="BE90" s="11">
        <v>0.50842044431853628</v>
      </c>
    </row>
    <row r="91" spans="1:57">
      <c r="A91" s="6">
        <v>3206</v>
      </c>
      <c r="B91" s="7" t="s">
        <v>52</v>
      </c>
      <c r="C91" s="9" t="s">
        <v>4</v>
      </c>
      <c r="D91" s="6">
        <v>3</v>
      </c>
      <c r="E91" s="6">
        <v>2</v>
      </c>
      <c r="F91" s="6">
        <v>4</v>
      </c>
      <c r="G91" s="11">
        <v>14200</v>
      </c>
      <c r="H91" s="11">
        <v>4345.2</v>
      </c>
      <c r="I91" s="17"/>
      <c r="J91" s="6">
        <v>3206</v>
      </c>
      <c r="K91" s="9" t="s">
        <v>4</v>
      </c>
      <c r="L91" s="6">
        <v>3</v>
      </c>
      <c r="M91" s="6">
        <v>2</v>
      </c>
      <c r="N91" s="6">
        <v>4</v>
      </c>
      <c r="O91" s="11">
        <v>2510</v>
      </c>
      <c r="P91" s="11">
        <v>805.62822306616033</v>
      </c>
      <c r="Q91" s="17"/>
      <c r="R91" s="6">
        <v>3206</v>
      </c>
      <c r="S91" s="9" t="s">
        <v>4</v>
      </c>
      <c r="T91" s="6">
        <v>3</v>
      </c>
      <c r="U91" s="6">
        <v>2</v>
      </c>
      <c r="V91" s="6">
        <v>4</v>
      </c>
      <c r="W91" s="11">
        <v>23310</v>
      </c>
      <c r="X91" s="64">
        <v>70122.470911330063</v>
      </c>
      <c r="Z91" s="6">
        <v>3206</v>
      </c>
      <c r="AA91" s="9" t="s">
        <v>4</v>
      </c>
      <c r="AB91" s="6">
        <v>3</v>
      </c>
      <c r="AC91" s="6">
        <v>2</v>
      </c>
      <c r="AD91" s="6">
        <v>4</v>
      </c>
      <c r="AE91" s="11">
        <v>3090</v>
      </c>
      <c r="AF91" s="11">
        <v>1200.33406779661</v>
      </c>
      <c r="AG91" s="17"/>
      <c r="AH91" s="6">
        <v>3206</v>
      </c>
      <c r="AI91" s="9" t="s">
        <v>4</v>
      </c>
      <c r="AJ91" s="6">
        <v>3</v>
      </c>
      <c r="AK91" s="6">
        <v>2</v>
      </c>
      <c r="AL91" s="6">
        <v>4</v>
      </c>
      <c r="AM91" s="11">
        <v>900</v>
      </c>
      <c r="AN91" s="13">
        <v>177.50554323725055</v>
      </c>
      <c r="AO91" s="4"/>
      <c r="AP91" s="10">
        <v>3206</v>
      </c>
      <c r="AQ91" s="9" t="s">
        <v>4</v>
      </c>
      <c r="AR91" s="6">
        <v>3</v>
      </c>
      <c r="AS91" s="6">
        <v>2</v>
      </c>
      <c r="AT91" s="6">
        <v>4</v>
      </c>
      <c r="AU91" s="11">
        <v>193</v>
      </c>
      <c r="AV91" s="13">
        <v>51.49</v>
      </c>
      <c r="AW91" s="61"/>
      <c r="AX91" s="10">
        <v>3206</v>
      </c>
      <c r="AY91" s="9" t="s">
        <v>4</v>
      </c>
      <c r="AZ91" s="6">
        <v>3</v>
      </c>
      <c r="BA91" s="6">
        <v>2</v>
      </c>
      <c r="BB91" s="6">
        <v>4</v>
      </c>
      <c r="BC91" s="11">
        <v>44203</v>
      </c>
      <c r="BD91" s="11">
        <v>23310</v>
      </c>
      <c r="BE91" s="11">
        <v>0.52733977331855308</v>
      </c>
    </row>
    <row r="92" spans="1:57">
      <c r="A92" s="6">
        <v>4101</v>
      </c>
      <c r="B92" s="7" t="s">
        <v>51</v>
      </c>
      <c r="C92" s="9" t="s">
        <v>3</v>
      </c>
      <c r="D92" s="6">
        <v>4</v>
      </c>
      <c r="E92" s="6">
        <v>1</v>
      </c>
      <c r="F92" s="6">
        <v>3</v>
      </c>
      <c r="G92" s="11">
        <v>14000</v>
      </c>
      <c r="H92" s="11">
        <v>4509.5849056603774</v>
      </c>
      <c r="I92" s="17"/>
      <c r="J92" s="6">
        <v>4101</v>
      </c>
      <c r="K92" s="9" t="s">
        <v>3</v>
      </c>
      <c r="L92" s="6">
        <v>4</v>
      </c>
      <c r="M92" s="6">
        <v>1</v>
      </c>
      <c r="N92" s="6">
        <v>3</v>
      </c>
      <c r="O92" s="11">
        <v>1420</v>
      </c>
      <c r="P92" s="11">
        <v>334.14674935544565</v>
      </c>
      <c r="Q92" s="17"/>
      <c r="R92" s="6">
        <v>4101</v>
      </c>
      <c r="S92" s="9" t="s">
        <v>3</v>
      </c>
      <c r="T92" s="6">
        <v>4</v>
      </c>
      <c r="U92" s="6">
        <v>1</v>
      </c>
      <c r="V92" s="6">
        <v>3</v>
      </c>
      <c r="W92" s="11">
        <v>19510</v>
      </c>
      <c r="X92" s="64">
        <v>7373.7668437499997</v>
      </c>
      <c r="Z92" s="6">
        <v>4101</v>
      </c>
      <c r="AA92" s="9" t="s">
        <v>3</v>
      </c>
      <c r="AB92" s="6">
        <v>4</v>
      </c>
      <c r="AC92" s="6">
        <v>1</v>
      </c>
      <c r="AD92" s="6">
        <v>3</v>
      </c>
      <c r="AE92" s="11">
        <v>2960</v>
      </c>
      <c r="AF92" s="11">
        <v>1021.3557894736842</v>
      </c>
      <c r="AG92" s="17"/>
      <c r="AH92" s="6">
        <v>4101</v>
      </c>
      <c r="AI92" s="9" t="s">
        <v>3</v>
      </c>
      <c r="AJ92" s="6">
        <v>4</v>
      </c>
      <c r="AK92" s="6">
        <v>1</v>
      </c>
      <c r="AL92" s="6">
        <v>3</v>
      </c>
      <c r="AM92" s="11">
        <v>450</v>
      </c>
      <c r="AN92" s="13">
        <v>88.931994523048829</v>
      </c>
      <c r="AO92" s="4"/>
      <c r="AP92" s="10">
        <v>4101</v>
      </c>
      <c r="AQ92" s="9" t="s">
        <v>3</v>
      </c>
      <c r="AR92" s="6">
        <v>4</v>
      </c>
      <c r="AS92" s="6">
        <v>1</v>
      </c>
      <c r="AT92" s="6">
        <v>3</v>
      </c>
      <c r="AU92" s="11">
        <v>32.65</v>
      </c>
      <c r="AV92" s="13">
        <v>9.51</v>
      </c>
      <c r="AW92" s="61"/>
      <c r="AX92" s="10">
        <v>4101</v>
      </c>
      <c r="AY92" s="9" t="s">
        <v>3</v>
      </c>
      <c r="AZ92" s="6">
        <v>4</v>
      </c>
      <c r="BA92" s="6">
        <v>1</v>
      </c>
      <c r="BB92" s="6">
        <v>3</v>
      </c>
      <c r="BC92" s="11">
        <v>38372.65</v>
      </c>
      <c r="BD92" s="11">
        <v>19510</v>
      </c>
      <c r="BE92" s="11">
        <v>0.50843504423072161</v>
      </c>
    </row>
    <row r="93" spans="1:57">
      <c r="A93" s="6">
        <v>4102</v>
      </c>
      <c r="B93" s="7" t="s">
        <v>51</v>
      </c>
      <c r="C93" s="9" t="s">
        <v>1</v>
      </c>
      <c r="D93" s="6">
        <v>4</v>
      </c>
      <c r="E93" s="6">
        <v>1</v>
      </c>
      <c r="F93" s="6">
        <v>1</v>
      </c>
      <c r="G93" s="11">
        <v>15500</v>
      </c>
      <c r="H93" s="11">
        <v>4164.9568965517237</v>
      </c>
      <c r="I93" s="17"/>
      <c r="J93" s="6">
        <v>4102</v>
      </c>
      <c r="K93" s="9" t="s">
        <v>1</v>
      </c>
      <c r="L93" s="6">
        <v>4</v>
      </c>
      <c r="M93" s="6">
        <v>1</v>
      </c>
      <c r="N93" s="6">
        <v>1</v>
      </c>
      <c r="O93" s="11">
        <v>2380</v>
      </c>
      <c r="P93" s="11">
        <v>507.94799092676601</v>
      </c>
      <c r="Q93" s="17"/>
      <c r="R93" s="6">
        <v>4102</v>
      </c>
      <c r="S93" s="9" t="s">
        <v>1</v>
      </c>
      <c r="T93" s="6">
        <v>4</v>
      </c>
      <c r="U93" s="6">
        <v>1</v>
      </c>
      <c r="V93" s="6">
        <v>1</v>
      </c>
      <c r="W93" s="11">
        <v>16190</v>
      </c>
      <c r="X93" s="64">
        <v>5678.2729824561402</v>
      </c>
      <c r="Z93" s="6">
        <v>4102</v>
      </c>
      <c r="AA93" s="9" t="s">
        <v>1</v>
      </c>
      <c r="AB93" s="6">
        <v>4</v>
      </c>
      <c r="AC93" s="6">
        <v>1</v>
      </c>
      <c r="AD93" s="6">
        <v>1</v>
      </c>
      <c r="AE93" s="11">
        <v>4160</v>
      </c>
      <c r="AF93" s="11">
        <v>1308.1659259259259</v>
      </c>
      <c r="AG93" s="17"/>
      <c r="AH93" s="6">
        <v>4102</v>
      </c>
      <c r="AI93" s="9" t="s">
        <v>1</v>
      </c>
      <c r="AJ93" s="6">
        <v>4</v>
      </c>
      <c r="AK93" s="6">
        <v>1</v>
      </c>
      <c r="AL93" s="6">
        <v>1</v>
      </c>
      <c r="AM93" s="11">
        <v>1290</v>
      </c>
      <c r="AN93" s="13">
        <v>239.9162516976007</v>
      </c>
      <c r="AO93" s="4"/>
      <c r="AP93" s="10">
        <v>4102</v>
      </c>
      <c r="AQ93" s="9" t="s">
        <v>1</v>
      </c>
      <c r="AR93" s="6">
        <v>4</v>
      </c>
      <c r="AS93" s="6">
        <v>1</v>
      </c>
      <c r="AT93" s="6">
        <v>1</v>
      </c>
      <c r="AU93" s="11">
        <v>36.450000000000003</v>
      </c>
      <c r="AV93" s="13">
        <v>9.1199999999999992</v>
      </c>
      <c r="AW93" s="61"/>
      <c r="AX93" s="10">
        <v>4102</v>
      </c>
      <c r="AY93" s="9" t="s">
        <v>1</v>
      </c>
      <c r="AZ93" s="6">
        <v>4</v>
      </c>
      <c r="BA93" s="6">
        <v>1</v>
      </c>
      <c r="BB93" s="6">
        <v>1</v>
      </c>
      <c r="BC93" s="11">
        <v>39556.449999999997</v>
      </c>
      <c r="BD93" s="11">
        <v>16190</v>
      </c>
      <c r="BE93" s="11">
        <v>0.40928849783031596</v>
      </c>
    </row>
    <row r="94" spans="1:57">
      <c r="A94" s="6">
        <v>4103</v>
      </c>
      <c r="B94" s="7" t="s">
        <v>51</v>
      </c>
      <c r="C94" s="9" t="s">
        <v>4</v>
      </c>
      <c r="D94" s="6">
        <v>4</v>
      </c>
      <c r="E94" s="6">
        <v>1</v>
      </c>
      <c r="F94" s="6">
        <v>5</v>
      </c>
      <c r="G94" s="11">
        <v>18500</v>
      </c>
      <c r="H94" s="11">
        <v>5866.8981481481478</v>
      </c>
      <c r="I94" s="17"/>
      <c r="J94" s="6">
        <v>4103</v>
      </c>
      <c r="K94" s="9" t="s">
        <v>4</v>
      </c>
      <c r="L94" s="6">
        <v>4</v>
      </c>
      <c r="M94" s="6">
        <v>1</v>
      </c>
      <c r="N94" s="6">
        <v>5</v>
      </c>
      <c r="O94" s="11">
        <v>2350</v>
      </c>
      <c r="P94" s="11">
        <v>518.09165097300695</v>
      </c>
      <c r="Q94" s="17"/>
      <c r="R94" s="6">
        <v>4103</v>
      </c>
      <c r="S94" s="9" t="s">
        <v>4</v>
      </c>
      <c r="T94" s="6">
        <v>4</v>
      </c>
      <c r="U94" s="6">
        <v>1</v>
      </c>
      <c r="V94" s="6">
        <v>5</v>
      </c>
      <c r="W94" s="11">
        <v>13880</v>
      </c>
      <c r="X94" s="64">
        <v>4515.7370757575763</v>
      </c>
      <c r="Z94" s="6">
        <v>4103</v>
      </c>
      <c r="AA94" s="9" t="s">
        <v>4</v>
      </c>
      <c r="AB94" s="6">
        <v>4</v>
      </c>
      <c r="AC94" s="6">
        <v>1</v>
      </c>
      <c r="AD94" s="6">
        <v>5</v>
      </c>
      <c r="AE94" s="11">
        <v>4390</v>
      </c>
      <c r="AF94" s="11">
        <v>1752.3698076923076</v>
      </c>
      <c r="AG94" s="17"/>
      <c r="AH94" s="6">
        <v>4103</v>
      </c>
      <c r="AI94" s="9" t="s">
        <v>4</v>
      </c>
      <c r="AJ94" s="6">
        <v>4</v>
      </c>
      <c r="AK94" s="6">
        <v>1</v>
      </c>
      <c r="AL94" s="6">
        <v>5</v>
      </c>
      <c r="AM94" s="11">
        <v>850</v>
      </c>
      <c r="AN94" s="13">
        <v>160.75206323375568</v>
      </c>
      <c r="AO94" s="4"/>
      <c r="AP94" s="10">
        <v>4103</v>
      </c>
      <c r="AQ94" s="9" t="s">
        <v>4</v>
      </c>
      <c r="AR94" s="6">
        <v>4</v>
      </c>
      <c r="AS94" s="6">
        <v>1</v>
      </c>
      <c r="AT94" s="6">
        <v>5</v>
      </c>
      <c r="AU94" s="11">
        <v>131.16999999999999</v>
      </c>
      <c r="AV94" s="13">
        <v>33.76</v>
      </c>
      <c r="AW94" s="61"/>
      <c r="AX94" s="10">
        <v>4103</v>
      </c>
      <c r="AY94" s="9" t="s">
        <v>4</v>
      </c>
      <c r="AZ94" s="6">
        <v>4</v>
      </c>
      <c r="BA94" s="6">
        <v>1</v>
      </c>
      <c r="BB94" s="6">
        <v>5</v>
      </c>
      <c r="BC94" s="11">
        <v>40101.17</v>
      </c>
      <c r="BD94" s="11">
        <v>13880</v>
      </c>
      <c r="BE94" s="11">
        <v>0.34612456444537654</v>
      </c>
    </row>
    <row r="95" spans="1:57">
      <c r="A95" s="6">
        <v>4104</v>
      </c>
      <c r="B95" s="7" t="s">
        <v>51</v>
      </c>
      <c r="C95" s="9" t="s">
        <v>5</v>
      </c>
      <c r="D95" s="6">
        <v>4</v>
      </c>
      <c r="E95" s="6">
        <v>1</v>
      </c>
      <c r="F95" s="6">
        <v>4</v>
      </c>
      <c r="G95" s="11">
        <v>9500</v>
      </c>
      <c r="H95" s="11">
        <v>2283.4056603773583</v>
      </c>
      <c r="I95" s="17"/>
      <c r="J95" s="6">
        <v>4104</v>
      </c>
      <c r="K95" s="9" t="s">
        <v>5</v>
      </c>
      <c r="L95" s="6">
        <v>4</v>
      </c>
      <c r="M95" s="6">
        <v>1</v>
      </c>
      <c r="N95" s="6">
        <v>4</v>
      </c>
      <c r="O95" s="11">
        <v>1260</v>
      </c>
      <c r="P95" s="11">
        <v>304.7924676343664</v>
      </c>
      <c r="Q95" s="17"/>
      <c r="R95" s="6">
        <v>4104</v>
      </c>
      <c r="S95" s="9" t="s">
        <v>5</v>
      </c>
      <c r="T95" s="6">
        <v>4</v>
      </c>
      <c r="U95" s="6">
        <v>1</v>
      </c>
      <c r="V95" s="6">
        <v>4</v>
      </c>
      <c r="W95" s="11">
        <v>7200</v>
      </c>
      <c r="X95" s="64">
        <v>1839.6125454545456</v>
      </c>
      <c r="Z95" s="6">
        <v>4104</v>
      </c>
      <c r="AA95" s="9" t="s">
        <v>5</v>
      </c>
      <c r="AB95" s="6">
        <v>4</v>
      </c>
      <c r="AC95" s="6">
        <v>1</v>
      </c>
      <c r="AD95" s="6">
        <v>4</v>
      </c>
      <c r="AE95" s="11">
        <v>2490</v>
      </c>
      <c r="AF95" s="11">
        <v>841.24415094339622</v>
      </c>
      <c r="AG95" s="17"/>
      <c r="AH95" s="6">
        <v>4104</v>
      </c>
      <c r="AI95" s="9" t="s">
        <v>5</v>
      </c>
      <c r="AJ95" s="6">
        <v>4</v>
      </c>
      <c r="AK95" s="6">
        <v>1</v>
      </c>
      <c r="AL95" s="6">
        <v>4</v>
      </c>
      <c r="AM95" s="11">
        <v>450</v>
      </c>
      <c r="AN95" s="13">
        <v>71.071789686552066</v>
      </c>
      <c r="AO95" s="4"/>
      <c r="AP95" s="10">
        <v>4104</v>
      </c>
      <c r="AQ95" s="9" t="s">
        <v>5</v>
      </c>
      <c r="AR95" s="6">
        <v>4</v>
      </c>
      <c r="AS95" s="6">
        <v>1</v>
      </c>
      <c r="AT95" s="6">
        <v>4</v>
      </c>
      <c r="AU95" s="11">
        <v>46.85</v>
      </c>
      <c r="AV95" s="13">
        <v>11.66</v>
      </c>
      <c r="AW95" s="61"/>
      <c r="AX95" s="10">
        <v>4104</v>
      </c>
      <c r="AY95" s="9" t="s">
        <v>5</v>
      </c>
      <c r="AZ95" s="6">
        <v>4</v>
      </c>
      <c r="BA95" s="6">
        <v>1</v>
      </c>
      <c r="BB95" s="6">
        <v>4</v>
      </c>
      <c r="BC95" s="11">
        <v>20946.849999999999</v>
      </c>
      <c r="BD95" s="11">
        <v>7200</v>
      </c>
      <c r="BE95" s="11">
        <v>0.34372709977872573</v>
      </c>
    </row>
    <row r="96" spans="1:57">
      <c r="A96" s="6">
        <v>4105</v>
      </c>
      <c r="B96" s="7" t="s">
        <v>51</v>
      </c>
      <c r="C96" s="9" t="s">
        <v>6</v>
      </c>
      <c r="D96" s="6">
        <v>4</v>
      </c>
      <c r="E96" s="6">
        <v>1</v>
      </c>
      <c r="F96" s="6">
        <v>6</v>
      </c>
      <c r="G96" s="11">
        <v>13500</v>
      </c>
      <c r="H96" s="11">
        <v>3421.4711538461538</v>
      </c>
      <c r="I96" s="17"/>
      <c r="J96" s="6">
        <v>4105</v>
      </c>
      <c r="K96" s="9" t="s">
        <v>6</v>
      </c>
      <c r="L96" s="6">
        <v>4</v>
      </c>
      <c r="M96" s="6">
        <v>1</v>
      </c>
      <c r="N96" s="6">
        <v>6</v>
      </c>
      <c r="O96" s="11">
        <v>1400</v>
      </c>
      <c r="P96" s="11">
        <v>307.11854792966534</v>
      </c>
      <c r="Q96" s="17"/>
      <c r="R96" s="6">
        <v>4105</v>
      </c>
      <c r="S96" s="9" t="s">
        <v>6</v>
      </c>
      <c r="T96" s="6">
        <v>4</v>
      </c>
      <c r="U96" s="6">
        <v>1</v>
      </c>
      <c r="V96" s="6">
        <v>6</v>
      </c>
      <c r="W96" s="11">
        <v>3090</v>
      </c>
      <c r="X96" s="64">
        <v>754.27412500000003</v>
      </c>
      <c r="Z96" s="6">
        <v>4105</v>
      </c>
      <c r="AA96" s="9" t="s">
        <v>6</v>
      </c>
      <c r="AB96" s="6">
        <v>4</v>
      </c>
      <c r="AC96" s="6">
        <v>1</v>
      </c>
      <c r="AD96" s="6">
        <v>6</v>
      </c>
      <c r="AE96" s="11">
        <v>2560</v>
      </c>
      <c r="AF96" s="11">
        <v>796.84923076923087</v>
      </c>
      <c r="AG96" s="17"/>
      <c r="AH96" s="6">
        <v>4105</v>
      </c>
      <c r="AI96" s="9" t="s">
        <v>6</v>
      </c>
      <c r="AJ96" s="6">
        <v>4</v>
      </c>
      <c r="AK96" s="6">
        <v>1</v>
      </c>
      <c r="AL96" s="6">
        <v>6</v>
      </c>
      <c r="AM96" s="11">
        <v>660</v>
      </c>
      <c r="AN96" s="13">
        <v>104.01660463784711</v>
      </c>
      <c r="AO96" s="4"/>
      <c r="AP96" s="10">
        <v>4105</v>
      </c>
      <c r="AQ96" s="9" t="s">
        <v>6</v>
      </c>
      <c r="AR96" s="6">
        <v>4</v>
      </c>
      <c r="AS96" s="6">
        <v>1</v>
      </c>
      <c r="AT96" s="6">
        <v>6</v>
      </c>
      <c r="AU96" s="11">
        <v>62.1</v>
      </c>
      <c r="AV96" s="13">
        <v>15.19</v>
      </c>
      <c r="AW96" s="61"/>
      <c r="AX96" s="10">
        <v>4105</v>
      </c>
      <c r="AY96" s="9" t="s">
        <v>6</v>
      </c>
      <c r="AZ96" s="6">
        <v>4</v>
      </c>
      <c r="BA96" s="6">
        <v>1</v>
      </c>
      <c r="BB96" s="6">
        <v>6</v>
      </c>
      <c r="BC96" s="11">
        <v>21272.1</v>
      </c>
      <c r="BD96" s="11">
        <v>3090</v>
      </c>
      <c r="BE96" s="11">
        <v>0.14526069358455443</v>
      </c>
    </row>
    <row r="97" spans="1:57">
      <c r="A97" s="6">
        <v>4106</v>
      </c>
      <c r="B97" s="7" t="s">
        <v>51</v>
      </c>
      <c r="C97" s="9" t="s">
        <v>2</v>
      </c>
      <c r="D97" s="6">
        <v>4</v>
      </c>
      <c r="E97" s="6">
        <v>1</v>
      </c>
      <c r="F97" s="6">
        <v>2</v>
      </c>
      <c r="G97" s="11">
        <v>6000</v>
      </c>
      <c r="H97" s="11">
        <v>1904.0399999999997</v>
      </c>
      <c r="I97" s="17"/>
      <c r="J97" s="6">
        <v>4106</v>
      </c>
      <c r="K97" s="9" t="s">
        <v>2</v>
      </c>
      <c r="L97" s="6">
        <v>4</v>
      </c>
      <c r="M97" s="6">
        <v>1</v>
      </c>
      <c r="N97" s="6">
        <v>2</v>
      </c>
      <c r="O97" s="11">
        <v>920</v>
      </c>
      <c r="P97" s="11">
        <v>214.77248220832436</v>
      </c>
      <c r="Q97" s="17"/>
      <c r="R97" s="6">
        <v>4106</v>
      </c>
      <c r="S97" s="9" t="s">
        <v>2</v>
      </c>
      <c r="T97" s="6">
        <v>4</v>
      </c>
      <c r="U97" s="6">
        <v>1</v>
      </c>
      <c r="V97" s="6">
        <v>2</v>
      </c>
      <c r="W97" s="11">
        <v>830</v>
      </c>
      <c r="X97" s="64">
        <v>279.98163636363637</v>
      </c>
      <c r="Z97" s="6">
        <v>4106</v>
      </c>
      <c r="AA97" s="9" t="s">
        <v>2</v>
      </c>
      <c r="AB97" s="6">
        <v>4</v>
      </c>
      <c r="AC97" s="6">
        <v>1</v>
      </c>
      <c r="AD97" s="6">
        <v>2</v>
      </c>
      <c r="AE97" s="11">
        <v>1930</v>
      </c>
      <c r="AF97" s="11">
        <v>717.39854545454546</v>
      </c>
      <c r="AG97" s="17"/>
      <c r="AH97" s="6">
        <v>4106</v>
      </c>
      <c r="AI97" s="9" t="s">
        <v>2</v>
      </c>
      <c r="AJ97" s="6">
        <v>4</v>
      </c>
      <c r="AK97" s="6">
        <v>1</v>
      </c>
      <c r="AL97" s="6">
        <v>2</v>
      </c>
      <c r="AM97" s="11">
        <v>340</v>
      </c>
      <c r="AN97" s="13">
        <v>61.750547045951848</v>
      </c>
      <c r="AO97" s="4"/>
      <c r="AP97" s="10">
        <v>4106</v>
      </c>
      <c r="AQ97" s="9" t="s">
        <v>2</v>
      </c>
      <c r="AR97" s="6">
        <v>4</v>
      </c>
      <c r="AS97" s="6">
        <v>1</v>
      </c>
      <c r="AT97" s="6">
        <v>2</v>
      </c>
      <c r="AU97" s="11">
        <v>32.04</v>
      </c>
      <c r="AV97" s="13">
        <v>9.6</v>
      </c>
      <c r="AW97" s="61"/>
      <c r="AX97" s="10">
        <v>4106</v>
      </c>
      <c r="AY97" s="9" t="s">
        <v>2</v>
      </c>
      <c r="AZ97" s="6">
        <v>4</v>
      </c>
      <c r="BA97" s="6">
        <v>1</v>
      </c>
      <c r="BB97" s="6">
        <v>2</v>
      </c>
      <c r="BC97" s="11">
        <v>10052.040000000001</v>
      </c>
      <c r="BD97" s="11">
        <v>830</v>
      </c>
      <c r="BE97" s="11">
        <v>8.2570304137269637E-2</v>
      </c>
    </row>
    <row r="98" spans="1:57">
      <c r="A98" s="6">
        <v>4201</v>
      </c>
      <c r="B98" s="7" t="s">
        <v>52</v>
      </c>
      <c r="C98" s="9" t="s">
        <v>5</v>
      </c>
      <c r="D98" s="6">
        <v>4</v>
      </c>
      <c r="E98" s="6">
        <v>2</v>
      </c>
      <c r="F98" s="6">
        <v>4</v>
      </c>
      <c r="G98" s="11">
        <v>7300</v>
      </c>
      <c r="H98" s="11">
        <v>1549.7033898305085</v>
      </c>
      <c r="I98" s="17"/>
      <c r="J98" s="6">
        <v>4201</v>
      </c>
      <c r="K98" s="9" t="s">
        <v>5</v>
      </c>
      <c r="L98" s="6">
        <v>4</v>
      </c>
      <c r="M98" s="6">
        <v>2</v>
      </c>
      <c r="N98" s="6">
        <v>4</v>
      </c>
      <c r="O98" s="11">
        <v>1230</v>
      </c>
      <c r="P98" s="11">
        <v>306.219063954913</v>
      </c>
      <c r="Q98" s="17"/>
      <c r="R98" s="6">
        <v>4201</v>
      </c>
      <c r="S98" s="9" t="s">
        <v>5</v>
      </c>
      <c r="T98" s="6">
        <v>4</v>
      </c>
      <c r="U98" s="6">
        <v>2</v>
      </c>
      <c r="V98" s="6">
        <v>4</v>
      </c>
      <c r="W98" s="11">
        <v>1440</v>
      </c>
      <c r="X98" s="64">
        <v>431.80890909090908</v>
      </c>
      <c r="Z98" s="6">
        <v>4201</v>
      </c>
      <c r="AA98" s="9" t="s">
        <v>5</v>
      </c>
      <c r="AB98" s="6">
        <v>4</v>
      </c>
      <c r="AC98" s="6">
        <v>2</v>
      </c>
      <c r="AD98" s="6">
        <v>4</v>
      </c>
      <c r="AE98" s="11">
        <v>1890</v>
      </c>
      <c r="AF98" s="11">
        <v>679.96384615384613</v>
      </c>
      <c r="AG98" s="17"/>
      <c r="AH98" s="6">
        <v>4201</v>
      </c>
      <c r="AI98" s="9" t="s">
        <v>5</v>
      </c>
      <c r="AJ98" s="6">
        <v>4</v>
      </c>
      <c r="AK98" s="6">
        <v>2</v>
      </c>
      <c r="AL98" s="6">
        <v>4</v>
      </c>
      <c r="AM98" s="11">
        <v>420</v>
      </c>
      <c r="AN98" s="13">
        <v>70.672625698324026</v>
      </c>
      <c r="AO98" s="4"/>
      <c r="AP98" s="10">
        <v>4201</v>
      </c>
      <c r="AQ98" s="9" t="s">
        <v>5</v>
      </c>
      <c r="AR98" s="6">
        <v>4</v>
      </c>
      <c r="AS98" s="6">
        <v>2</v>
      </c>
      <c r="AT98" s="6">
        <v>4</v>
      </c>
      <c r="AU98" s="11">
        <v>37.200000000000003</v>
      </c>
      <c r="AV98" s="13">
        <v>9.3699999999999992</v>
      </c>
      <c r="AW98" s="61"/>
      <c r="AX98" s="10">
        <v>4201</v>
      </c>
      <c r="AY98" s="9" t="s">
        <v>5</v>
      </c>
      <c r="AZ98" s="6">
        <v>4</v>
      </c>
      <c r="BA98" s="6">
        <v>2</v>
      </c>
      <c r="BB98" s="6">
        <v>4</v>
      </c>
      <c r="BC98" s="11">
        <v>12317.2</v>
      </c>
      <c r="BD98" s="11">
        <v>1440</v>
      </c>
      <c r="BE98" s="11">
        <v>0.11690968726658656</v>
      </c>
    </row>
    <row r="99" spans="1:57">
      <c r="A99" s="6">
        <v>4202</v>
      </c>
      <c r="B99" s="7" t="s">
        <v>52</v>
      </c>
      <c r="C99" s="9" t="s">
        <v>4</v>
      </c>
      <c r="D99" s="6">
        <v>4</v>
      </c>
      <c r="E99" s="6">
        <v>2</v>
      </c>
      <c r="F99" s="6">
        <v>5</v>
      </c>
      <c r="G99" s="11">
        <v>10050</v>
      </c>
      <c r="H99" s="11">
        <v>2955.4730769230764</v>
      </c>
      <c r="I99" s="17"/>
      <c r="J99" s="6">
        <v>4202</v>
      </c>
      <c r="K99" s="9" t="s">
        <v>4</v>
      </c>
      <c r="L99" s="6">
        <v>4</v>
      </c>
      <c r="M99" s="6">
        <v>2</v>
      </c>
      <c r="N99" s="6">
        <v>5</v>
      </c>
      <c r="O99" s="11">
        <v>560</v>
      </c>
      <c r="P99" s="11">
        <v>145.65972819542404</v>
      </c>
      <c r="Q99" s="17"/>
      <c r="R99" s="6">
        <v>4202</v>
      </c>
      <c r="S99" s="9" t="s">
        <v>4</v>
      </c>
      <c r="T99" s="6">
        <v>4</v>
      </c>
      <c r="U99" s="6">
        <v>2</v>
      </c>
      <c r="V99" s="6">
        <v>5</v>
      </c>
      <c r="W99" s="11">
        <v>960</v>
      </c>
      <c r="X99" s="64">
        <v>272.95500000000004</v>
      </c>
      <c r="Z99" s="6">
        <v>4202</v>
      </c>
      <c r="AA99" s="9" t="s">
        <v>4</v>
      </c>
      <c r="AB99" s="6">
        <v>4</v>
      </c>
      <c r="AC99" s="6">
        <v>2</v>
      </c>
      <c r="AD99" s="6">
        <v>5</v>
      </c>
      <c r="AE99" s="11">
        <v>3010</v>
      </c>
      <c r="AF99" s="11">
        <v>979.94654545454546</v>
      </c>
      <c r="AG99" s="17"/>
      <c r="AH99" s="6">
        <v>4202</v>
      </c>
      <c r="AI99" s="9" t="s">
        <v>4</v>
      </c>
      <c r="AJ99" s="6">
        <v>4</v>
      </c>
      <c r="AK99" s="6">
        <v>2</v>
      </c>
      <c r="AL99" s="6">
        <v>5</v>
      </c>
      <c r="AM99" s="11">
        <v>170</v>
      </c>
      <c r="AN99" s="13">
        <v>31.77662037037037</v>
      </c>
      <c r="AO99" s="4"/>
      <c r="AP99" s="10">
        <v>4202</v>
      </c>
      <c r="AQ99" s="9" t="s">
        <v>4</v>
      </c>
      <c r="AR99" s="6">
        <v>4</v>
      </c>
      <c r="AS99" s="6">
        <v>2</v>
      </c>
      <c r="AT99" s="6">
        <v>5</v>
      </c>
      <c r="AU99" s="11">
        <v>136.27000000000001</v>
      </c>
      <c r="AV99" s="13">
        <v>36.24</v>
      </c>
      <c r="AW99" s="61"/>
      <c r="AX99" s="10">
        <v>4202</v>
      </c>
      <c r="AY99" s="9" t="s">
        <v>4</v>
      </c>
      <c r="AZ99" s="6">
        <v>4</v>
      </c>
      <c r="BA99" s="6">
        <v>2</v>
      </c>
      <c r="BB99" s="6">
        <v>5</v>
      </c>
      <c r="BC99" s="11">
        <v>14886.27</v>
      </c>
      <c r="BD99" s="11">
        <v>960</v>
      </c>
      <c r="BE99" s="11">
        <v>6.4488955258772004E-2</v>
      </c>
    </row>
    <row r="100" spans="1:57">
      <c r="A100" s="6">
        <v>4203</v>
      </c>
      <c r="B100" s="7" t="s">
        <v>52</v>
      </c>
      <c r="C100" s="9" t="s">
        <v>2</v>
      </c>
      <c r="D100" s="6">
        <v>4</v>
      </c>
      <c r="E100" s="6">
        <v>2</v>
      </c>
      <c r="F100" s="6">
        <v>2</v>
      </c>
      <c r="G100" s="11">
        <v>16000</v>
      </c>
      <c r="H100" s="11">
        <v>4848.8727272727274</v>
      </c>
      <c r="I100" s="17"/>
      <c r="J100" s="6">
        <v>4203</v>
      </c>
      <c r="K100" s="9" t="s">
        <v>2</v>
      </c>
      <c r="L100" s="6">
        <v>4</v>
      </c>
      <c r="M100" s="6">
        <v>2</v>
      </c>
      <c r="N100" s="6">
        <v>2</v>
      </c>
      <c r="O100" s="11">
        <v>1890</v>
      </c>
      <c r="P100" s="11">
        <v>411.03902284263967</v>
      </c>
      <c r="Q100" s="17"/>
      <c r="R100" s="6">
        <v>4203</v>
      </c>
      <c r="S100" s="9" t="s">
        <v>2</v>
      </c>
      <c r="T100" s="6">
        <v>4</v>
      </c>
      <c r="U100" s="6">
        <v>2</v>
      </c>
      <c r="V100" s="6">
        <v>2</v>
      </c>
      <c r="W100" s="11">
        <v>8110</v>
      </c>
      <c r="X100" s="64">
        <v>2520.4904761904763</v>
      </c>
      <c r="Z100" s="6">
        <v>4203</v>
      </c>
      <c r="AA100" s="9" t="s">
        <v>2</v>
      </c>
      <c r="AB100" s="6">
        <v>4</v>
      </c>
      <c r="AC100" s="6">
        <v>2</v>
      </c>
      <c r="AD100" s="6">
        <v>2</v>
      </c>
      <c r="AE100" s="11">
        <v>3080</v>
      </c>
      <c r="AF100" s="11">
        <v>1182.4875471698115</v>
      </c>
      <c r="AG100" s="17"/>
      <c r="AH100" s="6">
        <v>4203</v>
      </c>
      <c r="AI100" s="9" t="s">
        <v>2</v>
      </c>
      <c r="AJ100" s="6">
        <v>4</v>
      </c>
      <c r="AK100" s="6">
        <v>2</v>
      </c>
      <c r="AL100" s="6">
        <v>2</v>
      </c>
      <c r="AM100" s="11">
        <v>650</v>
      </c>
      <c r="AN100" s="13">
        <v>121.6051289973737</v>
      </c>
      <c r="AO100" s="4"/>
      <c r="AP100" s="10">
        <v>4203</v>
      </c>
      <c r="AQ100" s="9" t="s">
        <v>2</v>
      </c>
      <c r="AR100" s="6">
        <v>4</v>
      </c>
      <c r="AS100" s="6">
        <v>2</v>
      </c>
      <c r="AT100" s="6">
        <v>2</v>
      </c>
      <c r="AU100" s="11">
        <v>10.49</v>
      </c>
      <c r="AV100" s="13">
        <v>2.57</v>
      </c>
      <c r="AW100" s="61"/>
      <c r="AX100" s="10">
        <v>4203</v>
      </c>
      <c r="AY100" s="9" t="s">
        <v>2</v>
      </c>
      <c r="AZ100" s="6">
        <v>4</v>
      </c>
      <c r="BA100" s="6">
        <v>2</v>
      </c>
      <c r="BB100" s="6">
        <v>2</v>
      </c>
      <c r="BC100" s="11">
        <v>29740.49</v>
      </c>
      <c r="BD100" s="11">
        <v>8110</v>
      </c>
      <c r="BE100" s="11">
        <v>0.27269221186335529</v>
      </c>
    </row>
    <row r="101" spans="1:57">
      <c r="A101" s="6">
        <v>4204</v>
      </c>
      <c r="B101" s="7" t="s">
        <v>52</v>
      </c>
      <c r="C101" s="9" t="s">
        <v>1</v>
      </c>
      <c r="D101" s="6">
        <v>4</v>
      </c>
      <c r="E101" s="6">
        <v>2</v>
      </c>
      <c r="F101" s="6">
        <v>1</v>
      </c>
      <c r="G101" s="11">
        <v>11100</v>
      </c>
      <c r="H101" s="11">
        <v>2894.6781818181817</v>
      </c>
      <c r="I101" s="17"/>
      <c r="J101" s="6">
        <v>4204</v>
      </c>
      <c r="K101" s="9" t="s">
        <v>1</v>
      </c>
      <c r="L101" s="6">
        <v>4</v>
      </c>
      <c r="M101" s="6">
        <v>2</v>
      </c>
      <c r="N101" s="6">
        <v>1</v>
      </c>
      <c r="O101" s="11">
        <v>1050</v>
      </c>
      <c r="P101" s="11">
        <v>229.44444444444446</v>
      </c>
      <c r="Q101" s="17"/>
      <c r="R101" s="6">
        <v>4204</v>
      </c>
      <c r="S101" s="9" t="s">
        <v>1</v>
      </c>
      <c r="T101" s="6">
        <v>4</v>
      </c>
      <c r="U101" s="6">
        <v>2</v>
      </c>
      <c r="V101" s="6">
        <v>1</v>
      </c>
      <c r="W101" s="11">
        <v>1860</v>
      </c>
      <c r="X101" s="64">
        <v>620.59745454545453</v>
      </c>
      <c r="Z101" s="6">
        <v>4204</v>
      </c>
      <c r="AA101" s="9" t="s">
        <v>1</v>
      </c>
      <c r="AB101" s="6">
        <v>4</v>
      </c>
      <c r="AC101" s="6">
        <v>2</v>
      </c>
      <c r="AD101" s="6">
        <v>1</v>
      </c>
      <c r="AE101" s="11">
        <v>3110</v>
      </c>
      <c r="AF101" s="11">
        <v>1135.6956140350878</v>
      </c>
      <c r="AG101" s="17"/>
      <c r="AH101" s="6">
        <v>4204</v>
      </c>
      <c r="AI101" s="9" t="s">
        <v>1</v>
      </c>
      <c r="AJ101" s="6">
        <v>4</v>
      </c>
      <c r="AK101" s="6">
        <v>2</v>
      </c>
      <c r="AL101" s="6">
        <v>1</v>
      </c>
      <c r="AM101" s="11">
        <v>450</v>
      </c>
      <c r="AN101" s="13">
        <v>74.817739975698672</v>
      </c>
      <c r="AO101" s="4"/>
      <c r="AP101" s="10">
        <v>4204</v>
      </c>
      <c r="AQ101" s="9" t="s">
        <v>1</v>
      </c>
      <c r="AR101" s="6">
        <v>4</v>
      </c>
      <c r="AS101" s="6">
        <v>2</v>
      </c>
      <c r="AT101" s="6">
        <v>1</v>
      </c>
      <c r="AU101" s="11">
        <v>88.32</v>
      </c>
      <c r="AV101" s="13">
        <v>24</v>
      </c>
      <c r="AW101" s="61"/>
      <c r="AX101" s="10">
        <v>4204</v>
      </c>
      <c r="AY101" s="9" t="s">
        <v>1</v>
      </c>
      <c r="AZ101" s="6">
        <v>4</v>
      </c>
      <c r="BA101" s="6">
        <v>2</v>
      </c>
      <c r="BB101" s="6">
        <v>1</v>
      </c>
      <c r="BC101" s="11">
        <v>17658.32</v>
      </c>
      <c r="BD101" s="11">
        <v>1860</v>
      </c>
      <c r="BE101" s="11">
        <v>0.10533278363966674</v>
      </c>
    </row>
    <row r="102" spans="1:57">
      <c r="A102" s="6">
        <v>4205</v>
      </c>
      <c r="B102" s="7" t="s">
        <v>52</v>
      </c>
      <c r="C102" s="9" t="s">
        <v>6</v>
      </c>
      <c r="D102" s="6">
        <v>4</v>
      </c>
      <c r="E102" s="6">
        <v>2</v>
      </c>
      <c r="F102" s="6">
        <v>6</v>
      </c>
      <c r="G102" s="11">
        <v>11800</v>
      </c>
      <c r="H102" s="11">
        <v>2478.6679245283017</v>
      </c>
      <c r="I102" s="17"/>
      <c r="J102" s="6">
        <v>4205</v>
      </c>
      <c r="K102" s="9" t="s">
        <v>6</v>
      </c>
      <c r="L102" s="6">
        <v>4</v>
      </c>
      <c r="M102" s="6">
        <v>2</v>
      </c>
      <c r="N102" s="6">
        <v>6</v>
      </c>
      <c r="O102" s="11">
        <v>1570</v>
      </c>
      <c r="P102" s="11">
        <v>344.9560565533053</v>
      </c>
      <c r="Q102" s="17"/>
      <c r="R102" s="6">
        <v>4205</v>
      </c>
      <c r="S102" s="9" t="s">
        <v>6</v>
      </c>
      <c r="T102" s="6">
        <v>4</v>
      </c>
      <c r="U102" s="6">
        <v>2</v>
      </c>
      <c r="V102" s="6">
        <v>6</v>
      </c>
      <c r="W102" s="11">
        <v>3210</v>
      </c>
      <c r="X102" s="64">
        <v>738.60571428571438</v>
      </c>
      <c r="Z102" s="6">
        <v>4205</v>
      </c>
      <c r="AA102" s="9" t="s">
        <v>6</v>
      </c>
      <c r="AB102" s="6">
        <v>4</v>
      </c>
      <c r="AC102" s="6">
        <v>2</v>
      </c>
      <c r="AD102" s="6">
        <v>6</v>
      </c>
      <c r="AE102" s="11">
        <v>3630</v>
      </c>
      <c r="AF102" s="11">
        <v>1005.3155357142858</v>
      </c>
      <c r="AG102" s="17"/>
      <c r="AH102" s="6">
        <v>4205</v>
      </c>
      <c r="AI102" s="9" t="s">
        <v>6</v>
      </c>
      <c r="AJ102" s="6">
        <v>4</v>
      </c>
      <c r="AK102" s="6">
        <v>2</v>
      </c>
      <c r="AL102" s="6">
        <v>6</v>
      </c>
      <c r="AM102" s="11">
        <v>720</v>
      </c>
      <c r="AN102" s="13">
        <v>118.66925422789022</v>
      </c>
      <c r="AO102" s="4"/>
      <c r="AP102" s="10">
        <v>4205</v>
      </c>
      <c r="AQ102" s="9" t="s">
        <v>6</v>
      </c>
      <c r="AR102" s="6">
        <v>4</v>
      </c>
      <c r="AS102" s="6">
        <v>2</v>
      </c>
      <c r="AT102" s="6">
        <v>6</v>
      </c>
      <c r="AU102" s="11">
        <v>194.52</v>
      </c>
      <c r="AV102" s="13">
        <v>47.39</v>
      </c>
      <c r="AW102" s="61"/>
      <c r="AX102" s="10">
        <v>4205</v>
      </c>
      <c r="AY102" s="9" t="s">
        <v>6</v>
      </c>
      <c r="AZ102" s="6">
        <v>4</v>
      </c>
      <c r="BA102" s="6">
        <v>2</v>
      </c>
      <c r="BB102" s="6">
        <v>6</v>
      </c>
      <c r="BC102" s="11">
        <v>21124.52</v>
      </c>
      <c r="BD102" s="13">
        <v>3210</v>
      </c>
      <c r="BE102" s="11">
        <v>0.15195611545256413</v>
      </c>
    </row>
    <row r="103" spans="1:57">
      <c r="A103" s="6">
        <v>4206</v>
      </c>
      <c r="B103" s="7" t="s">
        <v>52</v>
      </c>
      <c r="C103" s="9" t="s">
        <v>3</v>
      </c>
      <c r="D103" s="6">
        <v>4</v>
      </c>
      <c r="E103" s="6">
        <v>2</v>
      </c>
      <c r="F103" s="6">
        <v>3</v>
      </c>
      <c r="G103" s="11">
        <v>7000</v>
      </c>
      <c r="H103" s="11">
        <v>1924.6315789473683</v>
      </c>
      <c r="I103" s="17"/>
      <c r="J103" s="6">
        <v>4206</v>
      </c>
      <c r="K103" s="9" t="s">
        <v>3</v>
      </c>
      <c r="L103" s="6">
        <v>4</v>
      </c>
      <c r="M103" s="6">
        <v>2</v>
      </c>
      <c r="N103" s="6">
        <v>3</v>
      </c>
      <c r="O103" s="11">
        <v>370</v>
      </c>
      <c r="P103" s="11">
        <v>503.27252926762873</v>
      </c>
      <c r="Q103" s="17"/>
      <c r="R103" s="6">
        <v>4206</v>
      </c>
      <c r="S103" s="9" t="s">
        <v>3</v>
      </c>
      <c r="T103" s="6">
        <v>4</v>
      </c>
      <c r="U103" s="6">
        <v>2</v>
      </c>
      <c r="V103" s="6">
        <v>3</v>
      </c>
      <c r="W103" s="68" t="s">
        <v>32</v>
      </c>
      <c r="X103" s="68"/>
      <c r="Z103" s="6">
        <v>4206</v>
      </c>
      <c r="AA103" s="9" t="s">
        <v>3</v>
      </c>
      <c r="AB103" s="6">
        <v>4</v>
      </c>
      <c r="AC103" s="6">
        <v>2</v>
      </c>
      <c r="AD103" s="6">
        <v>3</v>
      </c>
      <c r="AE103" s="11">
        <v>2120</v>
      </c>
      <c r="AF103" s="11">
        <v>681.70230769230773</v>
      </c>
      <c r="AG103" s="17"/>
      <c r="AH103" s="6">
        <v>4206</v>
      </c>
      <c r="AI103" s="9" t="s">
        <v>3</v>
      </c>
      <c r="AJ103" s="6">
        <v>4</v>
      </c>
      <c r="AK103" s="6">
        <v>2</v>
      </c>
      <c r="AL103" s="6">
        <v>3</v>
      </c>
      <c r="AM103" s="11">
        <v>90</v>
      </c>
      <c r="AN103" s="13">
        <v>14.388489208633093</v>
      </c>
      <c r="AO103" s="4"/>
      <c r="AP103" s="10">
        <v>4206</v>
      </c>
      <c r="AQ103" s="9" t="s">
        <v>3</v>
      </c>
      <c r="AR103" s="6">
        <v>4</v>
      </c>
      <c r="AS103" s="6">
        <v>2</v>
      </c>
      <c r="AT103" s="6">
        <v>3</v>
      </c>
      <c r="AU103" s="66"/>
      <c r="AV103" s="67"/>
      <c r="AW103" s="61"/>
      <c r="AX103" s="10">
        <v>4206</v>
      </c>
      <c r="AY103" s="9" t="s">
        <v>3</v>
      </c>
      <c r="AZ103" s="6">
        <v>4</v>
      </c>
      <c r="BA103" s="6">
        <v>2</v>
      </c>
      <c r="BB103" s="6">
        <v>3</v>
      </c>
      <c r="BC103" s="11">
        <v>9580</v>
      </c>
      <c r="BD103" s="69"/>
      <c r="BE103" s="70">
        <v>0</v>
      </c>
    </row>
  </sheetData>
  <mergeCells count="16">
    <mergeCell ref="A1:X1"/>
    <mergeCell ref="A53:BE53"/>
    <mergeCell ref="W51:X51"/>
    <mergeCell ref="W37:X37"/>
    <mergeCell ref="R2:X2"/>
    <mergeCell ref="J2:P2"/>
    <mergeCell ref="A2:H2"/>
    <mergeCell ref="W89:X89"/>
    <mergeCell ref="W103:X103"/>
    <mergeCell ref="J54:P54"/>
    <mergeCell ref="AX54:BE54"/>
    <mergeCell ref="Z54:AF54"/>
    <mergeCell ref="AH54:AN54"/>
    <mergeCell ref="AP54:AV54"/>
    <mergeCell ref="A54:H54"/>
    <mergeCell ref="R54:X5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RWC_Year 1</vt:lpstr>
      <vt:lpstr>RWC_Year 2</vt:lpstr>
      <vt:lpstr>Starch_Year 1 and 2</vt:lpstr>
      <vt:lpstr>Soil moisture_Year 1</vt:lpstr>
      <vt:lpstr>Soil moisture_Year 2</vt:lpstr>
      <vt:lpstr>3 MAP_Year 1</vt:lpstr>
      <vt:lpstr>5 MAP_Year 1</vt:lpstr>
      <vt:lpstr>6 MAP_Year 1</vt:lpstr>
      <vt:lpstr>12 MAP_Year 1</vt:lpstr>
      <vt:lpstr>3 MAP_Year 2</vt:lpstr>
      <vt:lpstr>5 MAP_Year 2</vt:lpstr>
      <vt:lpstr>6 MAP_Year 2</vt:lpstr>
      <vt:lpstr>12 MAP_Year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Passamon Itp</dc:creator>
  <cp:lastModifiedBy>user</cp:lastModifiedBy>
  <dcterms:created xsi:type="dcterms:W3CDTF">2025-03-20T04:01:15Z</dcterms:created>
  <dcterms:modified xsi:type="dcterms:W3CDTF">2025-03-27T01:23:55Z</dcterms:modified>
</cp:coreProperties>
</file>