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<sst xmlns="http://schemas.openxmlformats.org/spreadsheetml/2006/main" count="88" uniqueCount="30">
  <si>
    <t>Samples</t>
  </si>
  <si>
    <t>BSG</t>
  </si>
  <si>
    <t>TRAK1</t>
  </si>
  <si>
    <t>H-GAPDH1</t>
  </si>
  <si>
    <t>Average Ct of H-GAPDH1</t>
  </si>
  <si>
    <t>H-GAPDH2</t>
  </si>
  <si>
    <t>Control</t>
  </si>
  <si>
    <t>RPL</t>
  </si>
  <si>
    <t>ΔCt = Ct of target gene − Mean Ct of reference gene</t>
  </si>
  <si>
    <t>Mean ΔCt of the control group</t>
  </si>
  <si>
    <t>Control1</t>
  </si>
  <si>
    <t>Control2</t>
  </si>
  <si>
    <t>Control3</t>
  </si>
  <si>
    <t>Control4</t>
  </si>
  <si>
    <t>Control5</t>
  </si>
  <si>
    <t>ΔΔCt = ΔCt of the experimental group − Mean ΔCt of the control group</t>
  </si>
  <si>
    <t>RSA</t>
  </si>
  <si>
    <t>2^-∆∆CT</t>
  </si>
  <si>
    <t>2^-∆∆CT Avg</t>
  </si>
  <si>
    <t xml:space="preserve"> </t>
  </si>
  <si>
    <t>Avg</t>
  </si>
  <si>
    <t>SD</t>
  </si>
  <si>
    <t>±</t>
  </si>
  <si>
    <t>1±1.1837</t>
  </si>
  <si>
    <t>8.0779±5.7718</t>
  </si>
  <si>
    <t>1±1.1066</t>
  </si>
  <si>
    <t>3.2510±5.3561</t>
  </si>
  <si>
    <r>
      <t>p</t>
    </r>
    <r>
      <rPr>
        <sz val="11"/>
        <color indexed="8"/>
        <rFont val="宋体"/>
        <charset val="134"/>
      </rPr>
      <t>值</t>
    </r>
  </si>
  <si>
    <t>1±1.2503</t>
  </si>
  <si>
    <t>16.6202±19.9489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</si>
</sst>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.00;\-###0.00"/>
    <numFmt numFmtId="177" formatCode="0.0000_ "/>
  </numFmts>
  <fonts count="30">
    <font>
      <sz val="11"/>
      <color theme="1"/>
      <name val="宋体"/>
      <charset val="134"/>
      <scheme val="minor"/>
    </font>
    <font>
      <sz val="8.25"/>
      <name val="Microsoft Sans Serif"/>
      <family val="2"/>
      <charset val="134"/>
    </font>
    <font>
      <sz val="9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rgb="FFFF0000"/>
      <name val="Tahoma"/>
      <family val="2"/>
      <charset val="134"/>
    </font>
    <font>
      <sz val="11"/>
      <name val="Tahoma"/>
      <family val="2"/>
      <charset val="134"/>
    </font>
    <font>
      <sz val="11"/>
      <color rgb="FF000000"/>
      <name val="Tahoma"/>
      <family val="2"/>
      <charset val="134"/>
    </font>
    <font>
      <sz val="11"/>
      <color theme="1"/>
      <name val="Tahoma"/>
      <family val="2"/>
      <charset val="134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4E9E7"/>
        <bgColor indexed="64"/>
      </patternFill>
    </fill>
    <fill>
      <patternFill patternType="solid">
        <fgColor rgb="FF17C91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6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1" fillId="0" borderId="0">
      <alignment vertical="top"/>
      <protection locked="0"/>
    </xf>
    <xf numFmtId="0" fontId="1" fillId="0" borderId="0">
      <alignment vertical="top"/>
      <protection locked="0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Fill="1" applyBorder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4" borderId="0" xfId="0" applyNumberFormat="1" applyFill="1" applyBorder="1" applyAlignment="1">
      <alignment vertical="center"/>
    </xf>
    <xf numFmtId="176" fontId="1" fillId="0" borderId="0" xfId="49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vertical="center"/>
    </xf>
    <xf numFmtId="176" fontId="1" fillId="0" borderId="0" xfId="49" applyNumberFormat="1" applyFont="1" applyFill="1" applyBorder="1" applyAlignment="1" applyProtection="1">
      <alignment horizontal="center" vertical="center"/>
    </xf>
    <xf numFmtId="0" fontId="0" fillId="5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76" fontId="1" fillId="0" borderId="0" xfId="49" applyNumberFormat="1" applyFont="1" applyFill="1" applyBorder="1" applyAlignment="1" applyProtection="1">
      <alignment horizontal="center" vertical="center"/>
    </xf>
    <xf numFmtId="176" fontId="1" fillId="0" borderId="0" xfId="50" applyNumberFormat="1" applyFont="1" applyFill="1" applyBorder="1" applyAlignment="1" applyProtection="1">
      <alignment vertical="center"/>
    </xf>
    <xf numFmtId="176" fontId="2" fillId="0" borderId="0" xfId="50" applyNumberFormat="1" applyFont="1" applyFill="1" applyBorder="1" applyAlignment="1" applyProtection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/>
    </xf>
    <xf numFmtId="0" fontId="0" fillId="0" borderId="0" xfId="0" applyNumberForma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5" borderId="0" xfId="0" applyNumberFormat="1" applyFill="1" applyBorder="1" applyAlignment="1">
      <alignment vertical="center"/>
    </xf>
    <xf numFmtId="0" fontId="0" fillId="8" borderId="0" xfId="0" applyNumberFormat="1" applyFill="1" applyBorder="1" applyAlignment="1">
      <alignment vertical="center"/>
    </xf>
    <xf numFmtId="0" fontId="0" fillId="0" borderId="0" xfId="0" applyNumberForma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7"/>
  <sheetViews>
    <sheetView tabSelected="1" zoomScale="79" zoomScaleNormal="79" topLeftCell="A66" workbookViewId="0">
      <selection activeCell="B67" sqref="B67:F67"/>
    </sheetView>
  </sheetViews>
  <sheetFormatPr defaultColWidth="8.72727272727273" defaultRowHeight="14"/>
  <cols>
    <col min="2" max="7" width="12.8181818181818"/>
    <col min="13" max="13" width="24.0545454545455" style="1" customWidth="1"/>
    <col min="19" max="19" width="25.7727272727273" style="1" customWidth="1"/>
  </cols>
  <sheetData>
    <row r="1" spans="1:19">
      <c r="A1" s="2" t="s">
        <v>0</v>
      </c>
      <c r="B1" s="3" t="s">
        <v>1</v>
      </c>
      <c r="C1" s="3"/>
      <c r="D1" s="3"/>
      <c r="E1" s="4" t="s">
        <v>2</v>
      </c>
      <c r="F1" s="4"/>
      <c r="G1" s="4"/>
      <c r="H1" s="5"/>
      <c r="I1" s="18" t="s">
        <v>3</v>
      </c>
      <c r="J1" s="18"/>
      <c r="K1" s="18"/>
      <c r="L1" s="8"/>
      <c r="M1" s="19" t="s">
        <v>4</v>
      </c>
      <c r="N1" s="8"/>
      <c r="O1" s="18" t="s">
        <v>5</v>
      </c>
      <c r="P1" s="18"/>
      <c r="Q1" s="18"/>
      <c r="R1" s="8"/>
      <c r="S1" s="19" t="s">
        <v>4</v>
      </c>
    </row>
    <row r="2" spans="1:19">
      <c r="A2" s="6" t="s">
        <v>6</v>
      </c>
      <c r="B2" s="7">
        <v>24.9050260935588</v>
      </c>
      <c r="C2" s="7">
        <v>25.0817447730462</v>
      </c>
      <c r="D2" s="7">
        <v>25.0726481346628</v>
      </c>
      <c r="E2" s="7">
        <v>25.7579897752777</v>
      </c>
      <c r="F2" s="7">
        <v>25.8142329472789</v>
      </c>
      <c r="G2" s="7">
        <v>25.8991864822514</v>
      </c>
      <c r="H2" s="8"/>
      <c r="I2" s="7">
        <v>17.0834115043853</v>
      </c>
      <c r="J2" s="7">
        <v>16.7698726714794</v>
      </c>
      <c r="K2" s="7">
        <v>16.9828540273164</v>
      </c>
      <c r="L2" s="8"/>
      <c r="M2" s="5">
        <f t="shared" ref="M2:M11" si="0">AVERAGE(I2:K2)</f>
        <v>16.9453794010604</v>
      </c>
      <c r="N2" s="8"/>
      <c r="O2" s="7">
        <v>15.8730440073945</v>
      </c>
      <c r="P2" s="7">
        <v>16.0010492908212</v>
      </c>
      <c r="Q2" s="7">
        <v>16.074010076422</v>
      </c>
      <c r="R2" s="8"/>
      <c r="S2" s="5">
        <f t="shared" ref="S2:S11" si="1">AVERAGE(O2:Q2)</f>
        <v>15.9827011248792</v>
      </c>
    </row>
    <row r="3" spans="1:19">
      <c r="A3" s="6" t="s">
        <v>6</v>
      </c>
      <c r="B3" s="7">
        <v>24.6603512747662</v>
      </c>
      <c r="C3" s="7">
        <v>24.6985407964716</v>
      </c>
      <c r="D3" s="7">
        <v>24.4310575586138</v>
      </c>
      <c r="E3" s="7">
        <v>25.4960512757077</v>
      </c>
      <c r="F3" s="7">
        <v>25.5573587569242</v>
      </c>
      <c r="G3" s="7">
        <v>25.4529341321875</v>
      </c>
      <c r="H3" s="8"/>
      <c r="I3" s="7">
        <v>20.4636915733224</v>
      </c>
      <c r="J3" s="7">
        <v>20.279168419633</v>
      </c>
      <c r="K3" s="7">
        <v>20.2764593551992</v>
      </c>
      <c r="L3" s="8"/>
      <c r="M3" s="5">
        <f t="shared" si="0"/>
        <v>20.3397731160515</v>
      </c>
      <c r="N3" s="8"/>
      <c r="O3" s="7">
        <v>20.3529248934303</v>
      </c>
      <c r="P3" s="7">
        <v>20.4043801708718</v>
      </c>
      <c r="Q3" s="7">
        <v>20.2703147453502</v>
      </c>
      <c r="R3" s="8"/>
      <c r="S3" s="5">
        <f t="shared" si="1"/>
        <v>20.3425399365508</v>
      </c>
    </row>
    <row r="4" spans="1:19">
      <c r="A4" s="6" t="s">
        <v>6</v>
      </c>
      <c r="B4" s="7">
        <v>24.8318533650756</v>
      </c>
      <c r="C4" s="7">
        <v>24.8854396853357</v>
      </c>
      <c r="D4" s="7">
        <v>24.6651020723235</v>
      </c>
      <c r="E4" s="7">
        <v>26.0905999089165</v>
      </c>
      <c r="F4" s="7">
        <v>25.785460338113</v>
      </c>
      <c r="G4" s="7">
        <v>25.8639772104306</v>
      </c>
      <c r="H4" s="8"/>
      <c r="I4" s="7">
        <v>21.4835295228873</v>
      </c>
      <c r="J4" s="7">
        <v>21.4175688012676</v>
      </c>
      <c r="K4" s="7">
        <v>21.526785677204</v>
      </c>
      <c r="L4" s="8"/>
      <c r="M4" s="5">
        <f t="shared" si="0"/>
        <v>21.4759613337863</v>
      </c>
      <c r="N4" s="8"/>
      <c r="O4" s="7">
        <v>21.000638884124</v>
      </c>
      <c r="P4" s="7">
        <v>21.0332374782406</v>
      </c>
      <c r="Q4" s="7">
        <v>20.7426948492256</v>
      </c>
      <c r="R4" s="8"/>
      <c r="S4" s="5">
        <f t="shared" si="1"/>
        <v>20.9255237371967</v>
      </c>
    </row>
    <row r="5" spans="1:19">
      <c r="A5" s="6" t="s">
        <v>6</v>
      </c>
      <c r="B5" s="7">
        <v>26.3200489087921</v>
      </c>
      <c r="C5" s="7">
        <v>26.287698454513</v>
      </c>
      <c r="D5" s="7">
        <v>26.1213690645576</v>
      </c>
      <c r="E5" s="7">
        <v>27.0239222041913</v>
      </c>
      <c r="F5" s="7">
        <v>26.9438200677238</v>
      </c>
      <c r="G5" s="7">
        <v>27.0580261282916</v>
      </c>
      <c r="H5" s="8"/>
      <c r="I5" s="7">
        <v>17.0673184840816</v>
      </c>
      <c r="J5" s="7">
        <v>17.0567670608461</v>
      </c>
      <c r="K5" s="7">
        <v>17.0908794775792</v>
      </c>
      <c r="L5" s="8"/>
      <c r="M5" s="5">
        <f t="shared" si="0"/>
        <v>17.0716550075023</v>
      </c>
      <c r="N5" s="8"/>
      <c r="O5" s="7">
        <v>15.2979646007451</v>
      </c>
      <c r="P5" s="7">
        <v>15.1465064248524</v>
      </c>
      <c r="Q5" s="7">
        <v>15.473656798264</v>
      </c>
      <c r="R5" s="8"/>
      <c r="S5" s="5">
        <f t="shared" si="1"/>
        <v>15.3060426079538</v>
      </c>
    </row>
    <row r="6" spans="1:19">
      <c r="A6" s="6" t="s">
        <v>6</v>
      </c>
      <c r="B6" s="7">
        <v>26.9871327999971</v>
      </c>
      <c r="C6" s="7">
        <v>26.8280242803038</v>
      </c>
      <c r="D6" s="7">
        <v>26.7353150425122</v>
      </c>
      <c r="E6" s="9">
        <v>27.9474499541112</v>
      </c>
      <c r="F6" s="9">
        <v>28.0432400521919</v>
      </c>
      <c r="G6" s="9">
        <v>28.1419670466556</v>
      </c>
      <c r="H6" s="8"/>
      <c r="I6" s="7">
        <v>29.0748184587368</v>
      </c>
      <c r="J6" s="7">
        <v>28.4544964821922</v>
      </c>
      <c r="K6" s="7">
        <v>28.7679099068767</v>
      </c>
      <c r="L6" s="8"/>
      <c r="M6" s="5">
        <f t="shared" si="0"/>
        <v>28.7657416159352</v>
      </c>
      <c r="N6" s="8"/>
      <c r="O6" s="12">
        <v>28.4387326145007</v>
      </c>
      <c r="P6" s="12">
        <v>28.73036932112</v>
      </c>
      <c r="Q6" s="12">
        <v>28.6538080814475</v>
      </c>
      <c r="R6" s="8"/>
      <c r="S6" s="5">
        <f t="shared" si="1"/>
        <v>28.6076366723561</v>
      </c>
    </row>
    <row r="7" spans="1:19">
      <c r="A7" s="10" t="s">
        <v>7</v>
      </c>
      <c r="B7" s="7">
        <v>26.398738550537</v>
      </c>
      <c r="C7" s="7">
        <v>26.5532599466648</v>
      </c>
      <c r="D7" s="7">
        <v>27.6302421038574</v>
      </c>
      <c r="E7" s="9">
        <v>29.251079378014</v>
      </c>
      <c r="F7" s="9">
        <v>28.8058464912795</v>
      </c>
      <c r="G7" s="9">
        <v>29.0294048559264</v>
      </c>
      <c r="H7" s="11"/>
      <c r="I7" s="7">
        <v>28.2326383279193</v>
      </c>
      <c r="J7" s="7">
        <v>28.5980668095965</v>
      </c>
      <c r="K7" s="7">
        <v>28.4707240586882</v>
      </c>
      <c r="L7" s="11"/>
      <c r="M7" s="5">
        <f t="shared" si="0"/>
        <v>28.433809732068</v>
      </c>
      <c r="N7" s="11"/>
      <c r="O7" s="12">
        <v>26.6074367350866</v>
      </c>
      <c r="P7" s="12">
        <v>26.6307785168531</v>
      </c>
      <c r="Q7" s="12">
        <v>26.6516039176166</v>
      </c>
      <c r="R7" s="11"/>
      <c r="S7" s="5">
        <f t="shared" si="1"/>
        <v>26.6299397231854</v>
      </c>
    </row>
    <row r="8" spans="1:19">
      <c r="A8" s="10" t="s">
        <v>7</v>
      </c>
      <c r="B8" s="7">
        <v>23.4453483753251</v>
      </c>
      <c r="C8" s="7">
        <v>23.3060484605375</v>
      </c>
      <c r="D8" s="7">
        <v>23.3481471400377</v>
      </c>
      <c r="E8" s="9">
        <v>25.017119540061</v>
      </c>
      <c r="F8" s="9">
        <v>25.2261018244514</v>
      </c>
      <c r="G8" s="9">
        <v>25.2142304647476</v>
      </c>
      <c r="H8" s="8"/>
      <c r="I8" s="7">
        <v>24.5646068643354</v>
      </c>
      <c r="J8" s="7">
        <v>24.5473274227763</v>
      </c>
      <c r="K8" s="7">
        <v>24.4842128947249</v>
      </c>
      <c r="L8" s="8"/>
      <c r="M8" s="5">
        <f t="shared" si="0"/>
        <v>24.5320490606122</v>
      </c>
      <c r="N8" s="8"/>
      <c r="O8" s="12">
        <v>17.5008791230268</v>
      </c>
      <c r="P8" s="12">
        <v>17.5243562212178</v>
      </c>
      <c r="Q8" s="12">
        <v>17.2940022863685</v>
      </c>
      <c r="R8" s="8"/>
      <c r="S8" s="5">
        <f t="shared" si="1"/>
        <v>17.439745876871</v>
      </c>
    </row>
    <row r="9" spans="1:19">
      <c r="A9" s="10" t="s">
        <v>7</v>
      </c>
      <c r="B9" s="7">
        <v>26.0264796213491</v>
      </c>
      <c r="C9" s="7">
        <v>26.1221183460297</v>
      </c>
      <c r="D9" s="7">
        <v>25.8976569931065</v>
      </c>
      <c r="E9" s="9">
        <v>24.9411309783873</v>
      </c>
      <c r="F9" s="9">
        <v>24.983686894969</v>
      </c>
      <c r="G9" s="9">
        <v>25.0899674152375</v>
      </c>
      <c r="H9" s="8"/>
      <c r="I9" s="7">
        <v>14.6439602916816</v>
      </c>
      <c r="J9" s="7">
        <v>14.8942997035912</v>
      </c>
      <c r="K9" s="7">
        <v>14.9221405743276</v>
      </c>
      <c r="L9" s="8"/>
      <c r="M9" s="5">
        <f t="shared" si="0"/>
        <v>14.8201335232001</v>
      </c>
      <c r="N9" s="8"/>
      <c r="O9" s="12">
        <v>13.7403606539501</v>
      </c>
      <c r="P9" s="12">
        <v>13.9126001758365</v>
      </c>
      <c r="Q9" s="12">
        <v>13.7414667740196</v>
      </c>
      <c r="R9" s="8"/>
      <c r="S9" s="5">
        <f t="shared" si="1"/>
        <v>13.7981425346021</v>
      </c>
    </row>
    <row r="10" spans="1:19">
      <c r="A10" s="10" t="s">
        <v>7</v>
      </c>
      <c r="B10" s="7">
        <v>24.9145041342029</v>
      </c>
      <c r="C10" s="7">
        <v>25.0370070449062</v>
      </c>
      <c r="D10" s="7">
        <v>24.5766761248445</v>
      </c>
      <c r="E10" s="12">
        <v>26.1314941068744</v>
      </c>
      <c r="F10" s="12">
        <v>26.2031939399029</v>
      </c>
      <c r="G10" s="12">
        <v>26.2201130193645</v>
      </c>
      <c r="H10" s="8"/>
      <c r="I10" s="7">
        <v>25.7945264718245</v>
      </c>
      <c r="J10" s="7">
        <v>25.9840506823919</v>
      </c>
      <c r="K10" s="7">
        <v>25.8416210000559</v>
      </c>
      <c r="L10" s="8"/>
      <c r="M10" s="5">
        <f t="shared" si="0"/>
        <v>25.8733993847574</v>
      </c>
      <c r="N10" s="8"/>
      <c r="O10" s="12">
        <v>21.7282581504924</v>
      </c>
      <c r="P10" s="12">
        <v>21.9495906182996</v>
      </c>
      <c r="Q10" s="12">
        <v>21.8629945782304</v>
      </c>
      <c r="R10" s="8"/>
      <c r="S10" s="5">
        <f t="shared" si="1"/>
        <v>21.8469477823408</v>
      </c>
    </row>
    <row r="11" spans="1:19">
      <c r="A11" s="10" t="s">
        <v>7</v>
      </c>
      <c r="B11" s="7">
        <v>26.2597102009741</v>
      </c>
      <c r="C11" s="7">
        <v>26.2857080464311</v>
      </c>
      <c r="D11" s="7">
        <v>26.1805339210513</v>
      </c>
      <c r="E11" s="12">
        <v>25.4443968755876</v>
      </c>
      <c r="F11" s="12">
        <v>25.3498920778684</v>
      </c>
      <c r="G11" s="12">
        <v>25.8415621689528</v>
      </c>
      <c r="H11" s="8"/>
      <c r="I11" s="7">
        <v>18.1546403699929</v>
      </c>
      <c r="J11" s="7">
        <v>18.0856863103032</v>
      </c>
      <c r="K11" s="7">
        <v>18.2051620289246</v>
      </c>
      <c r="L11" s="8"/>
      <c r="M11" s="5">
        <f t="shared" si="0"/>
        <v>18.1484962364069</v>
      </c>
      <c r="N11" s="8"/>
      <c r="O11" s="12">
        <v>16.7783232171308</v>
      </c>
      <c r="P11" s="12">
        <v>16.6716515984265</v>
      </c>
      <c r="Q11" s="12">
        <v>16.621607146381</v>
      </c>
      <c r="R11" s="8"/>
      <c r="S11" s="5">
        <f t="shared" si="1"/>
        <v>16.6905273206461</v>
      </c>
    </row>
    <row r="12" spans="1:19">
      <c r="A12" s="2"/>
      <c r="B12" s="13"/>
      <c r="C12" s="13"/>
      <c r="D12" s="13"/>
      <c r="E12" s="8"/>
      <c r="F12" s="8"/>
      <c r="G12" s="8"/>
      <c r="H12" s="8"/>
      <c r="I12" s="8"/>
      <c r="J12" s="8"/>
      <c r="K12" s="8"/>
      <c r="L12" s="8"/>
      <c r="M12" s="5"/>
      <c r="N12" s="8"/>
      <c r="O12" s="8"/>
      <c r="P12" s="8"/>
      <c r="Q12" s="8"/>
      <c r="R12" s="8"/>
      <c r="S12" s="5"/>
    </row>
    <row r="13" spans="1:19">
      <c r="A13" s="2"/>
      <c r="B13" s="14"/>
      <c r="C13" s="14"/>
      <c r="D13" s="14"/>
      <c r="E13" s="14"/>
      <c r="F13" s="13"/>
      <c r="G13" s="14"/>
      <c r="H13" s="8"/>
      <c r="I13" s="8"/>
      <c r="J13" s="8"/>
      <c r="K13" s="8"/>
      <c r="L13" s="8"/>
      <c r="M13" s="5"/>
      <c r="N13" s="8"/>
      <c r="O13" s="8"/>
      <c r="P13" s="8"/>
      <c r="Q13" s="8"/>
      <c r="R13" s="8"/>
      <c r="S13" s="5"/>
    </row>
    <row r="14" spans="1:19">
      <c r="A14" s="2"/>
      <c r="B14" s="2"/>
      <c r="C14" s="2"/>
      <c r="D14" s="2"/>
      <c r="E14" s="8"/>
      <c r="F14" s="8"/>
      <c r="G14" s="8"/>
      <c r="H14" s="8"/>
      <c r="I14" s="8"/>
      <c r="J14" s="8"/>
      <c r="K14" s="8"/>
      <c r="L14" s="8"/>
      <c r="M14" s="5"/>
      <c r="N14" s="8"/>
      <c r="O14" s="8"/>
      <c r="P14" s="8"/>
      <c r="Q14" s="8"/>
      <c r="R14" s="8"/>
      <c r="S14" s="5"/>
    </row>
    <row r="15" ht="15" spans="1:19">
      <c r="A15" s="2"/>
      <c r="B15" s="15" t="s">
        <v>8</v>
      </c>
      <c r="C15" s="15"/>
      <c r="D15" s="15"/>
      <c r="E15" s="15"/>
      <c r="F15" s="15"/>
      <c r="G15" s="15"/>
      <c r="H15" s="8"/>
      <c r="I15" s="20"/>
      <c r="J15" s="20"/>
      <c r="K15" s="20"/>
      <c r="L15" s="8"/>
      <c r="M15" s="5"/>
      <c r="N15" s="8"/>
      <c r="O15" s="8"/>
      <c r="P15" s="8"/>
      <c r="Q15" s="8"/>
      <c r="R15" s="8"/>
      <c r="S15" s="5"/>
    </row>
    <row r="16" spans="1:19">
      <c r="A16" s="6" t="s">
        <v>6</v>
      </c>
      <c r="B16" s="2">
        <f t="shared" ref="B16:B25" si="2">B2-$M2</f>
        <v>7.95964669249843</v>
      </c>
      <c r="C16" s="2">
        <f t="shared" ref="C16:C25" si="3">C2-$M2</f>
        <v>8.13636537198583</v>
      </c>
      <c r="D16" s="2">
        <f t="shared" ref="D16:D25" si="4">D2-$M2</f>
        <v>8.12726873360243</v>
      </c>
      <c r="E16" s="2">
        <f t="shared" ref="E16:G16" si="5">E2-$S2</f>
        <v>9.77528865039847</v>
      </c>
      <c r="F16" s="2">
        <f t="shared" si="5"/>
        <v>9.83153182239967</v>
      </c>
      <c r="G16" s="2">
        <f t="shared" si="5"/>
        <v>9.91648535737217</v>
      </c>
      <c r="H16" s="8"/>
      <c r="I16" s="2"/>
      <c r="J16" s="2"/>
      <c r="K16" s="2"/>
      <c r="L16" s="2"/>
      <c r="M16" s="21"/>
      <c r="N16" s="2"/>
      <c r="O16" s="8"/>
      <c r="P16" s="8"/>
      <c r="Q16" s="8"/>
      <c r="R16" s="8"/>
      <c r="S16" s="5"/>
    </row>
    <row r="17" spans="1:19">
      <c r="A17" s="6" t="s">
        <v>6</v>
      </c>
      <c r="B17" s="2">
        <f t="shared" si="2"/>
        <v>4.32057815871466</v>
      </c>
      <c r="C17" s="2">
        <f t="shared" si="3"/>
        <v>4.35876768042007</v>
      </c>
      <c r="D17" s="2">
        <f t="shared" si="4"/>
        <v>4.09128444256227</v>
      </c>
      <c r="E17" s="2">
        <f t="shared" ref="E17:G17" si="6">E3-$S3</f>
        <v>5.15351133915693</v>
      </c>
      <c r="F17" s="2">
        <f t="shared" si="6"/>
        <v>5.21481882037343</v>
      </c>
      <c r="G17" s="2">
        <f t="shared" si="6"/>
        <v>5.11039419563673</v>
      </c>
      <c r="H17" s="8"/>
      <c r="I17" s="2"/>
      <c r="J17" s="2"/>
      <c r="K17" s="2"/>
      <c r="L17" s="2"/>
      <c r="M17" s="21"/>
      <c r="N17" s="2"/>
      <c r="O17" s="8"/>
      <c r="P17" s="8"/>
      <c r="Q17" s="8"/>
      <c r="R17" s="8"/>
      <c r="S17" s="5"/>
    </row>
    <row r="18" spans="1:19">
      <c r="A18" s="6" t="s">
        <v>6</v>
      </c>
      <c r="B18" s="2">
        <f t="shared" si="2"/>
        <v>3.3558920312893</v>
      </c>
      <c r="C18" s="2">
        <f t="shared" si="3"/>
        <v>3.4094783515494</v>
      </c>
      <c r="D18" s="2">
        <f t="shared" si="4"/>
        <v>3.1891407385372</v>
      </c>
      <c r="E18" s="2">
        <f t="shared" ref="E18:G18" si="7">E4-$S4</f>
        <v>5.16507617171976</v>
      </c>
      <c r="F18" s="2">
        <f t="shared" si="7"/>
        <v>4.85993660091627</v>
      </c>
      <c r="G18" s="2">
        <f t="shared" si="7"/>
        <v>4.93845347323387</v>
      </c>
      <c r="H18" s="8"/>
      <c r="I18" s="2"/>
      <c r="J18" s="2"/>
      <c r="K18" s="2"/>
      <c r="L18" s="2"/>
      <c r="M18" s="21"/>
      <c r="N18" s="2"/>
      <c r="O18" s="8"/>
      <c r="P18" s="8"/>
      <c r="Q18" s="8"/>
      <c r="R18" s="8"/>
      <c r="S18" s="5"/>
    </row>
    <row r="19" spans="1:19">
      <c r="A19" s="6" t="s">
        <v>6</v>
      </c>
      <c r="B19" s="2">
        <f t="shared" si="2"/>
        <v>9.2483939012898</v>
      </c>
      <c r="C19" s="2">
        <f t="shared" si="3"/>
        <v>9.2160434470107</v>
      </c>
      <c r="D19" s="2">
        <f t="shared" si="4"/>
        <v>9.0497140570553</v>
      </c>
      <c r="E19" s="2">
        <f t="shared" ref="E19:G19" si="8">E5-$S5</f>
        <v>11.7178795962375</v>
      </c>
      <c r="F19" s="2">
        <f t="shared" si="8"/>
        <v>11.63777745977</v>
      </c>
      <c r="G19" s="2">
        <f t="shared" si="8"/>
        <v>11.7519835203378</v>
      </c>
      <c r="H19" s="8"/>
      <c r="I19" s="2"/>
      <c r="J19" s="2"/>
      <c r="K19" s="2"/>
      <c r="L19" s="2"/>
      <c r="M19" s="21"/>
      <c r="N19" s="2"/>
      <c r="O19" s="8"/>
      <c r="P19" s="8"/>
      <c r="Q19" s="8"/>
      <c r="R19" s="8"/>
      <c r="S19" s="5"/>
    </row>
    <row r="20" spans="1:19">
      <c r="A20" s="6" t="s">
        <v>6</v>
      </c>
      <c r="B20" s="2"/>
      <c r="C20" s="2"/>
      <c r="D20" s="2"/>
      <c r="E20" s="2"/>
      <c r="F20" s="2"/>
      <c r="G20" s="2"/>
      <c r="H20" s="8"/>
      <c r="I20" s="2"/>
      <c r="J20" s="2"/>
      <c r="K20" s="2"/>
      <c r="L20" s="2"/>
      <c r="M20" s="21"/>
      <c r="N20" s="2"/>
      <c r="O20" s="8"/>
      <c r="P20" s="8"/>
      <c r="Q20" s="8"/>
      <c r="R20" s="8"/>
      <c r="S20" s="5"/>
    </row>
    <row r="21" spans="1:19">
      <c r="A21" s="10" t="s">
        <v>7</v>
      </c>
      <c r="B21" s="2">
        <f t="shared" si="2"/>
        <v>-2.035071181531</v>
      </c>
      <c r="C21" s="2">
        <f t="shared" si="3"/>
        <v>-1.8805497854032</v>
      </c>
      <c r="D21" s="2">
        <f t="shared" si="4"/>
        <v>-0.803567628210597</v>
      </c>
      <c r="E21" s="2">
        <f t="shared" ref="E21:G21" si="9">E7-$S7</f>
        <v>2.62113965482857</v>
      </c>
      <c r="F21" s="2">
        <f t="shared" si="9"/>
        <v>2.17590676809407</v>
      </c>
      <c r="G21" s="2">
        <f t="shared" si="9"/>
        <v>2.39946513274097</v>
      </c>
      <c r="H21" s="11"/>
      <c r="I21" s="2"/>
      <c r="J21" s="2"/>
      <c r="K21" s="2"/>
      <c r="L21" s="2"/>
      <c r="M21" s="21"/>
      <c r="N21" s="2"/>
      <c r="O21" s="11"/>
      <c r="P21" s="11"/>
      <c r="Q21" s="11"/>
      <c r="R21" s="11"/>
      <c r="S21" s="23"/>
    </row>
    <row r="22" spans="1:19">
      <c r="A22" s="10" t="s">
        <v>7</v>
      </c>
      <c r="B22" s="2">
        <f t="shared" si="2"/>
        <v>-1.0867006852871</v>
      </c>
      <c r="C22" s="2">
        <f t="shared" si="3"/>
        <v>-1.2260006000747</v>
      </c>
      <c r="D22" s="2">
        <f t="shared" si="4"/>
        <v>-1.1839019205745</v>
      </c>
      <c r="E22" s="2">
        <f t="shared" ref="E22:G22" si="10">E8-$S8</f>
        <v>7.57737366318997</v>
      </c>
      <c r="F22" s="2">
        <f t="shared" si="10"/>
        <v>7.78635594758037</v>
      </c>
      <c r="G22" s="2">
        <f t="shared" si="10"/>
        <v>7.77448458787657</v>
      </c>
      <c r="H22" s="8"/>
      <c r="I22" s="2"/>
      <c r="J22" s="2"/>
      <c r="K22" s="2"/>
      <c r="L22" s="2"/>
      <c r="M22" s="21"/>
      <c r="N22" s="2"/>
      <c r="O22" s="8"/>
      <c r="P22" s="8"/>
      <c r="Q22" s="8"/>
      <c r="R22" s="8"/>
      <c r="S22" s="5"/>
    </row>
    <row r="23" spans="1:19">
      <c r="A23" s="10" t="s">
        <v>7</v>
      </c>
      <c r="B23" s="2">
        <f t="shared" si="2"/>
        <v>11.206346098149</v>
      </c>
      <c r="C23" s="2">
        <f t="shared" si="3"/>
        <v>11.3019848228296</v>
      </c>
      <c r="D23" s="2">
        <f t="shared" si="4"/>
        <v>11.0775234699064</v>
      </c>
      <c r="E23" s="2">
        <f t="shared" ref="E23:G23" si="11">E9-$S9</f>
        <v>11.1429884437852</v>
      </c>
      <c r="F23" s="2">
        <f t="shared" si="11"/>
        <v>11.1855443603669</v>
      </c>
      <c r="G23" s="2">
        <f t="shared" si="11"/>
        <v>11.2918248806354</v>
      </c>
      <c r="H23" s="8"/>
      <c r="I23" s="2"/>
      <c r="J23" s="2"/>
      <c r="K23" s="2"/>
      <c r="L23" s="2"/>
      <c r="M23" s="21"/>
      <c r="N23" s="2"/>
      <c r="O23" s="8"/>
      <c r="P23" s="8"/>
      <c r="Q23" s="8"/>
      <c r="R23" s="8"/>
      <c r="S23" s="5"/>
    </row>
    <row r="24" spans="1:19">
      <c r="A24" s="10" t="s">
        <v>7</v>
      </c>
      <c r="B24" s="2">
        <f t="shared" si="2"/>
        <v>-0.958895250554534</v>
      </c>
      <c r="C24" s="2">
        <f t="shared" si="3"/>
        <v>-0.836392339851233</v>
      </c>
      <c r="D24" s="2">
        <f t="shared" si="4"/>
        <v>-1.29672325991293</v>
      </c>
      <c r="E24" s="2">
        <f t="shared" ref="E24:G24" si="12">E10-$S10</f>
        <v>4.2845463245336</v>
      </c>
      <c r="F24" s="2">
        <f t="shared" si="12"/>
        <v>4.3562461575621</v>
      </c>
      <c r="G24" s="2">
        <f t="shared" si="12"/>
        <v>4.3731652370237</v>
      </c>
      <c r="H24" s="8"/>
      <c r="I24" s="2"/>
      <c r="J24" s="2"/>
      <c r="K24" s="2"/>
      <c r="L24" s="2"/>
      <c r="M24" s="21"/>
      <c r="N24" s="2"/>
      <c r="O24" s="8"/>
      <c r="P24" s="8"/>
      <c r="Q24" s="8"/>
      <c r="R24" s="8"/>
      <c r="S24" s="5"/>
    </row>
    <row r="25" spans="1:19">
      <c r="A25" s="10" t="s">
        <v>7</v>
      </c>
      <c r="B25" s="2">
        <f t="shared" si="2"/>
        <v>8.1112139645672</v>
      </c>
      <c r="C25" s="2">
        <f t="shared" si="3"/>
        <v>8.1372118100242</v>
      </c>
      <c r="D25" s="2">
        <f t="shared" si="4"/>
        <v>8.0320376846444</v>
      </c>
      <c r="E25" s="2">
        <f t="shared" ref="E25:G25" si="13">E11-$S11</f>
        <v>8.7538695549415</v>
      </c>
      <c r="F25" s="2">
        <f t="shared" si="13"/>
        <v>8.6593647572223</v>
      </c>
      <c r="G25" s="2">
        <f t="shared" si="13"/>
        <v>9.1510348483067</v>
      </c>
      <c r="H25" s="8"/>
      <c r="I25" s="2"/>
      <c r="J25" s="2"/>
      <c r="K25" s="2"/>
      <c r="L25" s="2"/>
      <c r="M25" s="21"/>
      <c r="N25" s="2"/>
      <c r="O25" s="8"/>
      <c r="P25" s="8"/>
      <c r="Q25" s="8"/>
      <c r="R25" s="8"/>
      <c r="S25" s="5"/>
    </row>
    <row r="26" spans="1:19">
      <c r="A26" s="2"/>
      <c r="B26" s="2"/>
      <c r="C26" s="2"/>
      <c r="D26" s="2"/>
      <c r="E26" s="8"/>
      <c r="F26" s="8"/>
      <c r="G26" s="8"/>
      <c r="H26" s="8"/>
      <c r="I26" s="8"/>
      <c r="J26" s="8"/>
      <c r="K26" s="8"/>
      <c r="L26" s="8"/>
      <c r="M26" s="5"/>
      <c r="N26" s="8"/>
      <c r="O26" s="8"/>
      <c r="P26" s="8"/>
      <c r="Q26" s="8"/>
      <c r="R26" s="8"/>
      <c r="S26" s="5"/>
    </row>
    <row r="27" spans="1:19">
      <c r="A27" s="2"/>
      <c r="B27" s="2"/>
      <c r="C27" s="2"/>
      <c r="D27" s="2"/>
      <c r="E27" s="8"/>
      <c r="F27" s="8"/>
      <c r="G27" s="8"/>
      <c r="H27" s="8"/>
      <c r="I27" s="8"/>
      <c r="J27" s="8"/>
      <c r="K27" s="8"/>
      <c r="L27" s="8"/>
      <c r="M27" s="5"/>
      <c r="N27" s="8"/>
      <c r="O27" s="8"/>
      <c r="P27" s="8"/>
      <c r="Q27" s="8"/>
      <c r="R27" s="8"/>
      <c r="S27" s="5"/>
    </row>
    <row r="28" ht="15" spans="1:19">
      <c r="A28" s="2"/>
      <c r="B28" s="16" t="s">
        <v>9</v>
      </c>
      <c r="C28" s="16"/>
      <c r="D28" s="16"/>
      <c r="E28" s="16"/>
      <c r="F28" s="16"/>
      <c r="G28" s="16"/>
      <c r="H28" s="8"/>
      <c r="I28" s="22"/>
      <c r="J28" s="8"/>
      <c r="K28" s="8"/>
      <c r="L28" s="8"/>
      <c r="M28" s="5"/>
      <c r="N28" s="8"/>
      <c r="O28" s="8"/>
      <c r="P28" s="8"/>
      <c r="Q28" s="8"/>
      <c r="R28" s="8"/>
      <c r="S28" s="5"/>
    </row>
    <row r="29" spans="1:19">
      <c r="A29" s="6" t="s">
        <v>10</v>
      </c>
      <c r="B29" s="2">
        <f>AVERAGE(B16:D20)</f>
        <v>6.20521446720961</v>
      </c>
      <c r="C29" s="2">
        <f t="shared" ref="C29:G29" si="14">B29</f>
        <v>6.20521446720961</v>
      </c>
      <c r="D29" s="2">
        <f t="shared" si="14"/>
        <v>6.20521446720961</v>
      </c>
      <c r="E29" s="2">
        <f>AVERAGE(E16:G20)</f>
        <v>7.92276141729604</v>
      </c>
      <c r="F29" s="2">
        <f t="shared" si="14"/>
        <v>7.92276141729604</v>
      </c>
      <c r="G29" s="2">
        <f t="shared" si="14"/>
        <v>7.92276141729604</v>
      </c>
      <c r="H29" s="8"/>
      <c r="I29" s="2"/>
      <c r="J29" s="8"/>
      <c r="K29" s="8"/>
      <c r="L29" s="2"/>
      <c r="M29" s="5"/>
      <c r="N29" s="8"/>
      <c r="O29" s="8"/>
      <c r="P29" s="8"/>
      <c r="Q29" s="8"/>
      <c r="R29" s="8"/>
      <c r="S29" s="5"/>
    </row>
    <row r="30" spans="1:19">
      <c r="A30" s="6" t="s">
        <v>11</v>
      </c>
      <c r="B30" s="2">
        <f t="shared" ref="B30:B38" si="15">B29</f>
        <v>6.20521446720961</v>
      </c>
      <c r="C30" s="2">
        <f t="shared" ref="C30:G30" si="16">B30</f>
        <v>6.20521446720961</v>
      </c>
      <c r="D30" s="2">
        <f t="shared" si="16"/>
        <v>6.20521446720961</v>
      </c>
      <c r="E30" s="2">
        <f t="shared" ref="E30:E38" si="17">E29</f>
        <v>7.92276141729604</v>
      </c>
      <c r="F30" s="2">
        <f t="shared" si="16"/>
        <v>7.92276141729604</v>
      </c>
      <c r="G30" s="2">
        <f t="shared" si="16"/>
        <v>7.92276141729604</v>
      </c>
      <c r="H30" s="8"/>
      <c r="I30" s="8"/>
      <c r="J30" s="8"/>
      <c r="K30" s="8"/>
      <c r="L30" s="8"/>
      <c r="M30" s="5"/>
      <c r="N30" s="8"/>
      <c r="O30" s="8"/>
      <c r="P30" s="8"/>
      <c r="Q30" s="8"/>
      <c r="R30" s="8"/>
      <c r="S30" s="5"/>
    </row>
    <row r="31" spans="1:19">
      <c r="A31" s="6" t="s">
        <v>12</v>
      </c>
      <c r="B31" s="2">
        <f t="shared" si="15"/>
        <v>6.20521446720961</v>
      </c>
      <c r="C31" s="2">
        <f t="shared" ref="C31:G31" si="18">B31</f>
        <v>6.20521446720961</v>
      </c>
      <c r="D31" s="2">
        <f t="shared" si="18"/>
        <v>6.20521446720961</v>
      </c>
      <c r="E31" s="2">
        <f t="shared" si="17"/>
        <v>7.92276141729604</v>
      </c>
      <c r="F31" s="2">
        <f t="shared" si="18"/>
        <v>7.92276141729604</v>
      </c>
      <c r="G31" s="2">
        <f t="shared" si="18"/>
        <v>7.92276141729604</v>
      </c>
      <c r="H31" s="8"/>
      <c r="I31" s="8"/>
      <c r="J31" s="8"/>
      <c r="K31" s="8"/>
      <c r="L31" s="8"/>
      <c r="M31" s="5"/>
      <c r="N31" s="8"/>
      <c r="O31" s="8"/>
      <c r="P31" s="8"/>
      <c r="Q31" s="8"/>
      <c r="R31" s="8"/>
      <c r="S31" s="5"/>
    </row>
    <row r="32" spans="1:19">
      <c r="A32" s="6" t="s">
        <v>13</v>
      </c>
      <c r="B32" s="2">
        <f t="shared" si="15"/>
        <v>6.20521446720961</v>
      </c>
      <c r="C32" s="2">
        <f t="shared" ref="C32:G32" si="19">B32</f>
        <v>6.20521446720961</v>
      </c>
      <c r="D32" s="2">
        <f t="shared" si="19"/>
        <v>6.20521446720961</v>
      </c>
      <c r="E32" s="2">
        <f t="shared" si="17"/>
        <v>7.92276141729604</v>
      </c>
      <c r="F32" s="2">
        <f t="shared" si="19"/>
        <v>7.92276141729604</v>
      </c>
      <c r="G32" s="2">
        <f t="shared" si="19"/>
        <v>7.92276141729604</v>
      </c>
      <c r="H32" s="8"/>
      <c r="I32" s="8"/>
      <c r="J32" s="8"/>
      <c r="K32" s="8"/>
      <c r="L32" s="8"/>
      <c r="M32" s="5"/>
      <c r="N32" s="8"/>
      <c r="O32" s="8"/>
      <c r="P32" s="8"/>
      <c r="Q32" s="8"/>
      <c r="R32" s="8"/>
      <c r="S32" s="5"/>
    </row>
    <row r="33" spans="1:19">
      <c r="A33" s="6" t="s">
        <v>14</v>
      </c>
      <c r="B33" s="2">
        <f t="shared" si="15"/>
        <v>6.20521446720961</v>
      </c>
      <c r="C33" s="2">
        <f t="shared" ref="C33:G33" si="20">B33</f>
        <v>6.20521446720961</v>
      </c>
      <c r="D33" s="2">
        <f t="shared" si="20"/>
        <v>6.20521446720961</v>
      </c>
      <c r="E33" s="2">
        <f t="shared" si="17"/>
        <v>7.92276141729604</v>
      </c>
      <c r="F33" s="2">
        <f t="shared" si="20"/>
        <v>7.92276141729604</v>
      </c>
      <c r="G33" s="2">
        <f t="shared" si="20"/>
        <v>7.92276141729604</v>
      </c>
      <c r="H33" s="8"/>
      <c r="I33" s="8"/>
      <c r="J33" s="8"/>
      <c r="K33" s="8"/>
      <c r="L33" s="8"/>
      <c r="M33" s="5"/>
      <c r="N33" s="8"/>
      <c r="O33" s="8"/>
      <c r="P33" s="8"/>
      <c r="Q33" s="8"/>
      <c r="R33" s="8"/>
      <c r="S33" s="5"/>
    </row>
    <row r="34" spans="1:19">
      <c r="A34" s="6" t="s">
        <v>10</v>
      </c>
      <c r="B34" s="2">
        <f t="shared" si="15"/>
        <v>6.20521446720961</v>
      </c>
      <c r="C34" s="2">
        <f t="shared" ref="C34:G34" si="21">B34</f>
        <v>6.20521446720961</v>
      </c>
      <c r="D34" s="2">
        <f t="shared" si="21"/>
        <v>6.20521446720961</v>
      </c>
      <c r="E34" s="2">
        <f t="shared" si="17"/>
        <v>7.92276141729604</v>
      </c>
      <c r="F34" s="2">
        <f t="shared" si="21"/>
        <v>7.92276141729604</v>
      </c>
      <c r="G34" s="2">
        <f t="shared" si="21"/>
        <v>7.92276141729604</v>
      </c>
      <c r="H34" s="11"/>
      <c r="I34" s="11"/>
      <c r="J34" s="11"/>
      <c r="K34" s="11"/>
      <c r="L34" s="11"/>
      <c r="M34" s="23"/>
      <c r="N34" s="11"/>
      <c r="O34" s="11"/>
      <c r="P34" s="11"/>
      <c r="Q34" s="11"/>
      <c r="R34" s="11"/>
      <c r="S34" s="23"/>
    </row>
    <row r="35" spans="1:19">
      <c r="A35" s="6" t="s">
        <v>11</v>
      </c>
      <c r="B35" s="2">
        <f t="shared" si="15"/>
        <v>6.20521446720961</v>
      </c>
      <c r="C35" s="2">
        <f t="shared" ref="C35:G35" si="22">B35</f>
        <v>6.20521446720961</v>
      </c>
      <c r="D35" s="2">
        <f t="shared" si="22"/>
        <v>6.20521446720961</v>
      </c>
      <c r="E35" s="2">
        <f t="shared" si="17"/>
        <v>7.92276141729604</v>
      </c>
      <c r="F35" s="2">
        <f t="shared" si="22"/>
        <v>7.92276141729604</v>
      </c>
      <c r="G35" s="2">
        <f t="shared" si="22"/>
        <v>7.92276141729604</v>
      </c>
      <c r="H35" s="8"/>
      <c r="I35" s="8"/>
      <c r="J35" s="8"/>
      <c r="K35" s="8"/>
      <c r="L35" s="8"/>
      <c r="M35" s="5"/>
      <c r="N35" s="8"/>
      <c r="O35" s="8"/>
      <c r="P35" s="8"/>
      <c r="Q35" s="8"/>
      <c r="R35" s="8"/>
      <c r="S35" s="5"/>
    </row>
    <row r="36" spans="1:19">
      <c r="A36" s="6" t="s">
        <v>12</v>
      </c>
      <c r="B36" s="2">
        <f t="shared" si="15"/>
        <v>6.20521446720961</v>
      </c>
      <c r="C36" s="2">
        <f t="shared" ref="C36:G36" si="23">B36</f>
        <v>6.20521446720961</v>
      </c>
      <c r="D36" s="2">
        <f t="shared" si="23"/>
        <v>6.20521446720961</v>
      </c>
      <c r="E36" s="2">
        <f t="shared" si="17"/>
        <v>7.92276141729604</v>
      </c>
      <c r="F36" s="2">
        <f t="shared" si="23"/>
        <v>7.92276141729604</v>
      </c>
      <c r="G36" s="2">
        <f t="shared" si="23"/>
        <v>7.92276141729604</v>
      </c>
      <c r="H36" s="8"/>
      <c r="I36" s="8"/>
      <c r="J36" s="8"/>
      <c r="K36" s="8"/>
      <c r="L36" s="8"/>
      <c r="M36" s="5"/>
      <c r="N36" s="8"/>
      <c r="O36" s="8"/>
      <c r="P36" s="8"/>
      <c r="Q36" s="8"/>
      <c r="R36" s="8"/>
      <c r="S36" s="5"/>
    </row>
    <row r="37" spans="1:19">
      <c r="A37" s="6" t="s">
        <v>13</v>
      </c>
      <c r="B37" s="2">
        <f t="shared" si="15"/>
        <v>6.20521446720961</v>
      </c>
      <c r="C37" s="2">
        <f t="shared" ref="C37:G37" si="24">B37</f>
        <v>6.20521446720961</v>
      </c>
      <c r="D37" s="2">
        <f t="shared" si="24"/>
        <v>6.20521446720961</v>
      </c>
      <c r="E37" s="2">
        <f t="shared" si="17"/>
        <v>7.92276141729604</v>
      </c>
      <c r="F37" s="2">
        <f t="shared" si="24"/>
        <v>7.92276141729604</v>
      </c>
      <c r="G37" s="2">
        <f t="shared" si="24"/>
        <v>7.92276141729604</v>
      </c>
      <c r="H37" s="8"/>
      <c r="I37" s="8"/>
      <c r="J37" s="8"/>
      <c r="K37" s="8"/>
      <c r="L37" s="8"/>
      <c r="M37" s="5"/>
      <c r="N37" s="8"/>
      <c r="O37" s="8"/>
      <c r="P37" s="8"/>
      <c r="Q37" s="8"/>
      <c r="R37" s="8"/>
      <c r="S37" s="5"/>
    </row>
    <row r="38" spans="1:19">
      <c r="A38" s="6" t="s">
        <v>14</v>
      </c>
      <c r="B38" s="2">
        <f t="shared" si="15"/>
        <v>6.20521446720961</v>
      </c>
      <c r="C38" s="2">
        <f t="shared" ref="C38:G38" si="25">B38</f>
        <v>6.20521446720961</v>
      </c>
      <c r="D38" s="2">
        <f t="shared" si="25"/>
        <v>6.20521446720961</v>
      </c>
      <c r="E38" s="2">
        <f t="shared" si="17"/>
        <v>7.92276141729604</v>
      </c>
      <c r="F38" s="2">
        <f t="shared" si="25"/>
        <v>7.92276141729604</v>
      </c>
      <c r="G38" s="2">
        <f t="shared" si="25"/>
        <v>7.92276141729604</v>
      </c>
      <c r="H38" s="8"/>
      <c r="I38" s="8"/>
      <c r="J38" s="8"/>
      <c r="K38" s="8"/>
      <c r="L38" s="8"/>
      <c r="M38" s="5"/>
      <c r="N38" s="8"/>
      <c r="O38" s="8"/>
      <c r="P38" s="8"/>
      <c r="Q38" s="8"/>
      <c r="R38" s="8"/>
      <c r="S38" s="5"/>
    </row>
    <row r="39" spans="1:19">
      <c r="A39" s="2"/>
      <c r="B39" s="2"/>
      <c r="C39" s="2"/>
      <c r="D39" s="2"/>
      <c r="E39" s="8"/>
      <c r="F39" s="8"/>
      <c r="G39" s="8"/>
      <c r="H39" s="8"/>
      <c r="I39" s="8"/>
      <c r="J39" s="8"/>
      <c r="K39" s="8"/>
      <c r="L39" s="8"/>
      <c r="M39" s="5"/>
      <c r="N39" s="8"/>
      <c r="O39" s="8"/>
      <c r="P39" s="8"/>
      <c r="Q39" s="8"/>
      <c r="R39" s="8"/>
      <c r="S39" s="5"/>
    </row>
    <row r="40" spans="1:19">
      <c r="A40" s="2"/>
      <c r="B40" s="2"/>
      <c r="C40" s="2"/>
      <c r="D40" s="2"/>
      <c r="E40" s="8"/>
      <c r="F40" s="8"/>
      <c r="G40" s="8"/>
      <c r="H40" s="8"/>
      <c r="I40" s="8"/>
      <c r="J40" s="8"/>
      <c r="K40" s="8"/>
      <c r="L40" s="8"/>
      <c r="M40" s="5"/>
      <c r="N40" s="8"/>
      <c r="O40" s="8"/>
      <c r="P40" s="8"/>
      <c r="Q40" s="8"/>
      <c r="R40" s="8"/>
      <c r="S40" s="5"/>
    </row>
    <row r="41" ht="15" spans="1:19">
      <c r="A41" s="2"/>
      <c r="B41" s="16" t="s">
        <v>15</v>
      </c>
      <c r="C41" s="16"/>
      <c r="D41" s="16"/>
      <c r="E41" s="16"/>
      <c r="F41" s="16"/>
      <c r="G41" s="16"/>
      <c r="H41" s="8"/>
      <c r="I41" s="22"/>
      <c r="J41" s="22"/>
      <c r="K41" s="22"/>
      <c r="L41" s="8"/>
      <c r="M41" s="5"/>
      <c r="N41" s="8"/>
      <c r="O41" s="8"/>
      <c r="P41" s="8"/>
      <c r="Q41" s="8"/>
      <c r="R41" s="8"/>
      <c r="S41" s="5"/>
    </row>
    <row r="42" spans="1:19">
      <c r="A42" s="6" t="s">
        <v>6</v>
      </c>
      <c r="B42" s="2">
        <f t="shared" ref="B42:G42" si="26">B16-B29</f>
        <v>1.75443222528882</v>
      </c>
      <c r="C42" s="2">
        <f t="shared" si="26"/>
        <v>1.93115090477622</v>
      </c>
      <c r="D42" s="2">
        <f t="shared" si="26"/>
        <v>1.92205426639282</v>
      </c>
      <c r="E42" s="2">
        <f t="shared" si="26"/>
        <v>1.85252723310243</v>
      </c>
      <c r="F42" s="2">
        <f t="shared" si="26"/>
        <v>1.90877040510362</v>
      </c>
      <c r="G42" s="2">
        <f t="shared" si="26"/>
        <v>1.99372394007613</v>
      </c>
      <c r="H42" s="8"/>
      <c r="I42" s="2"/>
      <c r="J42" s="2"/>
      <c r="K42" s="2"/>
      <c r="L42" s="2"/>
      <c r="M42" s="21"/>
      <c r="N42" s="2"/>
      <c r="O42" s="8"/>
      <c r="P42" s="8"/>
      <c r="Q42" s="8"/>
      <c r="R42" s="8"/>
      <c r="S42" s="5"/>
    </row>
    <row r="43" spans="1:19">
      <c r="A43" s="6" t="s">
        <v>6</v>
      </c>
      <c r="B43" s="2">
        <f t="shared" ref="B43:G43" si="27">B17-B30</f>
        <v>-1.88463630849495</v>
      </c>
      <c r="C43" s="2">
        <f t="shared" si="27"/>
        <v>-1.84644678678955</v>
      </c>
      <c r="D43" s="2">
        <f t="shared" si="27"/>
        <v>-2.11393002464735</v>
      </c>
      <c r="E43" s="2">
        <f t="shared" si="27"/>
        <v>-2.76925007813911</v>
      </c>
      <c r="F43" s="2">
        <f t="shared" si="27"/>
        <v>-2.70794259692261</v>
      </c>
      <c r="G43" s="2">
        <f t="shared" si="27"/>
        <v>-2.81236722165931</v>
      </c>
      <c r="H43" s="8"/>
      <c r="I43" s="2"/>
      <c r="J43" s="2"/>
      <c r="K43" s="2"/>
      <c r="L43" s="2"/>
      <c r="M43" s="21"/>
      <c r="N43" s="2"/>
      <c r="O43" s="8"/>
      <c r="P43" s="8"/>
      <c r="Q43" s="8"/>
      <c r="R43" s="8"/>
      <c r="S43" s="5"/>
    </row>
    <row r="44" spans="1:19">
      <c r="A44" s="6" t="s">
        <v>6</v>
      </c>
      <c r="B44" s="2">
        <f t="shared" ref="B44:G44" si="28">B18-B31</f>
        <v>-2.84932243592032</v>
      </c>
      <c r="C44" s="2">
        <f t="shared" si="28"/>
        <v>-2.79573611566022</v>
      </c>
      <c r="D44" s="2">
        <f t="shared" si="28"/>
        <v>-3.01607372867242</v>
      </c>
      <c r="E44" s="2">
        <f t="shared" si="28"/>
        <v>-2.75768524557628</v>
      </c>
      <c r="F44" s="2">
        <f t="shared" si="28"/>
        <v>-3.06282481637977</v>
      </c>
      <c r="G44" s="2">
        <f t="shared" si="28"/>
        <v>-2.98430794406217</v>
      </c>
      <c r="H44" s="8"/>
      <c r="I44" s="2"/>
      <c r="J44" s="2"/>
      <c r="K44" s="2"/>
      <c r="L44" s="2"/>
      <c r="M44" s="21"/>
      <c r="N44" s="2"/>
      <c r="O44" s="8"/>
      <c r="P44" s="8"/>
      <c r="Q44" s="8"/>
      <c r="R44" s="8"/>
      <c r="S44" s="5"/>
    </row>
    <row r="45" spans="1:19">
      <c r="A45" s="6" t="s">
        <v>6</v>
      </c>
      <c r="B45" s="2">
        <f t="shared" ref="B45:G45" si="29">B19-B32</f>
        <v>3.04317943408019</v>
      </c>
      <c r="C45" s="2">
        <f t="shared" si="29"/>
        <v>3.01082897980109</v>
      </c>
      <c r="D45" s="2">
        <f t="shared" si="29"/>
        <v>2.84449958984569</v>
      </c>
      <c r="E45" s="2">
        <f t="shared" si="29"/>
        <v>3.79511817894142</v>
      </c>
      <c r="F45" s="2">
        <f t="shared" si="29"/>
        <v>3.71501604247392</v>
      </c>
      <c r="G45" s="2">
        <f t="shared" si="29"/>
        <v>3.82922210304172</v>
      </c>
      <c r="H45" s="8"/>
      <c r="I45" s="2"/>
      <c r="J45" s="2"/>
      <c r="K45" s="2"/>
      <c r="L45" s="2"/>
      <c r="M45" s="21"/>
      <c r="N45" s="2"/>
      <c r="O45" s="8"/>
      <c r="P45" s="8"/>
      <c r="Q45" s="8"/>
      <c r="R45" s="8"/>
      <c r="S45" s="5"/>
    </row>
    <row r="46" spans="1:19">
      <c r="A46" s="6" t="s">
        <v>6</v>
      </c>
      <c r="B46" s="2">
        <f t="shared" ref="B46:G46" si="30">B20-B33</f>
        <v>-6.20521446720961</v>
      </c>
      <c r="C46" s="2">
        <f t="shared" si="30"/>
        <v>-6.20521446720961</v>
      </c>
      <c r="D46" s="2">
        <f t="shared" si="30"/>
        <v>-6.20521446720961</v>
      </c>
      <c r="E46" s="2">
        <f t="shared" si="30"/>
        <v>-7.92276141729604</v>
      </c>
      <c r="F46" s="2">
        <f t="shared" si="30"/>
        <v>-7.92276141729604</v>
      </c>
      <c r="G46" s="2">
        <f t="shared" si="30"/>
        <v>-7.92276141729604</v>
      </c>
      <c r="H46" s="8"/>
      <c r="I46" s="2"/>
      <c r="J46" s="2"/>
      <c r="K46" s="2"/>
      <c r="L46" s="2"/>
      <c r="M46" s="21"/>
      <c r="N46" s="2"/>
      <c r="O46" s="8"/>
      <c r="P46" s="8"/>
      <c r="Q46" s="8"/>
      <c r="R46" s="8"/>
      <c r="S46" s="5"/>
    </row>
    <row r="47" spans="1:19">
      <c r="A47" s="10" t="s">
        <v>16</v>
      </c>
      <c r="B47" s="2">
        <f t="shared" ref="B47:G47" si="31">B21-B34</f>
        <v>-8.24028564874061</v>
      </c>
      <c r="C47" s="2">
        <f t="shared" si="31"/>
        <v>-8.08576425261282</v>
      </c>
      <c r="D47" s="2">
        <f t="shared" si="31"/>
        <v>-7.00878209542021</v>
      </c>
      <c r="E47" s="2">
        <f t="shared" si="31"/>
        <v>-5.30162176246747</v>
      </c>
      <c r="F47" s="2">
        <f t="shared" si="31"/>
        <v>-5.74685464920198</v>
      </c>
      <c r="G47" s="2">
        <f t="shared" si="31"/>
        <v>-5.52329628455507</v>
      </c>
      <c r="H47" s="11"/>
      <c r="I47" s="2"/>
      <c r="J47" s="2"/>
      <c r="K47" s="2"/>
      <c r="L47" s="2"/>
      <c r="M47" s="21"/>
      <c r="N47" s="2"/>
      <c r="O47" s="11"/>
      <c r="P47" s="11"/>
      <c r="Q47" s="11"/>
      <c r="R47" s="11"/>
      <c r="S47" s="23"/>
    </row>
    <row r="48" spans="1:19">
      <c r="A48" s="10" t="s">
        <v>16</v>
      </c>
      <c r="B48" s="2">
        <f t="shared" ref="B48:G48" si="32">B22-B35</f>
        <v>-7.29191515249671</v>
      </c>
      <c r="C48" s="2">
        <f t="shared" si="32"/>
        <v>-7.43121506728431</v>
      </c>
      <c r="D48" s="2">
        <f t="shared" si="32"/>
        <v>-7.38911638778411</v>
      </c>
      <c r="E48" s="2">
        <f t="shared" si="32"/>
        <v>-0.345387754106075</v>
      </c>
      <c r="F48" s="2">
        <f t="shared" si="32"/>
        <v>-0.136405469715673</v>
      </c>
      <c r="G48" s="2">
        <f t="shared" si="32"/>
        <v>-0.148276829419474</v>
      </c>
      <c r="H48" s="8"/>
      <c r="I48" s="2"/>
      <c r="J48" s="2"/>
      <c r="K48" s="2"/>
      <c r="L48" s="2"/>
      <c r="M48" s="21"/>
      <c r="N48" s="2"/>
      <c r="O48" s="8"/>
      <c r="P48" s="8"/>
      <c r="Q48" s="8"/>
      <c r="R48" s="8"/>
      <c r="S48" s="5"/>
    </row>
    <row r="49" spans="1:19">
      <c r="A49" s="10" t="s">
        <v>16</v>
      </c>
      <c r="B49" s="2">
        <f t="shared" ref="B49:G49" si="33">B23-B36</f>
        <v>5.00113163093935</v>
      </c>
      <c r="C49" s="2">
        <f t="shared" si="33"/>
        <v>5.09677035561995</v>
      </c>
      <c r="D49" s="2">
        <f t="shared" si="33"/>
        <v>4.87230900269675</v>
      </c>
      <c r="E49" s="2">
        <f t="shared" si="33"/>
        <v>3.22022702648919</v>
      </c>
      <c r="F49" s="2">
        <f t="shared" si="33"/>
        <v>3.26278294307089</v>
      </c>
      <c r="G49" s="2">
        <f t="shared" si="33"/>
        <v>3.36906346333939</v>
      </c>
      <c r="H49" s="8"/>
      <c r="I49" s="2"/>
      <c r="J49" s="2"/>
      <c r="K49" s="2"/>
      <c r="L49" s="2"/>
      <c r="M49" s="21"/>
      <c r="N49" s="2"/>
      <c r="O49" s="8"/>
      <c r="P49" s="8"/>
      <c r="Q49" s="8"/>
      <c r="R49" s="8"/>
      <c r="S49" s="5"/>
    </row>
    <row r="50" spans="1:19">
      <c r="A50" s="10" t="s">
        <v>16</v>
      </c>
      <c r="B50" s="2">
        <f t="shared" ref="B50:G50" si="34">B24-B37</f>
        <v>-7.16410971776415</v>
      </c>
      <c r="C50" s="2">
        <f t="shared" si="34"/>
        <v>-7.04160680706085</v>
      </c>
      <c r="D50" s="2">
        <f t="shared" si="34"/>
        <v>-7.50193772712255</v>
      </c>
      <c r="E50" s="2">
        <f t="shared" si="34"/>
        <v>-3.63821509276244</v>
      </c>
      <c r="F50" s="2">
        <f t="shared" si="34"/>
        <v>-3.56651525973394</v>
      </c>
      <c r="G50" s="2">
        <f t="shared" si="34"/>
        <v>-3.54959618027234</v>
      </c>
      <c r="H50" s="8"/>
      <c r="I50" s="2"/>
      <c r="J50" s="2"/>
      <c r="K50" s="2"/>
      <c r="L50" s="2"/>
      <c r="M50" s="21"/>
      <c r="N50" s="2"/>
      <c r="O50" s="8"/>
      <c r="P50" s="8"/>
      <c r="Q50" s="8"/>
      <c r="R50" s="8"/>
      <c r="S50" s="5"/>
    </row>
    <row r="51" spans="1:19">
      <c r="A51" s="10" t="s">
        <v>16</v>
      </c>
      <c r="B51" s="2">
        <f t="shared" ref="B51:G51" si="35">B25-B38</f>
        <v>1.90599949735759</v>
      </c>
      <c r="C51" s="2">
        <f t="shared" si="35"/>
        <v>1.93199734281459</v>
      </c>
      <c r="D51" s="2">
        <f t="shared" si="35"/>
        <v>1.82682321743479</v>
      </c>
      <c r="E51" s="2">
        <f t="shared" si="35"/>
        <v>0.831108137645461</v>
      </c>
      <c r="F51" s="2">
        <f t="shared" si="35"/>
        <v>0.736603339926261</v>
      </c>
      <c r="G51" s="2">
        <f t="shared" si="35"/>
        <v>1.22827343101066</v>
      </c>
      <c r="H51" s="8"/>
      <c r="I51" s="2"/>
      <c r="J51" s="2"/>
      <c r="K51" s="2"/>
      <c r="L51" s="2"/>
      <c r="M51" s="21"/>
      <c r="N51" s="2"/>
      <c r="O51" s="8"/>
      <c r="P51" s="8"/>
      <c r="Q51" s="8"/>
      <c r="R51" s="8"/>
      <c r="S51" s="5"/>
    </row>
    <row r="52" spans="1:19">
      <c r="A52" s="2"/>
      <c r="B52" s="2"/>
      <c r="C52" s="2"/>
      <c r="D52" s="2"/>
      <c r="E52" s="8"/>
      <c r="F52" s="8"/>
      <c r="G52" s="8"/>
      <c r="H52" s="8"/>
      <c r="I52" s="8"/>
      <c r="J52" s="8"/>
      <c r="K52" s="8"/>
      <c r="L52" s="8"/>
      <c r="M52" s="5"/>
      <c r="N52" s="8"/>
      <c r="O52" s="8"/>
      <c r="P52" s="8"/>
      <c r="Q52" s="8"/>
      <c r="R52" s="8"/>
      <c r="S52" s="5"/>
    </row>
    <row r="53" spans="1:19">
      <c r="A53" s="2"/>
      <c r="B53" s="2"/>
      <c r="C53" s="2"/>
      <c r="D53" s="2"/>
      <c r="E53" s="8"/>
      <c r="F53" s="8"/>
      <c r="G53" s="8"/>
      <c r="H53" s="8"/>
      <c r="I53" s="8"/>
      <c r="J53" s="8"/>
      <c r="K53" s="8"/>
      <c r="L53" s="8"/>
      <c r="M53" s="5"/>
      <c r="N53" s="8"/>
      <c r="O53" s="8"/>
      <c r="P53" s="8"/>
      <c r="Q53" s="8"/>
      <c r="R53" s="8"/>
      <c r="S53" s="5"/>
    </row>
    <row r="54" ht="15" spans="1:19">
      <c r="A54" s="2"/>
      <c r="B54" s="17" t="s">
        <v>17</v>
      </c>
      <c r="C54" s="17"/>
      <c r="D54" s="17"/>
      <c r="E54" s="17"/>
      <c r="F54" s="17"/>
      <c r="G54" s="17"/>
      <c r="H54" s="8"/>
      <c r="I54" s="24"/>
      <c r="J54" s="8"/>
      <c r="K54" s="8"/>
      <c r="L54" s="8"/>
      <c r="M54" s="5"/>
      <c r="N54" s="8"/>
      <c r="O54" s="8"/>
      <c r="P54" s="8"/>
      <c r="Q54" s="8"/>
      <c r="R54" s="8"/>
      <c r="S54" s="5"/>
    </row>
    <row r="55" spans="1:19">
      <c r="A55" s="6" t="s">
        <v>6</v>
      </c>
      <c r="B55" s="2">
        <f t="shared" ref="B55:G55" si="36">POWER(2,-B42)</f>
        <v>0.296389814423916</v>
      </c>
      <c r="C55" s="2">
        <f t="shared" si="36"/>
        <v>0.262219902461903</v>
      </c>
      <c r="D55" s="2">
        <f t="shared" si="36"/>
        <v>0.263878503539199</v>
      </c>
      <c r="E55" s="2">
        <f t="shared" si="36"/>
        <v>0.276906872817988</v>
      </c>
      <c r="F55" s="2">
        <f t="shared" si="36"/>
        <v>0.266319430363841</v>
      </c>
      <c r="G55" s="2">
        <f t="shared" si="36"/>
        <v>0.25108992731046</v>
      </c>
      <c r="H55" s="8"/>
      <c r="I55" s="2"/>
      <c r="J55" s="2"/>
      <c r="K55" s="2"/>
      <c r="L55" s="2"/>
      <c r="M55" s="21"/>
      <c r="N55" s="2"/>
      <c r="O55" s="8"/>
      <c r="P55" s="8"/>
      <c r="Q55" s="8"/>
      <c r="R55" s="8"/>
      <c r="S55" s="5"/>
    </row>
    <row r="56" spans="1:19">
      <c r="A56" s="6" t="s">
        <v>6</v>
      </c>
      <c r="B56" s="2">
        <f t="shared" ref="B56:G56" si="37">POWER(2,-B43)</f>
        <v>3.69259825205161</v>
      </c>
      <c r="C56" s="2">
        <f t="shared" si="37"/>
        <v>3.59613401717439</v>
      </c>
      <c r="D56" s="2">
        <f t="shared" si="37"/>
        <v>4.32868861768162</v>
      </c>
      <c r="E56" s="2">
        <f t="shared" si="37"/>
        <v>6.81753441612169</v>
      </c>
      <c r="F56" s="2">
        <f t="shared" si="37"/>
        <v>6.53389194811064</v>
      </c>
      <c r="G56" s="2">
        <f t="shared" si="37"/>
        <v>7.02436212504864</v>
      </c>
      <c r="H56" s="8"/>
      <c r="I56" s="2"/>
      <c r="J56" s="2"/>
      <c r="K56" s="2"/>
      <c r="L56" s="2"/>
      <c r="M56" s="21"/>
      <c r="N56" s="2"/>
      <c r="O56" s="8"/>
      <c r="P56" s="8"/>
      <c r="Q56" s="8"/>
      <c r="R56" s="8"/>
      <c r="S56" s="5"/>
    </row>
    <row r="57" spans="1:19">
      <c r="A57" s="6" t="s">
        <v>6</v>
      </c>
      <c r="B57" s="2">
        <f t="shared" ref="B57:G57" si="38">POWER(2,-B44)</f>
        <v>7.2066183059259</v>
      </c>
      <c r="C57" s="2">
        <f t="shared" si="38"/>
        <v>6.94385159998297</v>
      </c>
      <c r="D57" s="2">
        <f t="shared" si="38"/>
        <v>8.08963005534603</v>
      </c>
      <c r="E57" s="2">
        <f t="shared" si="38"/>
        <v>6.76310262423241</v>
      </c>
      <c r="F57" s="2">
        <f t="shared" si="38"/>
        <v>8.3560713800006</v>
      </c>
      <c r="G57" s="2">
        <f t="shared" si="38"/>
        <v>7.91345628245012</v>
      </c>
      <c r="H57" s="8"/>
      <c r="I57" s="2"/>
      <c r="J57" s="2"/>
      <c r="K57" s="2"/>
      <c r="L57" s="2"/>
      <c r="M57" s="21"/>
      <c r="N57" s="2"/>
      <c r="O57" s="8"/>
      <c r="P57" s="8"/>
      <c r="Q57" s="8"/>
      <c r="R57" s="8"/>
      <c r="S57" s="5"/>
    </row>
    <row r="58" spans="1:19">
      <c r="A58" s="6" t="s">
        <v>6</v>
      </c>
      <c r="B58" s="2">
        <f t="shared" ref="B58:G58" si="39">POWER(2,-B45)</f>
        <v>0.121314219420615</v>
      </c>
      <c r="C58" s="2">
        <f t="shared" si="39"/>
        <v>0.124065252928206</v>
      </c>
      <c r="D58" s="2">
        <f t="shared" si="39"/>
        <v>0.139225985535627</v>
      </c>
      <c r="E58" s="2">
        <f t="shared" si="39"/>
        <v>0.0720369954939292</v>
      </c>
      <c r="F58" s="2">
        <f t="shared" si="39"/>
        <v>0.0761497947048418</v>
      </c>
      <c r="G58" s="2">
        <f t="shared" si="39"/>
        <v>0.0703540797823683</v>
      </c>
      <c r="H58" s="8"/>
      <c r="I58" s="2"/>
      <c r="J58" s="2"/>
      <c r="K58" s="2"/>
      <c r="L58" s="2"/>
      <c r="M58" s="21"/>
      <c r="N58" s="2"/>
      <c r="O58" s="8"/>
      <c r="P58" s="8"/>
      <c r="Q58" s="8"/>
      <c r="R58" s="8"/>
      <c r="S58" s="5"/>
    </row>
    <row r="59" spans="1:19">
      <c r="A59" s="6" t="s">
        <v>6</v>
      </c>
      <c r="B59" s="2">
        <f>POWER(2,-B46)</f>
        <v>73.7828937487486</v>
      </c>
      <c r="C59" s="2">
        <f>POWER(2,-C46)</f>
        <v>73.7828937487486</v>
      </c>
      <c r="D59" s="2">
        <f>POWER(2,-D46)</f>
        <v>73.7828937487486</v>
      </c>
      <c r="E59" s="2"/>
      <c r="F59" s="2"/>
      <c r="G59" s="2"/>
      <c r="H59" s="8"/>
      <c r="I59" s="2"/>
      <c r="J59" s="2"/>
      <c r="K59" s="2"/>
      <c r="L59" s="2"/>
      <c r="M59" s="21"/>
      <c r="N59" s="2"/>
      <c r="O59" s="8"/>
      <c r="P59" s="8"/>
      <c r="Q59" s="8"/>
      <c r="R59" s="8"/>
      <c r="S59" s="5"/>
    </row>
    <row r="60" spans="1:19">
      <c r="A60" s="10" t="s">
        <v>16</v>
      </c>
      <c r="B60" s="2">
        <f t="shared" ref="B60:G60" si="40">POWER(2,-B47)</f>
        <v>302.393988386389</v>
      </c>
      <c r="C60" s="2">
        <f t="shared" si="40"/>
        <v>271.679943286258</v>
      </c>
      <c r="D60" s="2">
        <f t="shared" si="40"/>
        <v>128.781548780632</v>
      </c>
      <c r="E60" s="2">
        <f t="shared" si="40"/>
        <v>39.4409326611367</v>
      </c>
      <c r="F60" s="2">
        <f t="shared" si="40"/>
        <v>53.7001662375937</v>
      </c>
      <c r="G60" s="2">
        <f t="shared" si="40"/>
        <v>45.9915299050895</v>
      </c>
      <c r="H60" s="11"/>
      <c r="I60" s="2"/>
      <c r="J60" s="2"/>
      <c r="K60" s="2"/>
      <c r="L60" s="2"/>
      <c r="M60" s="21"/>
      <c r="N60" s="2"/>
      <c r="O60" s="11"/>
      <c r="P60" s="11"/>
      <c r="Q60" s="11"/>
      <c r="R60" s="11"/>
      <c r="S60" s="23"/>
    </row>
    <row r="61" spans="1:19">
      <c r="A61" s="10" t="s">
        <v>16</v>
      </c>
      <c r="B61" s="2">
        <f t="shared" ref="B61:G61" si="41">POWER(2,-B48)</f>
        <v>156.705841802381</v>
      </c>
      <c r="C61" s="2">
        <f t="shared" si="41"/>
        <v>172.591196480766</v>
      </c>
      <c r="D61" s="2">
        <f t="shared" si="41"/>
        <v>167.627656780082</v>
      </c>
      <c r="E61" s="2">
        <f t="shared" si="41"/>
        <v>1.27049240774398</v>
      </c>
      <c r="F61" s="2">
        <f t="shared" si="41"/>
        <v>1.09916309416663</v>
      </c>
      <c r="G61" s="2">
        <f t="shared" si="41"/>
        <v>1.10824498142475</v>
      </c>
      <c r="H61" s="8"/>
      <c r="I61" s="2"/>
      <c r="J61" s="2"/>
      <c r="K61" s="2"/>
      <c r="L61" s="2"/>
      <c r="M61" s="21"/>
      <c r="N61" s="2"/>
      <c r="O61" s="8"/>
      <c r="P61" s="8"/>
      <c r="Q61" s="8"/>
      <c r="R61" s="8"/>
      <c r="S61" s="5"/>
    </row>
    <row r="62" spans="1:19">
      <c r="A62" s="10" t="s">
        <v>16</v>
      </c>
      <c r="B62" s="2">
        <f t="shared" ref="B62:G62" si="42">POWER(2,-B49)</f>
        <v>0.0312254975236205</v>
      </c>
      <c r="C62" s="2">
        <f t="shared" si="42"/>
        <v>0.0292226261398617</v>
      </c>
      <c r="D62" s="2">
        <f t="shared" si="42"/>
        <v>0.0341419908836598</v>
      </c>
      <c r="E62" s="2">
        <f t="shared" si="42"/>
        <v>0.107303792603934</v>
      </c>
      <c r="F62" s="2">
        <f t="shared" si="42"/>
        <v>0.104184824572539</v>
      </c>
      <c r="G62" s="2">
        <f t="shared" si="42"/>
        <v>0.0967856208432531</v>
      </c>
      <c r="H62" s="8"/>
      <c r="I62" s="2"/>
      <c r="J62" s="2"/>
      <c r="K62" s="2"/>
      <c r="L62" s="2"/>
      <c r="M62" s="21"/>
      <c r="N62" s="2"/>
      <c r="O62" s="8"/>
      <c r="P62" s="8"/>
      <c r="Q62" s="8"/>
      <c r="R62" s="8"/>
      <c r="S62" s="5"/>
    </row>
    <row r="63" spans="1:19">
      <c r="A63" s="10" t="s">
        <v>16</v>
      </c>
      <c r="B63" s="2">
        <f t="shared" ref="B63:G63" si="43">POWER(2,-B50)</f>
        <v>143.420726228499</v>
      </c>
      <c r="C63" s="2">
        <f t="shared" si="43"/>
        <v>131.745219867933</v>
      </c>
      <c r="D63" s="2">
        <f t="shared" si="43"/>
        <v>181.26263185352</v>
      </c>
      <c r="E63" s="2">
        <f t="shared" si="43"/>
        <v>12.4512190504854</v>
      </c>
      <c r="F63" s="2">
        <f t="shared" si="43"/>
        <v>11.8475369861637</v>
      </c>
      <c r="G63" s="2">
        <f t="shared" si="43"/>
        <v>11.7094075694636</v>
      </c>
      <c r="H63" s="8"/>
      <c r="I63" s="2"/>
      <c r="J63" s="2"/>
      <c r="K63" s="2"/>
      <c r="L63" s="2"/>
      <c r="M63" s="21"/>
      <c r="N63" s="2"/>
      <c r="O63" s="8"/>
      <c r="P63" s="8"/>
      <c r="Q63" s="8"/>
      <c r="R63" s="8"/>
      <c r="S63" s="5"/>
    </row>
    <row r="64" spans="1:19">
      <c r="A64" s="10" t="s">
        <v>16</v>
      </c>
      <c r="B64" s="2">
        <f t="shared" ref="B64:G64" si="44">POWER(2,-B51)</f>
        <v>0.266831427475423</v>
      </c>
      <c r="C64" s="2">
        <f t="shared" si="44"/>
        <v>0.262066101557526</v>
      </c>
      <c r="D64" s="2">
        <f t="shared" si="44"/>
        <v>0.281884642031564</v>
      </c>
      <c r="E64" s="2">
        <f t="shared" si="44"/>
        <v>0.562097328134111</v>
      </c>
      <c r="F64" s="2">
        <f t="shared" si="44"/>
        <v>0.600150676219307</v>
      </c>
      <c r="G64" s="2">
        <f t="shared" si="44"/>
        <v>0.426827953708839</v>
      </c>
      <c r="H64" s="8"/>
      <c r="I64" s="2"/>
      <c r="J64" s="2"/>
      <c r="K64" s="2"/>
      <c r="L64" s="2"/>
      <c r="M64" s="21"/>
      <c r="N64" s="2"/>
      <c r="O64" s="8"/>
      <c r="P64" s="8"/>
      <c r="Q64" s="8"/>
      <c r="R64" s="8"/>
      <c r="S64" s="5"/>
    </row>
    <row r="65" spans="1:19">
      <c r="A65" s="2"/>
      <c r="B65" s="2"/>
      <c r="C65" s="2"/>
      <c r="D65" s="2"/>
      <c r="E65" s="8"/>
      <c r="F65" s="8"/>
      <c r="G65" s="8"/>
      <c r="H65" s="8"/>
      <c r="I65" s="8"/>
      <c r="J65" s="8"/>
      <c r="K65" s="8"/>
      <c r="L65" s="8"/>
      <c r="M65" s="5"/>
      <c r="N65" s="8"/>
      <c r="O65" s="8"/>
      <c r="P65" s="8"/>
      <c r="Q65" s="8"/>
      <c r="R65" s="8"/>
      <c r="S65" s="5"/>
    </row>
    <row r="66" spans="1:19">
      <c r="A66" s="2"/>
      <c r="B66" s="2"/>
      <c r="C66" s="2"/>
      <c r="D66" s="2"/>
      <c r="E66" s="8"/>
      <c r="F66" s="8"/>
      <c r="G66" s="8"/>
      <c r="H66" s="8"/>
      <c r="I66" s="8"/>
      <c r="J66" s="8"/>
      <c r="K66" s="8"/>
      <c r="L66" s="8"/>
      <c r="M66" s="5"/>
      <c r="N66" s="8"/>
      <c r="O66" s="8"/>
      <c r="P66" s="8"/>
      <c r="Q66" s="8"/>
      <c r="R66" s="8"/>
      <c r="S66" s="5"/>
    </row>
    <row r="67" spans="1:19">
      <c r="A67" s="2"/>
      <c r="B67" s="25" t="s">
        <v>18</v>
      </c>
      <c r="C67" s="25"/>
      <c r="D67" s="25"/>
      <c r="E67" s="25"/>
      <c r="F67" s="25"/>
      <c r="G67" s="8"/>
      <c r="H67" s="8"/>
      <c r="I67" s="8"/>
      <c r="J67" s="8"/>
      <c r="K67" s="8"/>
      <c r="L67" s="8"/>
      <c r="M67" s="5"/>
      <c r="N67" s="8"/>
      <c r="O67" s="8"/>
      <c r="P67" s="8"/>
      <c r="Q67" s="8"/>
      <c r="R67" s="8"/>
      <c r="S67" s="5"/>
    </row>
    <row r="68" spans="1:19">
      <c r="A68" s="2"/>
      <c r="B68" s="26" t="s">
        <v>1</v>
      </c>
      <c r="C68" s="21"/>
      <c r="D68" s="2"/>
      <c r="E68" s="27" t="s">
        <v>2</v>
      </c>
      <c r="F68" s="5"/>
      <c r="G68" s="8"/>
      <c r="H68" s="8"/>
      <c r="I68" s="8"/>
      <c r="J68" s="8"/>
      <c r="K68" s="8"/>
      <c r="L68" s="8"/>
      <c r="M68" s="5"/>
      <c r="N68" s="8"/>
      <c r="O68" s="8"/>
      <c r="P68" s="8"/>
      <c r="Q68" s="8"/>
      <c r="R68" s="8"/>
      <c r="S68" s="5"/>
    </row>
    <row r="69" spans="1:19">
      <c r="A69" s="2"/>
      <c r="B69" s="6" t="s">
        <v>6</v>
      </c>
      <c r="C69" s="28" t="s">
        <v>16</v>
      </c>
      <c r="D69" s="2"/>
      <c r="E69" s="6" t="s">
        <v>6</v>
      </c>
      <c r="F69" s="28" t="s">
        <v>16</v>
      </c>
      <c r="G69" s="8"/>
      <c r="H69" s="8"/>
      <c r="I69" s="8"/>
      <c r="J69" s="8"/>
      <c r="K69" s="8"/>
      <c r="L69" s="8"/>
      <c r="M69" s="5"/>
      <c r="N69" s="8"/>
      <c r="O69" s="8"/>
      <c r="P69" s="8"/>
      <c r="Q69" s="8"/>
      <c r="R69" s="8"/>
      <c r="S69" s="5"/>
    </row>
    <row r="70" spans="1:19">
      <c r="A70" s="2">
        <v>1</v>
      </c>
      <c r="B70" s="2">
        <f t="shared" ref="B70:B73" si="45">AVERAGE(B55:D55)/AVERAGE($B$55:$D$58)</f>
        <v>0.0938254398666303</v>
      </c>
      <c r="C70" s="2">
        <f t="shared" ref="C70:C74" si="46">AVERAGE(B60:D60)/AVERAGE($B$55:$D$59)</f>
        <v>13.7055194102782</v>
      </c>
      <c r="D70" s="2"/>
      <c r="E70" s="2">
        <f t="shared" ref="E70:E73" si="47">AVERAGE(E55:G55)/AVERAGE($E$55:$G$59)</f>
        <v>0.0715257465996036</v>
      </c>
      <c r="F70" s="2">
        <f t="shared" ref="F70:F74" si="48">AVERAGE(E60:G60)/AVERAGE($E$55:$G$59)</f>
        <v>12.5284675920459</v>
      </c>
      <c r="G70" s="8"/>
      <c r="H70" s="8"/>
      <c r="I70" s="8"/>
      <c r="J70" s="8"/>
      <c r="K70" s="8"/>
      <c r="L70" s="8"/>
      <c r="M70" s="5"/>
      <c r="N70" s="8"/>
      <c r="O70" s="8"/>
      <c r="P70" s="8"/>
      <c r="Q70" s="8"/>
      <c r="R70" s="8"/>
      <c r="S70" s="5"/>
    </row>
    <row r="71" spans="1:19">
      <c r="A71" s="2">
        <v>2</v>
      </c>
      <c r="B71" s="2">
        <f t="shared" si="45"/>
        <v>1.32525864536592</v>
      </c>
      <c r="C71" s="2">
        <f t="shared" si="46"/>
        <v>9.68991669417366</v>
      </c>
      <c r="D71" s="2"/>
      <c r="E71" s="2">
        <f t="shared" si="47"/>
        <v>1.83477742025766</v>
      </c>
      <c r="F71" s="2">
        <f t="shared" si="48"/>
        <v>0.313174299001183</v>
      </c>
      <c r="G71" s="8"/>
      <c r="H71" s="8"/>
      <c r="I71" s="8"/>
      <c r="J71" s="8"/>
      <c r="K71" s="8"/>
      <c r="L71" s="8"/>
      <c r="M71" s="5"/>
      <c r="N71" s="8"/>
      <c r="O71" s="8"/>
      <c r="P71" s="8"/>
      <c r="Q71" s="8"/>
      <c r="R71" s="8"/>
      <c r="S71" s="5"/>
    </row>
    <row r="72" spans="1:19">
      <c r="A72" s="2">
        <v>3</v>
      </c>
      <c r="B72" s="2">
        <f t="shared" si="45"/>
        <v>2.53704200221163</v>
      </c>
      <c r="C72" s="29"/>
      <c r="D72" s="2"/>
      <c r="E72" s="2">
        <f t="shared" si="47"/>
        <v>2.07401789635677</v>
      </c>
      <c r="F72" s="2">
        <f t="shared" si="48"/>
        <v>0.0277591520673312</v>
      </c>
      <c r="G72" s="8"/>
      <c r="H72" s="8"/>
      <c r="I72" s="8"/>
      <c r="J72" s="8"/>
      <c r="K72" s="8" t="s">
        <v>19</v>
      </c>
      <c r="L72" s="8"/>
      <c r="M72" s="5"/>
      <c r="N72" s="8"/>
      <c r="O72" s="8"/>
      <c r="P72" s="8"/>
      <c r="Q72" s="8"/>
      <c r="R72" s="8"/>
      <c r="S72" s="5"/>
    </row>
    <row r="73" spans="1:19">
      <c r="A73" s="2">
        <v>4</v>
      </c>
      <c r="B73" s="2">
        <f t="shared" si="45"/>
        <v>0.043873912555815</v>
      </c>
      <c r="C73" s="2">
        <f t="shared" si="46"/>
        <v>8.90025177076865</v>
      </c>
      <c r="D73" s="2"/>
      <c r="E73" s="2">
        <f t="shared" si="47"/>
        <v>0.0196789367859702</v>
      </c>
      <c r="F73" s="2">
        <f t="shared" si="48"/>
        <v>3.242424977281</v>
      </c>
      <c r="G73" s="8"/>
      <c r="H73" s="8"/>
      <c r="I73" s="8"/>
      <c r="J73" s="8"/>
      <c r="K73" s="8"/>
      <c r="L73" s="8"/>
      <c r="M73" s="5"/>
      <c r="N73" s="8"/>
      <c r="O73" s="8"/>
      <c r="P73" s="8"/>
      <c r="Q73" s="8"/>
      <c r="R73" s="8"/>
      <c r="S73" s="5"/>
    </row>
    <row r="74" spans="1:19">
      <c r="A74" s="2">
        <v>5</v>
      </c>
      <c r="B74" s="29"/>
      <c r="C74" s="2">
        <f t="shared" si="46"/>
        <v>0.0158100649309383</v>
      </c>
      <c r="D74" s="2"/>
      <c r="E74" s="29"/>
      <c r="F74" s="2">
        <f t="shared" si="48"/>
        <v>0.143091428754315</v>
      </c>
      <c r="G74" s="8"/>
      <c r="H74" s="8"/>
      <c r="I74" s="8"/>
      <c r="J74" s="8"/>
      <c r="K74" s="8"/>
      <c r="L74" s="8"/>
      <c r="M74" s="5"/>
      <c r="N74" s="8"/>
      <c r="O74" s="8"/>
      <c r="P74" s="8"/>
      <c r="Q74" s="8"/>
      <c r="R74" s="8"/>
      <c r="S74" s="5"/>
    </row>
    <row r="75" spans="1:19">
      <c r="A75" s="2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5"/>
      <c r="N75" s="8"/>
      <c r="O75" s="8"/>
      <c r="P75" s="8"/>
      <c r="Q75" s="8"/>
      <c r="R75" s="8"/>
      <c r="S75" s="5"/>
    </row>
    <row r="76" spans="1:19">
      <c r="A76" s="30" t="s">
        <v>20</v>
      </c>
      <c r="B76" s="8">
        <f>AVERAGE(B70:B73)</f>
        <v>1</v>
      </c>
      <c r="C76" s="8">
        <f t="shared" ref="C76:F76" si="49">AVERAGE(C70:C74)</f>
        <v>8.07787448503787</v>
      </c>
      <c r="D76" s="8"/>
      <c r="E76" s="8">
        <f t="shared" si="49"/>
        <v>1</v>
      </c>
      <c r="F76" s="8">
        <f t="shared" si="49"/>
        <v>3.25098348982995</v>
      </c>
      <c r="G76" s="8"/>
      <c r="H76" s="8"/>
      <c r="I76" s="8"/>
      <c r="J76" s="8"/>
      <c r="K76" s="8"/>
      <c r="L76" s="8"/>
      <c r="M76" s="5"/>
      <c r="N76" s="8"/>
      <c r="O76" s="8"/>
      <c r="P76" s="8"/>
      <c r="Q76" s="8"/>
      <c r="R76" s="8"/>
      <c r="S76" s="5"/>
    </row>
    <row r="77" spans="1:19">
      <c r="A77" s="30" t="s">
        <v>21</v>
      </c>
      <c r="B77" s="8">
        <f t="shared" ref="B77:F77" si="50">STDEV(B70:B74)</f>
        <v>1.18372585951763</v>
      </c>
      <c r="C77" s="8">
        <f t="shared" si="50"/>
        <v>5.77183548514275</v>
      </c>
      <c r="D77" s="8"/>
      <c r="E77" s="8">
        <f t="shared" si="50"/>
        <v>1.10656549878067</v>
      </c>
      <c r="F77" s="8">
        <f t="shared" si="50"/>
        <v>5.35608708740736</v>
      </c>
      <c r="G77" s="8"/>
      <c r="H77" s="8"/>
      <c r="I77" s="8"/>
      <c r="J77" s="8"/>
      <c r="K77" s="8"/>
      <c r="L77" s="8"/>
      <c r="M77" s="5"/>
      <c r="N77" s="8"/>
      <c r="O77" s="8"/>
      <c r="P77" s="8"/>
      <c r="Q77" s="8"/>
      <c r="R77" s="8"/>
      <c r="S77" s="5"/>
    </row>
    <row r="78" spans="1:19">
      <c r="A78" s="2"/>
      <c r="B78" s="8" t="s">
        <v>22</v>
      </c>
      <c r="C78" s="8" t="s">
        <v>22</v>
      </c>
      <c r="D78" s="8"/>
      <c r="E78" s="8" t="s">
        <v>22</v>
      </c>
      <c r="F78" s="8" t="s">
        <v>22</v>
      </c>
      <c r="G78" s="8"/>
      <c r="H78" s="8"/>
      <c r="I78" s="8"/>
      <c r="J78" s="8"/>
      <c r="K78" s="8"/>
      <c r="L78" s="8"/>
      <c r="M78" s="5"/>
      <c r="N78" s="8"/>
      <c r="O78" s="8"/>
      <c r="P78" s="8"/>
      <c r="Q78" s="8"/>
      <c r="R78" s="8"/>
      <c r="S78" s="5"/>
    </row>
    <row r="79" spans="1:19">
      <c r="A79" s="2"/>
      <c r="B79" s="8" t="s">
        <v>23</v>
      </c>
      <c r="C79" s="8" t="s">
        <v>24</v>
      </c>
      <c r="D79" s="8"/>
      <c r="E79" s="8" t="s">
        <v>25</v>
      </c>
      <c r="F79" s="8" t="s">
        <v>26</v>
      </c>
      <c r="G79" s="8"/>
      <c r="H79" s="8"/>
      <c r="I79" s="8"/>
      <c r="J79" s="8"/>
      <c r="K79" s="8"/>
      <c r="L79" s="8"/>
      <c r="M79" s="5"/>
      <c r="N79" s="8"/>
      <c r="O79" s="8"/>
      <c r="P79" s="8"/>
      <c r="Q79" s="8"/>
      <c r="R79" s="8"/>
      <c r="S79" s="5"/>
    </row>
    <row r="80" spans="1:19">
      <c r="A80" s="2"/>
      <c r="B80" s="2"/>
      <c r="C80" s="2"/>
      <c r="D80" s="2"/>
      <c r="E80" s="8"/>
      <c r="F80" s="8"/>
      <c r="G80" s="8"/>
      <c r="H80" s="8"/>
      <c r="I80" s="8"/>
      <c r="J80" s="8"/>
      <c r="K80" s="8"/>
      <c r="L80" s="8"/>
      <c r="M80" s="5"/>
      <c r="N80" s="8"/>
      <c r="O80" s="8"/>
      <c r="P80" s="8"/>
      <c r="Q80" s="8"/>
      <c r="R80" s="8"/>
      <c r="S80" s="5"/>
    </row>
    <row r="81" spans="1:19">
      <c r="A81" s="2"/>
      <c r="B81" s="2"/>
      <c r="C81" s="2"/>
      <c r="D81" s="2"/>
      <c r="E81" s="8"/>
      <c r="F81" s="8"/>
      <c r="G81" s="8"/>
      <c r="H81" s="8"/>
      <c r="I81" s="8"/>
      <c r="J81" s="8"/>
      <c r="K81" s="8"/>
      <c r="L81" s="8"/>
      <c r="M81" s="5"/>
      <c r="N81" s="8"/>
      <c r="O81" s="8"/>
      <c r="P81" s="8"/>
      <c r="Q81" s="8"/>
      <c r="R81" s="8"/>
      <c r="S81" s="5"/>
    </row>
    <row r="82" ht="14.75" spans="1:19">
      <c r="A82" s="2"/>
      <c r="B82" s="2"/>
      <c r="C82" s="2"/>
      <c r="D82" s="2"/>
      <c r="E82" s="8"/>
      <c r="F82" s="8"/>
      <c r="G82" s="8"/>
      <c r="H82" s="8"/>
      <c r="I82" s="8"/>
      <c r="J82" s="8"/>
      <c r="K82" s="8"/>
      <c r="L82" s="8"/>
      <c r="M82" s="5"/>
      <c r="N82" s="8"/>
      <c r="O82" s="8"/>
      <c r="P82" s="8"/>
      <c r="Q82" s="8"/>
      <c r="R82" s="8"/>
      <c r="S82" s="5"/>
    </row>
    <row r="83" ht="15.5" spans="1:19">
      <c r="A83" s="2"/>
      <c r="B83" s="31"/>
      <c r="C83" s="32" t="s">
        <v>6</v>
      </c>
      <c r="D83" s="33" t="s">
        <v>16</v>
      </c>
      <c r="E83" s="33" t="s">
        <v>27</v>
      </c>
      <c r="F83" s="8"/>
      <c r="G83" s="8"/>
      <c r="H83" s="8"/>
      <c r="I83" s="8"/>
      <c r="J83" s="8"/>
      <c r="K83" s="8"/>
      <c r="L83" s="8"/>
      <c r="M83" s="5"/>
      <c r="N83" s="8"/>
      <c r="O83" s="8"/>
      <c r="P83" s="8"/>
      <c r="Q83" s="8"/>
      <c r="R83" s="8"/>
      <c r="S83" s="5"/>
    </row>
    <row r="84" ht="14.75" spans="1:19">
      <c r="A84" s="2"/>
      <c r="B84" s="34" t="s">
        <v>1</v>
      </c>
      <c r="C84" s="35" t="s">
        <v>28</v>
      </c>
      <c r="D84" s="35" t="s">
        <v>29</v>
      </c>
      <c r="E84" s="36">
        <v>0.001</v>
      </c>
      <c r="F84" s="8"/>
      <c r="G84" s="8"/>
      <c r="H84" s="8"/>
      <c r="I84" s="8"/>
      <c r="J84" s="8"/>
      <c r="K84" s="8"/>
      <c r="L84" s="8"/>
      <c r="M84" s="5"/>
      <c r="N84" s="8"/>
      <c r="O84" s="8"/>
      <c r="P84" s="8"/>
      <c r="Q84" s="8"/>
      <c r="R84" s="8"/>
      <c r="S84" s="5"/>
    </row>
    <row r="85" ht="14.75" spans="1:19">
      <c r="A85" s="2"/>
      <c r="B85" s="37" t="s">
        <v>2</v>
      </c>
      <c r="C85" s="38" t="s">
        <v>25</v>
      </c>
      <c r="D85" s="38" t="s">
        <v>26</v>
      </c>
      <c r="E85" s="39">
        <v>0.4415</v>
      </c>
      <c r="F85" s="8"/>
      <c r="G85" s="8"/>
      <c r="H85" s="8"/>
      <c r="I85" s="8"/>
      <c r="J85" s="8"/>
      <c r="K85" s="8"/>
      <c r="L85" s="8"/>
      <c r="M85" s="5"/>
      <c r="N85" s="8"/>
      <c r="O85" s="8"/>
      <c r="P85" s="8"/>
      <c r="Q85" s="8"/>
      <c r="R85" s="8"/>
      <c r="S85" s="5"/>
    </row>
    <row r="86" ht="14.75" spans="1:19">
      <c r="A86" s="2"/>
      <c r="B86" s="2"/>
      <c r="C86" s="40"/>
      <c r="D86" s="2"/>
      <c r="E86" s="8"/>
      <c r="F86" s="8"/>
      <c r="G86" s="8"/>
      <c r="H86" s="8"/>
      <c r="I86" s="8"/>
      <c r="J86" s="8"/>
      <c r="K86" s="8"/>
      <c r="L86" s="8"/>
      <c r="M86" s="5"/>
      <c r="N86" s="8"/>
      <c r="O86" s="8"/>
      <c r="P86" s="8"/>
      <c r="Q86" s="8"/>
      <c r="R86" s="8"/>
      <c r="S86" s="5"/>
    </row>
    <row r="87" spans="1:19">
      <c r="A87" s="2"/>
      <c r="B87" s="2"/>
      <c r="C87" s="2"/>
      <c r="D87" s="2"/>
      <c r="E87" s="8"/>
      <c r="F87" s="8"/>
      <c r="G87" s="8"/>
      <c r="H87" s="8"/>
      <c r="I87" s="8"/>
      <c r="J87" s="8"/>
      <c r="K87" s="8"/>
      <c r="L87" s="8"/>
      <c r="M87" s="5"/>
      <c r="N87" s="8"/>
      <c r="O87" s="8"/>
      <c r="P87" s="8"/>
      <c r="Q87" s="8"/>
      <c r="R87" s="8"/>
      <c r="S87" s="5"/>
    </row>
  </sheetData>
  <mergeCells count="13">
    <mergeCell ref="B1:D1"/>
    <mergeCell ref="E1:G1"/>
    <mergeCell ref="I1:K1"/>
    <mergeCell ref="O1:Q1"/>
    <mergeCell ref="B15:G15"/>
    <mergeCell ref="I15:K15"/>
    <mergeCell ref="B28:G28"/>
    <mergeCell ref="B41:G41"/>
    <mergeCell ref="I41:K41"/>
    <mergeCell ref="B54:G54"/>
    <mergeCell ref="B67:F67"/>
    <mergeCell ref="B68:C68"/>
    <mergeCell ref="E68:F6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WCN</dc:creator>
  <cp:lastModifiedBy>ha</cp:lastModifiedBy>
  <dcterms:created xsi:type="dcterms:W3CDTF">2025-05-21T11:43:09Z</dcterms:created>
  <dcterms:modified xsi:type="dcterms:W3CDTF">2025-05-21T11:52:11Z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41B38B7EA269481FA0EC56DB4A988696_11</vt:lpwstr>
  </property>
  <property fmtid="{D5CDD505-2E9C-101B-9397-08002B2CF9AE}" pid="3" name="KSOProductBuildVer">
    <vt:lpwstr>2052-12.1.0.20784</vt:lpwstr>
  </property>
</Properties>
</file>