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/>
  <mc:AlternateContent xmlns:mc="http://schemas.openxmlformats.org/markup-compatibility/2006">
    <mc:Choice Requires="x15">
      <x15ac:absPath xmlns:x15ac="http://schemas.microsoft.com/office/spreadsheetml/2010/11/ac" url="/Users/siriphornchimplee/Documents/Aj.VN/Back up all /Aj VN's Lab/2. Project_Propolis/"/>
    </mc:Choice>
  </mc:AlternateContent>
  <xr:revisionPtr revIDLastSave="0" documentId="13_ncr:1_{93093910-3688-A14A-BF35-F46563BB364B}" xr6:coauthVersionLast="47" xr6:coauthVersionMax="47" xr10:uidLastSave="{00000000-0000-0000-0000-000000000000}"/>
  <bookViews>
    <workbookView xWindow="0" yWindow="760" windowWidth="29400" windowHeight="16900" xr2:uid="{00000000-000D-0000-FFFF-FFFF00000000}"/>
  </bookViews>
  <sheets>
    <sheet name="Samples from Dr. Shamugar" sheetId="9" r:id="rId1"/>
    <sheet name="Propolis combination-CS NP-AC3" sheetId="5" r:id="rId2"/>
    <sheet name="Propolis combination-CS NP-AC5" sheetId="6" r:id="rId3"/>
    <sheet name="Propolis combination-CS NP-AP" sheetId="7" r:id="rId4"/>
    <sheet name="Propolis combination-CS NP-AT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" i="8" l="1"/>
  <c r="AC52" i="8" s="1"/>
  <c r="Y52" i="8"/>
  <c r="AB52" i="8" s="1"/>
  <c r="X52" i="8"/>
  <c r="AA52" i="8" s="1"/>
  <c r="J52" i="8"/>
  <c r="M52" i="8" s="1"/>
  <c r="I52" i="8"/>
  <c r="L52" i="8" s="1"/>
  <c r="H52" i="8"/>
  <c r="K52" i="8" s="1"/>
  <c r="Z51" i="8"/>
  <c r="AC51" i="8" s="1"/>
  <c r="Y51" i="8"/>
  <c r="AB51" i="8" s="1"/>
  <c r="X51" i="8"/>
  <c r="AA51" i="8" s="1"/>
  <c r="J51" i="8"/>
  <c r="M51" i="8" s="1"/>
  <c r="I51" i="8"/>
  <c r="L51" i="8" s="1"/>
  <c r="H51" i="8"/>
  <c r="K51" i="8" s="1"/>
  <c r="Z50" i="8"/>
  <c r="AC50" i="8" s="1"/>
  <c r="Y50" i="8"/>
  <c r="AB50" i="8" s="1"/>
  <c r="X50" i="8"/>
  <c r="AA50" i="8" s="1"/>
  <c r="J50" i="8"/>
  <c r="M50" i="8" s="1"/>
  <c r="I50" i="8"/>
  <c r="L50" i="8" s="1"/>
  <c r="H50" i="8"/>
  <c r="K50" i="8" s="1"/>
  <c r="Z49" i="8"/>
  <c r="AC49" i="8" s="1"/>
  <c r="Y49" i="8"/>
  <c r="AB49" i="8" s="1"/>
  <c r="X49" i="8"/>
  <c r="AA49" i="8" s="1"/>
  <c r="J49" i="8"/>
  <c r="M49" i="8" s="1"/>
  <c r="I49" i="8"/>
  <c r="L49" i="8" s="1"/>
  <c r="H49" i="8"/>
  <c r="K49" i="8" s="1"/>
  <c r="Z48" i="8"/>
  <c r="AC48" i="8" s="1"/>
  <c r="Y48" i="8"/>
  <c r="AB48" i="8" s="1"/>
  <c r="X48" i="8"/>
  <c r="AA48" i="8" s="1"/>
  <c r="J48" i="8"/>
  <c r="M48" i="8" s="1"/>
  <c r="I48" i="8"/>
  <c r="L48" i="8" s="1"/>
  <c r="H48" i="8"/>
  <c r="K48" i="8" s="1"/>
  <c r="Z47" i="8"/>
  <c r="AC47" i="8" s="1"/>
  <c r="Y47" i="8"/>
  <c r="AB47" i="8" s="1"/>
  <c r="X47" i="8"/>
  <c r="AA47" i="8" s="1"/>
  <c r="J47" i="8"/>
  <c r="M47" i="8" s="1"/>
  <c r="I47" i="8"/>
  <c r="L47" i="8" s="1"/>
  <c r="H47" i="8"/>
  <c r="K47" i="8" s="1"/>
  <c r="Z46" i="8"/>
  <c r="AC46" i="8" s="1"/>
  <c r="Y46" i="8"/>
  <c r="AB46" i="8" s="1"/>
  <c r="X46" i="8"/>
  <c r="AA46" i="8" s="1"/>
  <c r="J46" i="8"/>
  <c r="M46" i="8" s="1"/>
  <c r="I46" i="8"/>
  <c r="L46" i="8" s="1"/>
  <c r="H46" i="8"/>
  <c r="K46" i="8" s="1"/>
  <c r="Z45" i="8"/>
  <c r="AC45" i="8" s="1"/>
  <c r="Y45" i="8"/>
  <c r="AB45" i="8" s="1"/>
  <c r="X45" i="8"/>
  <c r="AA45" i="8" s="1"/>
  <c r="J45" i="8"/>
  <c r="M45" i="8" s="1"/>
  <c r="I45" i="8"/>
  <c r="L45" i="8" s="1"/>
  <c r="H45" i="8"/>
  <c r="K45" i="8" s="1"/>
  <c r="Z44" i="8"/>
  <c r="AC44" i="8" s="1"/>
  <c r="Y44" i="8"/>
  <c r="AB44" i="8" s="1"/>
  <c r="X44" i="8"/>
  <c r="AA44" i="8" s="1"/>
  <c r="J44" i="8"/>
  <c r="M44" i="8" s="1"/>
  <c r="I44" i="8"/>
  <c r="L44" i="8" s="1"/>
  <c r="H44" i="8"/>
  <c r="K44" i="8" s="1"/>
  <c r="Z43" i="8"/>
  <c r="AC43" i="8" s="1"/>
  <c r="Y43" i="8"/>
  <c r="AB43" i="8" s="1"/>
  <c r="X43" i="8"/>
  <c r="AA43" i="8" s="1"/>
  <c r="J43" i="8"/>
  <c r="M43" i="8" s="1"/>
  <c r="I43" i="8"/>
  <c r="L43" i="8" s="1"/>
  <c r="H43" i="8"/>
  <c r="K43" i="8" s="1"/>
  <c r="Z42" i="8"/>
  <c r="AC42" i="8" s="1"/>
  <c r="Y42" i="8"/>
  <c r="AB42" i="8" s="1"/>
  <c r="X42" i="8"/>
  <c r="AA42" i="8" s="1"/>
  <c r="J42" i="8"/>
  <c r="M42" i="8" s="1"/>
  <c r="I42" i="8"/>
  <c r="L42" i="8" s="1"/>
  <c r="H42" i="8"/>
  <c r="K42" i="8" s="1"/>
  <c r="Z41" i="8"/>
  <c r="AC41" i="8" s="1"/>
  <c r="Y41" i="8"/>
  <c r="AB41" i="8" s="1"/>
  <c r="X41" i="8"/>
  <c r="AA41" i="8" s="1"/>
  <c r="J41" i="8"/>
  <c r="M41" i="8" s="1"/>
  <c r="I41" i="8"/>
  <c r="L41" i="8" s="1"/>
  <c r="H41" i="8"/>
  <c r="K41" i="8" s="1"/>
  <c r="Z40" i="8"/>
  <c r="AC40" i="8" s="1"/>
  <c r="Y40" i="8"/>
  <c r="AB40" i="8" s="1"/>
  <c r="X40" i="8"/>
  <c r="AA40" i="8" s="1"/>
  <c r="J40" i="8"/>
  <c r="M40" i="8" s="1"/>
  <c r="I40" i="8"/>
  <c r="L40" i="8" s="1"/>
  <c r="H40" i="8"/>
  <c r="K40" i="8" s="1"/>
  <c r="Z39" i="8"/>
  <c r="AC39" i="8" s="1"/>
  <c r="Y39" i="8"/>
  <c r="AB39" i="8" s="1"/>
  <c r="X39" i="8"/>
  <c r="AA39" i="8" s="1"/>
  <c r="J39" i="8"/>
  <c r="M39" i="8" s="1"/>
  <c r="I39" i="8"/>
  <c r="L39" i="8" s="1"/>
  <c r="H39" i="8"/>
  <c r="K39" i="8" s="1"/>
  <c r="Z38" i="8"/>
  <c r="AC38" i="8" s="1"/>
  <c r="Y38" i="8"/>
  <c r="AB38" i="8" s="1"/>
  <c r="X38" i="8"/>
  <c r="AA38" i="8" s="1"/>
  <c r="J38" i="8"/>
  <c r="M38" i="8" s="1"/>
  <c r="I38" i="8"/>
  <c r="L38" i="8" s="1"/>
  <c r="H38" i="8"/>
  <c r="K38" i="8" s="1"/>
  <c r="Z37" i="8"/>
  <c r="AC37" i="8" s="1"/>
  <c r="Y37" i="8"/>
  <c r="AB37" i="8" s="1"/>
  <c r="X37" i="8"/>
  <c r="AA37" i="8" s="1"/>
  <c r="J37" i="8"/>
  <c r="M37" i="8" s="1"/>
  <c r="I37" i="8"/>
  <c r="L37" i="8" s="1"/>
  <c r="H37" i="8"/>
  <c r="K37" i="8" s="1"/>
  <c r="Z36" i="8"/>
  <c r="AC36" i="8" s="1"/>
  <c r="Y36" i="8"/>
  <c r="AB36" i="8" s="1"/>
  <c r="X36" i="8"/>
  <c r="AA36" i="8" s="1"/>
  <c r="J36" i="8"/>
  <c r="M36" i="8" s="1"/>
  <c r="I36" i="8"/>
  <c r="L36" i="8" s="1"/>
  <c r="H36" i="8"/>
  <c r="K36" i="8" s="1"/>
  <c r="Z35" i="8"/>
  <c r="AC35" i="8" s="1"/>
  <c r="Y35" i="8"/>
  <c r="AB35" i="8" s="1"/>
  <c r="X35" i="8"/>
  <c r="AA35" i="8" s="1"/>
  <c r="J35" i="8"/>
  <c r="M35" i="8" s="1"/>
  <c r="I35" i="8"/>
  <c r="L35" i="8" s="1"/>
  <c r="H35" i="8"/>
  <c r="K35" i="8" s="1"/>
  <c r="Z34" i="8"/>
  <c r="AC34" i="8" s="1"/>
  <c r="Y34" i="8"/>
  <c r="AB34" i="8" s="1"/>
  <c r="X34" i="8"/>
  <c r="AA34" i="8" s="1"/>
  <c r="J34" i="8"/>
  <c r="M34" i="8" s="1"/>
  <c r="I34" i="8"/>
  <c r="L34" i="8" s="1"/>
  <c r="H34" i="8"/>
  <c r="K34" i="8" s="1"/>
  <c r="Z33" i="8"/>
  <c r="AC33" i="8" s="1"/>
  <c r="Y33" i="8"/>
  <c r="AB33" i="8" s="1"/>
  <c r="X33" i="8"/>
  <c r="AA33" i="8" s="1"/>
  <c r="J33" i="8"/>
  <c r="M33" i="8" s="1"/>
  <c r="I33" i="8"/>
  <c r="L33" i="8" s="1"/>
  <c r="H33" i="8"/>
  <c r="K33" i="8" s="1"/>
  <c r="Z32" i="8"/>
  <c r="AC32" i="8" s="1"/>
  <c r="Y32" i="8"/>
  <c r="AB32" i="8" s="1"/>
  <c r="X32" i="8"/>
  <c r="AA32" i="8" s="1"/>
  <c r="J32" i="8"/>
  <c r="M32" i="8" s="1"/>
  <c r="I32" i="8"/>
  <c r="L32" i="8" s="1"/>
  <c r="H32" i="8"/>
  <c r="K32" i="8" s="1"/>
  <c r="Z31" i="8"/>
  <c r="AC31" i="8" s="1"/>
  <c r="Y31" i="8"/>
  <c r="AB31" i="8" s="1"/>
  <c r="X31" i="8"/>
  <c r="AA31" i="8" s="1"/>
  <c r="J31" i="8"/>
  <c r="M31" i="8" s="1"/>
  <c r="I31" i="8"/>
  <c r="L31" i="8" s="1"/>
  <c r="H31" i="8"/>
  <c r="K31" i="8" s="1"/>
  <c r="Z30" i="8"/>
  <c r="AC30" i="8" s="1"/>
  <c r="Y30" i="8"/>
  <c r="AB30" i="8" s="1"/>
  <c r="X30" i="8"/>
  <c r="AA30" i="8" s="1"/>
  <c r="J30" i="8"/>
  <c r="M30" i="8" s="1"/>
  <c r="I30" i="8"/>
  <c r="L30" i="8" s="1"/>
  <c r="H30" i="8"/>
  <c r="K30" i="8" s="1"/>
  <c r="Z29" i="8"/>
  <c r="AC29" i="8" s="1"/>
  <c r="Y29" i="8"/>
  <c r="AB29" i="8" s="1"/>
  <c r="X29" i="8"/>
  <c r="AA29" i="8" s="1"/>
  <c r="J29" i="8"/>
  <c r="M29" i="8" s="1"/>
  <c r="I29" i="8"/>
  <c r="L29" i="8" s="1"/>
  <c r="H29" i="8"/>
  <c r="K29" i="8" s="1"/>
  <c r="Z28" i="8"/>
  <c r="AC28" i="8" s="1"/>
  <c r="Y28" i="8"/>
  <c r="AB28" i="8" s="1"/>
  <c r="X28" i="8"/>
  <c r="AA28" i="8" s="1"/>
  <c r="J28" i="8"/>
  <c r="M28" i="8" s="1"/>
  <c r="I28" i="8"/>
  <c r="L28" i="8" s="1"/>
  <c r="H28" i="8"/>
  <c r="K28" i="8" s="1"/>
  <c r="Z27" i="8"/>
  <c r="AC27" i="8" s="1"/>
  <c r="Y27" i="8"/>
  <c r="AB27" i="8" s="1"/>
  <c r="X27" i="8"/>
  <c r="AA27" i="8" s="1"/>
  <c r="J27" i="8"/>
  <c r="M27" i="8" s="1"/>
  <c r="I27" i="8"/>
  <c r="L27" i="8" s="1"/>
  <c r="H27" i="8"/>
  <c r="K27" i="8" s="1"/>
  <c r="Z26" i="8"/>
  <c r="AC26" i="8" s="1"/>
  <c r="Y26" i="8"/>
  <c r="AB26" i="8" s="1"/>
  <c r="X26" i="8"/>
  <c r="AA26" i="8" s="1"/>
  <c r="J26" i="8"/>
  <c r="M26" i="8" s="1"/>
  <c r="I26" i="8"/>
  <c r="L26" i="8" s="1"/>
  <c r="H26" i="8"/>
  <c r="K26" i="8" s="1"/>
  <c r="Z25" i="8"/>
  <c r="AC25" i="8" s="1"/>
  <c r="Y25" i="8"/>
  <c r="AB25" i="8" s="1"/>
  <c r="X25" i="8"/>
  <c r="AA25" i="8" s="1"/>
  <c r="J25" i="8"/>
  <c r="M25" i="8" s="1"/>
  <c r="I25" i="8"/>
  <c r="L25" i="8" s="1"/>
  <c r="H25" i="8"/>
  <c r="K25" i="8" s="1"/>
  <c r="Z24" i="8"/>
  <c r="AC24" i="8" s="1"/>
  <c r="Y24" i="8"/>
  <c r="AB24" i="8" s="1"/>
  <c r="X24" i="8"/>
  <c r="AA24" i="8" s="1"/>
  <c r="J24" i="8"/>
  <c r="M24" i="8" s="1"/>
  <c r="I24" i="8"/>
  <c r="L24" i="8" s="1"/>
  <c r="H24" i="8"/>
  <c r="K24" i="8" s="1"/>
  <c r="Z23" i="8"/>
  <c r="AC23" i="8" s="1"/>
  <c r="Y23" i="8"/>
  <c r="AB23" i="8" s="1"/>
  <c r="X23" i="8"/>
  <c r="AA23" i="8" s="1"/>
  <c r="J23" i="8"/>
  <c r="M23" i="8" s="1"/>
  <c r="I23" i="8"/>
  <c r="L23" i="8" s="1"/>
  <c r="H23" i="8"/>
  <c r="K23" i="8" s="1"/>
  <c r="Z22" i="8"/>
  <c r="AC22" i="8" s="1"/>
  <c r="Y22" i="8"/>
  <c r="AB22" i="8" s="1"/>
  <c r="X22" i="8"/>
  <c r="AA22" i="8" s="1"/>
  <c r="J22" i="8"/>
  <c r="M22" i="8" s="1"/>
  <c r="I22" i="8"/>
  <c r="L22" i="8" s="1"/>
  <c r="H22" i="8"/>
  <c r="K22" i="8" s="1"/>
  <c r="Z21" i="8"/>
  <c r="AC21" i="8" s="1"/>
  <c r="Y21" i="8"/>
  <c r="AB21" i="8" s="1"/>
  <c r="X21" i="8"/>
  <c r="AA21" i="8" s="1"/>
  <c r="J21" i="8"/>
  <c r="M21" i="8" s="1"/>
  <c r="I21" i="8"/>
  <c r="L21" i="8" s="1"/>
  <c r="H21" i="8"/>
  <c r="K21" i="8" s="1"/>
  <c r="Z20" i="8"/>
  <c r="AC20" i="8" s="1"/>
  <c r="Y20" i="8"/>
  <c r="AB20" i="8" s="1"/>
  <c r="X20" i="8"/>
  <c r="AA20" i="8" s="1"/>
  <c r="J20" i="8"/>
  <c r="M20" i="8" s="1"/>
  <c r="I20" i="8"/>
  <c r="L20" i="8" s="1"/>
  <c r="H20" i="8"/>
  <c r="K20" i="8" s="1"/>
  <c r="Z19" i="8"/>
  <c r="AC19" i="8" s="1"/>
  <c r="Y19" i="8"/>
  <c r="AB19" i="8" s="1"/>
  <c r="X19" i="8"/>
  <c r="AA19" i="8" s="1"/>
  <c r="J19" i="8"/>
  <c r="M19" i="8" s="1"/>
  <c r="I19" i="8"/>
  <c r="L19" i="8" s="1"/>
  <c r="H19" i="8"/>
  <c r="K19" i="8" s="1"/>
  <c r="Z18" i="8"/>
  <c r="AC18" i="8" s="1"/>
  <c r="Y18" i="8"/>
  <c r="AB18" i="8" s="1"/>
  <c r="X18" i="8"/>
  <c r="AA18" i="8" s="1"/>
  <c r="J18" i="8"/>
  <c r="M18" i="8" s="1"/>
  <c r="I18" i="8"/>
  <c r="L18" i="8" s="1"/>
  <c r="H18" i="8"/>
  <c r="K18" i="8" s="1"/>
  <c r="Z17" i="8"/>
  <c r="AC17" i="8" s="1"/>
  <c r="Y17" i="8"/>
  <c r="AB17" i="8" s="1"/>
  <c r="X17" i="8"/>
  <c r="AA17" i="8" s="1"/>
  <c r="J17" i="8"/>
  <c r="M17" i="8" s="1"/>
  <c r="I17" i="8"/>
  <c r="L17" i="8" s="1"/>
  <c r="H17" i="8"/>
  <c r="K17" i="8" s="1"/>
  <c r="Z16" i="8"/>
  <c r="AC16" i="8" s="1"/>
  <c r="Y16" i="8"/>
  <c r="AB16" i="8" s="1"/>
  <c r="X16" i="8"/>
  <c r="AA16" i="8" s="1"/>
  <c r="AE16" i="8" s="1"/>
  <c r="J16" i="8"/>
  <c r="M16" i="8" s="1"/>
  <c r="I16" i="8"/>
  <c r="L16" i="8" s="1"/>
  <c r="H16" i="8"/>
  <c r="K16" i="8" s="1"/>
  <c r="Z15" i="8"/>
  <c r="AC15" i="8" s="1"/>
  <c r="Y15" i="8"/>
  <c r="AB15" i="8" s="1"/>
  <c r="X15" i="8"/>
  <c r="AA15" i="8" s="1"/>
  <c r="J15" i="8"/>
  <c r="M15" i="8" s="1"/>
  <c r="I15" i="8"/>
  <c r="L15" i="8" s="1"/>
  <c r="H15" i="8"/>
  <c r="K15" i="8" s="1"/>
  <c r="Z14" i="8"/>
  <c r="AC14" i="8" s="1"/>
  <c r="Y14" i="8"/>
  <c r="AB14" i="8" s="1"/>
  <c r="X14" i="8"/>
  <c r="AA14" i="8" s="1"/>
  <c r="J14" i="8"/>
  <c r="M14" i="8" s="1"/>
  <c r="I14" i="8"/>
  <c r="L14" i="8" s="1"/>
  <c r="H14" i="8"/>
  <c r="K14" i="8" s="1"/>
  <c r="Z13" i="8"/>
  <c r="AC13" i="8" s="1"/>
  <c r="Y13" i="8"/>
  <c r="AB13" i="8" s="1"/>
  <c r="X13" i="8"/>
  <c r="AA13" i="8" s="1"/>
  <c r="J13" i="8"/>
  <c r="M13" i="8" s="1"/>
  <c r="I13" i="8"/>
  <c r="L13" i="8" s="1"/>
  <c r="H13" i="8"/>
  <c r="K13" i="8" s="1"/>
  <c r="Z12" i="8"/>
  <c r="AC12" i="8" s="1"/>
  <c r="Y12" i="8"/>
  <c r="AB12" i="8" s="1"/>
  <c r="X12" i="8"/>
  <c r="AA12" i="8" s="1"/>
  <c r="AD12" i="8" s="1"/>
  <c r="J12" i="8"/>
  <c r="M12" i="8" s="1"/>
  <c r="I12" i="8"/>
  <c r="L12" i="8" s="1"/>
  <c r="H12" i="8"/>
  <c r="K12" i="8" s="1"/>
  <c r="O12" i="8" s="1"/>
  <c r="Z11" i="8"/>
  <c r="AC11" i="8" s="1"/>
  <c r="Y11" i="8"/>
  <c r="AB11" i="8" s="1"/>
  <c r="X11" i="8"/>
  <c r="AA11" i="8" s="1"/>
  <c r="J11" i="8"/>
  <c r="M11" i="8" s="1"/>
  <c r="I11" i="8"/>
  <c r="L11" i="8" s="1"/>
  <c r="H11" i="8"/>
  <c r="K11" i="8" s="1"/>
  <c r="Z10" i="8"/>
  <c r="AC10" i="8" s="1"/>
  <c r="Y10" i="8"/>
  <c r="AB10" i="8" s="1"/>
  <c r="X10" i="8"/>
  <c r="AA10" i="8" s="1"/>
  <c r="J10" i="8"/>
  <c r="M10" i="8" s="1"/>
  <c r="I10" i="8"/>
  <c r="L10" i="8" s="1"/>
  <c r="H10" i="8"/>
  <c r="K10" i="8" s="1"/>
  <c r="Z9" i="8"/>
  <c r="AC9" i="8" s="1"/>
  <c r="Y9" i="8"/>
  <c r="AB9" i="8" s="1"/>
  <c r="X9" i="8"/>
  <c r="AA9" i="8" s="1"/>
  <c r="J9" i="8"/>
  <c r="M9" i="8" s="1"/>
  <c r="I9" i="8"/>
  <c r="L9" i="8" s="1"/>
  <c r="H9" i="8"/>
  <c r="K9" i="8" s="1"/>
  <c r="Z7" i="8"/>
  <c r="AC7" i="8" s="1"/>
  <c r="Y7" i="8"/>
  <c r="AB7" i="8" s="1"/>
  <c r="X7" i="8"/>
  <c r="AA7" i="8" s="1"/>
  <c r="J7" i="8"/>
  <c r="M7" i="8" s="1"/>
  <c r="I7" i="8"/>
  <c r="L7" i="8" s="1"/>
  <c r="H7" i="8"/>
  <c r="K7" i="8" s="1"/>
  <c r="H29" i="7"/>
  <c r="J9" i="7"/>
  <c r="I9" i="7"/>
  <c r="H9" i="7"/>
  <c r="Z52" i="7"/>
  <c r="AC52" i="7" s="1"/>
  <c r="Y52" i="7"/>
  <c r="AB52" i="7" s="1"/>
  <c r="X52" i="7"/>
  <c r="AA52" i="7" s="1"/>
  <c r="J52" i="7"/>
  <c r="M52" i="7" s="1"/>
  <c r="I52" i="7"/>
  <c r="L52" i="7" s="1"/>
  <c r="H52" i="7"/>
  <c r="K52" i="7" s="1"/>
  <c r="Z51" i="7"/>
  <c r="AC51" i="7" s="1"/>
  <c r="Y51" i="7"/>
  <c r="AB51" i="7" s="1"/>
  <c r="X51" i="7"/>
  <c r="AA51" i="7" s="1"/>
  <c r="J51" i="7"/>
  <c r="M51" i="7" s="1"/>
  <c r="I51" i="7"/>
  <c r="L51" i="7" s="1"/>
  <c r="H51" i="7"/>
  <c r="K51" i="7" s="1"/>
  <c r="Z50" i="7"/>
  <c r="AC50" i="7" s="1"/>
  <c r="Y50" i="7"/>
  <c r="AB50" i="7" s="1"/>
  <c r="X50" i="7"/>
  <c r="AA50" i="7" s="1"/>
  <c r="J50" i="7"/>
  <c r="M50" i="7" s="1"/>
  <c r="I50" i="7"/>
  <c r="L50" i="7" s="1"/>
  <c r="H50" i="7"/>
  <c r="K50" i="7" s="1"/>
  <c r="Z49" i="7"/>
  <c r="AC49" i="7" s="1"/>
  <c r="Y49" i="7"/>
  <c r="AB49" i="7" s="1"/>
  <c r="X49" i="7"/>
  <c r="AA49" i="7" s="1"/>
  <c r="J49" i="7"/>
  <c r="M49" i="7" s="1"/>
  <c r="I49" i="7"/>
  <c r="L49" i="7" s="1"/>
  <c r="H49" i="7"/>
  <c r="K49" i="7" s="1"/>
  <c r="Z48" i="7"/>
  <c r="AC48" i="7" s="1"/>
  <c r="Y48" i="7"/>
  <c r="AB48" i="7" s="1"/>
  <c r="X48" i="7"/>
  <c r="AA48" i="7" s="1"/>
  <c r="J48" i="7"/>
  <c r="M48" i="7" s="1"/>
  <c r="I48" i="7"/>
  <c r="L48" i="7" s="1"/>
  <c r="H48" i="7"/>
  <c r="K48" i="7" s="1"/>
  <c r="Z47" i="7"/>
  <c r="AC47" i="7" s="1"/>
  <c r="Y47" i="7"/>
  <c r="AB47" i="7" s="1"/>
  <c r="X47" i="7"/>
  <c r="AA47" i="7" s="1"/>
  <c r="J47" i="7"/>
  <c r="M47" i="7" s="1"/>
  <c r="I47" i="7"/>
  <c r="L47" i="7" s="1"/>
  <c r="H47" i="7"/>
  <c r="K47" i="7" s="1"/>
  <c r="Z46" i="7"/>
  <c r="AC46" i="7" s="1"/>
  <c r="Y46" i="7"/>
  <c r="AB46" i="7" s="1"/>
  <c r="X46" i="7"/>
  <c r="AA46" i="7" s="1"/>
  <c r="J46" i="7"/>
  <c r="M46" i="7" s="1"/>
  <c r="I46" i="7"/>
  <c r="L46" i="7" s="1"/>
  <c r="H46" i="7"/>
  <c r="K46" i="7" s="1"/>
  <c r="Z45" i="7"/>
  <c r="AC45" i="7" s="1"/>
  <c r="Y45" i="7"/>
  <c r="AB45" i="7" s="1"/>
  <c r="X45" i="7"/>
  <c r="AA45" i="7" s="1"/>
  <c r="J45" i="7"/>
  <c r="M45" i="7" s="1"/>
  <c r="I45" i="7"/>
  <c r="L45" i="7" s="1"/>
  <c r="H45" i="7"/>
  <c r="K45" i="7" s="1"/>
  <c r="Z44" i="7"/>
  <c r="AC44" i="7" s="1"/>
  <c r="Y44" i="7"/>
  <c r="AB44" i="7" s="1"/>
  <c r="X44" i="7"/>
  <c r="AA44" i="7" s="1"/>
  <c r="J44" i="7"/>
  <c r="M44" i="7" s="1"/>
  <c r="I44" i="7"/>
  <c r="L44" i="7" s="1"/>
  <c r="H44" i="7"/>
  <c r="K44" i="7" s="1"/>
  <c r="Z43" i="7"/>
  <c r="AC43" i="7" s="1"/>
  <c r="Y43" i="7"/>
  <c r="AB43" i="7" s="1"/>
  <c r="X43" i="7"/>
  <c r="AA43" i="7" s="1"/>
  <c r="J43" i="7"/>
  <c r="M43" i="7" s="1"/>
  <c r="I43" i="7"/>
  <c r="L43" i="7" s="1"/>
  <c r="H43" i="7"/>
  <c r="K43" i="7" s="1"/>
  <c r="Z42" i="7"/>
  <c r="AC42" i="7" s="1"/>
  <c r="Y42" i="7"/>
  <c r="AB42" i="7" s="1"/>
  <c r="X42" i="7"/>
  <c r="AA42" i="7" s="1"/>
  <c r="J42" i="7"/>
  <c r="M42" i="7" s="1"/>
  <c r="I42" i="7"/>
  <c r="L42" i="7" s="1"/>
  <c r="H42" i="7"/>
  <c r="K42" i="7" s="1"/>
  <c r="Z41" i="7"/>
  <c r="AC41" i="7" s="1"/>
  <c r="Y41" i="7"/>
  <c r="AB41" i="7" s="1"/>
  <c r="X41" i="7"/>
  <c r="AA41" i="7" s="1"/>
  <c r="J41" i="7"/>
  <c r="M41" i="7" s="1"/>
  <c r="I41" i="7"/>
  <c r="L41" i="7" s="1"/>
  <c r="H41" i="7"/>
  <c r="K41" i="7" s="1"/>
  <c r="Z40" i="7"/>
  <c r="AC40" i="7" s="1"/>
  <c r="Y40" i="7"/>
  <c r="AB40" i="7" s="1"/>
  <c r="X40" i="7"/>
  <c r="AA40" i="7" s="1"/>
  <c r="J40" i="7"/>
  <c r="M40" i="7" s="1"/>
  <c r="I40" i="7"/>
  <c r="L40" i="7" s="1"/>
  <c r="H40" i="7"/>
  <c r="K40" i="7" s="1"/>
  <c r="Z39" i="7"/>
  <c r="AC39" i="7" s="1"/>
  <c r="Y39" i="7"/>
  <c r="AB39" i="7" s="1"/>
  <c r="X39" i="7"/>
  <c r="AA39" i="7" s="1"/>
  <c r="J39" i="7"/>
  <c r="M39" i="7" s="1"/>
  <c r="I39" i="7"/>
  <c r="L39" i="7" s="1"/>
  <c r="H39" i="7"/>
  <c r="K39" i="7" s="1"/>
  <c r="Z38" i="7"/>
  <c r="AC38" i="7" s="1"/>
  <c r="Y38" i="7"/>
  <c r="AB38" i="7" s="1"/>
  <c r="X38" i="7"/>
  <c r="AA38" i="7" s="1"/>
  <c r="J38" i="7"/>
  <c r="M38" i="7" s="1"/>
  <c r="I38" i="7"/>
  <c r="L38" i="7" s="1"/>
  <c r="H38" i="7"/>
  <c r="K38" i="7" s="1"/>
  <c r="Z37" i="7"/>
  <c r="AC37" i="7" s="1"/>
  <c r="Y37" i="7"/>
  <c r="AB37" i="7" s="1"/>
  <c r="X37" i="7"/>
  <c r="AA37" i="7" s="1"/>
  <c r="J37" i="7"/>
  <c r="M37" i="7" s="1"/>
  <c r="I37" i="7"/>
  <c r="L37" i="7" s="1"/>
  <c r="H37" i="7"/>
  <c r="K37" i="7" s="1"/>
  <c r="Z36" i="7"/>
  <c r="AC36" i="7" s="1"/>
  <c r="Y36" i="7"/>
  <c r="AB36" i="7" s="1"/>
  <c r="X36" i="7"/>
  <c r="AA36" i="7" s="1"/>
  <c r="J36" i="7"/>
  <c r="M36" i="7" s="1"/>
  <c r="I36" i="7"/>
  <c r="L36" i="7" s="1"/>
  <c r="H36" i="7"/>
  <c r="K36" i="7" s="1"/>
  <c r="Z35" i="7"/>
  <c r="AC35" i="7" s="1"/>
  <c r="Y35" i="7"/>
  <c r="AB35" i="7" s="1"/>
  <c r="X35" i="7"/>
  <c r="AA35" i="7" s="1"/>
  <c r="J35" i="7"/>
  <c r="M35" i="7" s="1"/>
  <c r="I35" i="7"/>
  <c r="L35" i="7" s="1"/>
  <c r="H35" i="7"/>
  <c r="K35" i="7" s="1"/>
  <c r="Z34" i="7"/>
  <c r="AC34" i="7" s="1"/>
  <c r="Y34" i="7"/>
  <c r="AB34" i="7" s="1"/>
  <c r="X34" i="7"/>
  <c r="AA34" i="7" s="1"/>
  <c r="J34" i="7"/>
  <c r="M34" i="7" s="1"/>
  <c r="I34" i="7"/>
  <c r="L34" i="7" s="1"/>
  <c r="H34" i="7"/>
  <c r="K34" i="7" s="1"/>
  <c r="Z33" i="7"/>
  <c r="AC33" i="7" s="1"/>
  <c r="Y33" i="7"/>
  <c r="AB33" i="7" s="1"/>
  <c r="X33" i="7"/>
  <c r="AA33" i="7" s="1"/>
  <c r="J33" i="7"/>
  <c r="M33" i="7" s="1"/>
  <c r="I33" i="7"/>
  <c r="L33" i="7" s="1"/>
  <c r="H33" i="7"/>
  <c r="K33" i="7" s="1"/>
  <c r="Z32" i="7"/>
  <c r="AC32" i="7" s="1"/>
  <c r="Y32" i="7"/>
  <c r="AB32" i="7" s="1"/>
  <c r="X32" i="7"/>
  <c r="AA32" i="7" s="1"/>
  <c r="J32" i="7"/>
  <c r="M32" i="7" s="1"/>
  <c r="I32" i="7"/>
  <c r="L32" i="7" s="1"/>
  <c r="H32" i="7"/>
  <c r="K32" i="7" s="1"/>
  <c r="Z31" i="7"/>
  <c r="AC31" i="7" s="1"/>
  <c r="Y31" i="7"/>
  <c r="AB31" i="7" s="1"/>
  <c r="X31" i="7"/>
  <c r="AA31" i="7" s="1"/>
  <c r="J31" i="7"/>
  <c r="M31" i="7" s="1"/>
  <c r="I31" i="7"/>
  <c r="L31" i="7" s="1"/>
  <c r="H31" i="7"/>
  <c r="K31" i="7" s="1"/>
  <c r="Z30" i="7"/>
  <c r="AC30" i="7" s="1"/>
  <c r="Y30" i="7"/>
  <c r="AB30" i="7" s="1"/>
  <c r="X30" i="7"/>
  <c r="AA30" i="7" s="1"/>
  <c r="J30" i="7"/>
  <c r="M30" i="7" s="1"/>
  <c r="I30" i="7"/>
  <c r="L30" i="7" s="1"/>
  <c r="H30" i="7"/>
  <c r="K30" i="7" s="1"/>
  <c r="Z29" i="7"/>
  <c r="AC29" i="7" s="1"/>
  <c r="Y29" i="7"/>
  <c r="AB29" i="7" s="1"/>
  <c r="X29" i="7"/>
  <c r="AA29" i="7" s="1"/>
  <c r="J29" i="7"/>
  <c r="M29" i="7" s="1"/>
  <c r="I29" i="7"/>
  <c r="L29" i="7" s="1"/>
  <c r="K29" i="7"/>
  <c r="Z28" i="7"/>
  <c r="AC28" i="7" s="1"/>
  <c r="Y28" i="7"/>
  <c r="AB28" i="7" s="1"/>
  <c r="X28" i="7"/>
  <c r="AA28" i="7" s="1"/>
  <c r="J28" i="7"/>
  <c r="M28" i="7" s="1"/>
  <c r="I28" i="7"/>
  <c r="L28" i="7" s="1"/>
  <c r="H28" i="7"/>
  <c r="K28" i="7" s="1"/>
  <c r="Z27" i="7"/>
  <c r="AC27" i="7" s="1"/>
  <c r="Y27" i="7"/>
  <c r="AB27" i="7" s="1"/>
  <c r="X27" i="7"/>
  <c r="AA27" i="7" s="1"/>
  <c r="J27" i="7"/>
  <c r="M27" i="7" s="1"/>
  <c r="I27" i="7"/>
  <c r="L27" i="7" s="1"/>
  <c r="H27" i="7"/>
  <c r="K27" i="7" s="1"/>
  <c r="Z26" i="7"/>
  <c r="AC26" i="7" s="1"/>
  <c r="Y26" i="7"/>
  <c r="AB26" i="7" s="1"/>
  <c r="X26" i="7"/>
  <c r="AA26" i="7" s="1"/>
  <c r="J26" i="7"/>
  <c r="M26" i="7" s="1"/>
  <c r="I26" i="7"/>
  <c r="L26" i="7" s="1"/>
  <c r="H26" i="7"/>
  <c r="K26" i="7" s="1"/>
  <c r="Z25" i="7"/>
  <c r="AC25" i="7" s="1"/>
  <c r="Y25" i="7"/>
  <c r="AB25" i="7" s="1"/>
  <c r="X25" i="7"/>
  <c r="AA25" i="7" s="1"/>
  <c r="J25" i="7"/>
  <c r="M25" i="7" s="1"/>
  <c r="I25" i="7"/>
  <c r="L25" i="7" s="1"/>
  <c r="H25" i="7"/>
  <c r="K25" i="7" s="1"/>
  <c r="Z24" i="7"/>
  <c r="AC24" i="7" s="1"/>
  <c r="Y24" i="7"/>
  <c r="AB24" i="7" s="1"/>
  <c r="X24" i="7"/>
  <c r="AA24" i="7" s="1"/>
  <c r="J24" i="7"/>
  <c r="M24" i="7" s="1"/>
  <c r="I24" i="7"/>
  <c r="L24" i="7" s="1"/>
  <c r="H24" i="7"/>
  <c r="K24" i="7" s="1"/>
  <c r="Z23" i="7"/>
  <c r="AC23" i="7" s="1"/>
  <c r="Y23" i="7"/>
  <c r="AB23" i="7" s="1"/>
  <c r="X23" i="7"/>
  <c r="AA23" i="7" s="1"/>
  <c r="J23" i="7"/>
  <c r="M23" i="7" s="1"/>
  <c r="I23" i="7"/>
  <c r="L23" i="7" s="1"/>
  <c r="H23" i="7"/>
  <c r="K23" i="7" s="1"/>
  <c r="Z22" i="7"/>
  <c r="AC22" i="7" s="1"/>
  <c r="Y22" i="7"/>
  <c r="AB22" i="7" s="1"/>
  <c r="X22" i="7"/>
  <c r="AA22" i="7" s="1"/>
  <c r="J22" i="7"/>
  <c r="M22" i="7" s="1"/>
  <c r="I22" i="7"/>
  <c r="L22" i="7" s="1"/>
  <c r="H22" i="7"/>
  <c r="K22" i="7" s="1"/>
  <c r="Z21" i="7"/>
  <c r="AC21" i="7" s="1"/>
  <c r="Y21" i="7"/>
  <c r="AB21" i="7" s="1"/>
  <c r="X21" i="7"/>
  <c r="AA21" i="7" s="1"/>
  <c r="K21" i="7"/>
  <c r="J21" i="7"/>
  <c r="M21" i="7" s="1"/>
  <c r="I21" i="7"/>
  <c r="L21" i="7" s="1"/>
  <c r="H21" i="7"/>
  <c r="Z20" i="7"/>
  <c r="AC20" i="7" s="1"/>
  <c r="Y20" i="7"/>
  <c r="AB20" i="7" s="1"/>
  <c r="X20" i="7"/>
  <c r="AA20" i="7" s="1"/>
  <c r="J20" i="7"/>
  <c r="M20" i="7" s="1"/>
  <c r="I20" i="7"/>
  <c r="L20" i="7" s="1"/>
  <c r="H20" i="7"/>
  <c r="K20" i="7" s="1"/>
  <c r="Z19" i="7"/>
  <c r="AC19" i="7" s="1"/>
  <c r="Y19" i="7"/>
  <c r="AB19" i="7" s="1"/>
  <c r="X19" i="7"/>
  <c r="AA19" i="7" s="1"/>
  <c r="J19" i="7"/>
  <c r="M19" i="7" s="1"/>
  <c r="I19" i="7"/>
  <c r="L19" i="7" s="1"/>
  <c r="H19" i="7"/>
  <c r="K19" i="7" s="1"/>
  <c r="AA18" i="7"/>
  <c r="Z18" i="7"/>
  <c r="AC18" i="7" s="1"/>
  <c r="Y18" i="7"/>
  <c r="AB18" i="7" s="1"/>
  <c r="X18" i="7"/>
  <c r="J18" i="7"/>
  <c r="M18" i="7" s="1"/>
  <c r="I18" i="7"/>
  <c r="L18" i="7" s="1"/>
  <c r="H18" i="7"/>
  <c r="K18" i="7" s="1"/>
  <c r="Z17" i="7"/>
  <c r="AC17" i="7" s="1"/>
  <c r="Y17" i="7"/>
  <c r="AB17" i="7" s="1"/>
  <c r="X17" i="7"/>
  <c r="AA17" i="7" s="1"/>
  <c r="J17" i="7"/>
  <c r="M17" i="7" s="1"/>
  <c r="I17" i="7"/>
  <c r="L17" i="7" s="1"/>
  <c r="H17" i="7"/>
  <c r="K17" i="7" s="1"/>
  <c r="Z16" i="7"/>
  <c r="AC16" i="7" s="1"/>
  <c r="Y16" i="7"/>
  <c r="AB16" i="7" s="1"/>
  <c r="X16" i="7"/>
  <c r="AA16" i="7" s="1"/>
  <c r="J16" i="7"/>
  <c r="M16" i="7" s="1"/>
  <c r="I16" i="7"/>
  <c r="L16" i="7" s="1"/>
  <c r="H16" i="7"/>
  <c r="K16" i="7" s="1"/>
  <c r="Z15" i="7"/>
  <c r="AC15" i="7" s="1"/>
  <c r="Y15" i="7"/>
  <c r="AB15" i="7" s="1"/>
  <c r="X15" i="7"/>
  <c r="AA15" i="7" s="1"/>
  <c r="J15" i="7"/>
  <c r="M15" i="7" s="1"/>
  <c r="I15" i="7"/>
  <c r="L15" i="7" s="1"/>
  <c r="H15" i="7"/>
  <c r="K15" i="7" s="1"/>
  <c r="Z14" i="7"/>
  <c r="AC14" i="7" s="1"/>
  <c r="Y14" i="7"/>
  <c r="AB14" i="7" s="1"/>
  <c r="X14" i="7"/>
  <c r="AA14" i="7" s="1"/>
  <c r="AD14" i="7" s="1"/>
  <c r="J14" i="7"/>
  <c r="M14" i="7" s="1"/>
  <c r="I14" i="7"/>
  <c r="L14" i="7" s="1"/>
  <c r="H14" i="7"/>
  <c r="K14" i="7" s="1"/>
  <c r="Z13" i="7"/>
  <c r="AC13" i="7" s="1"/>
  <c r="Y13" i="7"/>
  <c r="AB13" i="7" s="1"/>
  <c r="X13" i="7"/>
  <c r="AA13" i="7" s="1"/>
  <c r="J13" i="7"/>
  <c r="M13" i="7" s="1"/>
  <c r="I13" i="7"/>
  <c r="L13" i="7" s="1"/>
  <c r="H13" i="7"/>
  <c r="K13" i="7" s="1"/>
  <c r="Z12" i="7"/>
  <c r="AC12" i="7" s="1"/>
  <c r="Y12" i="7"/>
  <c r="AB12" i="7" s="1"/>
  <c r="X12" i="7"/>
  <c r="AA12" i="7" s="1"/>
  <c r="J12" i="7"/>
  <c r="M12" i="7" s="1"/>
  <c r="I12" i="7"/>
  <c r="L12" i="7" s="1"/>
  <c r="H12" i="7"/>
  <c r="K12" i="7" s="1"/>
  <c r="Z11" i="7"/>
  <c r="AC11" i="7" s="1"/>
  <c r="Y11" i="7"/>
  <c r="AB11" i="7" s="1"/>
  <c r="X11" i="7"/>
  <c r="AA11" i="7" s="1"/>
  <c r="K11" i="7"/>
  <c r="J11" i="7"/>
  <c r="M11" i="7" s="1"/>
  <c r="I11" i="7"/>
  <c r="L11" i="7" s="1"/>
  <c r="H11" i="7"/>
  <c r="Z10" i="7"/>
  <c r="AC10" i="7" s="1"/>
  <c r="Y10" i="7"/>
  <c r="AB10" i="7" s="1"/>
  <c r="X10" i="7"/>
  <c r="AA10" i="7" s="1"/>
  <c r="AE10" i="7" s="1"/>
  <c r="J10" i="7"/>
  <c r="M10" i="7" s="1"/>
  <c r="I10" i="7"/>
  <c r="L10" i="7" s="1"/>
  <c r="H10" i="7"/>
  <c r="K10" i="7" s="1"/>
  <c r="Z9" i="7"/>
  <c r="AC9" i="7" s="1"/>
  <c r="Y9" i="7"/>
  <c r="AB9" i="7" s="1"/>
  <c r="X9" i="7"/>
  <c r="AA9" i="7" s="1"/>
  <c r="M9" i="7"/>
  <c r="L9" i="7"/>
  <c r="K9" i="7"/>
  <c r="Z7" i="7"/>
  <c r="AC7" i="7" s="1"/>
  <c r="Y7" i="7"/>
  <c r="AB7" i="7" s="1"/>
  <c r="X7" i="7"/>
  <c r="AA7" i="7" s="1"/>
  <c r="J7" i="7"/>
  <c r="M7" i="7" s="1"/>
  <c r="I7" i="7"/>
  <c r="L7" i="7" s="1"/>
  <c r="H7" i="7"/>
  <c r="K7" i="7" s="1"/>
  <c r="O7" i="7" s="1"/>
  <c r="Z7" i="6"/>
  <c r="Y7" i="6"/>
  <c r="X7" i="6"/>
  <c r="AC52" i="6"/>
  <c r="AC9" i="6"/>
  <c r="AB9" i="6"/>
  <c r="AA9" i="6"/>
  <c r="Z34" i="6"/>
  <c r="Y34" i="6"/>
  <c r="X34" i="6"/>
  <c r="AA34" i="6"/>
  <c r="X17" i="6"/>
  <c r="Y17" i="6"/>
  <c r="Z17" i="6"/>
  <c r="X18" i="6"/>
  <c r="Y18" i="6"/>
  <c r="Z18" i="6"/>
  <c r="AC18" i="6" s="1"/>
  <c r="X19" i="6"/>
  <c r="AA19" i="6" s="1"/>
  <c r="Y19" i="6"/>
  <c r="AB19" i="6" s="1"/>
  <c r="Z19" i="6"/>
  <c r="X20" i="6"/>
  <c r="Y20" i="6"/>
  <c r="AB20" i="6" s="1"/>
  <c r="Z20" i="6"/>
  <c r="AC20" i="6" s="1"/>
  <c r="X21" i="6"/>
  <c r="AA21" i="6" s="1"/>
  <c r="Y21" i="6"/>
  <c r="AB21" i="6" s="1"/>
  <c r="Z21" i="6"/>
  <c r="AC21" i="6" s="1"/>
  <c r="X22" i="6"/>
  <c r="AA22" i="6" s="1"/>
  <c r="Y22" i="6"/>
  <c r="Z22" i="6"/>
  <c r="X23" i="6"/>
  <c r="Y23" i="6"/>
  <c r="Z23" i="6"/>
  <c r="X24" i="6"/>
  <c r="Y24" i="6"/>
  <c r="AB24" i="6" s="1"/>
  <c r="Z24" i="6"/>
  <c r="AC24" i="6" s="1"/>
  <c r="X25" i="6"/>
  <c r="Y25" i="6"/>
  <c r="Z25" i="6"/>
  <c r="X26" i="6"/>
  <c r="Y26" i="6"/>
  <c r="AB26" i="6" s="1"/>
  <c r="Z26" i="6"/>
  <c r="AC26" i="6" s="1"/>
  <c r="X27" i="6"/>
  <c r="AA27" i="6" s="1"/>
  <c r="Y27" i="6"/>
  <c r="AB27" i="6" s="1"/>
  <c r="Z27" i="6"/>
  <c r="X28" i="6"/>
  <c r="Y28" i="6"/>
  <c r="Z28" i="6"/>
  <c r="X29" i="6"/>
  <c r="Y29" i="6"/>
  <c r="AB29" i="6" s="1"/>
  <c r="Z29" i="6"/>
  <c r="AC29" i="6" s="1"/>
  <c r="X30" i="6"/>
  <c r="AA30" i="6" s="1"/>
  <c r="Y30" i="6"/>
  <c r="Z30" i="6"/>
  <c r="X31" i="6"/>
  <c r="Y31" i="6"/>
  <c r="Z31" i="6"/>
  <c r="AC31" i="6" s="1"/>
  <c r="X32" i="6"/>
  <c r="AA32" i="6" s="1"/>
  <c r="Y32" i="6"/>
  <c r="AB32" i="6" s="1"/>
  <c r="Z32" i="6"/>
  <c r="AC32" i="6" s="1"/>
  <c r="X33" i="6"/>
  <c r="Y33" i="6"/>
  <c r="Z33" i="6"/>
  <c r="AB34" i="6"/>
  <c r="AC34" i="6"/>
  <c r="X35" i="6"/>
  <c r="AA35" i="6" s="1"/>
  <c r="Y35" i="6"/>
  <c r="AB35" i="6" s="1"/>
  <c r="Z35" i="6"/>
  <c r="X36" i="6"/>
  <c r="Y36" i="6"/>
  <c r="Z36" i="6"/>
  <c r="X37" i="6"/>
  <c r="Y37" i="6"/>
  <c r="AB37" i="6" s="1"/>
  <c r="Z37" i="6"/>
  <c r="AC37" i="6" s="1"/>
  <c r="X38" i="6"/>
  <c r="AA38" i="6" s="1"/>
  <c r="Y38" i="6"/>
  <c r="Z38" i="6"/>
  <c r="X39" i="6"/>
  <c r="Y39" i="6"/>
  <c r="AB39" i="6" s="1"/>
  <c r="Z39" i="6"/>
  <c r="AC39" i="6" s="1"/>
  <c r="X40" i="6"/>
  <c r="Y40" i="6"/>
  <c r="AB40" i="6" s="1"/>
  <c r="Z40" i="6"/>
  <c r="AC40" i="6" s="1"/>
  <c r="X41" i="6"/>
  <c r="Y41" i="6"/>
  <c r="Z41" i="6"/>
  <c r="AC41" i="6" s="1"/>
  <c r="X42" i="6"/>
  <c r="Y42" i="6"/>
  <c r="AB42" i="6" s="1"/>
  <c r="Z42" i="6"/>
  <c r="AC42" i="6" s="1"/>
  <c r="X43" i="6"/>
  <c r="AA43" i="6" s="1"/>
  <c r="Y43" i="6"/>
  <c r="AB43" i="6" s="1"/>
  <c r="Z43" i="6"/>
  <c r="AC43" i="6" s="1"/>
  <c r="X44" i="6"/>
  <c r="Y44" i="6"/>
  <c r="AB44" i="6" s="1"/>
  <c r="Z44" i="6"/>
  <c r="AC44" i="6" s="1"/>
  <c r="X45" i="6"/>
  <c r="AA45" i="6" s="1"/>
  <c r="Y45" i="6"/>
  <c r="AB45" i="6" s="1"/>
  <c r="Z45" i="6"/>
  <c r="AC45" i="6" s="1"/>
  <c r="X46" i="6"/>
  <c r="AA46" i="6" s="1"/>
  <c r="Y46" i="6"/>
  <c r="AB46" i="6" s="1"/>
  <c r="Z46" i="6"/>
  <c r="AC46" i="6" s="1"/>
  <c r="X47" i="6"/>
  <c r="Y47" i="6"/>
  <c r="AB47" i="6" s="1"/>
  <c r="Z47" i="6"/>
  <c r="AC47" i="6" s="1"/>
  <c r="X48" i="6"/>
  <c r="Y48" i="6"/>
  <c r="AB48" i="6" s="1"/>
  <c r="Z48" i="6"/>
  <c r="AC48" i="6" s="1"/>
  <c r="X49" i="6"/>
  <c r="Y49" i="6"/>
  <c r="Z49" i="6"/>
  <c r="X50" i="6"/>
  <c r="Y50" i="6"/>
  <c r="AB50" i="6" s="1"/>
  <c r="Z50" i="6"/>
  <c r="AC50" i="6" s="1"/>
  <c r="X51" i="6"/>
  <c r="Y51" i="6"/>
  <c r="AB51" i="6" s="1"/>
  <c r="Z51" i="6"/>
  <c r="X52" i="6"/>
  <c r="Y52" i="6"/>
  <c r="AB52" i="6" s="1"/>
  <c r="Z52" i="6"/>
  <c r="X15" i="6"/>
  <c r="X14" i="6"/>
  <c r="X13" i="6"/>
  <c r="Z13" i="6"/>
  <c r="AC13" i="6" s="1"/>
  <c r="Y13" i="6"/>
  <c r="Y14" i="6"/>
  <c r="AB14" i="6" s="1"/>
  <c r="Z14" i="6"/>
  <c r="AA15" i="6"/>
  <c r="Y15" i="6"/>
  <c r="AB15" i="6" s="1"/>
  <c r="Z15" i="6"/>
  <c r="AC15" i="6" s="1"/>
  <c r="X16" i="6"/>
  <c r="Y16" i="6"/>
  <c r="AB16" i="6" s="1"/>
  <c r="Z16" i="6"/>
  <c r="Z12" i="6"/>
  <c r="Z11" i="6"/>
  <c r="Z10" i="6"/>
  <c r="Z9" i="6"/>
  <c r="Y10" i="6"/>
  <c r="AB10" i="6" s="1"/>
  <c r="Y11" i="6"/>
  <c r="AB11" i="6" s="1"/>
  <c r="Y12" i="6"/>
  <c r="AB12" i="6" s="1"/>
  <c r="Y9" i="6"/>
  <c r="X12" i="6"/>
  <c r="X11" i="6"/>
  <c r="X10" i="6"/>
  <c r="X9" i="6"/>
  <c r="J7" i="6"/>
  <c r="I7" i="6"/>
  <c r="H7" i="6"/>
  <c r="I47" i="6"/>
  <c r="L47" i="6" s="1"/>
  <c r="I37" i="6"/>
  <c r="L37" i="6" s="1"/>
  <c r="J52" i="6"/>
  <c r="M52" i="6" s="1"/>
  <c r="I52" i="6"/>
  <c r="L52" i="6" s="1"/>
  <c r="J51" i="6"/>
  <c r="I51" i="6"/>
  <c r="J50" i="6"/>
  <c r="M50" i="6" s="1"/>
  <c r="I50" i="6"/>
  <c r="L50" i="6" s="1"/>
  <c r="J49" i="6"/>
  <c r="I49" i="6"/>
  <c r="L49" i="6" s="1"/>
  <c r="J48" i="6"/>
  <c r="M48" i="6" s="1"/>
  <c r="I48" i="6"/>
  <c r="L48" i="6" s="1"/>
  <c r="J47" i="6"/>
  <c r="J46" i="6"/>
  <c r="M46" i="6" s="1"/>
  <c r="I46" i="6"/>
  <c r="L46" i="6" s="1"/>
  <c r="J45" i="6"/>
  <c r="M45" i="6" s="1"/>
  <c r="I45" i="6"/>
  <c r="L45" i="6" s="1"/>
  <c r="J44" i="6"/>
  <c r="M44" i="6" s="1"/>
  <c r="I44" i="6"/>
  <c r="L44" i="6" s="1"/>
  <c r="J43" i="6"/>
  <c r="M43" i="6" s="1"/>
  <c r="I43" i="6"/>
  <c r="J42" i="6"/>
  <c r="M42" i="6" s="1"/>
  <c r="I42" i="6"/>
  <c r="L42" i="6" s="1"/>
  <c r="J41" i="6"/>
  <c r="M41" i="6" s="1"/>
  <c r="I41" i="6"/>
  <c r="L41" i="6" s="1"/>
  <c r="J40" i="6"/>
  <c r="M40" i="6" s="1"/>
  <c r="I40" i="6"/>
  <c r="L40" i="6" s="1"/>
  <c r="J39" i="6"/>
  <c r="M39" i="6" s="1"/>
  <c r="I39" i="6"/>
  <c r="J38" i="6"/>
  <c r="M38" i="6" s="1"/>
  <c r="I38" i="6"/>
  <c r="L38" i="6" s="1"/>
  <c r="J37" i="6"/>
  <c r="M37" i="6" s="1"/>
  <c r="J36" i="6"/>
  <c r="M36" i="6" s="1"/>
  <c r="I36" i="6"/>
  <c r="L36" i="6" s="1"/>
  <c r="J35" i="6"/>
  <c r="M35" i="6" s="1"/>
  <c r="I35" i="6"/>
  <c r="J34" i="6"/>
  <c r="M34" i="6" s="1"/>
  <c r="I34" i="6"/>
  <c r="L34" i="6" s="1"/>
  <c r="J33" i="6"/>
  <c r="M33" i="6" s="1"/>
  <c r="I33" i="6"/>
  <c r="L33" i="6" s="1"/>
  <c r="I29" i="6"/>
  <c r="L29" i="6" s="1"/>
  <c r="J32" i="6"/>
  <c r="M32" i="6" s="1"/>
  <c r="I32" i="6"/>
  <c r="L32" i="6" s="1"/>
  <c r="J31" i="6"/>
  <c r="I31" i="6"/>
  <c r="J30" i="6"/>
  <c r="I30" i="6"/>
  <c r="J29" i="6"/>
  <c r="M29" i="6" s="1"/>
  <c r="J28" i="6"/>
  <c r="M28" i="6" s="1"/>
  <c r="I28" i="6"/>
  <c r="L28" i="6" s="1"/>
  <c r="J27" i="6"/>
  <c r="M27" i="6" s="1"/>
  <c r="I27" i="6"/>
  <c r="J26" i="6"/>
  <c r="M26" i="6" s="1"/>
  <c r="I26" i="6"/>
  <c r="L26" i="6" s="1"/>
  <c r="J25" i="6"/>
  <c r="M25" i="6" s="1"/>
  <c r="I25" i="6"/>
  <c r="L25" i="6" s="1"/>
  <c r="J24" i="6"/>
  <c r="M24" i="6" s="1"/>
  <c r="I24" i="6"/>
  <c r="L24" i="6" s="1"/>
  <c r="J23" i="6"/>
  <c r="I23" i="6"/>
  <c r="J22" i="6"/>
  <c r="M22" i="6" s="1"/>
  <c r="I22" i="6"/>
  <c r="L22" i="6" s="1"/>
  <c r="J21" i="6"/>
  <c r="M21" i="6" s="1"/>
  <c r="I21" i="6"/>
  <c r="L21" i="6" s="1"/>
  <c r="J20" i="6"/>
  <c r="M20" i="6" s="1"/>
  <c r="I20" i="6"/>
  <c r="L20" i="6" s="1"/>
  <c r="J19" i="6"/>
  <c r="M19" i="6" s="1"/>
  <c r="I19" i="6"/>
  <c r="J18" i="6"/>
  <c r="M18" i="6" s="1"/>
  <c r="I18" i="6"/>
  <c r="L18" i="6" s="1"/>
  <c r="J17" i="6"/>
  <c r="M17" i="6" s="1"/>
  <c r="I17" i="6"/>
  <c r="L17" i="6" s="1"/>
  <c r="J16" i="6"/>
  <c r="I16" i="6"/>
  <c r="L16" i="6" s="1"/>
  <c r="J15" i="6"/>
  <c r="M15" i="6" s="1"/>
  <c r="I15" i="6"/>
  <c r="J14" i="6"/>
  <c r="M14" i="6" s="1"/>
  <c r="I14" i="6"/>
  <c r="L14" i="6" s="1"/>
  <c r="J13" i="6"/>
  <c r="I13" i="6"/>
  <c r="J12" i="6"/>
  <c r="J11" i="6"/>
  <c r="I12" i="6"/>
  <c r="I11" i="6"/>
  <c r="J10" i="6"/>
  <c r="M10" i="6" s="1"/>
  <c r="I10" i="6"/>
  <c r="L10" i="6" s="1"/>
  <c r="J9" i="6"/>
  <c r="I9" i="6"/>
  <c r="H9" i="6"/>
  <c r="K9" i="6"/>
  <c r="H12" i="6"/>
  <c r="H11" i="6"/>
  <c r="K11" i="6" s="1"/>
  <c r="H10" i="6"/>
  <c r="K10" i="6" s="1"/>
  <c r="H16" i="6"/>
  <c r="K16" i="6" s="1"/>
  <c r="H15" i="6"/>
  <c r="H14" i="6"/>
  <c r="H13" i="6"/>
  <c r="K13" i="6" s="1"/>
  <c r="H20" i="6"/>
  <c r="K20" i="6" s="1"/>
  <c r="H19" i="6"/>
  <c r="H18" i="6"/>
  <c r="H17" i="6"/>
  <c r="K17" i="6" s="1"/>
  <c r="H24" i="6"/>
  <c r="K24" i="6" s="1"/>
  <c r="H23" i="6"/>
  <c r="H22" i="6"/>
  <c r="H21" i="6"/>
  <c r="H28" i="6"/>
  <c r="K28" i="6" s="1"/>
  <c r="H27" i="6"/>
  <c r="K27" i="6" s="1"/>
  <c r="H26" i="6"/>
  <c r="K26" i="6" s="1"/>
  <c r="H25" i="6"/>
  <c r="K25" i="6" s="1"/>
  <c r="H49" i="6"/>
  <c r="H52" i="6"/>
  <c r="H51" i="6"/>
  <c r="H50" i="6"/>
  <c r="H48" i="6"/>
  <c r="H47" i="6"/>
  <c r="H46" i="6"/>
  <c r="H45" i="6"/>
  <c r="H44" i="6"/>
  <c r="K44" i="6" s="1"/>
  <c r="H43" i="6"/>
  <c r="H42" i="6"/>
  <c r="H41" i="6"/>
  <c r="K41" i="6" s="1"/>
  <c r="H40" i="6"/>
  <c r="K40" i="6" s="1"/>
  <c r="H39" i="6"/>
  <c r="K39" i="6" s="1"/>
  <c r="H38" i="6"/>
  <c r="K38" i="6" s="1"/>
  <c r="H37" i="6"/>
  <c r="K37" i="6" s="1"/>
  <c r="H36" i="6"/>
  <c r="K36" i="6" s="1"/>
  <c r="H35" i="6"/>
  <c r="H34" i="6"/>
  <c r="H33" i="6"/>
  <c r="H32" i="6"/>
  <c r="K32" i="6" s="1"/>
  <c r="H31" i="6"/>
  <c r="K31" i="6" s="1"/>
  <c r="H30" i="6"/>
  <c r="H29" i="6"/>
  <c r="K29" i="6" s="1"/>
  <c r="K22" i="6"/>
  <c r="M30" i="6"/>
  <c r="M31" i="6"/>
  <c r="M29" i="5"/>
  <c r="L29" i="5"/>
  <c r="K29" i="5"/>
  <c r="I29" i="5"/>
  <c r="J29" i="5"/>
  <c r="I30" i="5"/>
  <c r="J30" i="5"/>
  <c r="M30" i="5" s="1"/>
  <c r="I31" i="5"/>
  <c r="L31" i="5" s="1"/>
  <c r="J31" i="5"/>
  <c r="I32" i="5"/>
  <c r="L32" i="5" s="1"/>
  <c r="O32" i="5" s="1"/>
  <c r="J32" i="5"/>
  <c r="M32" i="5" s="1"/>
  <c r="H32" i="5"/>
  <c r="H31" i="5"/>
  <c r="H30" i="5"/>
  <c r="H29" i="5"/>
  <c r="AA52" i="6"/>
  <c r="K52" i="6"/>
  <c r="AC51" i="6"/>
  <c r="AA51" i="6"/>
  <c r="L51" i="6"/>
  <c r="K51" i="6"/>
  <c r="M51" i="6"/>
  <c r="AA50" i="6"/>
  <c r="K50" i="6"/>
  <c r="AC49" i="6"/>
  <c r="AB49" i="6"/>
  <c r="AA49" i="6"/>
  <c r="M49" i="6"/>
  <c r="K49" i="6"/>
  <c r="AA48" i="6"/>
  <c r="K48" i="6"/>
  <c r="AA47" i="6"/>
  <c r="M47" i="6"/>
  <c r="K47" i="6"/>
  <c r="K46" i="6"/>
  <c r="K45" i="6"/>
  <c r="AA44" i="6"/>
  <c r="K43" i="6"/>
  <c r="L43" i="6"/>
  <c r="AA42" i="6"/>
  <c r="K42" i="6"/>
  <c r="AB41" i="6"/>
  <c r="AA41" i="6"/>
  <c r="AA40" i="6"/>
  <c r="AA39" i="6"/>
  <c r="L39" i="6"/>
  <c r="AC38" i="6"/>
  <c r="AB38" i="6"/>
  <c r="AA37" i="6"/>
  <c r="AC36" i="6"/>
  <c r="AB36" i="6"/>
  <c r="AA36" i="6"/>
  <c r="AC35" i="6"/>
  <c r="K35" i="6"/>
  <c r="L35" i="6"/>
  <c r="K34" i="6"/>
  <c r="AC33" i="6"/>
  <c r="AB33" i="6"/>
  <c r="AA33" i="6"/>
  <c r="K33" i="6"/>
  <c r="AB31" i="6"/>
  <c r="AA31" i="6"/>
  <c r="L31" i="6"/>
  <c r="AC30" i="6"/>
  <c r="AB30" i="6"/>
  <c r="K30" i="6"/>
  <c r="L30" i="6"/>
  <c r="AA29" i="6"/>
  <c r="AC28" i="6"/>
  <c r="AB28" i="6"/>
  <c r="AA28" i="6"/>
  <c r="AC27" i="6"/>
  <c r="L27" i="6"/>
  <c r="AA26" i="6"/>
  <c r="AC25" i="6"/>
  <c r="AB25" i="6"/>
  <c r="AA25" i="6"/>
  <c r="AA24" i="6"/>
  <c r="AC23" i="6"/>
  <c r="AB23" i="6"/>
  <c r="AA23" i="6"/>
  <c r="M23" i="6"/>
  <c r="L23" i="6"/>
  <c r="K23" i="6"/>
  <c r="AC22" i="6"/>
  <c r="AB22" i="6"/>
  <c r="K21" i="6"/>
  <c r="AA20" i="6"/>
  <c r="AC19" i="6"/>
  <c r="L19" i="6"/>
  <c r="K19" i="6"/>
  <c r="AB18" i="6"/>
  <c r="AA18" i="6"/>
  <c r="K18" i="6"/>
  <c r="AC17" i="6"/>
  <c r="AB17" i="6"/>
  <c r="AA17" i="6"/>
  <c r="AC16" i="6"/>
  <c r="AA16" i="6"/>
  <c r="M16" i="6"/>
  <c r="L15" i="6"/>
  <c r="K15" i="6"/>
  <c r="AC14" i="6"/>
  <c r="AA14" i="6"/>
  <c r="K14" i="6"/>
  <c r="AB13" i="6"/>
  <c r="AA13" i="6"/>
  <c r="M13" i="6"/>
  <c r="L13" i="6"/>
  <c r="AC12" i="6"/>
  <c r="AA12" i="6"/>
  <c r="M12" i="6"/>
  <c r="L12" i="6"/>
  <c r="K12" i="6"/>
  <c r="AC11" i="6"/>
  <c r="AA11" i="6"/>
  <c r="M11" i="6"/>
  <c r="L11" i="6"/>
  <c r="AC10" i="6"/>
  <c r="AA10" i="6"/>
  <c r="M9" i="6"/>
  <c r="L9" i="6"/>
  <c r="AA7" i="6"/>
  <c r="AC7" i="6"/>
  <c r="AB7" i="6"/>
  <c r="M7" i="6"/>
  <c r="L7" i="6"/>
  <c r="K7" i="6"/>
  <c r="O43" i="5"/>
  <c r="O41" i="5"/>
  <c r="O44" i="5"/>
  <c r="O42" i="5"/>
  <c r="N44" i="5"/>
  <c r="N43" i="5"/>
  <c r="N42" i="5"/>
  <c r="N41" i="5"/>
  <c r="M44" i="5"/>
  <c r="L44" i="5"/>
  <c r="K44" i="5"/>
  <c r="M43" i="5"/>
  <c r="L43" i="5"/>
  <c r="K43" i="5"/>
  <c r="M42" i="5"/>
  <c r="L42" i="5"/>
  <c r="K42" i="5"/>
  <c r="M41" i="5"/>
  <c r="L41" i="5"/>
  <c r="K41" i="5"/>
  <c r="J42" i="5"/>
  <c r="J41" i="5"/>
  <c r="I41" i="5"/>
  <c r="I42" i="5"/>
  <c r="I43" i="5"/>
  <c r="J43" i="5"/>
  <c r="I44" i="5"/>
  <c r="J44" i="5"/>
  <c r="H44" i="5"/>
  <c r="H43" i="5"/>
  <c r="H42" i="5"/>
  <c r="H41" i="5"/>
  <c r="AE42" i="5"/>
  <c r="AD42" i="5"/>
  <c r="AE41" i="5"/>
  <c r="AD41" i="5"/>
  <c r="AE44" i="5"/>
  <c r="AE43" i="5"/>
  <c r="AD44" i="5"/>
  <c r="AD43" i="5"/>
  <c r="AC41" i="5"/>
  <c r="AB41" i="5"/>
  <c r="AB42" i="5"/>
  <c r="AC42" i="5"/>
  <c r="AB43" i="5"/>
  <c r="AC43" i="5"/>
  <c r="AB44" i="5"/>
  <c r="AC44" i="5"/>
  <c r="Z41" i="5"/>
  <c r="AA44" i="5"/>
  <c r="AA43" i="5"/>
  <c r="AA42" i="5"/>
  <c r="AA41" i="5"/>
  <c r="Y41" i="5"/>
  <c r="Y42" i="5"/>
  <c r="Z42" i="5"/>
  <c r="Y43" i="5"/>
  <c r="Z43" i="5"/>
  <c r="Y44" i="5"/>
  <c r="Z44" i="5"/>
  <c r="X44" i="5"/>
  <c r="X43" i="5"/>
  <c r="X42" i="5"/>
  <c r="X41" i="5"/>
  <c r="L37" i="5"/>
  <c r="M37" i="5"/>
  <c r="M38" i="5"/>
  <c r="L40" i="5"/>
  <c r="K40" i="5"/>
  <c r="K39" i="5"/>
  <c r="K37" i="5"/>
  <c r="N37" i="5" s="1"/>
  <c r="I37" i="5"/>
  <c r="J37" i="5"/>
  <c r="I38" i="5"/>
  <c r="L38" i="5" s="1"/>
  <c r="J38" i="5"/>
  <c r="I39" i="5"/>
  <c r="L39" i="5" s="1"/>
  <c r="O39" i="5" s="1"/>
  <c r="J39" i="5"/>
  <c r="M39" i="5" s="1"/>
  <c r="I40" i="5"/>
  <c r="J40" i="5"/>
  <c r="M40" i="5" s="1"/>
  <c r="H40" i="5"/>
  <c r="H39" i="5"/>
  <c r="H38" i="5"/>
  <c r="K38" i="5" s="1"/>
  <c r="H37" i="5"/>
  <c r="AB37" i="5"/>
  <c r="AE37" i="5" s="1"/>
  <c r="AC37" i="5"/>
  <c r="AC38" i="5"/>
  <c r="AB40" i="5"/>
  <c r="AA40" i="5"/>
  <c r="AA39" i="5"/>
  <c r="AE39" i="5" s="1"/>
  <c r="AA37" i="5"/>
  <c r="AD37" i="5" s="1"/>
  <c r="Y37" i="5"/>
  <c r="Z37" i="5"/>
  <c r="Y38" i="5"/>
  <c r="AB38" i="5" s="1"/>
  <c r="Z38" i="5"/>
  <c r="Y39" i="5"/>
  <c r="AB39" i="5" s="1"/>
  <c r="Z39" i="5"/>
  <c r="AC39" i="5" s="1"/>
  <c r="Y40" i="5"/>
  <c r="Z40" i="5"/>
  <c r="AC40" i="5" s="1"/>
  <c r="AD40" i="5" s="1"/>
  <c r="X40" i="5"/>
  <c r="X39" i="5"/>
  <c r="X38" i="5"/>
  <c r="AA38" i="5" s="1"/>
  <c r="X37" i="5"/>
  <c r="L33" i="5"/>
  <c r="L34" i="5"/>
  <c r="M34" i="5"/>
  <c r="O34" i="5" s="1"/>
  <c r="M35" i="5"/>
  <c r="K36" i="5"/>
  <c r="K34" i="5"/>
  <c r="N34" i="5" s="1"/>
  <c r="K33" i="5"/>
  <c r="I33" i="5"/>
  <c r="J33" i="5"/>
  <c r="M33" i="5" s="1"/>
  <c r="I34" i="5"/>
  <c r="J34" i="5"/>
  <c r="I35" i="5"/>
  <c r="L35" i="5" s="1"/>
  <c r="J35" i="5"/>
  <c r="I36" i="5"/>
  <c r="L36" i="5" s="1"/>
  <c r="O36" i="5" s="1"/>
  <c r="J36" i="5"/>
  <c r="M36" i="5" s="1"/>
  <c r="H36" i="5"/>
  <c r="H35" i="5"/>
  <c r="K35" i="5" s="1"/>
  <c r="H34" i="5"/>
  <c r="H33" i="5"/>
  <c r="AB33" i="5"/>
  <c r="AB34" i="5"/>
  <c r="AC34" i="5"/>
  <c r="AC35" i="5"/>
  <c r="AA36" i="5"/>
  <c r="AA34" i="5"/>
  <c r="AD34" i="5" s="1"/>
  <c r="AA33" i="5"/>
  <c r="Y33" i="5"/>
  <c r="Z33" i="5"/>
  <c r="AC33" i="5" s="1"/>
  <c r="Y34" i="5"/>
  <c r="Z34" i="5"/>
  <c r="Y35" i="5"/>
  <c r="AB35" i="5" s="1"/>
  <c r="Z35" i="5"/>
  <c r="Y36" i="5"/>
  <c r="AB36" i="5" s="1"/>
  <c r="Z36" i="5"/>
  <c r="AC36" i="5" s="1"/>
  <c r="X36" i="5"/>
  <c r="X35" i="5"/>
  <c r="AA35" i="5" s="1"/>
  <c r="X34" i="5"/>
  <c r="X33" i="5"/>
  <c r="L30" i="5"/>
  <c r="M31" i="5"/>
  <c r="K32" i="5"/>
  <c r="K30" i="5"/>
  <c r="K31" i="5"/>
  <c r="AA32" i="5"/>
  <c r="Y29" i="5"/>
  <c r="AB29" i="5" s="1"/>
  <c r="Z29" i="5"/>
  <c r="AC29" i="5" s="1"/>
  <c r="Y30" i="5"/>
  <c r="AB30" i="5" s="1"/>
  <c r="Z30" i="5"/>
  <c r="AC30" i="5" s="1"/>
  <c r="Y31" i="5"/>
  <c r="AB31" i="5" s="1"/>
  <c r="Z31" i="5"/>
  <c r="AC31" i="5" s="1"/>
  <c r="Y32" i="5"/>
  <c r="AB32" i="5" s="1"/>
  <c r="Z32" i="5"/>
  <c r="AC32" i="5" s="1"/>
  <c r="X32" i="5"/>
  <c r="X31" i="5"/>
  <c r="AA31" i="5" s="1"/>
  <c r="X30" i="5"/>
  <c r="AA30" i="5" s="1"/>
  <c r="X29" i="5"/>
  <c r="AA29" i="5" s="1"/>
  <c r="AD29" i="5" s="1"/>
  <c r="M25" i="5"/>
  <c r="L26" i="5"/>
  <c r="K27" i="5"/>
  <c r="K25" i="5"/>
  <c r="O25" i="5" s="1"/>
  <c r="J28" i="5"/>
  <c r="M28" i="5" s="1"/>
  <c r="J27" i="5"/>
  <c r="M27" i="5" s="1"/>
  <c r="J26" i="5"/>
  <c r="M26" i="5" s="1"/>
  <c r="J25" i="5"/>
  <c r="I25" i="5"/>
  <c r="L25" i="5" s="1"/>
  <c r="I26" i="5"/>
  <c r="I27" i="5"/>
  <c r="L27" i="5" s="1"/>
  <c r="O27" i="5" s="1"/>
  <c r="I28" i="5"/>
  <c r="L28" i="5" s="1"/>
  <c r="H28" i="5"/>
  <c r="K28" i="5" s="1"/>
  <c r="H27" i="5"/>
  <c r="H26" i="5"/>
  <c r="K26" i="5" s="1"/>
  <c r="O26" i="5" s="1"/>
  <c r="H25" i="5"/>
  <c r="AB25" i="5"/>
  <c r="AA28" i="5"/>
  <c r="AD28" i="5" s="1"/>
  <c r="AA26" i="5"/>
  <c r="Y25" i="5"/>
  <c r="Z25" i="5"/>
  <c r="AC25" i="5" s="1"/>
  <c r="Y26" i="5"/>
  <c r="AB26" i="5" s="1"/>
  <c r="Z26" i="5"/>
  <c r="AC26" i="5" s="1"/>
  <c r="Y27" i="5"/>
  <c r="AB27" i="5" s="1"/>
  <c r="Z27" i="5"/>
  <c r="AC27" i="5" s="1"/>
  <c r="Y28" i="5"/>
  <c r="AB28" i="5" s="1"/>
  <c r="Z28" i="5"/>
  <c r="AC28" i="5" s="1"/>
  <c r="X28" i="5"/>
  <c r="X27" i="5"/>
  <c r="AA27" i="5" s="1"/>
  <c r="X26" i="5"/>
  <c r="X25" i="5"/>
  <c r="AA25" i="5" s="1"/>
  <c r="AE25" i="5" s="1"/>
  <c r="H7" i="5"/>
  <c r="K22" i="5"/>
  <c r="K21" i="5"/>
  <c r="I21" i="5"/>
  <c r="L21" i="5" s="1"/>
  <c r="J21" i="5"/>
  <c r="M21" i="5" s="1"/>
  <c r="I22" i="5"/>
  <c r="L22" i="5" s="1"/>
  <c r="J22" i="5"/>
  <c r="M22" i="5" s="1"/>
  <c r="I23" i="5"/>
  <c r="L23" i="5" s="1"/>
  <c r="J23" i="5"/>
  <c r="M23" i="5" s="1"/>
  <c r="I24" i="5"/>
  <c r="L24" i="5" s="1"/>
  <c r="J24" i="5"/>
  <c r="M24" i="5" s="1"/>
  <c r="H24" i="5"/>
  <c r="K24" i="5" s="1"/>
  <c r="H23" i="5"/>
  <c r="K23" i="5" s="1"/>
  <c r="H22" i="5"/>
  <c r="H21" i="5"/>
  <c r="Y21" i="5"/>
  <c r="AB21" i="5" s="1"/>
  <c r="Z21" i="5"/>
  <c r="AC21" i="5" s="1"/>
  <c r="Y22" i="5"/>
  <c r="AB22" i="5" s="1"/>
  <c r="Z22" i="5"/>
  <c r="AC22" i="5" s="1"/>
  <c r="Y23" i="5"/>
  <c r="AB23" i="5" s="1"/>
  <c r="Z23" i="5"/>
  <c r="AC23" i="5" s="1"/>
  <c r="Y24" i="5"/>
  <c r="AB24" i="5" s="1"/>
  <c r="Z24" i="5"/>
  <c r="AC24" i="5" s="1"/>
  <c r="X24" i="5"/>
  <c r="AA24" i="5" s="1"/>
  <c r="X23" i="5"/>
  <c r="AA23" i="5" s="1"/>
  <c r="X22" i="5"/>
  <c r="AA22" i="5" s="1"/>
  <c r="X21" i="5"/>
  <c r="AA21" i="5" s="1"/>
  <c r="K18" i="5"/>
  <c r="I17" i="5"/>
  <c r="L17" i="5" s="1"/>
  <c r="J17" i="5"/>
  <c r="M17" i="5" s="1"/>
  <c r="I18" i="5"/>
  <c r="L18" i="5" s="1"/>
  <c r="J18" i="5"/>
  <c r="M18" i="5" s="1"/>
  <c r="I19" i="5"/>
  <c r="L19" i="5" s="1"/>
  <c r="J19" i="5"/>
  <c r="M19" i="5" s="1"/>
  <c r="I20" i="5"/>
  <c r="L20" i="5" s="1"/>
  <c r="J20" i="5"/>
  <c r="M20" i="5" s="1"/>
  <c r="H20" i="5"/>
  <c r="K20" i="5" s="1"/>
  <c r="H19" i="5"/>
  <c r="K19" i="5" s="1"/>
  <c r="H18" i="5"/>
  <c r="H17" i="5"/>
  <c r="K17" i="5" s="1"/>
  <c r="Y17" i="5"/>
  <c r="AB17" i="5" s="1"/>
  <c r="Z17" i="5"/>
  <c r="AC17" i="5" s="1"/>
  <c r="Y18" i="5"/>
  <c r="AB18" i="5" s="1"/>
  <c r="Z18" i="5"/>
  <c r="AC18" i="5" s="1"/>
  <c r="Y19" i="5"/>
  <c r="AB19" i="5" s="1"/>
  <c r="Z19" i="5"/>
  <c r="AC19" i="5" s="1"/>
  <c r="Y20" i="5"/>
  <c r="AB20" i="5" s="1"/>
  <c r="Z20" i="5"/>
  <c r="AC20" i="5" s="1"/>
  <c r="X20" i="5"/>
  <c r="AA20" i="5" s="1"/>
  <c r="X19" i="5"/>
  <c r="AA19" i="5" s="1"/>
  <c r="X18" i="5"/>
  <c r="AA18" i="5" s="1"/>
  <c r="X17" i="5"/>
  <c r="AA17" i="5" s="1"/>
  <c r="I13" i="5"/>
  <c r="L13" i="5" s="1"/>
  <c r="J13" i="5"/>
  <c r="M13" i="5" s="1"/>
  <c r="I14" i="5"/>
  <c r="L14" i="5" s="1"/>
  <c r="J14" i="5"/>
  <c r="M14" i="5" s="1"/>
  <c r="N14" i="5" s="1"/>
  <c r="I15" i="5"/>
  <c r="L15" i="5" s="1"/>
  <c r="J15" i="5"/>
  <c r="M15" i="5" s="1"/>
  <c r="I16" i="5"/>
  <c r="L16" i="5" s="1"/>
  <c r="J16" i="5"/>
  <c r="M16" i="5" s="1"/>
  <c r="H16" i="5"/>
  <c r="K16" i="5" s="1"/>
  <c r="O16" i="5" s="1"/>
  <c r="H15" i="5"/>
  <c r="K15" i="5" s="1"/>
  <c r="H14" i="5"/>
  <c r="K14" i="5" s="1"/>
  <c r="H13" i="5"/>
  <c r="K13" i="5" s="1"/>
  <c r="AB13" i="5"/>
  <c r="Y13" i="5"/>
  <c r="Z13" i="5"/>
  <c r="AC13" i="5" s="1"/>
  <c r="Y14" i="5"/>
  <c r="AB14" i="5" s="1"/>
  <c r="Z14" i="5"/>
  <c r="AC14" i="5" s="1"/>
  <c r="Y15" i="5"/>
  <c r="AB15" i="5" s="1"/>
  <c r="Z15" i="5"/>
  <c r="AC15" i="5" s="1"/>
  <c r="Y16" i="5"/>
  <c r="AB16" i="5" s="1"/>
  <c r="Z16" i="5"/>
  <c r="AC16" i="5" s="1"/>
  <c r="X16" i="5"/>
  <c r="AA16" i="5" s="1"/>
  <c r="X15" i="5"/>
  <c r="AA15" i="5" s="1"/>
  <c r="X14" i="5"/>
  <c r="AA14" i="5" s="1"/>
  <c r="X13" i="5"/>
  <c r="AA13" i="5" s="1"/>
  <c r="K50" i="5"/>
  <c r="I49" i="5"/>
  <c r="L49" i="5" s="1"/>
  <c r="J49" i="5"/>
  <c r="M49" i="5" s="1"/>
  <c r="I50" i="5"/>
  <c r="L50" i="5" s="1"/>
  <c r="J50" i="5"/>
  <c r="M50" i="5" s="1"/>
  <c r="I51" i="5"/>
  <c r="L51" i="5" s="1"/>
  <c r="J51" i="5"/>
  <c r="M51" i="5" s="1"/>
  <c r="I52" i="5"/>
  <c r="L52" i="5" s="1"/>
  <c r="J52" i="5"/>
  <c r="M52" i="5" s="1"/>
  <c r="H52" i="5"/>
  <c r="K52" i="5" s="1"/>
  <c r="H49" i="5"/>
  <c r="K49" i="5" s="1"/>
  <c r="H50" i="5"/>
  <c r="H51" i="5"/>
  <c r="K51" i="5" s="1"/>
  <c r="Y52" i="5"/>
  <c r="AB52" i="5" s="1"/>
  <c r="Z52" i="5"/>
  <c r="AC52" i="5" s="1"/>
  <c r="Y51" i="5"/>
  <c r="AB51" i="5" s="1"/>
  <c r="Z51" i="5"/>
  <c r="AC51" i="5" s="1"/>
  <c r="Y50" i="5"/>
  <c r="AB50" i="5" s="1"/>
  <c r="Z50" i="5"/>
  <c r="AC50" i="5" s="1"/>
  <c r="X50" i="5"/>
  <c r="AA50" i="5" s="1"/>
  <c r="Z49" i="5"/>
  <c r="AC49" i="5" s="1"/>
  <c r="Y49" i="5"/>
  <c r="AB49" i="5" s="1"/>
  <c r="X52" i="5"/>
  <c r="AA52" i="5" s="1"/>
  <c r="X51" i="5"/>
  <c r="AA51" i="5" s="1"/>
  <c r="X49" i="5"/>
  <c r="AA49" i="5" s="1"/>
  <c r="X45" i="5"/>
  <c r="AA45" i="5" s="1"/>
  <c r="Y47" i="5"/>
  <c r="AB47" i="5" s="1"/>
  <c r="Y45" i="5"/>
  <c r="AB45" i="5" s="1"/>
  <c r="Z45" i="5"/>
  <c r="AC45" i="5" s="1"/>
  <c r="Y46" i="5"/>
  <c r="AB46" i="5" s="1"/>
  <c r="Z46" i="5"/>
  <c r="AC46" i="5" s="1"/>
  <c r="Z47" i="5"/>
  <c r="AC47" i="5" s="1"/>
  <c r="Y48" i="5"/>
  <c r="AB48" i="5" s="1"/>
  <c r="Z48" i="5"/>
  <c r="AC48" i="5" s="1"/>
  <c r="X48" i="5"/>
  <c r="AA48" i="5" s="1"/>
  <c r="X47" i="5"/>
  <c r="AA47" i="5" s="1"/>
  <c r="X46" i="5"/>
  <c r="AA46" i="5" s="1"/>
  <c r="I48" i="5"/>
  <c r="L48" i="5" s="1"/>
  <c r="J48" i="5"/>
  <c r="M48" i="5" s="1"/>
  <c r="I47" i="5"/>
  <c r="L47" i="5" s="1"/>
  <c r="J47" i="5"/>
  <c r="M47" i="5" s="1"/>
  <c r="H48" i="5"/>
  <c r="K48" i="5" s="1"/>
  <c r="H47" i="5"/>
  <c r="K47" i="5" s="1"/>
  <c r="I46" i="5"/>
  <c r="L46" i="5" s="1"/>
  <c r="J46" i="5"/>
  <c r="M46" i="5" s="1"/>
  <c r="H46" i="5"/>
  <c r="K46" i="5" s="1"/>
  <c r="I45" i="5"/>
  <c r="L45" i="5" s="1"/>
  <c r="J45" i="5"/>
  <c r="M45" i="5" s="1"/>
  <c r="H45" i="5"/>
  <c r="K45" i="5" s="1"/>
  <c r="J12" i="5"/>
  <c r="M12" i="5" s="1"/>
  <c r="I12" i="5"/>
  <c r="L12" i="5" s="1"/>
  <c r="H12" i="5"/>
  <c r="K12" i="5" s="1"/>
  <c r="H9" i="5"/>
  <c r="Z12" i="5"/>
  <c r="AC12" i="5" s="1"/>
  <c r="Y12" i="5"/>
  <c r="AB12" i="5" s="1"/>
  <c r="X12" i="5"/>
  <c r="AA12" i="5" s="1"/>
  <c r="X9" i="5"/>
  <c r="O13" i="8" l="1"/>
  <c r="O16" i="8"/>
  <c r="N17" i="8"/>
  <c r="AD17" i="8"/>
  <c r="AD13" i="8"/>
  <c r="O31" i="8"/>
  <c r="N31" i="8"/>
  <c r="O34" i="8"/>
  <c r="N34" i="8"/>
  <c r="O38" i="8"/>
  <c r="N38" i="8"/>
  <c r="O42" i="8"/>
  <c r="N42" i="8"/>
  <c r="O46" i="8"/>
  <c r="N46" i="8"/>
  <c r="O47" i="8"/>
  <c r="N47" i="8"/>
  <c r="O7" i="8"/>
  <c r="N7" i="8"/>
  <c r="N10" i="8"/>
  <c r="O10" i="8"/>
  <c r="O14" i="8"/>
  <c r="N14" i="8"/>
  <c r="O18" i="8"/>
  <c r="N18" i="8"/>
  <c r="O23" i="8"/>
  <c r="N23" i="8"/>
  <c r="O26" i="8"/>
  <c r="N26" i="8"/>
  <c r="O35" i="8"/>
  <c r="N35" i="8"/>
  <c r="O39" i="8"/>
  <c r="N39" i="8"/>
  <c r="N9" i="8"/>
  <c r="O9" i="8"/>
  <c r="AE20" i="8"/>
  <c r="AD20" i="8"/>
  <c r="AE23" i="8"/>
  <c r="AD23" i="8"/>
  <c r="AE24" i="8"/>
  <c r="AD24" i="8"/>
  <c r="AE27" i="8"/>
  <c r="AD27" i="8"/>
  <c r="AE28" i="8"/>
  <c r="AD28" i="8"/>
  <c r="AE31" i="8"/>
  <c r="AD31" i="8"/>
  <c r="AE32" i="8"/>
  <c r="AD32" i="8"/>
  <c r="AE35" i="8"/>
  <c r="AD35" i="8"/>
  <c r="AE36" i="8"/>
  <c r="AD36" i="8"/>
  <c r="AE39" i="8"/>
  <c r="AD39" i="8"/>
  <c r="AE40" i="8"/>
  <c r="AD40" i="8"/>
  <c r="AE43" i="8"/>
  <c r="AD43" i="8"/>
  <c r="AE44" i="8"/>
  <c r="AD44" i="8"/>
  <c r="AE47" i="8"/>
  <c r="AD47" i="8"/>
  <c r="AE48" i="8"/>
  <c r="AD48" i="8"/>
  <c r="AE51" i="8"/>
  <c r="AD51" i="8"/>
  <c r="AE52" i="8"/>
  <c r="AD52" i="8"/>
  <c r="N15" i="8"/>
  <c r="O15" i="8"/>
  <c r="N19" i="8"/>
  <c r="O19" i="8"/>
  <c r="O30" i="8"/>
  <c r="N30" i="8"/>
  <c r="O43" i="8"/>
  <c r="N43" i="8"/>
  <c r="O50" i="8"/>
  <c r="N50" i="8"/>
  <c r="AE7" i="8"/>
  <c r="AD7" i="8"/>
  <c r="AE9" i="8"/>
  <c r="AD9" i="8"/>
  <c r="AE10" i="8"/>
  <c r="AD10" i="8"/>
  <c r="AE14" i="8"/>
  <c r="AD14" i="8"/>
  <c r="AD18" i="8"/>
  <c r="AE18" i="8"/>
  <c r="N11" i="8"/>
  <c r="O11" i="8"/>
  <c r="O22" i="8"/>
  <c r="N22" i="8"/>
  <c r="O27" i="8"/>
  <c r="N27" i="8"/>
  <c r="O51" i="8"/>
  <c r="N51" i="8"/>
  <c r="AE11" i="8"/>
  <c r="AD11" i="8"/>
  <c r="AE15" i="8"/>
  <c r="AD15" i="8"/>
  <c r="AE30" i="8"/>
  <c r="AD30" i="8"/>
  <c r="AE34" i="8"/>
  <c r="AD34" i="8"/>
  <c r="AE38" i="8"/>
  <c r="AD38" i="8"/>
  <c r="AE46" i="8"/>
  <c r="AD46" i="8"/>
  <c r="O29" i="8"/>
  <c r="N29" i="8"/>
  <c r="AD16" i="8"/>
  <c r="AE21" i="8"/>
  <c r="AD21" i="8"/>
  <c r="AE25" i="8"/>
  <c r="AD25" i="8"/>
  <c r="AE29" i="8"/>
  <c r="AD29" i="8"/>
  <c r="AE33" i="8"/>
  <c r="AD33" i="8"/>
  <c r="AE37" i="8"/>
  <c r="AD37" i="8"/>
  <c r="AE41" i="8"/>
  <c r="AD41" i="8"/>
  <c r="AE45" i="8"/>
  <c r="AD45" i="8"/>
  <c r="AE49" i="8"/>
  <c r="AD49" i="8"/>
  <c r="O52" i="8"/>
  <c r="N52" i="8"/>
  <c r="O20" i="8"/>
  <c r="N20" i="8"/>
  <c r="O24" i="8"/>
  <c r="N24" i="8"/>
  <c r="O40" i="8"/>
  <c r="N40" i="8"/>
  <c r="O48" i="8"/>
  <c r="N48" i="8"/>
  <c r="N13" i="8"/>
  <c r="AD19" i="8"/>
  <c r="O25" i="8"/>
  <c r="N25" i="8"/>
  <c r="O37" i="8"/>
  <c r="N37" i="8"/>
  <c r="N12" i="8"/>
  <c r="AE12" i="8"/>
  <c r="N16" i="8"/>
  <c r="AE19" i="8"/>
  <c r="O28" i="8"/>
  <c r="N28" i="8"/>
  <c r="O32" i="8"/>
  <c r="N32" i="8"/>
  <c r="O36" i="8"/>
  <c r="N36" i="8"/>
  <c r="O44" i="8"/>
  <c r="N44" i="8"/>
  <c r="AE50" i="8"/>
  <c r="AD50" i="8"/>
  <c r="AE13" i="8"/>
  <c r="AE17" i="8"/>
  <c r="O33" i="8"/>
  <c r="N33" i="8"/>
  <c r="O41" i="8"/>
  <c r="N41" i="8"/>
  <c r="O45" i="8"/>
  <c r="N45" i="8"/>
  <c r="O49" i="8"/>
  <c r="N49" i="8"/>
  <c r="O17" i="8"/>
  <c r="AE22" i="8"/>
  <c r="AD22" i="8"/>
  <c r="AE26" i="8"/>
  <c r="AD26" i="8"/>
  <c r="AE42" i="8"/>
  <c r="AD42" i="8"/>
  <c r="O21" i="8"/>
  <c r="N21" i="8"/>
  <c r="AE18" i="7"/>
  <c r="N21" i="7"/>
  <c r="AE11" i="7"/>
  <c r="AD11" i="7"/>
  <c r="AE15" i="7"/>
  <c r="AD15" i="7"/>
  <c r="N19" i="7"/>
  <c r="N15" i="7"/>
  <c r="N11" i="7"/>
  <c r="O9" i="7"/>
  <c r="O11" i="7"/>
  <c r="O10" i="7"/>
  <c r="O15" i="7"/>
  <c r="AE26" i="7"/>
  <c r="AD26" i="7"/>
  <c r="O48" i="7"/>
  <c r="N48" i="7"/>
  <c r="O20" i="7"/>
  <c r="N20" i="7"/>
  <c r="O25" i="7"/>
  <c r="N25" i="7"/>
  <c r="O29" i="7"/>
  <c r="N29" i="7"/>
  <c r="O33" i="7"/>
  <c r="N33" i="7"/>
  <c r="O37" i="7"/>
  <c r="N37" i="7"/>
  <c r="O41" i="7"/>
  <c r="N41" i="7"/>
  <c r="O45" i="7"/>
  <c r="N45" i="7"/>
  <c r="O49" i="7"/>
  <c r="N49" i="7"/>
  <c r="O24" i="7"/>
  <c r="N24" i="7"/>
  <c r="O28" i="7"/>
  <c r="N28" i="7"/>
  <c r="O44" i="7"/>
  <c r="N44" i="7"/>
  <c r="AE20" i="7"/>
  <c r="AD20" i="7"/>
  <c r="AE37" i="7"/>
  <c r="AD37" i="7"/>
  <c r="AE17" i="7"/>
  <c r="AD17" i="7"/>
  <c r="O35" i="7"/>
  <c r="N35" i="7"/>
  <c r="O51" i="7"/>
  <c r="N51" i="7"/>
  <c r="AE7" i="7"/>
  <c r="AE9" i="7"/>
  <c r="AE24" i="7"/>
  <c r="AD24" i="7"/>
  <c r="AE28" i="7"/>
  <c r="AD28" i="7"/>
  <c r="AE32" i="7"/>
  <c r="AD32" i="7"/>
  <c r="AE36" i="7"/>
  <c r="AD36" i="7"/>
  <c r="AE40" i="7"/>
  <c r="AD40" i="7"/>
  <c r="AE44" i="7"/>
  <c r="AD44" i="7"/>
  <c r="AE48" i="7"/>
  <c r="AD48" i="7"/>
  <c r="AE52" i="7"/>
  <c r="AD52" i="7"/>
  <c r="N13" i="7"/>
  <c r="O13" i="7"/>
  <c r="N17" i="7"/>
  <c r="O17" i="7"/>
  <c r="AE22" i="7"/>
  <c r="AD22" i="7"/>
  <c r="AE50" i="7"/>
  <c r="AD50" i="7"/>
  <c r="O12" i="7"/>
  <c r="N12" i="7"/>
  <c r="O32" i="7"/>
  <c r="N32" i="7"/>
  <c r="O40" i="7"/>
  <c r="N40" i="7"/>
  <c r="O52" i="7"/>
  <c r="N52" i="7"/>
  <c r="AE25" i="7"/>
  <c r="AD25" i="7"/>
  <c r="AE41" i="7"/>
  <c r="AD41" i="7"/>
  <c r="AE45" i="7"/>
  <c r="AD45" i="7"/>
  <c r="O23" i="7"/>
  <c r="N23" i="7"/>
  <c r="O31" i="7"/>
  <c r="N31" i="7"/>
  <c r="O43" i="7"/>
  <c r="N43" i="7"/>
  <c r="O47" i="7"/>
  <c r="N47" i="7"/>
  <c r="AE12" i="7"/>
  <c r="AD12" i="7"/>
  <c r="AE16" i="7"/>
  <c r="AD16" i="7"/>
  <c r="O22" i="7"/>
  <c r="N22" i="7"/>
  <c r="O26" i="7"/>
  <c r="N26" i="7"/>
  <c r="O30" i="7"/>
  <c r="N30" i="7"/>
  <c r="O34" i="7"/>
  <c r="N34" i="7"/>
  <c r="O38" i="7"/>
  <c r="N38" i="7"/>
  <c r="O42" i="7"/>
  <c r="N42" i="7"/>
  <c r="O46" i="7"/>
  <c r="N46" i="7"/>
  <c r="O50" i="7"/>
  <c r="N50" i="7"/>
  <c r="AE30" i="7"/>
  <c r="AD30" i="7"/>
  <c r="AE34" i="7"/>
  <c r="AD34" i="7"/>
  <c r="AE38" i="7"/>
  <c r="AD38" i="7"/>
  <c r="AE42" i="7"/>
  <c r="AD42" i="7"/>
  <c r="AE46" i="7"/>
  <c r="AD46" i="7"/>
  <c r="O16" i="7"/>
  <c r="N16" i="7"/>
  <c r="O36" i="7"/>
  <c r="N36" i="7"/>
  <c r="AE21" i="7"/>
  <c r="AD21" i="7"/>
  <c r="AE29" i="7"/>
  <c r="AD29" i="7"/>
  <c r="AE33" i="7"/>
  <c r="AD33" i="7"/>
  <c r="AE49" i="7"/>
  <c r="AD49" i="7"/>
  <c r="AE13" i="7"/>
  <c r="AD13" i="7"/>
  <c r="AE19" i="7"/>
  <c r="AD19" i="7"/>
  <c r="O27" i="7"/>
  <c r="N27" i="7"/>
  <c r="O39" i="7"/>
  <c r="N39" i="7"/>
  <c r="O14" i="7"/>
  <c r="N14" i="7"/>
  <c r="O18" i="7"/>
  <c r="N18" i="7"/>
  <c r="AE23" i="7"/>
  <c r="AD23" i="7"/>
  <c r="AE27" i="7"/>
  <c r="AD27" i="7"/>
  <c r="AE31" i="7"/>
  <c r="AD31" i="7"/>
  <c r="AE35" i="7"/>
  <c r="AD35" i="7"/>
  <c r="AE39" i="7"/>
  <c r="AD39" i="7"/>
  <c r="AE43" i="7"/>
  <c r="AD43" i="7"/>
  <c r="AE47" i="7"/>
  <c r="AD47" i="7"/>
  <c r="AE51" i="7"/>
  <c r="AD51" i="7"/>
  <c r="O19" i="7"/>
  <c r="O21" i="7"/>
  <c r="AD10" i="7"/>
  <c r="AD18" i="7"/>
  <c r="N7" i="7"/>
  <c r="AD7" i="7"/>
  <c r="N9" i="7"/>
  <c r="AD9" i="7"/>
  <c r="N10" i="7"/>
  <c r="AE14" i="7"/>
  <c r="AD42" i="6"/>
  <c r="AE50" i="6"/>
  <c r="O50" i="6"/>
  <c r="O46" i="6"/>
  <c r="O42" i="6"/>
  <c r="O38" i="6"/>
  <c r="O34" i="6"/>
  <c r="O26" i="6"/>
  <c r="O22" i="6"/>
  <c r="O18" i="6"/>
  <c r="O14" i="6"/>
  <c r="O10" i="6"/>
  <c r="AD30" i="6"/>
  <c r="AD14" i="6"/>
  <c r="AE38" i="6"/>
  <c r="AD34" i="6"/>
  <c r="AE7" i="6"/>
  <c r="AD10" i="6"/>
  <c r="AD18" i="6"/>
  <c r="AD46" i="6"/>
  <c r="AD31" i="6"/>
  <c r="AE23" i="6"/>
  <c r="O30" i="6"/>
  <c r="N31" i="6"/>
  <c r="N29" i="5"/>
  <c r="N30" i="5"/>
  <c r="AE27" i="6"/>
  <c r="AD19" i="6"/>
  <c r="AD47" i="6"/>
  <c r="AD22" i="6"/>
  <c r="AD51" i="6"/>
  <c r="AD35" i="6"/>
  <c r="AD43" i="6"/>
  <c r="AE26" i="6"/>
  <c r="AE15" i="6"/>
  <c r="AE39" i="6"/>
  <c r="AE11" i="6"/>
  <c r="O15" i="6"/>
  <c r="N19" i="6"/>
  <c r="O27" i="6"/>
  <c r="N35" i="6"/>
  <c r="O39" i="6"/>
  <c r="N43" i="6"/>
  <c r="N47" i="6"/>
  <c r="N51" i="6"/>
  <c r="O11" i="6"/>
  <c r="O23" i="6"/>
  <c r="AE17" i="6"/>
  <c r="AD17" i="6"/>
  <c r="AE37" i="6"/>
  <c r="AD37" i="6"/>
  <c r="AE45" i="6"/>
  <c r="AD45" i="6"/>
  <c r="AE49" i="6"/>
  <c r="AD49" i="6"/>
  <c r="O12" i="6"/>
  <c r="N12" i="6"/>
  <c r="O16" i="6"/>
  <c r="N16" i="6"/>
  <c r="N20" i="6"/>
  <c r="O20" i="6"/>
  <c r="O24" i="6"/>
  <c r="N24" i="6"/>
  <c r="O28" i="6"/>
  <c r="N28" i="6"/>
  <c r="N32" i="6"/>
  <c r="O32" i="6"/>
  <c r="O36" i="6"/>
  <c r="N36" i="6"/>
  <c r="O40" i="6"/>
  <c r="N40" i="6"/>
  <c r="O44" i="6"/>
  <c r="N44" i="6"/>
  <c r="O48" i="6"/>
  <c r="N48" i="6"/>
  <c r="O52" i="6"/>
  <c r="N52" i="6"/>
  <c r="AE25" i="6"/>
  <c r="AD25" i="6"/>
  <c r="AE29" i="6"/>
  <c r="AD29" i="6"/>
  <c r="AE33" i="6"/>
  <c r="AD33" i="6"/>
  <c r="O7" i="6"/>
  <c r="AE40" i="6"/>
  <c r="AD40" i="6"/>
  <c r="AD44" i="6"/>
  <c r="AE44" i="6"/>
  <c r="AD48" i="6"/>
  <c r="AE48" i="6"/>
  <c r="O9" i="6"/>
  <c r="AE13" i="6"/>
  <c r="AD13" i="6"/>
  <c r="AE41" i="6"/>
  <c r="AD41" i="6"/>
  <c r="AD12" i="6"/>
  <c r="AE12" i="6"/>
  <c r="AE24" i="6"/>
  <c r="AD24" i="6"/>
  <c r="AD28" i="6"/>
  <c r="AE28" i="6"/>
  <c r="AE32" i="6"/>
  <c r="AD32" i="6"/>
  <c r="AD36" i="6"/>
  <c r="AE36" i="6"/>
  <c r="AE52" i="6"/>
  <c r="AD52" i="6"/>
  <c r="AE9" i="6"/>
  <c r="AE21" i="6"/>
  <c r="AD21" i="6"/>
  <c r="AE16" i="6"/>
  <c r="AD16" i="6"/>
  <c r="AE20" i="6"/>
  <c r="AD20" i="6"/>
  <c r="N13" i="6"/>
  <c r="O13" i="6"/>
  <c r="N17" i="6"/>
  <c r="O17" i="6"/>
  <c r="N21" i="6"/>
  <c r="O21" i="6"/>
  <c r="N25" i="6"/>
  <c r="O25" i="6"/>
  <c r="N29" i="6"/>
  <c r="O29" i="6"/>
  <c r="N33" i="6"/>
  <c r="O33" i="6"/>
  <c r="N37" i="6"/>
  <c r="O37" i="6"/>
  <c r="N41" i="6"/>
  <c r="O41" i="6"/>
  <c r="N45" i="6"/>
  <c r="O45" i="6"/>
  <c r="N49" i="6"/>
  <c r="O49" i="6"/>
  <c r="AD11" i="6"/>
  <c r="AD15" i="6"/>
  <c r="N15" i="6"/>
  <c r="AE19" i="6"/>
  <c r="AE35" i="6"/>
  <c r="AE43" i="6"/>
  <c r="AE47" i="6"/>
  <c r="AD27" i="6"/>
  <c r="N11" i="6"/>
  <c r="N27" i="6"/>
  <c r="AE31" i="6"/>
  <c r="N39" i="6"/>
  <c r="AE51" i="6"/>
  <c r="O19" i="6"/>
  <c r="AD26" i="6"/>
  <c r="O31" i="6"/>
  <c r="O35" i="6"/>
  <c r="AD38" i="6"/>
  <c r="O43" i="6"/>
  <c r="O47" i="6"/>
  <c r="AD50" i="6"/>
  <c r="O51" i="6"/>
  <c r="N7" i="6"/>
  <c r="AD7" i="6"/>
  <c r="N9" i="6"/>
  <c r="AD9" i="6"/>
  <c r="N10" i="6"/>
  <c r="AE10" i="6"/>
  <c r="N14" i="6"/>
  <c r="AE14" i="6"/>
  <c r="N18" i="6"/>
  <c r="AE18" i="6"/>
  <c r="N22" i="6"/>
  <c r="AE22" i="6"/>
  <c r="N26" i="6"/>
  <c r="N30" i="6"/>
  <c r="AE30" i="6"/>
  <c r="N34" i="6"/>
  <c r="AE34" i="6"/>
  <c r="N38" i="6"/>
  <c r="N42" i="6"/>
  <c r="AE42" i="6"/>
  <c r="N46" i="6"/>
  <c r="AE46" i="6"/>
  <c r="N50" i="6"/>
  <c r="AD39" i="6"/>
  <c r="N23" i="6"/>
  <c r="AD23" i="6"/>
  <c r="AE26" i="5"/>
  <c r="AD30" i="5"/>
  <c r="AE33" i="5"/>
  <c r="AE40" i="5"/>
  <c r="O35" i="5"/>
  <c r="N35" i="5"/>
  <c r="AE29" i="5"/>
  <c r="N32" i="5"/>
  <c r="AD36" i="5"/>
  <c r="N39" i="5"/>
  <c r="AD35" i="5"/>
  <c r="AE35" i="5"/>
  <c r="N38" i="5"/>
  <c r="O38" i="5"/>
  <c r="O22" i="5"/>
  <c r="N31" i="5"/>
  <c r="O31" i="5"/>
  <c r="N33" i="5"/>
  <c r="AE38" i="5"/>
  <c r="AD38" i="5"/>
  <c r="N40" i="5"/>
  <c r="AD26" i="5"/>
  <c r="O30" i="5"/>
  <c r="O37" i="5"/>
  <c r="O13" i="5"/>
  <c r="AD31" i="5"/>
  <c r="AE36" i="5"/>
  <c r="O33" i="5"/>
  <c r="AD39" i="5"/>
  <c r="O21" i="5"/>
  <c r="AE34" i="5"/>
  <c r="O14" i="5"/>
  <c r="O40" i="5"/>
  <c r="O29" i="5"/>
  <c r="N20" i="5"/>
  <c r="O19" i="5"/>
  <c r="AD33" i="5"/>
  <c r="N22" i="5"/>
  <c r="N36" i="5"/>
  <c r="O17" i="5"/>
  <c r="AD32" i="5"/>
  <c r="AE31" i="5"/>
  <c r="N15" i="5"/>
  <c r="O15" i="5"/>
  <c r="O18" i="5"/>
  <c r="N23" i="5"/>
  <c r="O23" i="5"/>
  <c r="N28" i="5"/>
  <c r="AD18" i="5"/>
  <c r="AE18" i="5"/>
  <c r="AE32" i="5"/>
  <c r="O28" i="5"/>
  <c r="N27" i="5"/>
  <c r="N24" i="5"/>
  <c r="O24" i="5"/>
  <c r="AD27" i="5"/>
  <c r="AE30" i="5"/>
  <c r="N13" i="5"/>
  <c r="AD25" i="5"/>
  <c r="N16" i="5"/>
  <c r="O20" i="5"/>
  <c r="AE27" i="5"/>
  <c r="N25" i="5"/>
  <c r="N21" i="5"/>
  <c r="AE28" i="5"/>
  <c r="N26" i="5"/>
  <c r="AE17" i="5"/>
  <c r="N18" i="5"/>
  <c r="N17" i="5"/>
  <c r="AD20" i="5"/>
  <c r="AE20" i="5"/>
  <c r="AD17" i="5"/>
  <c r="N19" i="5"/>
  <c r="AD19" i="5"/>
  <c r="AE19" i="5"/>
  <c r="N50" i="5"/>
  <c r="AD13" i="5"/>
  <c r="AD49" i="5"/>
  <c r="AE16" i="5"/>
  <c r="AE21" i="5"/>
  <c r="AD21" i="5"/>
  <c r="AD22" i="5"/>
  <c r="AE22" i="5"/>
  <c r="AE24" i="5"/>
  <c r="AD24" i="5"/>
  <c r="AE23" i="5"/>
  <c r="AD23" i="5"/>
  <c r="AD14" i="5"/>
  <c r="AD16" i="5"/>
  <c r="O49" i="5"/>
  <c r="AD15" i="5"/>
  <c r="AE52" i="5"/>
  <c r="AE14" i="5"/>
  <c r="N49" i="5"/>
  <c r="AE15" i="5"/>
  <c r="N47" i="5"/>
  <c r="O51" i="5"/>
  <c r="AE13" i="5"/>
  <c r="AD51" i="5"/>
  <c r="AE51" i="5"/>
  <c r="N52" i="5"/>
  <c r="AE50" i="5"/>
  <c r="AD50" i="5"/>
  <c r="AE49" i="5"/>
  <c r="O52" i="5"/>
  <c r="N51" i="5"/>
  <c r="O50" i="5"/>
  <c r="AD52" i="5"/>
  <c r="N46" i="5"/>
  <c r="O46" i="5"/>
  <c r="N48" i="5"/>
  <c r="O48" i="5"/>
  <c r="O45" i="5"/>
  <c r="N45" i="5"/>
  <c r="O47" i="5"/>
  <c r="AD48" i="5"/>
  <c r="AE48" i="5"/>
  <c r="AD45" i="5"/>
  <c r="AE45" i="5"/>
  <c r="AD46" i="5"/>
  <c r="AE46" i="5"/>
  <c r="AD47" i="5"/>
  <c r="AE47" i="5"/>
  <c r="AE12" i="5"/>
  <c r="AD12" i="5"/>
  <c r="N12" i="5"/>
  <c r="O12" i="5"/>
  <c r="Z11" i="5"/>
  <c r="AC11" i="5" s="1"/>
  <c r="Y11" i="5"/>
  <c r="AB11" i="5" s="1"/>
  <c r="X11" i="5"/>
  <c r="AA11" i="5" s="1"/>
  <c r="Z10" i="5"/>
  <c r="AC10" i="5" s="1"/>
  <c r="Y10" i="5"/>
  <c r="AB10" i="5" s="1"/>
  <c r="X10" i="5"/>
  <c r="AA10" i="5" s="1"/>
  <c r="Z9" i="5"/>
  <c r="AC9" i="5" s="1"/>
  <c r="Y9" i="5"/>
  <c r="AB9" i="5" s="1"/>
  <c r="AA9" i="5"/>
  <c r="Z7" i="5"/>
  <c r="AC7" i="5" s="1"/>
  <c r="Y7" i="5"/>
  <c r="AB7" i="5" s="1"/>
  <c r="X7" i="5"/>
  <c r="AA7" i="5" s="1"/>
  <c r="Z6" i="5"/>
  <c r="AC6" i="5" s="1"/>
  <c r="Y6" i="5"/>
  <c r="AB6" i="5" s="1"/>
  <c r="X6" i="5"/>
  <c r="AA6" i="5" s="1"/>
  <c r="J11" i="5"/>
  <c r="M11" i="5" s="1"/>
  <c r="I11" i="5"/>
  <c r="L11" i="5" s="1"/>
  <c r="H11" i="5"/>
  <c r="K11" i="5" s="1"/>
  <c r="J10" i="5"/>
  <c r="M10" i="5" s="1"/>
  <c r="I10" i="5"/>
  <c r="L10" i="5" s="1"/>
  <c r="H10" i="5"/>
  <c r="K10" i="5" s="1"/>
  <c r="J9" i="5"/>
  <c r="M9" i="5" s="1"/>
  <c r="I9" i="5"/>
  <c r="L9" i="5" s="1"/>
  <c r="K9" i="5"/>
  <c r="J7" i="5"/>
  <c r="M7" i="5" s="1"/>
  <c r="I7" i="5"/>
  <c r="L7" i="5" s="1"/>
  <c r="K7" i="5"/>
  <c r="O9" i="5" l="1"/>
  <c r="AE11" i="5"/>
  <c r="AE10" i="5"/>
  <c r="AE9" i="5"/>
  <c r="AE6" i="5"/>
  <c r="AE7" i="5"/>
  <c r="AD6" i="5"/>
  <c r="AD7" i="5"/>
  <c r="AD9" i="5"/>
  <c r="AD10" i="5"/>
  <c r="AD11" i="5"/>
  <c r="O11" i="5"/>
  <c r="N11" i="5"/>
  <c r="O10" i="5"/>
  <c r="N10" i="5"/>
  <c r="O7" i="5"/>
  <c r="N7" i="5"/>
  <c r="N9" i="5"/>
</calcChain>
</file>

<file path=xl/sharedStrings.xml><?xml version="1.0" encoding="utf-8"?>
<sst xmlns="http://schemas.openxmlformats.org/spreadsheetml/2006/main" count="1362" uniqueCount="73">
  <si>
    <t>Stock conc.</t>
  </si>
  <si>
    <t>Solubility</t>
  </si>
  <si>
    <t>Final conc.</t>
  </si>
  <si>
    <t xml:space="preserve">Number of Acanthamoeba cells </t>
  </si>
  <si>
    <r>
      <rPr>
        <i/>
        <sz val="11"/>
        <color theme="1"/>
        <rFont val="Tahoma"/>
        <family val="2"/>
        <scheme val="minor"/>
      </rPr>
      <t>Acanthamoeba</t>
    </r>
    <r>
      <rPr>
        <sz val="11"/>
        <color theme="1"/>
        <rFont val="Tahoma"/>
        <family val="2"/>
        <scheme val="minor"/>
      </rPr>
      <t xml:space="preserve"> viability (%)</t>
    </r>
  </si>
  <si>
    <r>
      <rPr>
        <i/>
        <sz val="11"/>
        <color theme="1"/>
        <rFont val="Tahoma"/>
        <family val="2"/>
        <scheme val="minor"/>
      </rPr>
      <t>Acanthamoeba</t>
    </r>
    <r>
      <rPr>
        <sz val="11"/>
        <color theme="1"/>
        <rFont val="Tahoma"/>
        <family val="2"/>
        <scheme val="minor"/>
      </rPr>
      <t xml:space="preserve"> inhibition (%)</t>
    </r>
  </si>
  <si>
    <t>Trophozoite form</t>
  </si>
  <si>
    <r>
      <rPr>
        <i/>
        <sz val="11"/>
        <color rgb="FFFF0000"/>
        <rFont val="Tahoma"/>
        <family val="2"/>
        <scheme val="minor"/>
      </rPr>
      <t>A.castellanii</t>
    </r>
    <r>
      <rPr>
        <sz val="11"/>
        <color rgb="FFFF0000"/>
        <rFont val="Tahoma"/>
        <family val="2"/>
        <scheme val="minor"/>
      </rPr>
      <t xml:space="preserve"> ATCC30010</t>
    </r>
  </si>
  <si>
    <t>Mean</t>
  </si>
  <si>
    <t>SD</t>
  </si>
  <si>
    <r>
      <rPr>
        <sz val="11"/>
        <color theme="1"/>
        <rFont val="Tahoma"/>
        <family val="2"/>
        <scheme val="minor"/>
      </rPr>
      <t xml:space="preserve">Untreated </t>
    </r>
    <r>
      <rPr>
        <i/>
        <sz val="11"/>
        <color theme="1"/>
        <rFont val="Tahoma"/>
        <family val="2"/>
        <scheme val="minor"/>
      </rPr>
      <t>Acanthamoeba</t>
    </r>
  </si>
  <si>
    <t>N/A</t>
  </si>
  <si>
    <t>CHX 8 µg/mL (Pos. control)</t>
  </si>
  <si>
    <t>32 mg/mL</t>
  </si>
  <si>
    <t>8 µg/mL</t>
  </si>
  <si>
    <r>
      <rPr>
        <i/>
        <sz val="11"/>
        <color rgb="FFFF0000"/>
        <rFont val="Tahoma"/>
        <family val="2"/>
        <scheme val="minor"/>
      </rPr>
      <t xml:space="preserve">A. polyphaga </t>
    </r>
    <r>
      <rPr>
        <sz val="11"/>
        <color rgb="FFFF0000"/>
        <rFont val="Tahoma"/>
        <family val="2"/>
        <scheme val="minor"/>
      </rPr>
      <t>ATCC30461</t>
    </r>
  </si>
  <si>
    <r>
      <rPr>
        <i/>
        <sz val="11"/>
        <color rgb="FFFF0000"/>
        <rFont val="Tahoma"/>
        <family val="2"/>
        <scheme val="minor"/>
      </rPr>
      <t xml:space="preserve">A. triangularis </t>
    </r>
    <r>
      <rPr>
        <sz val="11"/>
        <color rgb="FFFF0000"/>
        <rFont val="Tahoma"/>
        <family val="2"/>
        <scheme val="minor"/>
      </rPr>
      <t>WU19001</t>
    </r>
  </si>
  <si>
    <t>100 mg/mL</t>
  </si>
  <si>
    <t>Cyst form</t>
  </si>
  <si>
    <t>Propolis ethanolic extracts (Propolis combination CS NP)</t>
  </si>
  <si>
    <t>0.05% Acetic acid (Neg. conrol)</t>
  </si>
  <si>
    <t>DI</t>
  </si>
  <si>
    <t>Cystform</t>
  </si>
  <si>
    <t>128 µg/mL</t>
  </si>
  <si>
    <t>C1-CS NP</t>
  </si>
  <si>
    <t>0.1% Acetic acid</t>
  </si>
  <si>
    <t>C2-CS NP</t>
  </si>
  <si>
    <t>C3-CS NP</t>
  </si>
  <si>
    <t>C4-CS NP</t>
  </si>
  <si>
    <t>C5-CS NP</t>
  </si>
  <si>
    <t>C6-CS NP</t>
  </si>
  <si>
    <t>C7-CS NP</t>
  </si>
  <si>
    <t>C8-CS NP</t>
  </si>
  <si>
    <t>C9-CS NP</t>
  </si>
  <si>
    <t>C10-CS NP</t>
  </si>
  <si>
    <t>C11-CS NP</t>
  </si>
  <si>
    <t>&gt;5%</t>
  </si>
  <si>
    <t>MITC (%) Trop AC3</t>
  </si>
  <si>
    <t>MICC (%) Cyst AC3</t>
  </si>
  <si>
    <r>
      <t xml:space="preserve">A. castellanii </t>
    </r>
    <r>
      <rPr>
        <sz val="11"/>
        <color rgb="FFFF0000"/>
        <rFont val="Tahoma"/>
        <family val="2"/>
        <scheme val="minor"/>
      </rPr>
      <t>ATCC50739</t>
    </r>
  </si>
  <si>
    <t>A. castellanii ATCC50739</t>
  </si>
  <si>
    <t>MICC (%) Cyst AC5</t>
  </si>
  <si>
    <t>MITC (%) Trop AC5</t>
  </si>
  <si>
    <r>
      <t xml:space="preserve">A. polyphaga </t>
    </r>
    <r>
      <rPr>
        <sz val="11"/>
        <color rgb="FFFF0000"/>
        <rFont val="Tahoma"/>
        <family val="2"/>
        <scheme val="minor"/>
      </rPr>
      <t>ATCC30461</t>
    </r>
  </si>
  <si>
    <t>MICC (%) Cyst AP</t>
  </si>
  <si>
    <t>MITC (%) Trop AP</t>
  </si>
  <si>
    <r>
      <t xml:space="preserve">A. triangularis </t>
    </r>
    <r>
      <rPr>
        <sz val="11"/>
        <color rgb="FFFF0000"/>
        <rFont val="Tahoma"/>
        <family val="2"/>
        <scheme val="minor"/>
      </rPr>
      <t>WU19001</t>
    </r>
  </si>
  <si>
    <t>MITC (%) Trop AT</t>
  </si>
  <si>
    <t>MICC (%) Cyst AT</t>
  </si>
  <si>
    <t>C1</t>
  </si>
  <si>
    <t>Combination</t>
  </si>
  <si>
    <t>Propolis 1 +2 + 3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</si>
  <si>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</si>
  <si>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</si>
  <si>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</si>
  <si>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</si>
  <si>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</si>
  <si>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</si>
  <si>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</si>
  <si>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</si>
  <si>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</si>
  <si>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</si>
  <si>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Propolis 1 + 2</t>
  </si>
  <si>
    <t>Propolis 1 + 3</t>
  </si>
  <si>
    <t>Propolis 2 + 3</t>
  </si>
  <si>
    <t>Propolis 1</t>
  </si>
  <si>
    <t xml:space="preserve">Propolis 2 </t>
  </si>
  <si>
    <t>Propolis 3</t>
  </si>
  <si>
    <t>Propolis 1 +2 + 3 + Chlorhexidine</t>
  </si>
  <si>
    <t>Propolis 1 +2 + Chlorhexidine</t>
  </si>
  <si>
    <t>Propolis 1 +3 + Chlorhexidine</t>
  </si>
  <si>
    <t>Propolis 2 +3 + Chlorhexidine</t>
  </si>
  <si>
    <t>CS-NPs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</si>
</sst>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0_-;\-* #,##0.00_-;_-* &quot;-&quot;??.0_-;_-@_-"/>
    <numFmt numFmtId="166" formatCode="0.0%"/>
    <numFmt numFmtId="167" formatCode="0.000%"/>
  </numFmts>
  <fonts count="7" x14ac:knownFonts="1">
    <font>
      <sz val="11"/>
      <color theme="1"/>
      <name val="Tahoma"/>
      <charset val="134"/>
      <scheme val="minor"/>
    </font>
    <font>
      <i/>
      <sz val="11"/>
      <color theme="1"/>
      <name val="Tahoma"/>
      <family val="2"/>
      <scheme val="minor"/>
    </font>
    <font>
      <i/>
      <sz val="11"/>
      <color rgb="FFFF0000"/>
      <name val="Tahoma"/>
      <family val="2"/>
      <scheme val="minor"/>
    </font>
    <font>
      <sz val="11"/>
      <color rgb="FFFF0000"/>
      <name val="Tahoma"/>
      <family val="2"/>
      <scheme val="minor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1"/>
      <color rgb="FF000000"/>
      <name val="Tahoma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6B7EE"/>
        <bgColor indexed="64"/>
      </patternFill>
    </fill>
    <fill>
      <patternFill patternType="solid">
        <fgColor rgb="FFBFF0C3"/>
        <bgColor indexed="64"/>
      </patternFill>
    </fill>
    <fill>
      <patternFill patternType="solid">
        <fgColor rgb="FFF3CCE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4DCF0"/>
        <bgColor indexed="64"/>
      </patternFill>
    </fill>
    <fill>
      <patternFill patternType="solid">
        <fgColor rgb="FFE2F4D5"/>
        <bgColor indexed="64"/>
      </patternFill>
    </fill>
  </fills>
  <borders count="1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rgb="FFC00000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medium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medium">
        <color theme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rgb="FFC00000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/>
      <diagonal/>
    </border>
    <border>
      <left/>
      <right style="thin">
        <color auto="1"/>
      </right>
      <top style="medium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rgb="FF000000"/>
      </bottom>
      <diagonal/>
    </border>
    <border>
      <left style="medium">
        <color theme="1"/>
      </left>
      <right style="medium">
        <color theme="1"/>
      </right>
      <top style="medium">
        <color rgb="FF000000"/>
      </top>
      <bottom/>
      <diagonal/>
    </border>
    <border>
      <left style="medium">
        <color theme="1"/>
      </left>
      <right style="medium">
        <color rgb="FF000000"/>
      </right>
      <top style="medium">
        <color rgb="FF000000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rgb="FF000000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64" fontId="4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2" fontId="0" fillId="0" borderId="1" xfId="0" applyNumberFormat="1" applyBorder="1">
      <alignment vertical="center"/>
    </xf>
    <xf numFmtId="166" fontId="0" fillId="0" borderId="1" xfId="0" applyNumberFormat="1" applyBorder="1">
      <alignment vertical="center"/>
    </xf>
    <xf numFmtId="0" fontId="4" fillId="0" borderId="1" xfId="0" applyFont="1" applyBorder="1" applyAlignment="1">
      <alignment horizontal="right" vertical="center"/>
    </xf>
    <xf numFmtId="10" fontId="0" fillId="0" borderId="1" xfId="0" applyNumberFormat="1" applyBorder="1">
      <alignment vertical="center"/>
    </xf>
    <xf numFmtId="0" fontId="0" fillId="0" borderId="4" xfId="0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2" fontId="0" fillId="0" borderId="5" xfId="0" applyNumberFormat="1" applyBorder="1">
      <alignment vertical="center"/>
    </xf>
    <xf numFmtId="0" fontId="0" fillId="0" borderId="3" xfId="0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0" fillId="0" borderId="3" xfId="0" applyBorder="1">
      <alignment vertical="center"/>
    </xf>
    <xf numFmtId="2" fontId="0" fillId="0" borderId="3" xfId="0" applyNumberFormat="1" applyBorder="1">
      <alignment vertical="center"/>
    </xf>
    <xf numFmtId="0" fontId="4" fillId="10" borderId="6" xfId="0" applyFont="1" applyFill="1" applyBorder="1">
      <alignment vertical="center"/>
    </xf>
    <xf numFmtId="166" fontId="0" fillId="0" borderId="9" xfId="0" applyNumberFormat="1" applyBorder="1" applyAlignment="1">
      <alignment horizontal="right" vertical="center"/>
    </xf>
    <xf numFmtId="10" fontId="0" fillId="0" borderId="9" xfId="0" applyNumberFormat="1" applyBorder="1" applyAlignment="1">
      <alignment horizontal="right" vertical="center"/>
    </xf>
    <xf numFmtId="0" fontId="0" fillId="0" borderId="8" xfId="0" applyBorder="1">
      <alignment vertical="center"/>
    </xf>
    <xf numFmtId="9" fontId="0" fillId="0" borderId="10" xfId="0" applyNumberFormat="1" applyBorder="1" applyAlignment="1">
      <alignment horizontal="right" vertical="center"/>
    </xf>
    <xf numFmtId="0" fontId="0" fillId="0" borderId="11" xfId="0" applyBorder="1">
      <alignment vertical="center"/>
    </xf>
    <xf numFmtId="2" fontId="0" fillId="0" borderId="4" xfId="0" applyNumberFormat="1" applyBorder="1">
      <alignment vertical="center"/>
    </xf>
    <xf numFmtId="2" fontId="0" fillId="0" borderId="2" xfId="0" applyNumberFormat="1" applyBorder="1">
      <alignment vertical="center"/>
    </xf>
    <xf numFmtId="0" fontId="4" fillId="3" borderId="12" xfId="0" applyFont="1" applyFill="1" applyBorder="1">
      <alignment vertical="center"/>
    </xf>
    <xf numFmtId="0" fontId="0" fillId="0" borderId="13" xfId="0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0" fillId="0" borderId="13" xfId="0" applyBorder="1">
      <alignment vertical="center"/>
    </xf>
    <xf numFmtId="2" fontId="0" fillId="0" borderId="13" xfId="0" applyNumberFormat="1" applyBorder="1">
      <alignment vertical="center"/>
    </xf>
    <xf numFmtId="2" fontId="0" fillId="0" borderId="14" xfId="0" applyNumberFormat="1" applyBorder="1">
      <alignment vertical="center"/>
    </xf>
    <xf numFmtId="0" fontId="4" fillId="3" borderId="15" xfId="0" applyFont="1" applyFill="1" applyBorder="1">
      <alignment vertical="center"/>
    </xf>
    <xf numFmtId="2" fontId="0" fillId="0" borderId="16" xfId="0" applyNumberFormat="1" applyBorder="1">
      <alignment vertical="center"/>
    </xf>
    <xf numFmtId="0" fontId="0" fillId="0" borderId="18" xfId="0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2" fontId="0" fillId="0" borderId="18" xfId="0" applyNumberFormat="1" applyBorder="1">
      <alignment vertical="center"/>
    </xf>
    <xf numFmtId="2" fontId="0" fillId="0" borderId="20" xfId="0" applyNumberFormat="1" applyBorder="1">
      <alignment vertical="center"/>
    </xf>
    <xf numFmtId="0" fontId="4" fillId="4" borderId="12" xfId="0" applyFont="1" applyFill="1" applyBorder="1">
      <alignment vertical="center"/>
    </xf>
    <xf numFmtId="9" fontId="0" fillId="0" borderId="21" xfId="0" applyNumberFormat="1" applyBorder="1" applyAlignment="1">
      <alignment horizontal="right" vertical="center"/>
    </xf>
    <xf numFmtId="0" fontId="0" fillId="0" borderId="22" xfId="0" applyBorder="1">
      <alignment vertical="center"/>
    </xf>
    <xf numFmtId="2" fontId="0" fillId="0" borderId="23" xfId="0" applyNumberFormat="1" applyBorder="1">
      <alignment vertical="center"/>
    </xf>
    <xf numFmtId="2" fontId="0" fillId="0" borderId="24" xfId="0" applyNumberFormat="1" applyBorder="1">
      <alignment vertical="center"/>
    </xf>
    <xf numFmtId="0" fontId="4" fillId="4" borderId="15" xfId="0" applyFont="1" applyFill="1" applyBorder="1">
      <alignment vertical="center"/>
    </xf>
    <xf numFmtId="2" fontId="0" fillId="0" borderId="25" xfId="0" applyNumberFormat="1" applyBorder="1">
      <alignment vertical="center"/>
    </xf>
    <xf numFmtId="167" fontId="0" fillId="0" borderId="26" xfId="0" applyNumberFormat="1" applyBorder="1" applyAlignment="1">
      <alignment horizontal="right" vertical="center"/>
    </xf>
    <xf numFmtId="0" fontId="0" fillId="0" borderId="27" xfId="0" applyBorder="1">
      <alignment vertical="center"/>
    </xf>
    <xf numFmtId="2" fontId="0" fillId="0" borderId="28" xfId="0" applyNumberFormat="1" applyBorder="1">
      <alignment vertical="center"/>
    </xf>
    <xf numFmtId="167" fontId="0" fillId="0" borderId="29" xfId="0" applyNumberFormat="1" applyBorder="1" applyAlignment="1">
      <alignment horizontal="right" vertical="center"/>
    </xf>
    <xf numFmtId="2" fontId="0" fillId="0" borderId="30" xfId="0" applyNumberFormat="1" applyBorder="1">
      <alignment vertical="center"/>
    </xf>
    <xf numFmtId="2" fontId="0" fillId="0" borderId="32" xfId="0" applyNumberFormat="1" applyBorder="1">
      <alignment vertical="center"/>
    </xf>
    <xf numFmtId="2" fontId="0" fillId="0" borderId="33" xfId="0" applyNumberFormat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0" fillId="0" borderId="34" xfId="0" applyBorder="1">
      <alignment vertical="center"/>
    </xf>
    <xf numFmtId="2" fontId="0" fillId="0" borderId="8" xfId="0" applyNumberFormat="1" applyBorder="1">
      <alignment vertical="center"/>
    </xf>
    <xf numFmtId="0" fontId="0" fillId="0" borderId="35" xfId="0" applyBorder="1">
      <alignment vertical="center"/>
    </xf>
    <xf numFmtId="2" fontId="0" fillId="0" borderId="22" xfId="0" applyNumberFormat="1" applyBorder="1">
      <alignment vertical="center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2" fontId="0" fillId="0" borderId="27" xfId="0" applyNumberFormat="1" applyBorder="1">
      <alignment vertical="center"/>
    </xf>
    <xf numFmtId="0" fontId="4" fillId="12" borderId="12" xfId="0" applyFont="1" applyFill="1" applyBorder="1">
      <alignment vertical="center"/>
    </xf>
    <xf numFmtId="0" fontId="4" fillId="12" borderId="42" xfId="0" applyFont="1" applyFill="1" applyBorder="1">
      <alignment vertical="center"/>
    </xf>
    <xf numFmtId="0" fontId="4" fillId="12" borderId="43" xfId="0" applyFont="1" applyFill="1" applyBorder="1">
      <alignment vertical="center"/>
    </xf>
    <xf numFmtId="0" fontId="0" fillId="0" borderId="19" xfId="0" applyBorder="1">
      <alignment vertical="center"/>
    </xf>
    <xf numFmtId="0" fontId="4" fillId="10" borderId="41" xfId="0" applyFont="1" applyFill="1" applyBorder="1">
      <alignment vertical="center"/>
    </xf>
    <xf numFmtId="2" fontId="0" fillId="0" borderId="45" xfId="0" applyNumberFormat="1" applyBorder="1">
      <alignment vertical="center"/>
    </xf>
    <xf numFmtId="0" fontId="4" fillId="11" borderId="12" xfId="0" applyFont="1" applyFill="1" applyBorder="1">
      <alignment vertical="center"/>
    </xf>
    <xf numFmtId="0" fontId="4" fillId="11" borderId="42" xfId="0" applyFont="1" applyFill="1" applyBorder="1">
      <alignment vertical="center"/>
    </xf>
    <xf numFmtId="0" fontId="4" fillId="11" borderId="43" xfId="0" applyFont="1" applyFill="1" applyBorder="1">
      <alignment vertical="center"/>
    </xf>
    <xf numFmtId="2" fontId="0" fillId="3" borderId="24" xfId="0" applyNumberFormat="1" applyFill="1" applyBorder="1">
      <alignment vertical="center"/>
    </xf>
    <xf numFmtId="2" fontId="0" fillId="3" borderId="25" xfId="0" applyNumberFormat="1" applyFill="1" applyBorder="1">
      <alignment vertical="center"/>
    </xf>
    <xf numFmtId="2" fontId="0" fillId="3" borderId="20" xfId="0" applyNumberFormat="1" applyFill="1" applyBorder="1">
      <alignment vertical="center"/>
    </xf>
    <xf numFmtId="2" fontId="0" fillId="3" borderId="36" xfId="0" applyNumberFormat="1" applyFill="1" applyBorder="1">
      <alignment vertical="center"/>
    </xf>
    <xf numFmtId="2" fontId="0" fillId="3" borderId="38" xfId="0" applyNumberFormat="1" applyFill="1" applyBorder="1">
      <alignment vertical="center"/>
    </xf>
    <xf numFmtId="2" fontId="0" fillId="3" borderId="40" xfId="0" applyNumberFormat="1" applyFill="1" applyBorder="1">
      <alignment vertical="center"/>
    </xf>
    <xf numFmtId="2" fontId="0" fillId="0" borderId="46" xfId="0" applyNumberFormat="1" applyBorder="1">
      <alignment vertical="center"/>
    </xf>
    <xf numFmtId="2" fontId="0" fillId="0" borderId="47" xfId="0" applyNumberFormat="1" applyBorder="1">
      <alignment vertical="center"/>
    </xf>
    <xf numFmtId="0" fontId="4" fillId="3" borderId="48" xfId="0" applyFont="1" applyFill="1" applyBorder="1">
      <alignment vertical="center"/>
    </xf>
    <xf numFmtId="2" fontId="0" fillId="3" borderId="14" xfId="0" applyNumberFormat="1" applyFill="1" applyBorder="1">
      <alignment vertical="center"/>
    </xf>
    <xf numFmtId="2" fontId="0" fillId="3" borderId="16" xfId="0" applyNumberFormat="1" applyFill="1" applyBorder="1">
      <alignment vertical="center"/>
    </xf>
    <xf numFmtId="0" fontId="4" fillId="4" borderId="48" xfId="0" applyFont="1" applyFill="1" applyBorder="1">
      <alignment vertical="center"/>
    </xf>
    <xf numFmtId="0" fontId="0" fillId="0" borderId="49" xfId="0" applyBorder="1">
      <alignment vertical="center"/>
    </xf>
    <xf numFmtId="0" fontId="4" fillId="2" borderId="48" xfId="0" applyFont="1" applyFill="1" applyBorder="1">
      <alignment vertical="center"/>
    </xf>
    <xf numFmtId="0" fontId="4" fillId="5" borderId="12" xfId="0" applyFont="1" applyFill="1" applyBorder="1">
      <alignment vertical="center"/>
    </xf>
    <xf numFmtId="0" fontId="4" fillId="5" borderId="15" xfId="0" applyFont="1" applyFill="1" applyBorder="1">
      <alignment vertical="center"/>
    </xf>
    <xf numFmtId="0" fontId="4" fillId="5" borderId="17" xfId="0" applyFont="1" applyFill="1" applyBorder="1">
      <alignment vertical="center"/>
    </xf>
    <xf numFmtId="2" fontId="0" fillId="0" borderId="34" xfId="0" applyNumberFormat="1" applyBorder="1">
      <alignment vertical="center"/>
    </xf>
    <xf numFmtId="0" fontId="4" fillId="5" borderId="48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4" fillId="6" borderId="15" xfId="0" applyFont="1" applyFill="1" applyBorder="1">
      <alignment vertical="center"/>
    </xf>
    <xf numFmtId="0" fontId="4" fillId="6" borderId="17" xfId="0" applyFont="1" applyFill="1" applyBorder="1">
      <alignment vertical="center"/>
    </xf>
    <xf numFmtId="0" fontId="4" fillId="7" borderId="12" xfId="0" applyFont="1" applyFill="1" applyBorder="1">
      <alignment vertical="center"/>
    </xf>
    <xf numFmtId="0" fontId="0" fillId="0" borderId="50" xfId="0" applyBorder="1">
      <alignment vertical="center"/>
    </xf>
    <xf numFmtId="0" fontId="4" fillId="7" borderId="15" xfId="0" applyFont="1" applyFill="1" applyBorder="1">
      <alignment vertical="center"/>
    </xf>
    <xf numFmtId="0" fontId="4" fillId="7" borderId="17" xfId="0" applyFont="1" applyFill="1" applyBorder="1">
      <alignment vertical="center"/>
    </xf>
    <xf numFmtId="0" fontId="4" fillId="8" borderId="12" xfId="0" applyFont="1" applyFill="1" applyBorder="1">
      <alignment vertical="center"/>
    </xf>
    <xf numFmtId="0" fontId="4" fillId="8" borderId="15" xfId="0" applyFont="1" applyFill="1" applyBorder="1">
      <alignment vertical="center"/>
    </xf>
    <xf numFmtId="0" fontId="4" fillId="8" borderId="17" xfId="0" applyFont="1" applyFill="1" applyBorder="1">
      <alignment vertical="center"/>
    </xf>
    <xf numFmtId="0" fontId="0" fillId="0" borderId="51" xfId="0" applyBorder="1">
      <alignment vertical="center"/>
    </xf>
    <xf numFmtId="0" fontId="4" fillId="10" borderId="7" xfId="0" applyFont="1" applyFill="1" applyBorder="1">
      <alignment vertical="center"/>
    </xf>
    <xf numFmtId="0" fontId="4" fillId="9" borderId="12" xfId="0" applyFont="1" applyFill="1" applyBorder="1">
      <alignment vertical="center"/>
    </xf>
    <xf numFmtId="0" fontId="4" fillId="9" borderId="15" xfId="0" applyFont="1" applyFill="1" applyBorder="1">
      <alignment vertical="center"/>
    </xf>
    <xf numFmtId="0" fontId="4" fillId="9" borderId="17" xfId="0" applyFont="1" applyFill="1" applyBorder="1">
      <alignment vertical="center"/>
    </xf>
    <xf numFmtId="2" fontId="0" fillId="0" borderId="52" xfId="0" applyNumberFormat="1" applyBorder="1">
      <alignment vertical="center"/>
    </xf>
    <xf numFmtId="0" fontId="4" fillId="11" borderId="44" xfId="0" applyFont="1" applyFill="1" applyBorder="1">
      <alignment vertical="center"/>
    </xf>
    <xf numFmtId="0" fontId="0" fillId="0" borderId="53" xfId="0" applyBorder="1">
      <alignment vertical="center"/>
    </xf>
    <xf numFmtId="2" fontId="0" fillId="3" borderId="45" xfId="0" applyNumberFormat="1" applyFill="1" applyBorder="1">
      <alignment vertical="center"/>
    </xf>
    <xf numFmtId="0" fontId="4" fillId="10" borderId="12" xfId="0" applyFont="1" applyFill="1" applyBorder="1">
      <alignment vertical="center"/>
    </xf>
    <xf numFmtId="0" fontId="4" fillId="10" borderId="42" xfId="0" applyFont="1" applyFill="1" applyBorder="1">
      <alignment vertical="center"/>
    </xf>
    <xf numFmtId="0" fontId="4" fillId="10" borderId="43" xfId="0" applyFont="1" applyFill="1" applyBorder="1">
      <alignment vertical="center"/>
    </xf>
    <xf numFmtId="2" fontId="0" fillId="3" borderId="46" xfId="0" applyNumberFormat="1" applyFill="1" applyBorder="1">
      <alignment vertical="center"/>
    </xf>
    <xf numFmtId="2" fontId="0" fillId="3" borderId="47" xfId="0" applyNumberFormat="1" applyFill="1" applyBorder="1">
      <alignment vertical="center"/>
    </xf>
    <xf numFmtId="2" fontId="0" fillId="3" borderId="30" xfId="0" applyNumberFormat="1" applyFill="1" applyBorder="1">
      <alignment vertical="center"/>
    </xf>
    <xf numFmtId="2" fontId="0" fillId="3" borderId="33" xfId="0" applyNumberFormat="1" applyFill="1" applyBorder="1">
      <alignment vertical="center"/>
    </xf>
    <xf numFmtId="2" fontId="0" fillId="3" borderId="31" xfId="0" applyNumberFormat="1" applyFill="1" applyBorder="1">
      <alignment vertical="center"/>
    </xf>
    <xf numFmtId="2" fontId="0" fillId="3" borderId="54" xfId="0" applyNumberFormat="1" applyFill="1" applyBorder="1">
      <alignment vertical="center"/>
    </xf>
    <xf numFmtId="2" fontId="0" fillId="3" borderId="55" xfId="0" applyNumberFormat="1" applyFill="1" applyBorder="1">
      <alignment vertical="center"/>
    </xf>
    <xf numFmtId="2" fontId="0" fillId="3" borderId="52" xfId="0" applyNumberFormat="1" applyFill="1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2" fontId="0" fillId="0" borderId="36" xfId="0" applyNumberFormat="1" applyBorder="1">
      <alignment vertical="center"/>
    </xf>
    <xf numFmtId="2" fontId="0" fillId="0" borderId="38" xfId="0" applyNumberFormat="1" applyBorder="1">
      <alignment vertical="center"/>
    </xf>
    <xf numFmtId="2" fontId="0" fillId="0" borderId="40" xfId="0" applyNumberFormat="1" applyBorder="1">
      <alignment vertical="center"/>
    </xf>
    <xf numFmtId="2" fontId="0" fillId="3" borderId="32" xfId="0" applyNumberFormat="1" applyFill="1" applyBorder="1">
      <alignment vertical="center"/>
    </xf>
    <xf numFmtId="0" fontId="0" fillId="0" borderId="48" xfId="0" applyBorder="1">
      <alignment vertical="center"/>
    </xf>
    <xf numFmtId="0" fontId="0" fillId="0" borderId="47" xfId="0" applyBorder="1">
      <alignment vertical="center"/>
    </xf>
    <xf numFmtId="0" fontId="4" fillId="0" borderId="47" xfId="0" applyFont="1" applyBorder="1">
      <alignment vertical="center"/>
    </xf>
    <xf numFmtId="0" fontId="0" fillId="0" borderId="16" xfId="0" applyBorder="1">
      <alignment vertical="center"/>
    </xf>
    <xf numFmtId="0" fontId="4" fillId="0" borderId="15" xfId="0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165" fontId="0" fillId="0" borderId="18" xfId="1" applyNumberFormat="1" applyFont="1" applyBorder="1" applyAlignment="1">
      <alignment vertical="center"/>
    </xf>
    <xf numFmtId="0" fontId="0" fillId="0" borderId="30" xfId="0" applyBorder="1">
      <alignment vertical="center"/>
    </xf>
    <xf numFmtId="165" fontId="0" fillId="0" borderId="3" xfId="1" applyNumberFormat="1" applyFont="1" applyBorder="1" applyAlignment="1">
      <alignment vertical="center"/>
    </xf>
    <xf numFmtId="0" fontId="0" fillId="6" borderId="64" xfId="0" applyFill="1" applyBorder="1">
      <alignment vertical="center"/>
    </xf>
    <xf numFmtId="0" fontId="0" fillId="6" borderId="65" xfId="0" applyFill="1" applyBorder="1">
      <alignment vertical="center"/>
    </xf>
    <xf numFmtId="0" fontId="0" fillId="6" borderId="66" xfId="0" applyFill="1" applyBorder="1">
      <alignment vertical="center"/>
    </xf>
    <xf numFmtId="0" fontId="4" fillId="6" borderId="64" xfId="0" applyFont="1" applyFill="1" applyBorder="1">
      <alignment vertical="center"/>
    </xf>
    <xf numFmtId="0" fontId="4" fillId="6" borderId="65" xfId="0" applyFont="1" applyFill="1" applyBorder="1">
      <alignment vertical="center"/>
    </xf>
    <xf numFmtId="0" fontId="4" fillId="6" borderId="66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3" fillId="0" borderId="69" xfId="0" applyNumberFormat="1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9" fontId="3" fillId="0" borderId="68" xfId="0" applyNumberFormat="1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9" fontId="3" fillId="0" borderId="61" xfId="0" applyNumberFormat="1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9" fontId="4" fillId="0" borderId="61" xfId="0" applyNumberFormat="1" applyFont="1" applyBorder="1" applyAlignment="1">
      <alignment horizontal="center" vertical="center"/>
    </xf>
    <xf numFmtId="2" fontId="0" fillId="0" borderId="55" xfId="0" applyNumberFormat="1" applyBorder="1">
      <alignment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2" fontId="0" fillId="0" borderId="76" xfId="0" applyNumberFormat="1" applyBorder="1">
      <alignment vertical="center"/>
    </xf>
    <xf numFmtId="2" fontId="0" fillId="0" borderId="77" xfId="0" applyNumberFormat="1" applyBorder="1">
      <alignment vertical="center"/>
    </xf>
    <xf numFmtId="2" fontId="0" fillId="3" borderId="76" xfId="0" applyNumberFormat="1" applyFill="1" applyBorder="1">
      <alignment vertical="center"/>
    </xf>
    <xf numFmtId="2" fontId="0" fillId="3" borderId="77" xfId="0" applyNumberFormat="1" applyFill="1" applyBorder="1">
      <alignment vertical="center"/>
    </xf>
    <xf numFmtId="0" fontId="0" fillId="0" borderId="78" xfId="0" applyBorder="1">
      <alignment vertical="center"/>
    </xf>
    <xf numFmtId="0" fontId="0" fillId="0" borderId="79" xfId="0" applyBorder="1">
      <alignment vertical="center"/>
    </xf>
    <xf numFmtId="2" fontId="0" fillId="0" borderId="80" xfId="0" applyNumberFormat="1" applyBorder="1">
      <alignment vertical="center"/>
    </xf>
    <xf numFmtId="2" fontId="0" fillId="0" borderId="79" xfId="0" applyNumberFormat="1" applyBorder="1">
      <alignment vertical="center"/>
    </xf>
    <xf numFmtId="2" fontId="0" fillId="0" borderId="81" xfId="0" applyNumberFormat="1" applyBorder="1">
      <alignment vertical="center"/>
    </xf>
    <xf numFmtId="2" fontId="0" fillId="3" borderId="80" xfId="0" applyNumberFormat="1" applyFill="1" applyBorder="1">
      <alignment vertical="center"/>
    </xf>
    <xf numFmtId="2" fontId="0" fillId="3" borderId="82" xfId="0" applyNumberFormat="1" applyFill="1" applyBorder="1">
      <alignment vertical="center"/>
    </xf>
    <xf numFmtId="0" fontId="0" fillId="0" borderId="83" xfId="0" applyBorder="1">
      <alignment vertical="center"/>
    </xf>
    <xf numFmtId="2" fontId="0" fillId="3" borderId="84" xfId="0" applyNumberFormat="1" applyFill="1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2" fontId="0" fillId="0" borderId="87" xfId="0" applyNumberFormat="1" applyBorder="1">
      <alignment vertical="center"/>
    </xf>
    <xf numFmtId="2" fontId="0" fillId="0" borderId="88" xfId="0" applyNumberFormat="1" applyBorder="1">
      <alignment vertical="center"/>
    </xf>
    <xf numFmtId="2" fontId="0" fillId="0" borderId="89" xfId="0" applyNumberFormat="1" applyBorder="1">
      <alignment vertical="center"/>
    </xf>
    <xf numFmtId="2" fontId="0" fillId="3" borderId="90" xfId="0" applyNumberFormat="1" applyFill="1" applyBorder="1">
      <alignment vertical="center"/>
    </xf>
    <xf numFmtId="2" fontId="0" fillId="3" borderId="91" xfId="0" applyNumberFormat="1" applyFill="1" applyBorder="1">
      <alignment vertical="center"/>
    </xf>
    <xf numFmtId="0" fontId="0" fillId="0" borderId="92" xfId="0" applyBorder="1">
      <alignment vertical="center"/>
    </xf>
    <xf numFmtId="0" fontId="0" fillId="0" borderId="93" xfId="0" applyBorder="1">
      <alignment vertical="center"/>
    </xf>
    <xf numFmtId="2" fontId="0" fillId="0" borderId="93" xfId="0" applyNumberFormat="1" applyBorder="1">
      <alignment vertical="center"/>
    </xf>
    <xf numFmtId="2" fontId="0" fillId="0" borderId="94" xfId="0" applyNumberFormat="1" applyBorder="1">
      <alignment vertical="center"/>
    </xf>
    <xf numFmtId="2" fontId="0" fillId="3" borderId="95" xfId="0" applyNumberFormat="1" applyFill="1" applyBorder="1">
      <alignment vertical="center"/>
    </xf>
    <xf numFmtId="2" fontId="0" fillId="3" borderId="96" xfId="0" applyNumberFormat="1" applyFill="1" applyBorder="1">
      <alignment vertical="center"/>
    </xf>
    <xf numFmtId="0" fontId="0" fillId="0" borderId="97" xfId="0" applyBorder="1">
      <alignment vertical="center"/>
    </xf>
    <xf numFmtId="2" fontId="0" fillId="3" borderId="98" xfId="0" applyNumberFormat="1" applyFill="1" applyBorder="1">
      <alignment vertical="center"/>
    </xf>
    <xf numFmtId="0" fontId="0" fillId="0" borderId="99" xfId="0" applyBorder="1">
      <alignment vertical="center"/>
    </xf>
    <xf numFmtId="0" fontId="0" fillId="0" borderId="87" xfId="0" applyBorder="1">
      <alignment vertical="center"/>
    </xf>
    <xf numFmtId="2" fontId="0" fillId="0" borderId="100" xfId="0" applyNumberFormat="1" applyBorder="1">
      <alignment vertical="center"/>
    </xf>
    <xf numFmtId="2" fontId="0" fillId="3" borderId="101" xfId="0" applyNumberFormat="1" applyFill="1" applyBorder="1">
      <alignment vertical="center"/>
    </xf>
    <xf numFmtId="2" fontId="0" fillId="3" borderId="102" xfId="0" applyNumberFormat="1" applyFill="1" applyBorder="1">
      <alignment vertical="center"/>
    </xf>
    <xf numFmtId="0" fontId="0" fillId="6" borderId="103" xfId="0" applyFill="1" applyBorder="1">
      <alignment vertical="center"/>
    </xf>
    <xf numFmtId="2" fontId="0" fillId="0" borderId="82" xfId="0" applyNumberFormat="1" applyBorder="1">
      <alignment vertical="center"/>
    </xf>
    <xf numFmtId="2" fontId="0" fillId="0" borderId="84" xfId="0" applyNumberFormat="1" applyBorder="1">
      <alignment vertical="center"/>
    </xf>
    <xf numFmtId="0" fontId="0" fillId="0" borderId="104" xfId="0" applyBorder="1">
      <alignment vertical="center"/>
    </xf>
    <xf numFmtId="0" fontId="0" fillId="0" borderId="88" xfId="0" applyBorder="1">
      <alignment vertical="center"/>
    </xf>
    <xf numFmtId="2" fontId="0" fillId="0" borderId="91" xfId="0" applyNumberFormat="1" applyBorder="1">
      <alignment vertical="center"/>
    </xf>
    <xf numFmtId="0" fontId="0" fillId="0" borderId="105" xfId="0" applyBorder="1">
      <alignment vertical="center"/>
    </xf>
    <xf numFmtId="0" fontId="0" fillId="0" borderId="106" xfId="0" applyBorder="1">
      <alignment vertical="center"/>
    </xf>
    <xf numFmtId="2" fontId="0" fillId="0" borderId="107" xfId="0" applyNumberFormat="1" applyBorder="1">
      <alignment vertical="center"/>
    </xf>
    <xf numFmtId="2" fontId="0" fillId="0" borderId="108" xfId="0" applyNumberFormat="1" applyBorder="1">
      <alignment vertical="center"/>
    </xf>
    <xf numFmtId="2" fontId="0" fillId="0" borderId="109" xfId="0" applyNumberFormat="1" applyBorder="1">
      <alignment vertical="center"/>
    </xf>
    <xf numFmtId="0" fontId="0" fillId="0" borderId="0" xfId="0" applyFill="1" applyBorder="1">
      <alignment vertical="center"/>
    </xf>
    <xf numFmtId="10" fontId="3" fillId="0" borderId="68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10" xfId="0" applyFont="1" applyBorder="1">
      <alignment vertical="center"/>
    </xf>
    <xf numFmtId="0" fontId="4" fillId="0" borderId="111" xfId="0" applyFont="1" applyBorder="1">
      <alignment vertical="center"/>
    </xf>
    <xf numFmtId="0" fontId="4" fillId="0" borderId="112" xfId="0" applyFont="1" applyBorder="1">
      <alignment vertical="center"/>
    </xf>
    <xf numFmtId="0" fontId="4" fillId="0" borderId="72" xfId="0" applyFont="1" applyBorder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2F4D5"/>
      <color rgb="FFC4DCF0"/>
      <color rgb="FFF3CCE0"/>
      <color rgb="FFBFF0C3"/>
      <color rgb="FFB6B7EE"/>
      <color rgb="FF8C92EA"/>
      <color rgb="FFF6E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</xdr:colOff>
      <xdr:row>1</xdr:row>
      <xdr:rowOff>151949</xdr:rowOff>
    </xdr:from>
    <xdr:to>
      <xdr:col>10</xdr:col>
      <xdr:colOff>739775</xdr:colOff>
      <xdr:row>42</xdr:row>
      <xdr:rowOff>130174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589814-8B1E-01E5-9FDF-1E714BC07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5675" y="329749"/>
          <a:ext cx="5638800" cy="730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DA35-2EF2-324D-A4E5-755AC30F526D}">
  <dimension ref="B4:C19"/>
  <sheetViews>
    <sheetView tabSelected="1" zoomScaleNormal="100" workbookViewId="0">
      <selection activeCell="N22" sqref="N22"/>
    </sheetView>
  </sheetViews>
  <sheetFormatPr baseColWidth="10" defaultRowHeight="14" x14ac:dyDescent="0.15"/>
  <cols>
    <col min="3" max="3" width="29.33203125" bestFit="1" customWidth="1"/>
  </cols>
  <sheetData>
    <row r="4" spans="2:3" ht="15" thickBot="1" x14ac:dyDescent="0.2"/>
    <row r="5" spans="2:3" ht="15" thickBot="1" x14ac:dyDescent="0.2">
      <c r="B5" s="234" t="s">
        <v>72</v>
      </c>
      <c r="C5" s="234" t="s">
        <v>50</v>
      </c>
    </row>
    <row r="6" spans="2:3" x14ac:dyDescent="0.15">
      <c r="B6" s="233" t="s">
        <v>49</v>
      </c>
      <c r="C6" s="233" t="s">
        <v>51</v>
      </c>
    </row>
    <row r="7" spans="2:3" x14ac:dyDescent="0.15">
      <c r="B7" s="231" t="s">
        <v>52</v>
      </c>
      <c r="C7" s="231" t="s">
        <v>62</v>
      </c>
    </row>
    <row r="8" spans="2:3" x14ac:dyDescent="0.15">
      <c r="B8" s="231" t="s">
        <v>53</v>
      </c>
      <c r="C8" s="231" t="s">
        <v>63</v>
      </c>
    </row>
    <row r="9" spans="2:3" x14ac:dyDescent="0.15">
      <c r="B9" s="231" t="s">
        <v>54</v>
      </c>
      <c r="C9" s="231" t="s">
        <v>64</v>
      </c>
    </row>
    <row r="10" spans="2:3" x14ac:dyDescent="0.15">
      <c r="B10" s="231" t="s">
        <v>55</v>
      </c>
      <c r="C10" s="231" t="s">
        <v>65</v>
      </c>
    </row>
    <row r="11" spans="2:3" x14ac:dyDescent="0.15">
      <c r="B11" s="231" t="s">
        <v>56</v>
      </c>
      <c r="C11" s="231" t="s">
        <v>66</v>
      </c>
    </row>
    <row r="12" spans="2:3" x14ac:dyDescent="0.15">
      <c r="B12" s="231" t="s">
        <v>57</v>
      </c>
      <c r="C12" s="231" t="s">
        <v>67</v>
      </c>
    </row>
    <row r="13" spans="2:3" x14ac:dyDescent="0.15">
      <c r="B13" s="231" t="s">
        <v>58</v>
      </c>
      <c r="C13" s="231" t="s">
        <v>68</v>
      </c>
    </row>
    <row r="14" spans="2:3" x14ac:dyDescent="0.15">
      <c r="B14" s="231" t="s">
        <v>59</v>
      </c>
      <c r="C14" s="231" t="s">
        <v>69</v>
      </c>
    </row>
    <row r="15" spans="2:3" x14ac:dyDescent="0.15">
      <c r="B15" s="231" t="s">
        <v>60</v>
      </c>
      <c r="C15" s="231" t="s">
        <v>70</v>
      </c>
    </row>
    <row r="16" spans="2:3" ht="15" thickBot="1" x14ac:dyDescent="0.2">
      <c r="B16" s="232" t="s">
        <v>61</v>
      </c>
      <c r="C16" s="232" t="s">
        <v>71</v>
      </c>
    </row>
    <row r="19" spans="2:2" x14ac:dyDescent="0.15">
      <c r="B19" s="230"/>
    </row>
  </sheetData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F318-A7F7-524E-A774-51D7257E5BE3}">
  <dimension ref="A1:AF52"/>
  <sheetViews>
    <sheetView workbookViewId="0">
      <selection activeCell="D9" sqref="D9:D13"/>
    </sheetView>
  </sheetViews>
  <sheetFormatPr baseColWidth="10" defaultRowHeight="14" x14ac:dyDescent="0.15"/>
  <cols>
    <col min="1" max="1" width="30.33203125" bestFit="1" customWidth="1"/>
    <col min="3" max="3" width="14.83203125" bestFit="1" customWidth="1"/>
    <col min="8" max="8" width="12.6640625" bestFit="1" customWidth="1"/>
    <col min="17" max="17" width="30.33203125" bestFit="1" customWidth="1"/>
    <col min="19" max="19" width="14.83203125" bestFit="1" customWidth="1"/>
  </cols>
  <sheetData>
    <row r="1" spans="1:32" ht="14" customHeight="1" x14ac:dyDescent="0.15">
      <c r="A1" s="176" t="s">
        <v>19</v>
      </c>
      <c r="B1" s="178" t="s">
        <v>0</v>
      </c>
      <c r="C1" s="172" t="s">
        <v>1</v>
      </c>
      <c r="D1" s="178" t="s">
        <v>2</v>
      </c>
      <c r="E1" s="172" t="s">
        <v>3</v>
      </c>
      <c r="F1" s="172"/>
      <c r="G1" s="172"/>
      <c r="H1" s="171" t="s">
        <v>4</v>
      </c>
      <c r="I1" s="172"/>
      <c r="J1" s="172"/>
      <c r="K1" s="171" t="s">
        <v>5</v>
      </c>
      <c r="L1" s="172"/>
      <c r="M1" s="172"/>
      <c r="N1" s="172"/>
      <c r="O1" s="173"/>
      <c r="P1" s="156" t="s">
        <v>37</v>
      </c>
      <c r="Q1" s="169" t="s">
        <v>19</v>
      </c>
      <c r="R1" s="143" t="s">
        <v>0</v>
      </c>
      <c r="S1" s="142" t="s">
        <v>1</v>
      </c>
      <c r="T1" s="143" t="s">
        <v>2</v>
      </c>
      <c r="U1" s="142" t="s">
        <v>3</v>
      </c>
      <c r="V1" s="142"/>
      <c r="W1" s="142"/>
      <c r="X1" s="146" t="s">
        <v>4</v>
      </c>
      <c r="Y1" s="142"/>
      <c r="Z1" s="142"/>
      <c r="AA1" s="146" t="s">
        <v>5</v>
      </c>
      <c r="AB1" s="142"/>
      <c r="AC1" s="142"/>
      <c r="AD1" s="142"/>
      <c r="AE1" s="142"/>
      <c r="AF1" s="156" t="s">
        <v>38</v>
      </c>
    </row>
    <row r="2" spans="1:32" x14ac:dyDescent="0.15">
      <c r="A2" s="177"/>
      <c r="B2" s="143"/>
      <c r="C2" s="142"/>
      <c r="D2" s="143"/>
      <c r="E2" s="142" t="s">
        <v>6</v>
      </c>
      <c r="F2" s="142"/>
      <c r="G2" s="142"/>
      <c r="H2" s="142" t="s">
        <v>6</v>
      </c>
      <c r="I2" s="142"/>
      <c r="J2" s="142"/>
      <c r="K2" s="142" t="s">
        <v>6</v>
      </c>
      <c r="L2" s="142"/>
      <c r="M2" s="142"/>
      <c r="N2" s="142"/>
      <c r="O2" s="174"/>
      <c r="P2" s="157"/>
      <c r="Q2" s="170"/>
      <c r="R2" s="143"/>
      <c r="S2" s="142"/>
      <c r="T2" s="143"/>
      <c r="U2" s="168" t="s">
        <v>22</v>
      </c>
      <c r="V2" s="142"/>
      <c r="W2" s="142"/>
      <c r="X2" s="168" t="s">
        <v>22</v>
      </c>
      <c r="Y2" s="142"/>
      <c r="Z2" s="142"/>
      <c r="AA2" s="142" t="s">
        <v>22</v>
      </c>
      <c r="AB2" s="142"/>
      <c r="AC2" s="142"/>
      <c r="AD2" s="142"/>
      <c r="AE2" s="142"/>
      <c r="AF2" s="157"/>
    </row>
    <row r="3" spans="1:32" x14ac:dyDescent="0.15">
      <c r="A3" s="177"/>
      <c r="B3" s="143"/>
      <c r="C3" s="142"/>
      <c r="D3" s="143"/>
      <c r="E3" s="145" t="s">
        <v>7</v>
      </c>
      <c r="F3" s="144"/>
      <c r="G3" s="144"/>
      <c r="H3" s="145" t="s">
        <v>7</v>
      </c>
      <c r="I3" s="144"/>
      <c r="J3" s="144"/>
      <c r="K3" s="145" t="s">
        <v>7</v>
      </c>
      <c r="L3" s="144"/>
      <c r="M3" s="144"/>
      <c r="N3" s="144"/>
      <c r="O3" s="175"/>
      <c r="P3" s="157"/>
      <c r="Q3" s="170"/>
      <c r="R3" s="143"/>
      <c r="S3" s="142"/>
      <c r="T3" s="143"/>
      <c r="U3" s="145" t="s">
        <v>7</v>
      </c>
      <c r="V3" s="144"/>
      <c r="W3" s="144"/>
      <c r="X3" s="145" t="s">
        <v>7</v>
      </c>
      <c r="Y3" s="144"/>
      <c r="Z3" s="144"/>
      <c r="AA3" s="145" t="s">
        <v>7</v>
      </c>
      <c r="AB3" s="144"/>
      <c r="AC3" s="144"/>
      <c r="AD3" s="144"/>
      <c r="AE3" s="144"/>
      <c r="AF3" s="157"/>
    </row>
    <row r="4" spans="1:32" x14ac:dyDescent="0.15">
      <c r="A4" s="177"/>
      <c r="B4" s="143"/>
      <c r="C4" s="142"/>
      <c r="D4" s="143"/>
      <c r="E4" s="1">
        <v>1</v>
      </c>
      <c r="F4" s="1">
        <v>2</v>
      </c>
      <c r="G4" s="1">
        <v>3</v>
      </c>
      <c r="H4" s="1">
        <v>1</v>
      </c>
      <c r="I4" s="1">
        <v>2</v>
      </c>
      <c r="J4" s="1">
        <v>3</v>
      </c>
      <c r="K4" s="1">
        <v>1</v>
      </c>
      <c r="L4" s="1">
        <v>2</v>
      </c>
      <c r="M4" s="1">
        <v>3</v>
      </c>
      <c r="N4" s="1" t="s">
        <v>8</v>
      </c>
      <c r="O4" s="129" t="s">
        <v>9</v>
      </c>
      <c r="P4" s="157"/>
      <c r="Q4" s="170"/>
      <c r="R4" s="143"/>
      <c r="S4" s="142"/>
      <c r="T4" s="143"/>
      <c r="U4" s="1">
        <v>1</v>
      </c>
      <c r="V4" s="1">
        <v>2</v>
      </c>
      <c r="W4" s="1">
        <v>3</v>
      </c>
      <c r="X4" s="1">
        <v>1</v>
      </c>
      <c r="Y4" s="1">
        <v>2</v>
      </c>
      <c r="Z4" s="1">
        <v>3</v>
      </c>
      <c r="AA4" s="1">
        <v>1</v>
      </c>
      <c r="AB4" s="1">
        <v>2</v>
      </c>
      <c r="AC4" s="1">
        <v>3</v>
      </c>
      <c r="AD4" s="1" t="s">
        <v>8</v>
      </c>
      <c r="AE4" s="1" t="s">
        <v>9</v>
      </c>
      <c r="AF4" s="157"/>
    </row>
    <row r="5" spans="1:32" x14ac:dyDescent="0.15">
      <c r="A5" s="116" t="s">
        <v>10</v>
      </c>
      <c r="B5" s="2" t="s">
        <v>11</v>
      </c>
      <c r="C5" s="2" t="s">
        <v>11</v>
      </c>
      <c r="D5" s="2" t="s">
        <v>11</v>
      </c>
      <c r="E5" s="1"/>
      <c r="F5" s="1"/>
      <c r="G5" s="1"/>
      <c r="H5" s="1"/>
      <c r="I5" s="1"/>
      <c r="J5" s="1"/>
      <c r="K5" s="3"/>
      <c r="L5" s="3"/>
      <c r="M5" s="3"/>
      <c r="N5" s="3"/>
      <c r="O5" s="29"/>
      <c r="P5" s="157"/>
      <c r="Q5" s="127" t="s">
        <v>10</v>
      </c>
      <c r="R5" s="2" t="s">
        <v>11</v>
      </c>
      <c r="S5" s="2" t="s">
        <v>11</v>
      </c>
      <c r="T5" s="2" t="s">
        <v>11</v>
      </c>
      <c r="U5" s="1"/>
      <c r="V5" s="1"/>
      <c r="W5" s="1"/>
      <c r="X5" s="1"/>
      <c r="Y5" s="1"/>
      <c r="Z5" s="1"/>
      <c r="AA5" s="3"/>
      <c r="AB5" s="3"/>
      <c r="AC5" s="3"/>
      <c r="AD5" s="3"/>
      <c r="AE5" s="3"/>
      <c r="AF5" s="157"/>
    </row>
    <row r="6" spans="1:32" x14ac:dyDescent="0.15">
      <c r="A6" s="130" t="s">
        <v>20</v>
      </c>
      <c r="B6" s="4">
        <v>1E-3</v>
      </c>
      <c r="C6" s="5" t="s">
        <v>21</v>
      </c>
      <c r="D6" s="6">
        <v>5.0000000000000001E-4</v>
      </c>
      <c r="E6" s="1">
        <v>43</v>
      </c>
      <c r="F6" s="1">
        <v>46</v>
      </c>
      <c r="G6" s="1">
        <v>45</v>
      </c>
      <c r="H6" s="3"/>
      <c r="I6" s="3"/>
      <c r="J6" s="3"/>
      <c r="K6" s="3"/>
      <c r="L6" s="3"/>
      <c r="M6" s="3"/>
      <c r="N6" s="3"/>
      <c r="O6" s="29"/>
      <c r="P6" s="157"/>
      <c r="Q6" s="128" t="s">
        <v>20</v>
      </c>
      <c r="R6" s="4">
        <v>1E-3</v>
      </c>
      <c r="S6" s="5" t="s">
        <v>21</v>
      </c>
      <c r="T6" s="6">
        <v>5.0000000000000001E-4</v>
      </c>
      <c r="U6" s="1">
        <v>50</v>
      </c>
      <c r="V6" s="1">
        <v>49</v>
      </c>
      <c r="W6" s="1">
        <v>45</v>
      </c>
      <c r="X6" s="3" t="e">
        <f t="shared" ref="X6:X7" si="0">(U6/U5)*100</f>
        <v>#DIV/0!</v>
      </c>
      <c r="Y6" s="3" t="e">
        <f t="shared" ref="Y6:Y7" si="1">(V6/V5)*100</f>
        <v>#DIV/0!</v>
      </c>
      <c r="Z6" s="3" t="e">
        <f t="shared" ref="Z6:Z7" si="2">(W6/W5)*100</f>
        <v>#DIV/0!</v>
      </c>
      <c r="AA6" s="3" t="e">
        <f t="shared" ref="AA6:AA7" si="3">100-X6</f>
        <v>#DIV/0!</v>
      </c>
      <c r="AB6" s="3" t="e">
        <f t="shared" ref="AB6:AB7" si="4">100-Y6</f>
        <v>#DIV/0!</v>
      </c>
      <c r="AC6" s="3" t="e">
        <f t="shared" ref="AC6:AC7" si="5">100-Z6</f>
        <v>#DIV/0!</v>
      </c>
      <c r="AD6" s="3" t="e">
        <f t="shared" ref="AD6:AD7" si="6">AVERAGE(AA6:AC6)</f>
        <v>#DIV/0!</v>
      </c>
      <c r="AE6" s="3" t="e">
        <f t="shared" ref="AE6:AE7" si="7">_xlfn.STDEV.S(AA6:AC6)</f>
        <v>#DIV/0!</v>
      </c>
      <c r="AF6" s="157"/>
    </row>
    <row r="7" spans="1:32" ht="15" thickBot="1" x14ac:dyDescent="0.2">
      <c r="A7" s="131" t="s">
        <v>12</v>
      </c>
      <c r="B7" s="30" t="s">
        <v>13</v>
      </c>
      <c r="C7" s="30" t="s">
        <v>11</v>
      </c>
      <c r="D7" s="30" t="s">
        <v>14</v>
      </c>
      <c r="E7" s="132">
        <v>0</v>
      </c>
      <c r="F7" s="132">
        <v>0</v>
      </c>
      <c r="G7" s="132">
        <v>0</v>
      </c>
      <c r="H7" s="133">
        <f>(E7/E6)*100</f>
        <v>0</v>
      </c>
      <c r="I7" s="133">
        <f t="shared" ref="I7:J7" si="8">(F7/F6)*100</f>
        <v>0</v>
      </c>
      <c r="J7" s="133">
        <f t="shared" si="8"/>
        <v>0</v>
      </c>
      <c r="K7" s="32">
        <f t="shared" ref="K7:M7" si="9">100-H7</f>
        <v>100</v>
      </c>
      <c r="L7" s="32">
        <f t="shared" si="9"/>
        <v>100</v>
      </c>
      <c r="M7" s="32">
        <f t="shared" si="9"/>
        <v>100</v>
      </c>
      <c r="N7" s="32">
        <f t="shared" ref="N7" si="10">AVERAGE(K7:M7)</f>
        <v>100</v>
      </c>
      <c r="O7" s="33">
        <f t="shared" ref="O7" si="11">_xlfn.STDEV.S(K7:M7)</f>
        <v>0</v>
      </c>
      <c r="P7" s="157"/>
      <c r="Q7" s="134" t="s">
        <v>12</v>
      </c>
      <c r="R7" s="10" t="s">
        <v>13</v>
      </c>
      <c r="S7" s="10" t="s">
        <v>11</v>
      </c>
      <c r="T7" s="11" t="s">
        <v>23</v>
      </c>
      <c r="U7" s="12">
        <v>0</v>
      </c>
      <c r="V7" s="12">
        <v>0</v>
      </c>
      <c r="W7" s="12">
        <v>0</v>
      </c>
      <c r="X7" s="135">
        <f t="shared" si="0"/>
        <v>0</v>
      </c>
      <c r="Y7" s="135">
        <f t="shared" si="1"/>
        <v>0</v>
      </c>
      <c r="Z7" s="135">
        <f t="shared" si="2"/>
        <v>0</v>
      </c>
      <c r="AA7" s="13">
        <f t="shared" si="3"/>
        <v>100</v>
      </c>
      <c r="AB7" s="13">
        <f t="shared" si="4"/>
        <v>100</v>
      </c>
      <c r="AC7" s="13">
        <f t="shared" si="5"/>
        <v>100</v>
      </c>
      <c r="AD7" s="13">
        <f t="shared" si="6"/>
        <v>100</v>
      </c>
      <c r="AE7" s="13">
        <f t="shared" si="7"/>
        <v>0</v>
      </c>
      <c r="AF7" s="157"/>
    </row>
    <row r="8" spans="1:32" ht="15" thickBot="1" x14ac:dyDescent="0.2">
      <c r="A8" s="139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1"/>
      <c r="P8" s="158"/>
      <c r="Q8" s="136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8"/>
      <c r="AF8" s="158"/>
    </row>
    <row r="9" spans="1:32" x14ac:dyDescent="0.15">
      <c r="A9" s="22" t="s">
        <v>24</v>
      </c>
      <c r="B9" s="23" t="s">
        <v>17</v>
      </c>
      <c r="C9" s="24" t="s">
        <v>25</v>
      </c>
      <c r="D9" s="35">
        <v>0.05</v>
      </c>
      <c r="E9" s="115">
        <v>25</v>
      </c>
      <c r="F9" s="25">
        <v>24</v>
      </c>
      <c r="G9" s="25">
        <v>22</v>
      </c>
      <c r="H9" s="26">
        <f>(E9/E6)*100</f>
        <v>58.139534883720934</v>
      </c>
      <c r="I9" s="26">
        <f>(F9/F6)*100</f>
        <v>52.173913043478258</v>
      </c>
      <c r="J9" s="26">
        <f>(G9/G6)*100</f>
        <v>48.888888888888886</v>
      </c>
      <c r="K9" s="26">
        <f t="shared" ref="K9:M25" si="12">100-H9</f>
        <v>41.860465116279066</v>
      </c>
      <c r="L9" s="26">
        <f t="shared" si="12"/>
        <v>47.826086956521742</v>
      </c>
      <c r="M9" s="27">
        <f t="shared" si="12"/>
        <v>51.111111111111114</v>
      </c>
      <c r="N9" s="107">
        <f t="shared" ref="N9:N45" si="13">AVERAGE(K9:M9)</f>
        <v>46.932554394637314</v>
      </c>
      <c r="O9" s="75">
        <f t="shared" ref="O9:O44" si="14">_xlfn.STDEV.S(K9:M9)</f>
        <v>4.6896069302006937</v>
      </c>
      <c r="P9" s="161" t="s">
        <v>36</v>
      </c>
      <c r="Q9" s="22" t="s">
        <v>24</v>
      </c>
      <c r="R9" s="23" t="s">
        <v>17</v>
      </c>
      <c r="S9" s="24" t="s">
        <v>25</v>
      </c>
      <c r="T9" s="35">
        <v>0.05</v>
      </c>
      <c r="U9" s="115">
        <v>5</v>
      </c>
      <c r="V9" s="25">
        <v>6</v>
      </c>
      <c r="W9" s="25">
        <v>5</v>
      </c>
      <c r="X9" s="26">
        <f>(U9/U6)*100</f>
        <v>10</v>
      </c>
      <c r="Y9" s="26">
        <f>(V9/V6)*100</f>
        <v>12.244897959183673</v>
      </c>
      <c r="Z9" s="26">
        <f>(W9/W6)*100</f>
        <v>11.111111111111111</v>
      </c>
      <c r="AA9" s="26">
        <f t="shared" ref="AA9:AA45" si="15">100-X9</f>
        <v>90</v>
      </c>
      <c r="AB9" s="26">
        <f t="shared" ref="AB9:AB11" si="16">100-Y9</f>
        <v>87.755102040816325</v>
      </c>
      <c r="AC9" s="27">
        <f t="shared" ref="AC9:AC11" si="17">100-Z9</f>
        <v>88.888888888888886</v>
      </c>
      <c r="AD9" s="107">
        <f t="shared" ref="AD9:AD44" si="18">AVERAGE(AA9:AC9)</f>
        <v>88.881330309901728</v>
      </c>
      <c r="AE9" s="75">
        <f t="shared" ref="AE9:AE44" si="19">_xlfn.STDEV.S(AA9:AC9)</f>
        <v>1.122468066750224</v>
      </c>
      <c r="AF9" s="159">
        <v>0.05</v>
      </c>
    </row>
    <row r="10" spans="1:32" x14ac:dyDescent="0.15">
      <c r="A10" s="28" t="s">
        <v>24</v>
      </c>
      <c r="B10" s="2" t="s">
        <v>17</v>
      </c>
      <c r="C10" s="5" t="s">
        <v>25</v>
      </c>
      <c r="D10" s="15">
        <v>2.5000000000000001E-2</v>
      </c>
      <c r="E10" s="116">
        <v>44</v>
      </c>
      <c r="F10" s="1">
        <v>40</v>
      </c>
      <c r="G10" s="1">
        <v>43</v>
      </c>
      <c r="H10" s="3">
        <f>(E10/E6)*100</f>
        <v>102.32558139534885</v>
      </c>
      <c r="I10" s="3">
        <f>(F10/F6)*100</f>
        <v>86.956521739130437</v>
      </c>
      <c r="J10" s="3">
        <f>(G10/G6)*100</f>
        <v>95.555555555555557</v>
      </c>
      <c r="K10" s="3">
        <f t="shared" si="12"/>
        <v>-2.3255813953488484</v>
      </c>
      <c r="L10" s="3">
        <f t="shared" si="12"/>
        <v>13.043478260869563</v>
      </c>
      <c r="M10" s="29">
        <f t="shared" si="12"/>
        <v>4.4444444444444429</v>
      </c>
      <c r="N10" s="108">
        <f t="shared" si="13"/>
        <v>5.054113769988386</v>
      </c>
      <c r="O10" s="76">
        <f t="shared" si="14"/>
        <v>7.7026470251454473</v>
      </c>
      <c r="P10" s="162"/>
      <c r="Q10" s="28" t="s">
        <v>24</v>
      </c>
      <c r="R10" s="2" t="s">
        <v>17</v>
      </c>
      <c r="S10" s="5" t="s">
        <v>25</v>
      </c>
      <c r="T10" s="15">
        <v>2.5000000000000001E-2</v>
      </c>
      <c r="U10" s="116">
        <v>9</v>
      </c>
      <c r="V10" s="1">
        <v>8</v>
      </c>
      <c r="W10" s="1">
        <v>9</v>
      </c>
      <c r="X10" s="3">
        <f>(U10/U6)*100</f>
        <v>18</v>
      </c>
      <c r="Y10" s="3">
        <f>(V10/V6)*100</f>
        <v>16.326530612244898</v>
      </c>
      <c r="Z10" s="3">
        <f>(W10/W6)*100</f>
        <v>20</v>
      </c>
      <c r="AA10" s="3">
        <f t="shared" si="15"/>
        <v>82</v>
      </c>
      <c r="AB10" s="3">
        <f t="shared" si="16"/>
        <v>83.673469387755105</v>
      </c>
      <c r="AC10" s="29">
        <f t="shared" si="17"/>
        <v>80</v>
      </c>
      <c r="AD10" s="108">
        <f t="shared" si="18"/>
        <v>81.891156462585045</v>
      </c>
      <c r="AE10" s="76">
        <f t="shared" si="19"/>
        <v>1.8391518486577501</v>
      </c>
      <c r="AF10" s="151"/>
    </row>
    <row r="11" spans="1:32" x14ac:dyDescent="0.15">
      <c r="A11" s="28" t="s">
        <v>24</v>
      </c>
      <c r="B11" s="2" t="s">
        <v>17</v>
      </c>
      <c r="C11" s="5" t="s">
        <v>25</v>
      </c>
      <c r="D11" s="16">
        <v>1.2500000000000001E-2</v>
      </c>
      <c r="E11" s="116">
        <v>40</v>
      </c>
      <c r="F11" s="1">
        <v>46</v>
      </c>
      <c r="G11" s="1">
        <v>45</v>
      </c>
      <c r="H11" s="3">
        <f>(E11/E6)*100</f>
        <v>93.023255813953483</v>
      </c>
      <c r="I11" s="3">
        <f>(F11/F6)*100</f>
        <v>100</v>
      </c>
      <c r="J11" s="3">
        <f>(G11/G6)*100</f>
        <v>100</v>
      </c>
      <c r="K11" s="3">
        <f t="shared" si="12"/>
        <v>6.9767441860465169</v>
      </c>
      <c r="L11" s="3">
        <f t="shared" si="12"/>
        <v>0</v>
      </c>
      <c r="M11" s="29">
        <f t="shared" si="12"/>
        <v>0</v>
      </c>
      <c r="N11" s="108">
        <f t="shared" si="13"/>
        <v>2.3255813953488391</v>
      </c>
      <c r="O11" s="76">
        <f t="shared" si="14"/>
        <v>4.0280251338811128</v>
      </c>
      <c r="P11" s="162"/>
      <c r="Q11" s="28" t="s">
        <v>24</v>
      </c>
      <c r="R11" s="2" t="s">
        <v>17</v>
      </c>
      <c r="S11" s="5" t="s">
        <v>25</v>
      </c>
      <c r="T11" s="16">
        <v>1.2500000000000001E-2</v>
      </c>
      <c r="U11" s="116">
        <v>33</v>
      </c>
      <c r="V11" s="1">
        <v>30</v>
      </c>
      <c r="W11" s="1">
        <v>35</v>
      </c>
      <c r="X11" s="3">
        <f>(U11/U6)*100</f>
        <v>66</v>
      </c>
      <c r="Y11" s="3">
        <f>(V11/V6)*100</f>
        <v>61.224489795918366</v>
      </c>
      <c r="Z11" s="3">
        <f>(W11/W6)*100</f>
        <v>77.777777777777786</v>
      </c>
      <c r="AA11" s="3">
        <f t="shared" si="15"/>
        <v>34</v>
      </c>
      <c r="AB11" s="3">
        <f t="shared" si="16"/>
        <v>38.775510204081634</v>
      </c>
      <c r="AC11" s="29">
        <f t="shared" si="17"/>
        <v>22.222222222222214</v>
      </c>
      <c r="AD11" s="108">
        <f t="shared" si="18"/>
        <v>31.665910808767947</v>
      </c>
      <c r="AE11" s="76">
        <f t="shared" si="19"/>
        <v>8.5199069840616737</v>
      </c>
      <c r="AF11" s="151"/>
    </row>
    <row r="12" spans="1:32" ht="15" thickBot="1" x14ac:dyDescent="0.2">
      <c r="A12" s="74" t="s">
        <v>24</v>
      </c>
      <c r="B12" s="10" t="s">
        <v>17</v>
      </c>
      <c r="C12" s="11" t="s">
        <v>25</v>
      </c>
      <c r="D12" s="44">
        <v>6.2500000000000003E-3</v>
      </c>
      <c r="E12" s="117">
        <v>40</v>
      </c>
      <c r="F12">
        <v>42</v>
      </c>
      <c r="G12">
        <v>44</v>
      </c>
      <c r="H12" s="13">
        <f>(E12/E6)*100</f>
        <v>93.023255813953483</v>
      </c>
      <c r="I12" s="13">
        <f>(F12/F6)*100</f>
        <v>91.304347826086953</v>
      </c>
      <c r="J12" s="13">
        <f>(G12/G6)*100</f>
        <v>97.777777777777771</v>
      </c>
      <c r="K12" s="13">
        <f t="shared" ref="K12" si="20">100-H12</f>
        <v>6.9767441860465169</v>
      </c>
      <c r="L12" s="13">
        <f t="shared" ref="L12:L40" si="21">100-I12</f>
        <v>8.6956521739130466</v>
      </c>
      <c r="M12" s="40">
        <f t="shared" ref="M12:M40" si="22">100-J12</f>
        <v>2.2222222222222285</v>
      </c>
      <c r="N12" s="109">
        <f t="shared" si="13"/>
        <v>5.9648728607272643</v>
      </c>
      <c r="O12" s="67">
        <f t="shared" si="14"/>
        <v>3.3532426871782572</v>
      </c>
      <c r="P12" s="163"/>
      <c r="Q12" s="74" t="s">
        <v>24</v>
      </c>
      <c r="R12" s="10" t="s">
        <v>17</v>
      </c>
      <c r="S12" s="11" t="s">
        <v>25</v>
      </c>
      <c r="T12" s="44">
        <v>6.2500000000000003E-3</v>
      </c>
      <c r="U12" s="126">
        <v>33</v>
      </c>
      <c r="V12" s="12">
        <v>35</v>
      </c>
      <c r="W12" s="12">
        <v>30</v>
      </c>
      <c r="X12" s="13">
        <f>(U12/U6)*100</f>
        <v>66</v>
      </c>
      <c r="Y12" s="13">
        <f>(V12/V6)*100</f>
        <v>71.428571428571431</v>
      </c>
      <c r="Z12" s="13">
        <f>(W12/W6)*100</f>
        <v>66.666666666666657</v>
      </c>
      <c r="AA12" s="13">
        <f t="shared" si="15"/>
        <v>34</v>
      </c>
      <c r="AB12" s="13">
        <f>100-Y12</f>
        <v>28.571428571428569</v>
      </c>
      <c r="AC12" s="40">
        <f>100-Z12</f>
        <v>33.333333333333343</v>
      </c>
      <c r="AD12" s="109">
        <f t="shared" si="18"/>
        <v>31.968253968253972</v>
      </c>
      <c r="AE12" s="67">
        <f t="shared" si="19"/>
        <v>2.9605621414690222</v>
      </c>
      <c r="AF12" s="160"/>
    </row>
    <row r="13" spans="1:32" x14ac:dyDescent="0.15">
      <c r="A13" s="34" t="s">
        <v>26</v>
      </c>
      <c r="B13" s="23" t="s">
        <v>17</v>
      </c>
      <c r="C13" s="24" t="s">
        <v>25</v>
      </c>
      <c r="D13" s="35">
        <v>0.05</v>
      </c>
      <c r="E13" s="52">
        <v>15</v>
      </c>
      <c r="F13" s="36">
        <v>14</v>
      </c>
      <c r="G13" s="36">
        <v>13</v>
      </c>
      <c r="H13" s="72">
        <f>(E13/E6)*100</f>
        <v>34.883720930232556</v>
      </c>
      <c r="I13" s="72">
        <f t="shared" ref="I13:J13" si="23">(F13/F6)*100</f>
        <v>30.434782608695656</v>
      </c>
      <c r="J13" s="72">
        <f t="shared" si="23"/>
        <v>28.888888888888886</v>
      </c>
      <c r="K13" s="26">
        <f t="shared" si="12"/>
        <v>65.116279069767444</v>
      </c>
      <c r="L13" s="26">
        <f t="shared" si="21"/>
        <v>69.565217391304344</v>
      </c>
      <c r="M13" s="27">
        <f t="shared" si="22"/>
        <v>71.111111111111114</v>
      </c>
      <c r="N13" s="107">
        <f t="shared" si="13"/>
        <v>68.597535857394305</v>
      </c>
      <c r="O13" s="75">
        <f t="shared" si="14"/>
        <v>3.1123638065436774</v>
      </c>
      <c r="P13" s="161" t="s">
        <v>36</v>
      </c>
      <c r="Q13" s="34" t="s">
        <v>26</v>
      </c>
      <c r="R13" s="23" t="s">
        <v>17</v>
      </c>
      <c r="S13" s="24" t="s">
        <v>25</v>
      </c>
      <c r="T13" s="35">
        <v>0.05</v>
      </c>
      <c r="U13" s="52">
        <v>33</v>
      </c>
      <c r="V13" s="36">
        <v>33</v>
      </c>
      <c r="W13" s="36">
        <v>30</v>
      </c>
      <c r="X13" s="72">
        <f>(U13/U6)*100</f>
        <v>66</v>
      </c>
      <c r="Y13" s="26">
        <f t="shared" ref="Y13:Z13" si="24">(V13/V6)*100</f>
        <v>67.346938775510196</v>
      </c>
      <c r="Z13" s="26">
        <f t="shared" si="24"/>
        <v>66.666666666666657</v>
      </c>
      <c r="AA13" s="26">
        <f t="shared" si="15"/>
        <v>34</v>
      </c>
      <c r="AB13" s="26">
        <f t="shared" ref="AB13:AC28" si="25">100-Y13</f>
        <v>32.653061224489804</v>
      </c>
      <c r="AC13" s="27">
        <f t="shared" si="25"/>
        <v>33.333333333333343</v>
      </c>
      <c r="AD13" s="107">
        <f t="shared" si="18"/>
        <v>33.328798185941046</v>
      </c>
      <c r="AE13" s="75">
        <f t="shared" si="19"/>
        <v>0.6734808400501302</v>
      </c>
      <c r="AF13" s="161" t="s">
        <v>36</v>
      </c>
    </row>
    <row r="14" spans="1:32" x14ac:dyDescent="0.15">
      <c r="A14" s="39" t="s">
        <v>26</v>
      </c>
      <c r="B14" s="2" t="s">
        <v>17</v>
      </c>
      <c r="C14" s="5" t="s">
        <v>25</v>
      </c>
      <c r="D14" s="15">
        <v>2.5000000000000001E-2</v>
      </c>
      <c r="E14" s="54">
        <v>29</v>
      </c>
      <c r="F14" s="17">
        <v>27</v>
      </c>
      <c r="G14" s="17">
        <v>30</v>
      </c>
      <c r="H14" s="73">
        <f>(E14/E6)*100</f>
        <v>67.441860465116278</v>
      </c>
      <c r="I14" s="73">
        <f t="shared" ref="I14:J14" si="26">(F14/F6)*100</f>
        <v>58.695652173913047</v>
      </c>
      <c r="J14" s="73">
        <f t="shared" si="26"/>
        <v>66.666666666666657</v>
      </c>
      <c r="K14" s="3">
        <f t="shared" si="12"/>
        <v>32.558139534883722</v>
      </c>
      <c r="L14" s="3">
        <f t="shared" si="21"/>
        <v>41.304347826086953</v>
      </c>
      <c r="M14" s="29">
        <f t="shared" si="22"/>
        <v>33.333333333333343</v>
      </c>
      <c r="N14" s="108">
        <f t="shared" si="13"/>
        <v>35.73194023143467</v>
      </c>
      <c r="O14" s="76">
        <f t="shared" si="14"/>
        <v>4.8413868010098788</v>
      </c>
      <c r="P14" s="162"/>
      <c r="Q14" s="39" t="s">
        <v>26</v>
      </c>
      <c r="R14" s="2" t="s">
        <v>17</v>
      </c>
      <c r="S14" s="5" t="s">
        <v>25</v>
      </c>
      <c r="T14" s="15">
        <v>2.5000000000000001E-2</v>
      </c>
      <c r="U14" s="54">
        <v>29</v>
      </c>
      <c r="V14" s="17">
        <v>29</v>
      </c>
      <c r="W14" s="17">
        <v>31</v>
      </c>
      <c r="X14" s="73">
        <f>(U14/U6)*100</f>
        <v>57.999999999999993</v>
      </c>
      <c r="Y14" s="3">
        <f t="shared" ref="Y14:Z14" si="27">(V14/V6)*100</f>
        <v>59.183673469387756</v>
      </c>
      <c r="Z14" s="3">
        <f t="shared" si="27"/>
        <v>68.888888888888886</v>
      </c>
      <c r="AA14" s="3">
        <f t="shared" si="15"/>
        <v>42.000000000000007</v>
      </c>
      <c r="AB14" s="3">
        <f t="shared" si="25"/>
        <v>40.816326530612244</v>
      </c>
      <c r="AC14" s="29">
        <f t="shared" si="25"/>
        <v>31.111111111111114</v>
      </c>
      <c r="AD14" s="108">
        <f t="shared" si="18"/>
        <v>37.975812547241127</v>
      </c>
      <c r="AE14" s="76">
        <f t="shared" si="19"/>
        <v>5.9743924440847147</v>
      </c>
      <c r="AF14" s="162"/>
    </row>
    <row r="15" spans="1:32" x14ac:dyDescent="0.15">
      <c r="A15" s="39" t="s">
        <v>26</v>
      </c>
      <c r="B15" s="2" t="s">
        <v>17</v>
      </c>
      <c r="C15" s="5" t="s">
        <v>25</v>
      </c>
      <c r="D15" s="16">
        <v>1.2500000000000001E-2</v>
      </c>
      <c r="E15" s="54">
        <v>42</v>
      </c>
      <c r="F15" s="17">
        <v>40</v>
      </c>
      <c r="G15" s="17">
        <v>43</v>
      </c>
      <c r="H15" s="73">
        <f>(E15/E6)*100</f>
        <v>97.674418604651152</v>
      </c>
      <c r="I15" s="73">
        <f t="shared" ref="I15:J15" si="28">(F15/F6)*100</f>
        <v>86.956521739130437</v>
      </c>
      <c r="J15" s="73">
        <f t="shared" si="28"/>
        <v>95.555555555555557</v>
      </c>
      <c r="K15" s="3">
        <f t="shared" si="12"/>
        <v>2.3255813953488484</v>
      </c>
      <c r="L15" s="3">
        <f t="shared" si="21"/>
        <v>13.043478260869563</v>
      </c>
      <c r="M15" s="29">
        <f t="shared" si="22"/>
        <v>4.4444444444444429</v>
      </c>
      <c r="N15" s="108">
        <f t="shared" si="13"/>
        <v>6.604501366887618</v>
      </c>
      <c r="O15" s="76">
        <f t="shared" si="14"/>
        <v>5.6760648988652953</v>
      </c>
      <c r="P15" s="162"/>
      <c r="Q15" s="39" t="s">
        <v>26</v>
      </c>
      <c r="R15" s="2" t="s">
        <v>17</v>
      </c>
      <c r="S15" s="5" t="s">
        <v>25</v>
      </c>
      <c r="T15" s="16">
        <v>1.2500000000000001E-2</v>
      </c>
      <c r="U15" s="54">
        <v>27</v>
      </c>
      <c r="V15" s="17">
        <v>27</v>
      </c>
      <c r="W15" s="17">
        <v>25</v>
      </c>
      <c r="X15" s="73">
        <f>(U15/U6)*100</f>
        <v>54</v>
      </c>
      <c r="Y15" s="3">
        <f t="shared" ref="Y15:Z15" si="29">(V15/V6)*100</f>
        <v>55.102040816326522</v>
      </c>
      <c r="Z15" s="3">
        <f t="shared" si="29"/>
        <v>55.555555555555557</v>
      </c>
      <c r="AA15" s="3">
        <f t="shared" si="15"/>
        <v>46</v>
      </c>
      <c r="AB15" s="3">
        <f t="shared" si="25"/>
        <v>44.897959183673478</v>
      </c>
      <c r="AC15" s="29">
        <f>100-Z15</f>
        <v>44.444444444444443</v>
      </c>
      <c r="AD15" s="108">
        <f t="shared" si="18"/>
        <v>45.114134542705976</v>
      </c>
      <c r="AE15" s="76">
        <f t="shared" si="19"/>
        <v>0.79999194433104182</v>
      </c>
      <c r="AF15" s="162"/>
    </row>
    <row r="16" spans="1:32" ht="15" thickBot="1" x14ac:dyDescent="0.2">
      <c r="A16" s="77" t="s">
        <v>26</v>
      </c>
      <c r="B16" s="10" t="s">
        <v>17</v>
      </c>
      <c r="C16" s="11" t="s">
        <v>25</v>
      </c>
      <c r="D16" s="44">
        <v>6.2500000000000003E-3</v>
      </c>
      <c r="E16" s="118">
        <v>43</v>
      </c>
      <c r="F16" s="50">
        <v>46</v>
      </c>
      <c r="G16" s="50">
        <v>40</v>
      </c>
      <c r="H16" s="45">
        <f>(E16/E6)*100</f>
        <v>100</v>
      </c>
      <c r="I16" s="45">
        <f t="shared" ref="I16:J16" si="30">(F16/F6)*100</f>
        <v>100</v>
      </c>
      <c r="J16" s="45">
        <f t="shared" si="30"/>
        <v>88.888888888888886</v>
      </c>
      <c r="K16" s="13">
        <f t="shared" si="12"/>
        <v>0</v>
      </c>
      <c r="L16" s="13">
        <f t="shared" si="21"/>
        <v>0</v>
      </c>
      <c r="M16" s="40">
        <f t="shared" si="22"/>
        <v>11.111111111111114</v>
      </c>
      <c r="N16" s="109">
        <f t="shared" si="13"/>
        <v>3.7037037037037046</v>
      </c>
      <c r="O16" s="67">
        <f t="shared" si="14"/>
        <v>6.415002990995843</v>
      </c>
      <c r="P16" s="163"/>
      <c r="Q16" s="77" t="s">
        <v>26</v>
      </c>
      <c r="R16" s="10" t="s">
        <v>17</v>
      </c>
      <c r="S16" s="11" t="s">
        <v>25</v>
      </c>
      <c r="T16" s="44">
        <v>6.2500000000000003E-3</v>
      </c>
      <c r="U16" s="118">
        <v>49</v>
      </c>
      <c r="V16" s="50">
        <v>48</v>
      </c>
      <c r="W16" s="50">
        <v>40</v>
      </c>
      <c r="X16" s="45">
        <f>(U16/U6)*100</f>
        <v>98</v>
      </c>
      <c r="Y16" s="13">
        <f t="shared" ref="Y16:Z16" si="31">(V16/V6)*100</f>
        <v>97.959183673469383</v>
      </c>
      <c r="Z16" s="13">
        <f t="shared" si="31"/>
        <v>88.888888888888886</v>
      </c>
      <c r="AA16" s="13">
        <f t="shared" si="15"/>
        <v>2</v>
      </c>
      <c r="AB16" s="13">
        <f t="shared" si="25"/>
        <v>2.0408163265306172</v>
      </c>
      <c r="AC16" s="40">
        <f t="shared" si="25"/>
        <v>11.111111111111114</v>
      </c>
      <c r="AD16" s="109">
        <f t="shared" si="18"/>
        <v>5.0506424792139102</v>
      </c>
      <c r="AE16" s="67">
        <f t="shared" si="19"/>
        <v>5.248559471110652</v>
      </c>
      <c r="AF16" s="163"/>
    </row>
    <row r="17" spans="1:32" x14ac:dyDescent="0.15">
      <c r="A17" s="48" t="s">
        <v>27</v>
      </c>
      <c r="B17" s="23" t="s">
        <v>17</v>
      </c>
      <c r="C17" s="24" t="s">
        <v>25</v>
      </c>
      <c r="D17" s="35">
        <v>0.05</v>
      </c>
      <c r="E17" s="52">
        <v>20</v>
      </c>
      <c r="F17" s="36">
        <v>21</v>
      </c>
      <c r="G17" s="36">
        <v>19</v>
      </c>
      <c r="H17" s="53">
        <f>(E17/E6)*100</f>
        <v>46.511627906976742</v>
      </c>
      <c r="I17" s="72">
        <f t="shared" ref="I17:J17" si="32">(F17/F6)*100</f>
        <v>45.652173913043477</v>
      </c>
      <c r="J17" s="72">
        <f t="shared" si="32"/>
        <v>42.222222222222221</v>
      </c>
      <c r="K17" s="26">
        <f t="shared" si="12"/>
        <v>53.488372093023258</v>
      </c>
      <c r="L17" s="26">
        <f t="shared" si="21"/>
        <v>54.347826086956523</v>
      </c>
      <c r="M17" s="27">
        <f t="shared" si="22"/>
        <v>57.777777777777779</v>
      </c>
      <c r="N17" s="107">
        <f t="shared" si="13"/>
        <v>55.204658652585856</v>
      </c>
      <c r="O17" s="75">
        <f t="shared" si="14"/>
        <v>2.2694430630098004</v>
      </c>
      <c r="P17" s="164" t="s">
        <v>36</v>
      </c>
      <c r="Q17" s="48" t="s">
        <v>27</v>
      </c>
      <c r="R17" s="23" t="s">
        <v>17</v>
      </c>
      <c r="S17" s="24" t="s">
        <v>25</v>
      </c>
      <c r="T17" s="35">
        <v>0.05</v>
      </c>
      <c r="U17" s="52">
        <v>33</v>
      </c>
      <c r="V17" s="36">
        <v>35</v>
      </c>
      <c r="W17" s="36">
        <v>36</v>
      </c>
      <c r="X17" s="72">
        <f>(U17/U6)*100</f>
        <v>66</v>
      </c>
      <c r="Y17" s="72">
        <f t="shared" ref="Y17:Z17" si="33">(V17/V6)*100</f>
        <v>71.428571428571431</v>
      </c>
      <c r="Z17" s="72">
        <f t="shared" si="33"/>
        <v>80</v>
      </c>
      <c r="AA17" s="26">
        <f t="shared" si="15"/>
        <v>34</v>
      </c>
      <c r="AB17" s="26">
        <f t="shared" si="25"/>
        <v>28.571428571428569</v>
      </c>
      <c r="AC17" s="27">
        <f t="shared" si="25"/>
        <v>20</v>
      </c>
      <c r="AD17" s="107">
        <f t="shared" si="18"/>
        <v>27.523809523809522</v>
      </c>
      <c r="AE17" s="75">
        <f t="shared" si="19"/>
        <v>7.0585500814048716</v>
      </c>
      <c r="AF17" s="164" t="s">
        <v>36</v>
      </c>
    </row>
    <row r="18" spans="1:32" x14ac:dyDescent="0.15">
      <c r="A18" s="49" t="s">
        <v>27</v>
      </c>
      <c r="B18" s="2" t="s">
        <v>17</v>
      </c>
      <c r="C18" s="5" t="s">
        <v>25</v>
      </c>
      <c r="D18" s="15">
        <v>2.5000000000000001E-2</v>
      </c>
      <c r="E18" s="54">
        <v>43</v>
      </c>
      <c r="F18" s="17">
        <v>44</v>
      </c>
      <c r="G18" s="17">
        <v>40</v>
      </c>
      <c r="H18" s="51">
        <f>(E18/E6)*100</f>
        <v>100</v>
      </c>
      <c r="I18" s="73">
        <f t="shared" ref="I18:J18" si="34">(F18/F6)*100</f>
        <v>95.652173913043484</v>
      </c>
      <c r="J18" s="73">
        <f t="shared" si="34"/>
        <v>88.888888888888886</v>
      </c>
      <c r="K18" s="3">
        <f t="shared" si="12"/>
        <v>0</v>
      </c>
      <c r="L18" s="3">
        <f t="shared" si="21"/>
        <v>4.3478260869565162</v>
      </c>
      <c r="M18" s="29">
        <f t="shared" si="22"/>
        <v>11.111111111111114</v>
      </c>
      <c r="N18" s="108">
        <f t="shared" si="13"/>
        <v>5.1529790660225432</v>
      </c>
      <c r="O18" s="76">
        <f t="shared" si="14"/>
        <v>5.5991428826775254</v>
      </c>
      <c r="P18" s="154"/>
      <c r="Q18" s="49" t="s">
        <v>27</v>
      </c>
      <c r="R18" s="2" t="s">
        <v>17</v>
      </c>
      <c r="S18" s="5" t="s">
        <v>25</v>
      </c>
      <c r="T18" s="15">
        <v>2.5000000000000001E-2</v>
      </c>
      <c r="U18" s="54">
        <v>36</v>
      </c>
      <c r="V18" s="17">
        <v>38</v>
      </c>
      <c r="W18" s="17">
        <v>41</v>
      </c>
      <c r="X18" s="73">
        <f>(U18/U6)*100</f>
        <v>72</v>
      </c>
      <c r="Y18" s="73">
        <f t="shared" ref="Y18:Z18" si="35">(V18/V6)*100</f>
        <v>77.551020408163268</v>
      </c>
      <c r="Z18" s="73">
        <f t="shared" si="35"/>
        <v>91.111111111111114</v>
      </c>
      <c r="AA18" s="3">
        <f t="shared" si="15"/>
        <v>28</v>
      </c>
      <c r="AB18" s="3">
        <f t="shared" si="25"/>
        <v>22.448979591836732</v>
      </c>
      <c r="AC18" s="29">
        <f t="shared" si="25"/>
        <v>8.8888888888888857</v>
      </c>
      <c r="AD18" s="108">
        <f t="shared" si="18"/>
        <v>19.779289493575206</v>
      </c>
      <c r="AE18" s="76">
        <f t="shared" si="19"/>
        <v>9.8312804807347103</v>
      </c>
      <c r="AF18" s="154"/>
    </row>
    <row r="19" spans="1:32" x14ac:dyDescent="0.15">
      <c r="A19" s="49" t="s">
        <v>27</v>
      </c>
      <c r="B19" s="2" t="s">
        <v>17</v>
      </c>
      <c r="C19" s="5" t="s">
        <v>25</v>
      </c>
      <c r="D19" s="16">
        <v>1.2500000000000001E-2</v>
      </c>
      <c r="E19" s="54">
        <v>44</v>
      </c>
      <c r="F19" s="17">
        <v>43</v>
      </c>
      <c r="G19" s="17">
        <v>45</v>
      </c>
      <c r="H19" s="51">
        <f>(E19/E6)*100</f>
        <v>102.32558139534885</v>
      </c>
      <c r="I19" s="73">
        <f t="shared" ref="I19:J19" si="36">(F19/F6)*100</f>
        <v>93.478260869565219</v>
      </c>
      <c r="J19" s="73">
        <f t="shared" si="36"/>
        <v>100</v>
      </c>
      <c r="K19" s="3">
        <f t="shared" si="12"/>
        <v>-2.3255813953488484</v>
      </c>
      <c r="L19" s="3">
        <f t="shared" si="21"/>
        <v>6.5217391304347814</v>
      </c>
      <c r="M19" s="29">
        <f t="shared" si="22"/>
        <v>0</v>
      </c>
      <c r="N19" s="108">
        <f t="shared" si="13"/>
        <v>1.3987192450286443</v>
      </c>
      <c r="O19" s="76">
        <f t="shared" si="14"/>
        <v>4.5865108488150561</v>
      </c>
      <c r="P19" s="154"/>
      <c r="Q19" s="49" t="s">
        <v>27</v>
      </c>
      <c r="R19" s="2" t="s">
        <v>17</v>
      </c>
      <c r="S19" s="5" t="s">
        <v>25</v>
      </c>
      <c r="T19" s="16">
        <v>1.2500000000000001E-2</v>
      </c>
      <c r="U19" s="54">
        <v>40</v>
      </c>
      <c r="V19" s="17">
        <v>44</v>
      </c>
      <c r="W19" s="17">
        <v>44</v>
      </c>
      <c r="X19" s="73">
        <f>(U19/U6)*100</f>
        <v>80</v>
      </c>
      <c r="Y19" s="73">
        <f t="shared" ref="Y19:Z19" si="37">(V19/V6)*100</f>
        <v>89.795918367346943</v>
      </c>
      <c r="Z19" s="73">
        <f t="shared" si="37"/>
        <v>97.777777777777771</v>
      </c>
      <c r="AA19" s="3">
        <f t="shared" si="15"/>
        <v>20</v>
      </c>
      <c r="AB19" s="3">
        <f t="shared" si="25"/>
        <v>10.204081632653057</v>
      </c>
      <c r="AC19" s="29">
        <f t="shared" si="25"/>
        <v>2.2222222222222285</v>
      </c>
      <c r="AD19" s="108">
        <f t="shared" si="18"/>
        <v>10.808767951625095</v>
      </c>
      <c r="AE19" s="76">
        <f t="shared" si="19"/>
        <v>8.9043011987059515</v>
      </c>
      <c r="AF19" s="154"/>
    </row>
    <row r="20" spans="1:32" ht="15" thickBot="1" x14ac:dyDescent="0.2">
      <c r="A20" s="79" t="s">
        <v>27</v>
      </c>
      <c r="B20" s="11" t="s">
        <v>17</v>
      </c>
      <c r="C20" s="11" t="s">
        <v>25</v>
      </c>
      <c r="D20" s="44">
        <v>6.2500000000000003E-3</v>
      </c>
      <c r="E20" s="118">
        <v>45</v>
      </c>
      <c r="F20" s="50">
        <v>46</v>
      </c>
      <c r="G20" s="50">
        <v>45</v>
      </c>
      <c r="H20" s="83">
        <f>(E20/E6)*100</f>
        <v>104.65116279069768</v>
      </c>
      <c r="I20" s="45">
        <f t="shared" ref="I20:J20" si="38">(F20/F6)*100</f>
        <v>100</v>
      </c>
      <c r="J20" s="45">
        <f t="shared" si="38"/>
        <v>100</v>
      </c>
      <c r="K20" s="13">
        <f t="shared" si="12"/>
        <v>-4.6511627906976827</v>
      </c>
      <c r="L20" s="13">
        <f t="shared" si="21"/>
        <v>0</v>
      </c>
      <c r="M20" s="40">
        <f t="shared" si="22"/>
        <v>0</v>
      </c>
      <c r="N20" s="109">
        <f t="shared" si="13"/>
        <v>-1.5503875968992276</v>
      </c>
      <c r="O20" s="67">
        <f t="shared" si="14"/>
        <v>2.685350089254078</v>
      </c>
      <c r="P20" s="155"/>
      <c r="Q20" s="79" t="s">
        <v>27</v>
      </c>
      <c r="R20" s="10" t="s">
        <v>17</v>
      </c>
      <c r="S20" s="11" t="s">
        <v>25</v>
      </c>
      <c r="T20" s="44">
        <v>6.2500000000000003E-3</v>
      </c>
      <c r="U20" s="118">
        <v>43</v>
      </c>
      <c r="V20" s="50">
        <v>48</v>
      </c>
      <c r="W20" s="50">
        <v>42</v>
      </c>
      <c r="X20" s="45">
        <f>(U20/U6)*100</f>
        <v>86</v>
      </c>
      <c r="Y20" s="45">
        <f t="shared" ref="Y20:Z20" si="39">(V20/V6)*100</f>
        <v>97.959183673469383</v>
      </c>
      <c r="Z20" s="45">
        <f t="shared" si="39"/>
        <v>93.333333333333329</v>
      </c>
      <c r="AA20" s="13">
        <f t="shared" si="15"/>
        <v>14</v>
      </c>
      <c r="AB20" s="13">
        <f t="shared" si="25"/>
        <v>2.0408163265306172</v>
      </c>
      <c r="AC20" s="40">
        <f t="shared" si="25"/>
        <v>6.6666666666666714</v>
      </c>
      <c r="AD20" s="109">
        <f t="shared" si="18"/>
        <v>7.5691609977324292</v>
      </c>
      <c r="AE20" s="67">
        <f t="shared" si="19"/>
        <v>6.0304552520641872</v>
      </c>
      <c r="AF20" s="155"/>
    </row>
    <row r="21" spans="1:32" x14ac:dyDescent="0.15">
      <c r="A21" s="80" t="s">
        <v>28</v>
      </c>
      <c r="B21" s="23" t="s">
        <v>17</v>
      </c>
      <c r="C21" s="24" t="s">
        <v>25</v>
      </c>
      <c r="D21" s="35">
        <v>0.05</v>
      </c>
      <c r="E21" s="52">
        <v>34</v>
      </c>
      <c r="F21" s="36">
        <v>33</v>
      </c>
      <c r="G21" s="36">
        <v>36</v>
      </c>
      <c r="H21" s="53">
        <f>(E21/E6)*100</f>
        <v>79.069767441860463</v>
      </c>
      <c r="I21" s="53">
        <f t="shared" ref="I21:J21" si="40">(F21/F6)*100</f>
        <v>71.739130434782609</v>
      </c>
      <c r="J21" s="53">
        <f t="shared" si="40"/>
        <v>80</v>
      </c>
      <c r="K21" s="26">
        <f t="shared" si="12"/>
        <v>20.930232558139537</v>
      </c>
      <c r="L21" s="26">
        <f t="shared" si="21"/>
        <v>28.260869565217391</v>
      </c>
      <c r="M21" s="27">
        <f t="shared" si="22"/>
        <v>20</v>
      </c>
      <c r="N21" s="107">
        <f t="shared" si="13"/>
        <v>23.063700707785642</v>
      </c>
      <c r="O21" s="75">
        <f t="shared" si="14"/>
        <v>4.5248487546601464</v>
      </c>
      <c r="P21" s="153" t="s">
        <v>36</v>
      </c>
      <c r="Q21" s="80" t="s">
        <v>28</v>
      </c>
      <c r="R21" s="23" t="s">
        <v>17</v>
      </c>
      <c r="S21" s="24" t="s">
        <v>25</v>
      </c>
      <c r="T21" s="35">
        <v>0.05</v>
      </c>
      <c r="U21" s="52">
        <v>28</v>
      </c>
      <c r="V21" s="36">
        <v>30</v>
      </c>
      <c r="W21" s="36">
        <v>29</v>
      </c>
      <c r="X21" s="72">
        <f>(U21/U6)*100</f>
        <v>56.000000000000007</v>
      </c>
      <c r="Y21" s="72">
        <f>(V21/V6)*100</f>
        <v>61.224489795918366</v>
      </c>
      <c r="Z21" s="72">
        <f>(W21/W6)*100</f>
        <v>64.444444444444443</v>
      </c>
      <c r="AA21" s="26">
        <f t="shared" si="15"/>
        <v>43.999999999999993</v>
      </c>
      <c r="AB21" s="26">
        <f>100-Y21</f>
        <v>38.775510204081634</v>
      </c>
      <c r="AC21" s="27">
        <f t="shared" si="25"/>
        <v>35.555555555555557</v>
      </c>
      <c r="AD21" s="107">
        <f t="shared" si="18"/>
        <v>39.443688586545726</v>
      </c>
      <c r="AE21" s="75">
        <f t="shared" si="19"/>
        <v>4.2616906571126645</v>
      </c>
      <c r="AF21" s="153" t="s">
        <v>36</v>
      </c>
    </row>
    <row r="22" spans="1:32" x14ac:dyDescent="0.15">
      <c r="A22" s="81" t="s">
        <v>28</v>
      </c>
      <c r="B22" s="2" t="s">
        <v>17</v>
      </c>
      <c r="C22" s="5" t="s">
        <v>25</v>
      </c>
      <c r="D22" s="15">
        <v>2.5000000000000001E-2</v>
      </c>
      <c r="E22" s="54">
        <v>38</v>
      </c>
      <c r="F22" s="17">
        <v>40</v>
      </c>
      <c r="G22" s="17">
        <v>39</v>
      </c>
      <c r="H22" s="51">
        <f>(E22/E6)*100</f>
        <v>88.372093023255815</v>
      </c>
      <c r="I22" s="51">
        <f t="shared" ref="I22:J22" si="41">(F22/F6)*100</f>
        <v>86.956521739130437</v>
      </c>
      <c r="J22" s="51">
        <f t="shared" si="41"/>
        <v>86.666666666666671</v>
      </c>
      <c r="K22" s="3">
        <f t="shared" si="12"/>
        <v>11.627906976744185</v>
      </c>
      <c r="L22" s="3">
        <f t="shared" si="21"/>
        <v>13.043478260869563</v>
      </c>
      <c r="M22" s="29">
        <f t="shared" si="22"/>
        <v>13.333333333333329</v>
      </c>
      <c r="N22" s="108">
        <f t="shared" si="13"/>
        <v>12.668239523649026</v>
      </c>
      <c r="O22" s="76">
        <f t="shared" si="14"/>
        <v>0.91253649070619491</v>
      </c>
      <c r="P22" s="154"/>
      <c r="Q22" s="81" t="s">
        <v>28</v>
      </c>
      <c r="R22" s="2" t="s">
        <v>17</v>
      </c>
      <c r="S22" s="5" t="s">
        <v>25</v>
      </c>
      <c r="T22" s="15">
        <v>2.5000000000000001E-2</v>
      </c>
      <c r="U22" s="54">
        <v>36</v>
      </c>
      <c r="V22" s="17">
        <v>40</v>
      </c>
      <c r="W22" s="17">
        <v>41</v>
      </c>
      <c r="X22" s="73">
        <f>(U22/U6)*100</f>
        <v>72</v>
      </c>
      <c r="Y22" s="73">
        <f>(V22/V6)*100</f>
        <v>81.632653061224488</v>
      </c>
      <c r="Z22" s="73">
        <f>(W22/W6)*100</f>
        <v>91.111111111111114</v>
      </c>
      <c r="AA22" s="3">
        <f t="shared" si="15"/>
        <v>28</v>
      </c>
      <c r="AB22" s="3">
        <f t="shared" si="25"/>
        <v>18.367346938775512</v>
      </c>
      <c r="AC22" s="29">
        <f t="shared" si="25"/>
        <v>8.8888888888888857</v>
      </c>
      <c r="AD22" s="108">
        <f t="shared" si="18"/>
        <v>18.418745275888131</v>
      </c>
      <c r="AE22" s="76">
        <f t="shared" si="19"/>
        <v>9.5556592298544238</v>
      </c>
      <c r="AF22" s="154"/>
    </row>
    <row r="23" spans="1:32" x14ac:dyDescent="0.15">
      <c r="A23" s="81" t="s">
        <v>28</v>
      </c>
      <c r="B23" s="2" t="s">
        <v>17</v>
      </c>
      <c r="C23" s="5" t="s">
        <v>25</v>
      </c>
      <c r="D23" s="16">
        <v>1.2500000000000001E-2</v>
      </c>
      <c r="E23" s="54">
        <v>44</v>
      </c>
      <c r="F23" s="17">
        <v>45</v>
      </c>
      <c r="G23" s="17">
        <v>43</v>
      </c>
      <c r="H23" s="51">
        <f>(E23/E6)*100</f>
        <v>102.32558139534885</v>
      </c>
      <c r="I23" s="51">
        <f t="shared" ref="I23:J23" si="42">(F23/F6)*100</f>
        <v>97.826086956521735</v>
      </c>
      <c r="J23" s="51">
        <f t="shared" si="42"/>
        <v>95.555555555555557</v>
      </c>
      <c r="K23" s="3">
        <f t="shared" si="12"/>
        <v>-2.3255813953488484</v>
      </c>
      <c r="L23" s="3">
        <f t="shared" si="21"/>
        <v>2.1739130434782652</v>
      </c>
      <c r="M23" s="29">
        <f t="shared" si="22"/>
        <v>4.4444444444444429</v>
      </c>
      <c r="N23" s="108">
        <f t="shared" si="13"/>
        <v>1.4309253641912865</v>
      </c>
      <c r="O23" s="76">
        <f t="shared" si="14"/>
        <v>3.4456255580875879</v>
      </c>
      <c r="P23" s="154"/>
      <c r="Q23" s="81" t="s">
        <v>28</v>
      </c>
      <c r="R23" s="2" t="s">
        <v>17</v>
      </c>
      <c r="S23" s="5" t="s">
        <v>25</v>
      </c>
      <c r="T23" s="16">
        <v>1.2500000000000001E-2</v>
      </c>
      <c r="U23" s="54">
        <v>38</v>
      </c>
      <c r="V23" s="17">
        <v>39</v>
      </c>
      <c r="W23" s="17">
        <v>40</v>
      </c>
      <c r="X23" s="73">
        <f>(U23/U6)*100</f>
        <v>76</v>
      </c>
      <c r="Y23" s="73">
        <f>(V23/V6)*100</f>
        <v>79.591836734693871</v>
      </c>
      <c r="Z23" s="73">
        <f>(W23/W6)*100</f>
        <v>88.888888888888886</v>
      </c>
      <c r="AA23" s="3">
        <f t="shared" si="15"/>
        <v>24</v>
      </c>
      <c r="AB23" s="3">
        <f t="shared" si="25"/>
        <v>20.408163265306129</v>
      </c>
      <c r="AC23" s="29">
        <f t="shared" si="25"/>
        <v>11.111111111111114</v>
      </c>
      <c r="AD23" s="108">
        <f t="shared" si="18"/>
        <v>18.506424792139082</v>
      </c>
      <c r="AE23" s="76">
        <f t="shared" si="19"/>
        <v>6.6515653129751069</v>
      </c>
      <c r="AF23" s="154"/>
    </row>
    <row r="24" spans="1:32" ht="15" thickBot="1" x14ac:dyDescent="0.2">
      <c r="A24" s="82" t="s">
        <v>28</v>
      </c>
      <c r="B24" s="30" t="s">
        <v>17</v>
      </c>
      <c r="C24" s="31" t="s">
        <v>25</v>
      </c>
      <c r="D24" s="41">
        <v>6.2500000000000003E-3</v>
      </c>
      <c r="E24" s="55">
        <v>48</v>
      </c>
      <c r="F24" s="42">
        <v>45</v>
      </c>
      <c r="G24" s="42">
        <v>45</v>
      </c>
      <c r="H24" s="56">
        <f>(E24/E6)*100</f>
        <v>111.62790697674419</v>
      </c>
      <c r="I24" s="56">
        <f t="shared" ref="I24:J24" si="43">(F24/F6)*100</f>
        <v>97.826086956521735</v>
      </c>
      <c r="J24" s="56">
        <f t="shared" si="43"/>
        <v>100</v>
      </c>
      <c r="K24" s="32">
        <f t="shared" si="12"/>
        <v>-11.627906976744185</v>
      </c>
      <c r="L24" s="32">
        <f t="shared" si="21"/>
        <v>2.1739130434782652</v>
      </c>
      <c r="M24" s="33">
        <f t="shared" si="22"/>
        <v>0</v>
      </c>
      <c r="N24" s="110">
        <f t="shared" si="13"/>
        <v>-3.1513313110886401</v>
      </c>
      <c r="O24" s="68">
        <f t="shared" si="14"/>
        <v>7.4209652836971989</v>
      </c>
      <c r="P24" s="155"/>
      <c r="Q24" s="84" t="s">
        <v>28</v>
      </c>
      <c r="R24" s="11" t="s">
        <v>17</v>
      </c>
      <c r="S24" s="11" t="s">
        <v>25</v>
      </c>
      <c r="T24" s="44">
        <v>6.2500000000000003E-3</v>
      </c>
      <c r="U24" s="118">
        <v>50</v>
      </c>
      <c r="V24" s="50">
        <v>48</v>
      </c>
      <c r="W24" s="50">
        <v>49</v>
      </c>
      <c r="X24" s="45">
        <f>(U24/U6)*100</f>
        <v>100</v>
      </c>
      <c r="Y24" s="45">
        <f>(V24/V6)*100</f>
        <v>97.959183673469383</v>
      </c>
      <c r="Z24" s="45">
        <f>(W24/W6)*100</f>
        <v>108.88888888888889</v>
      </c>
      <c r="AA24" s="13">
        <f t="shared" si="15"/>
        <v>0</v>
      </c>
      <c r="AB24" s="13">
        <f t="shared" si="25"/>
        <v>2.0408163265306172</v>
      </c>
      <c r="AC24" s="40">
        <f t="shared" si="25"/>
        <v>-8.8888888888888857</v>
      </c>
      <c r="AD24" s="109">
        <f t="shared" si="18"/>
        <v>-2.2826908541194229</v>
      </c>
      <c r="AE24" s="67">
        <f t="shared" si="19"/>
        <v>5.8114217000319641</v>
      </c>
      <c r="AF24" s="155"/>
    </row>
    <row r="25" spans="1:32" x14ac:dyDescent="0.15">
      <c r="A25" s="85" t="s">
        <v>29</v>
      </c>
      <c r="B25" s="23" t="s">
        <v>17</v>
      </c>
      <c r="C25" s="24" t="s">
        <v>25</v>
      </c>
      <c r="D25" s="35">
        <v>0.05</v>
      </c>
      <c r="E25" s="52">
        <v>26</v>
      </c>
      <c r="F25" s="36">
        <v>28</v>
      </c>
      <c r="G25" s="36">
        <v>29</v>
      </c>
      <c r="H25" s="53">
        <f>(E25/E6)*100</f>
        <v>60.465116279069761</v>
      </c>
      <c r="I25" s="53">
        <f t="shared" ref="I25" si="44">(F25/F6)*100</f>
        <v>60.869565217391312</v>
      </c>
      <c r="J25" s="53">
        <f>(G25/G6)*100</f>
        <v>64.444444444444443</v>
      </c>
      <c r="K25" s="26">
        <f t="shared" si="12"/>
        <v>39.534883720930239</v>
      </c>
      <c r="L25" s="26">
        <f t="shared" si="21"/>
        <v>39.130434782608688</v>
      </c>
      <c r="M25" s="27">
        <f t="shared" si="22"/>
        <v>35.555555555555557</v>
      </c>
      <c r="N25" s="107">
        <f t="shared" si="13"/>
        <v>38.07362468636483</v>
      </c>
      <c r="O25" s="75">
        <f t="shared" si="14"/>
        <v>2.1900682287495692</v>
      </c>
      <c r="P25" s="153" t="s">
        <v>36</v>
      </c>
      <c r="Q25" s="85" t="s">
        <v>29</v>
      </c>
      <c r="R25" s="23" t="s">
        <v>17</v>
      </c>
      <c r="S25" s="24" t="s">
        <v>25</v>
      </c>
      <c r="T25" s="35">
        <v>0.05</v>
      </c>
      <c r="U25" s="52">
        <v>20</v>
      </c>
      <c r="V25" s="36">
        <v>22</v>
      </c>
      <c r="W25" s="36">
        <v>21</v>
      </c>
      <c r="X25" s="72">
        <f>(U25/U6)*100</f>
        <v>40</v>
      </c>
      <c r="Y25" s="72">
        <f t="shared" ref="Y25:Z25" si="45">(V25/V6)*100</f>
        <v>44.897959183673471</v>
      </c>
      <c r="Z25" s="72">
        <f t="shared" si="45"/>
        <v>46.666666666666664</v>
      </c>
      <c r="AA25" s="26">
        <f t="shared" si="15"/>
        <v>60</v>
      </c>
      <c r="AB25" s="26">
        <f t="shared" si="25"/>
        <v>55.102040816326529</v>
      </c>
      <c r="AC25" s="27">
        <f>100-Z25</f>
        <v>53.333333333333336</v>
      </c>
      <c r="AD25" s="107">
        <f t="shared" si="18"/>
        <v>56.145124716553291</v>
      </c>
      <c r="AE25" s="75">
        <f t="shared" si="19"/>
        <v>3.4535675942849746</v>
      </c>
      <c r="AF25" s="153" t="s">
        <v>36</v>
      </c>
    </row>
    <row r="26" spans="1:32" x14ac:dyDescent="0.15">
      <c r="A26" s="86" t="s">
        <v>29</v>
      </c>
      <c r="B26" s="2" t="s">
        <v>17</v>
      </c>
      <c r="C26" s="5" t="s">
        <v>25</v>
      </c>
      <c r="D26" s="15">
        <v>2.5000000000000001E-2</v>
      </c>
      <c r="E26" s="54">
        <v>33</v>
      </c>
      <c r="F26" s="17">
        <v>35</v>
      </c>
      <c r="G26" s="17">
        <v>34</v>
      </c>
      <c r="H26" s="51">
        <f>(E26/E6)*100</f>
        <v>76.744186046511629</v>
      </c>
      <c r="I26" s="51">
        <f t="shared" ref="I26" si="46">(F26/F6)*100</f>
        <v>76.08695652173914</v>
      </c>
      <c r="J26" s="51">
        <f>(G26/G6)*100</f>
        <v>75.555555555555557</v>
      </c>
      <c r="K26" s="3">
        <f t="shared" ref="K26:K36" si="47">100-H26</f>
        <v>23.255813953488371</v>
      </c>
      <c r="L26" s="3">
        <f t="shared" si="21"/>
        <v>23.91304347826086</v>
      </c>
      <c r="M26" s="29">
        <f t="shared" si="22"/>
        <v>24.444444444444443</v>
      </c>
      <c r="N26" s="108">
        <f t="shared" si="13"/>
        <v>23.87110062539789</v>
      </c>
      <c r="O26" s="76">
        <f t="shared" si="14"/>
        <v>0.59542422959376773</v>
      </c>
      <c r="P26" s="154"/>
      <c r="Q26" s="86" t="s">
        <v>29</v>
      </c>
      <c r="R26" s="2" t="s">
        <v>17</v>
      </c>
      <c r="S26" s="5" t="s">
        <v>25</v>
      </c>
      <c r="T26" s="15">
        <v>2.5000000000000001E-2</v>
      </c>
      <c r="U26" s="54">
        <v>22</v>
      </c>
      <c r="V26" s="17">
        <v>25</v>
      </c>
      <c r="W26" s="17">
        <v>26</v>
      </c>
      <c r="X26" s="73">
        <f>(U26/U6)*100</f>
        <v>44</v>
      </c>
      <c r="Y26" s="73">
        <f t="shared" ref="Y26:Z26" si="48">(V26/V6)*100</f>
        <v>51.020408163265309</v>
      </c>
      <c r="Z26" s="73">
        <f t="shared" si="48"/>
        <v>57.777777777777771</v>
      </c>
      <c r="AA26" s="3">
        <f t="shared" si="15"/>
        <v>56</v>
      </c>
      <c r="AB26" s="3">
        <f t="shared" si="25"/>
        <v>48.979591836734691</v>
      </c>
      <c r="AC26" s="29">
        <f t="shared" si="25"/>
        <v>42.222222222222229</v>
      </c>
      <c r="AD26" s="108">
        <f t="shared" si="18"/>
        <v>49.067271352985642</v>
      </c>
      <c r="AE26" s="76">
        <f t="shared" si="19"/>
        <v>6.8893073597157501</v>
      </c>
      <c r="AF26" s="154"/>
    </row>
    <row r="27" spans="1:32" x14ac:dyDescent="0.15">
      <c r="A27" s="86" t="s">
        <v>29</v>
      </c>
      <c r="B27" s="2" t="s">
        <v>17</v>
      </c>
      <c r="C27" s="5" t="s">
        <v>25</v>
      </c>
      <c r="D27" s="16">
        <v>1.2500000000000001E-2</v>
      </c>
      <c r="E27" s="54">
        <v>38</v>
      </c>
      <c r="F27" s="17">
        <v>37</v>
      </c>
      <c r="G27" s="17">
        <v>35</v>
      </c>
      <c r="H27" s="51">
        <f>(E27/E6)*100</f>
        <v>88.372093023255815</v>
      </c>
      <c r="I27" s="51">
        <f t="shared" ref="I27" si="49">(F27/F6)*100</f>
        <v>80.434782608695656</v>
      </c>
      <c r="J27" s="51">
        <f>(G27/G6)*100</f>
        <v>77.777777777777786</v>
      </c>
      <c r="K27" s="3">
        <f t="shared" si="47"/>
        <v>11.627906976744185</v>
      </c>
      <c r="L27" s="3">
        <f t="shared" si="21"/>
        <v>19.565217391304344</v>
      </c>
      <c r="M27" s="29">
        <f t="shared" si="22"/>
        <v>22.222222222222214</v>
      </c>
      <c r="N27" s="108">
        <f t="shared" si="13"/>
        <v>17.805115530090248</v>
      </c>
      <c r="O27" s="76">
        <f t="shared" si="14"/>
        <v>5.5121091971702683</v>
      </c>
      <c r="P27" s="154"/>
      <c r="Q27" s="86" t="s">
        <v>29</v>
      </c>
      <c r="R27" s="2" t="s">
        <v>17</v>
      </c>
      <c r="S27" s="5" t="s">
        <v>25</v>
      </c>
      <c r="T27" s="16">
        <v>1.2500000000000001E-2</v>
      </c>
      <c r="U27" s="54">
        <v>24</v>
      </c>
      <c r="V27" s="17">
        <v>20</v>
      </c>
      <c r="W27" s="17">
        <v>24</v>
      </c>
      <c r="X27" s="73">
        <f>(U27/U6)*100</f>
        <v>48</v>
      </c>
      <c r="Y27" s="73">
        <f t="shared" ref="Y27:Z27" si="50">(V27/V6)*100</f>
        <v>40.816326530612244</v>
      </c>
      <c r="Z27" s="73">
        <f t="shared" si="50"/>
        <v>53.333333333333336</v>
      </c>
      <c r="AA27" s="3">
        <f t="shared" si="15"/>
        <v>52</v>
      </c>
      <c r="AB27" s="3">
        <f t="shared" si="25"/>
        <v>59.183673469387756</v>
      </c>
      <c r="AC27" s="29">
        <f t="shared" si="25"/>
        <v>46.666666666666664</v>
      </c>
      <c r="AD27" s="108">
        <f t="shared" si="18"/>
        <v>52.616780045351476</v>
      </c>
      <c r="AE27" s="76">
        <f t="shared" si="19"/>
        <v>6.2812560880049579</v>
      </c>
      <c r="AF27" s="154"/>
    </row>
    <row r="28" spans="1:32" ht="15" thickBot="1" x14ac:dyDescent="0.2">
      <c r="A28" s="87" t="s">
        <v>29</v>
      </c>
      <c r="B28" s="31" t="s">
        <v>17</v>
      </c>
      <c r="C28" s="31" t="s">
        <v>25</v>
      </c>
      <c r="D28" s="41">
        <v>6.2500000000000003E-3</v>
      </c>
      <c r="E28" s="55">
        <v>43</v>
      </c>
      <c r="F28" s="42">
        <v>44</v>
      </c>
      <c r="G28" s="42">
        <v>42</v>
      </c>
      <c r="H28" s="56">
        <f>(E28/E6)*100</f>
        <v>100</v>
      </c>
      <c r="I28" s="56">
        <f t="shared" ref="I28" si="51">(F28/F6)*100</f>
        <v>95.652173913043484</v>
      </c>
      <c r="J28" s="56">
        <f>(G28/G6)*100</f>
        <v>93.333333333333329</v>
      </c>
      <c r="K28" s="32">
        <f t="shared" si="47"/>
        <v>0</v>
      </c>
      <c r="L28" s="32">
        <f t="shared" si="21"/>
        <v>4.3478260869565162</v>
      </c>
      <c r="M28" s="33">
        <f t="shared" si="22"/>
        <v>6.6666666666666714</v>
      </c>
      <c r="N28" s="110">
        <f t="shared" si="13"/>
        <v>3.6714975845410627</v>
      </c>
      <c r="O28" s="68">
        <f t="shared" si="14"/>
        <v>3.3844019107511114</v>
      </c>
      <c r="P28" s="155"/>
      <c r="Q28" s="87" t="s">
        <v>29</v>
      </c>
      <c r="R28" s="31" t="s">
        <v>17</v>
      </c>
      <c r="S28" s="31" t="s">
        <v>25</v>
      </c>
      <c r="T28" s="41">
        <v>6.2500000000000003E-3</v>
      </c>
      <c r="U28" s="55">
        <v>38</v>
      </c>
      <c r="V28" s="42">
        <v>40</v>
      </c>
      <c r="W28" s="42">
        <v>39</v>
      </c>
      <c r="X28" s="47">
        <f>(U28/U6)*100</f>
        <v>76</v>
      </c>
      <c r="Y28" s="47">
        <f t="shared" ref="Y28:Z28" si="52">(V28/V6)*100</f>
        <v>81.632653061224488</v>
      </c>
      <c r="Z28" s="47">
        <f t="shared" si="52"/>
        <v>86.666666666666671</v>
      </c>
      <c r="AA28" s="32">
        <f t="shared" si="15"/>
        <v>24</v>
      </c>
      <c r="AB28" s="32">
        <f t="shared" si="25"/>
        <v>18.367346938775512</v>
      </c>
      <c r="AC28" s="33">
        <f t="shared" si="25"/>
        <v>13.333333333333329</v>
      </c>
      <c r="AD28" s="110">
        <f t="shared" si="18"/>
        <v>18.56689342403628</v>
      </c>
      <c r="AE28" s="68">
        <f t="shared" si="19"/>
        <v>5.3361323582047175</v>
      </c>
      <c r="AF28" s="155"/>
    </row>
    <row r="29" spans="1:32" x14ac:dyDescent="0.15">
      <c r="A29" s="88" t="s">
        <v>30</v>
      </c>
      <c r="B29" s="23" t="s">
        <v>17</v>
      </c>
      <c r="C29" s="24" t="s">
        <v>25</v>
      </c>
      <c r="D29" s="35">
        <v>0.05</v>
      </c>
      <c r="E29" s="52">
        <v>36</v>
      </c>
      <c r="F29" s="36">
        <v>35</v>
      </c>
      <c r="G29" s="36">
        <v>38</v>
      </c>
      <c r="H29" s="53">
        <f>(E29/E6)*100</f>
        <v>83.720930232558146</v>
      </c>
      <c r="I29" s="53">
        <f t="shared" ref="I29:J29" si="53">(F29/F6)*100</f>
        <v>76.08695652173914</v>
      </c>
      <c r="J29" s="53">
        <f t="shared" si="53"/>
        <v>84.444444444444443</v>
      </c>
      <c r="K29" s="26">
        <f>100-H29</f>
        <v>16.279069767441854</v>
      </c>
      <c r="L29" s="26">
        <f>100-I29</f>
        <v>23.91304347826086</v>
      </c>
      <c r="M29" s="27">
        <f>100-J29</f>
        <v>15.555555555555557</v>
      </c>
      <c r="N29" s="107">
        <f t="shared" si="13"/>
        <v>18.58255626708609</v>
      </c>
      <c r="O29" s="75">
        <f t="shared" si="14"/>
        <v>4.6304901074371827</v>
      </c>
      <c r="P29" s="153" t="s">
        <v>36</v>
      </c>
      <c r="Q29" s="88" t="s">
        <v>30</v>
      </c>
      <c r="R29" s="23" t="s">
        <v>17</v>
      </c>
      <c r="S29" s="24" t="s">
        <v>25</v>
      </c>
      <c r="T29" s="35">
        <v>0.05</v>
      </c>
      <c r="U29" s="119">
        <v>32</v>
      </c>
      <c r="V29" s="89">
        <v>31</v>
      </c>
      <c r="W29" s="89">
        <v>33</v>
      </c>
      <c r="X29" s="72">
        <f>(U29/U6)*100</f>
        <v>64</v>
      </c>
      <c r="Y29" s="72">
        <f t="shared" ref="Y29:Z29" si="54">(V29/V6)*100</f>
        <v>63.265306122448983</v>
      </c>
      <c r="Z29" s="72">
        <f t="shared" si="54"/>
        <v>73.333333333333329</v>
      </c>
      <c r="AA29" s="26">
        <f t="shared" si="15"/>
        <v>36</v>
      </c>
      <c r="AB29" s="26">
        <f t="shared" ref="AB29:AC44" si="55">100-Y29</f>
        <v>36.734693877551017</v>
      </c>
      <c r="AC29" s="27">
        <f t="shared" si="55"/>
        <v>26.666666666666671</v>
      </c>
      <c r="AD29" s="107">
        <f t="shared" si="18"/>
        <v>33.133786848072567</v>
      </c>
      <c r="AE29" s="75">
        <f t="shared" si="19"/>
        <v>5.6127245036602442</v>
      </c>
      <c r="AF29" s="153" t="s">
        <v>36</v>
      </c>
    </row>
    <row r="30" spans="1:32" x14ac:dyDescent="0.15">
      <c r="A30" s="90" t="s">
        <v>30</v>
      </c>
      <c r="B30" s="2" t="s">
        <v>17</v>
      </c>
      <c r="C30" s="5" t="s">
        <v>25</v>
      </c>
      <c r="D30" s="15">
        <v>2.5000000000000001E-2</v>
      </c>
      <c r="E30" s="54">
        <v>40</v>
      </c>
      <c r="F30" s="17">
        <v>40</v>
      </c>
      <c r="G30" s="17">
        <v>41</v>
      </c>
      <c r="H30" s="51">
        <f>(E30/E6)*100</f>
        <v>93.023255813953483</v>
      </c>
      <c r="I30" s="51">
        <f t="shared" ref="I30:J30" si="56">(F30/F6)*100</f>
        <v>86.956521739130437</v>
      </c>
      <c r="J30" s="51">
        <f t="shared" si="56"/>
        <v>91.111111111111114</v>
      </c>
      <c r="K30" s="3">
        <f t="shared" si="47"/>
        <v>6.9767441860465169</v>
      </c>
      <c r="L30" s="3">
        <f t="shared" si="21"/>
        <v>13.043478260869563</v>
      </c>
      <c r="M30" s="29">
        <f t="shared" si="22"/>
        <v>8.8888888888888857</v>
      </c>
      <c r="N30" s="108">
        <f t="shared" si="13"/>
        <v>9.6363704452683212</v>
      </c>
      <c r="O30" s="76">
        <f t="shared" si="14"/>
        <v>3.1016708547975136</v>
      </c>
      <c r="P30" s="154"/>
      <c r="Q30" s="90" t="s">
        <v>30</v>
      </c>
      <c r="R30" s="2" t="s">
        <v>17</v>
      </c>
      <c r="S30" s="5" t="s">
        <v>25</v>
      </c>
      <c r="T30" s="15">
        <v>2.5000000000000001E-2</v>
      </c>
      <c r="U30" s="54">
        <v>38</v>
      </c>
      <c r="V30" s="17">
        <v>39</v>
      </c>
      <c r="W30" s="17">
        <v>40</v>
      </c>
      <c r="X30" s="73">
        <f>(U30/U6)*100</f>
        <v>76</v>
      </c>
      <c r="Y30" s="73">
        <f t="shared" ref="Y30:Z30" si="57">(V30/V6)*100</f>
        <v>79.591836734693871</v>
      </c>
      <c r="Z30" s="73">
        <f t="shared" si="57"/>
        <v>88.888888888888886</v>
      </c>
      <c r="AA30" s="3">
        <f t="shared" si="15"/>
        <v>24</v>
      </c>
      <c r="AB30" s="3">
        <f t="shared" si="55"/>
        <v>20.408163265306129</v>
      </c>
      <c r="AC30" s="29">
        <f t="shared" si="55"/>
        <v>11.111111111111114</v>
      </c>
      <c r="AD30" s="108">
        <f t="shared" si="18"/>
        <v>18.506424792139082</v>
      </c>
      <c r="AE30" s="76">
        <f t="shared" si="19"/>
        <v>6.6515653129751069</v>
      </c>
      <c r="AF30" s="154"/>
    </row>
    <row r="31" spans="1:32" x14ac:dyDescent="0.15">
      <c r="A31" s="90" t="s">
        <v>30</v>
      </c>
      <c r="B31" s="2" t="s">
        <v>17</v>
      </c>
      <c r="C31" s="5" t="s">
        <v>25</v>
      </c>
      <c r="D31" s="16">
        <v>1.2500000000000001E-2</v>
      </c>
      <c r="E31" s="54">
        <v>42</v>
      </c>
      <c r="F31" s="17">
        <v>43</v>
      </c>
      <c r="G31" s="17">
        <v>40</v>
      </c>
      <c r="H31" s="51">
        <f>(E31/E6)*100</f>
        <v>97.674418604651152</v>
      </c>
      <c r="I31" s="51">
        <f t="shared" ref="I31:J31" si="58">(F31/F6)*100</f>
        <v>93.478260869565219</v>
      </c>
      <c r="J31" s="51">
        <f t="shared" si="58"/>
        <v>88.888888888888886</v>
      </c>
      <c r="K31" s="3">
        <f t="shared" si="47"/>
        <v>2.3255813953488484</v>
      </c>
      <c r="L31" s="3">
        <f t="shared" si="21"/>
        <v>6.5217391304347814</v>
      </c>
      <c r="M31" s="29">
        <f t="shared" si="22"/>
        <v>11.111111111111114</v>
      </c>
      <c r="N31" s="108">
        <f t="shared" si="13"/>
        <v>6.6528105456315814</v>
      </c>
      <c r="O31" s="76">
        <f t="shared" si="14"/>
        <v>4.3942312050626908</v>
      </c>
      <c r="P31" s="154"/>
      <c r="Q31" s="90" t="s">
        <v>30</v>
      </c>
      <c r="R31" s="2" t="s">
        <v>17</v>
      </c>
      <c r="S31" s="5" t="s">
        <v>25</v>
      </c>
      <c r="T31" s="16">
        <v>1.2500000000000001E-2</v>
      </c>
      <c r="U31" s="54">
        <v>46</v>
      </c>
      <c r="V31" s="17">
        <v>47</v>
      </c>
      <c r="W31" s="17">
        <v>49</v>
      </c>
      <c r="X31" s="73">
        <f>(U31/U6)*100</f>
        <v>92</v>
      </c>
      <c r="Y31" s="73">
        <f t="shared" ref="Y31:Z31" si="59">(V31/V6)*100</f>
        <v>95.918367346938766</v>
      </c>
      <c r="Z31" s="73">
        <f t="shared" si="59"/>
        <v>108.88888888888889</v>
      </c>
      <c r="AA31" s="3">
        <f t="shared" si="15"/>
        <v>8</v>
      </c>
      <c r="AB31" s="3">
        <f t="shared" si="55"/>
        <v>4.0816326530612344</v>
      </c>
      <c r="AC31" s="29">
        <f t="shared" si="55"/>
        <v>-8.8888888888888857</v>
      </c>
      <c r="AD31" s="108">
        <f t="shared" si="18"/>
        <v>1.0642479213907829</v>
      </c>
      <c r="AE31" s="76">
        <f t="shared" si="19"/>
        <v>8.8395192142727463</v>
      </c>
      <c r="AF31" s="154"/>
    </row>
    <row r="32" spans="1:32" ht="15" thickBot="1" x14ac:dyDescent="0.2">
      <c r="A32" s="91" t="s">
        <v>30</v>
      </c>
      <c r="B32" s="31" t="s">
        <v>17</v>
      </c>
      <c r="C32" s="31" t="s">
        <v>25</v>
      </c>
      <c r="D32" s="41">
        <v>6.2500000000000003E-3</v>
      </c>
      <c r="E32" s="55">
        <v>43</v>
      </c>
      <c r="F32" s="42">
        <v>42</v>
      </c>
      <c r="G32" s="42">
        <v>41</v>
      </c>
      <c r="H32" s="56">
        <f>(E32/E6)*100</f>
        <v>100</v>
      </c>
      <c r="I32" s="56">
        <f t="shared" ref="I32:J32" si="60">(F32/F6)*100</f>
        <v>91.304347826086953</v>
      </c>
      <c r="J32" s="56">
        <f t="shared" si="60"/>
        <v>91.111111111111114</v>
      </c>
      <c r="K32" s="32">
        <f t="shared" si="47"/>
        <v>0</v>
      </c>
      <c r="L32" s="32">
        <f t="shared" si="21"/>
        <v>8.6956521739130466</v>
      </c>
      <c r="M32" s="33">
        <f t="shared" si="22"/>
        <v>8.8888888888888857</v>
      </c>
      <c r="N32" s="110">
        <f t="shared" si="13"/>
        <v>5.8615136876006444</v>
      </c>
      <c r="O32" s="68">
        <f t="shared" si="14"/>
        <v>5.0771391688086451</v>
      </c>
      <c r="P32" s="155"/>
      <c r="Q32" s="91" t="s">
        <v>30</v>
      </c>
      <c r="R32" s="31" t="s">
        <v>17</v>
      </c>
      <c r="S32" s="31" t="s">
        <v>25</v>
      </c>
      <c r="T32" s="41">
        <v>6.2500000000000003E-3</v>
      </c>
      <c r="U32" s="55">
        <v>50</v>
      </c>
      <c r="V32" s="42">
        <v>45</v>
      </c>
      <c r="W32" s="42">
        <v>50</v>
      </c>
      <c r="X32" s="47">
        <f>(U32/U6)*100</f>
        <v>100</v>
      </c>
      <c r="Y32" s="47">
        <f t="shared" ref="Y32:Z32" si="61">(V32/V6)*100</f>
        <v>91.83673469387756</v>
      </c>
      <c r="Z32" s="47">
        <f t="shared" si="61"/>
        <v>111.11111111111111</v>
      </c>
      <c r="AA32" s="32">
        <f t="shared" si="15"/>
        <v>0</v>
      </c>
      <c r="AB32" s="32">
        <f t="shared" si="55"/>
        <v>8.1632653061224403</v>
      </c>
      <c r="AC32" s="33">
        <f t="shared" si="55"/>
        <v>-11.111111111111114</v>
      </c>
      <c r="AD32" s="110">
        <f t="shared" si="18"/>
        <v>-0.98261526832955803</v>
      </c>
      <c r="AE32" s="68">
        <f t="shared" si="19"/>
        <v>9.6746858420554425</v>
      </c>
      <c r="AF32" s="155"/>
    </row>
    <row r="33" spans="1:32" x14ac:dyDescent="0.15">
      <c r="A33" s="92" t="s">
        <v>31</v>
      </c>
      <c r="B33" s="23" t="s">
        <v>17</v>
      </c>
      <c r="C33" s="24" t="s">
        <v>25</v>
      </c>
      <c r="D33" s="35">
        <v>0.05</v>
      </c>
      <c r="E33" s="119">
        <v>15</v>
      </c>
      <c r="F33" s="89">
        <v>12</v>
      </c>
      <c r="G33" s="89">
        <v>14</v>
      </c>
      <c r="H33" s="53">
        <f>(E33/E6)*100</f>
        <v>34.883720930232556</v>
      </c>
      <c r="I33" s="53">
        <f t="shared" ref="I33:J33" si="62">(F33/F6)*100</f>
        <v>26.086956521739129</v>
      </c>
      <c r="J33" s="53">
        <f t="shared" si="62"/>
        <v>31.111111111111111</v>
      </c>
      <c r="K33" s="26">
        <f t="shared" si="47"/>
        <v>65.116279069767444</v>
      </c>
      <c r="L33" s="26">
        <f t="shared" si="21"/>
        <v>73.913043478260875</v>
      </c>
      <c r="M33" s="27">
        <f t="shared" si="22"/>
        <v>68.888888888888886</v>
      </c>
      <c r="N33" s="107">
        <f t="shared" si="13"/>
        <v>69.306070478972401</v>
      </c>
      <c r="O33" s="75">
        <f t="shared" si="14"/>
        <v>4.4131957099093908</v>
      </c>
      <c r="P33" s="153" t="s">
        <v>36</v>
      </c>
      <c r="Q33" s="92" t="s">
        <v>31</v>
      </c>
      <c r="R33" s="23" t="s">
        <v>17</v>
      </c>
      <c r="S33" s="24" t="s">
        <v>25</v>
      </c>
      <c r="T33" s="35">
        <v>0.05</v>
      </c>
      <c r="U33" s="119">
        <v>38</v>
      </c>
      <c r="V33" s="89">
        <v>40</v>
      </c>
      <c r="W33" s="89">
        <v>36</v>
      </c>
      <c r="X33" s="72">
        <f>(U33/U6)*100</f>
        <v>76</v>
      </c>
      <c r="Y33" s="72">
        <f t="shared" ref="Y33:Z33" si="63">(V33/V6)*100</f>
        <v>81.632653061224488</v>
      </c>
      <c r="Z33" s="72">
        <f t="shared" si="63"/>
        <v>80</v>
      </c>
      <c r="AA33" s="26">
        <f t="shared" si="15"/>
        <v>24</v>
      </c>
      <c r="AB33" s="26">
        <f t="shared" si="55"/>
        <v>18.367346938775512</v>
      </c>
      <c r="AC33" s="27">
        <f t="shared" si="55"/>
        <v>20</v>
      </c>
      <c r="AD33" s="107">
        <f t="shared" si="18"/>
        <v>20.789115646258505</v>
      </c>
      <c r="AE33" s="75">
        <f t="shared" si="19"/>
        <v>2.8980549950626884</v>
      </c>
      <c r="AF33" s="153" t="s">
        <v>36</v>
      </c>
    </row>
    <row r="34" spans="1:32" x14ac:dyDescent="0.15">
      <c r="A34" s="93" t="s">
        <v>31</v>
      </c>
      <c r="B34" s="2" t="s">
        <v>17</v>
      </c>
      <c r="C34" s="5" t="s">
        <v>25</v>
      </c>
      <c r="D34" s="15">
        <v>2.5000000000000001E-2</v>
      </c>
      <c r="E34" s="54">
        <v>26</v>
      </c>
      <c r="F34" s="17">
        <v>29</v>
      </c>
      <c r="G34" s="17">
        <v>33</v>
      </c>
      <c r="H34" s="51">
        <f>(E34/E6)*100</f>
        <v>60.465116279069761</v>
      </c>
      <c r="I34" s="51">
        <f t="shared" ref="I34:J34" si="64">(F34/F6)*100</f>
        <v>63.04347826086957</v>
      </c>
      <c r="J34" s="51">
        <f t="shared" si="64"/>
        <v>73.333333333333329</v>
      </c>
      <c r="K34" s="3">
        <f t="shared" si="47"/>
        <v>39.534883720930239</v>
      </c>
      <c r="L34" s="3">
        <f t="shared" si="21"/>
        <v>36.95652173913043</v>
      </c>
      <c r="M34" s="29">
        <f t="shared" si="22"/>
        <v>26.666666666666671</v>
      </c>
      <c r="N34" s="108">
        <f t="shared" si="13"/>
        <v>34.386024042242447</v>
      </c>
      <c r="O34" s="76">
        <f t="shared" si="14"/>
        <v>6.8083291890294158</v>
      </c>
      <c r="P34" s="154"/>
      <c r="Q34" s="93" t="s">
        <v>31</v>
      </c>
      <c r="R34" s="2" t="s">
        <v>17</v>
      </c>
      <c r="S34" s="5" t="s">
        <v>25</v>
      </c>
      <c r="T34" s="15">
        <v>2.5000000000000001E-2</v>
      </c>
      <c r="U34" s="54">
        <v>46</v>
      </c>
      <c r="V34" s="17">
        <v>45</v>
      </c>
      <c r="W34" s="17">
        <v>47</v>
      </c>
      <c r="X34" s="73">
        <f>(U34/U6)*100</f>
        <v>92</v>
      </c>
      <c r="Y34" s="73">
        <f t="shared" ref="Y34:Z34" si="65">(V34/V6)*100</f>
        <v>91.83673469387756</v>
      </c>
      <c r="Z34" s="73">
        <f t="shared" si="65"/>
        <v>104.44444444444446</v>
      </c>
      <c r="AA34" s="3">
        <f t="shared" si="15"/>
        <v>8</v>
      </c>
      <c r="AB34" s="3">
        <f t="shared" si="55"/>
        <v>8.1632653061224403</v>
      </c>
      <c r="AC34" s="29">
        <f t="shared" si="55"/>
        <v>-4.4444444444444571</v>
      </c>
      <c r="AD34" s="108">
        <f t="shared" si="18"/>
        <v>3.9062736205593276</v>
      </c>
      <c r="AE34" s="76">
        <f t="shared" si="19"/>
        <v>7.2323946961522525</v>
      </c>
      <c r="AF34" s="154"/>
    </row>
    <row r="35" spans="1:32" x14ac:dyDescent="0.15">
      <c r="A35" s="93" t="s">
        <v>31</v>
      </c>
      <c r="B35" s="2" t="s">
        <v>17</v>
      </c>
      <c r="C35" s="5" t="s">
        <v>25</v>
      </c>
      <c r="D35" s="16">
        <v>1.2500000000000001E-2</v>
      </c>
      <c r="E35" s="54">
        <v>34</v>
      </c>
      <c r="F35" s="17">
        <v>36</v>
      </c>
      <c r="G35" s="17">
        <v>40</v>
      </c>
      <c r="H35" s="51">
        <f>(E35/E6)*100</f>
        <v>79.069767441860463</v>
      </c>
      <c r="I35" s="51">
        <f t="shared" ref="I35:J35" si="66">(F35/F6)*100</f>
        <v>78.260869565217391</v>
      </c>
      <c r="J35" s="51">
        <f t="shared" si="66"/>
        <v>88.888888888888886</v>
      </c>
      <c r="K35" s="3">
        <f t="shared" si="47"/>
        <v>20.930232558139537</v>
      </c>
      <c r="L35" s="3">
        <f t="shared" si="21"/>
        <v>21.739130434782609</v>
      </c>
      <c r="M35" s="29">
        <f t="shared" si="22"/>
        <v>11.111111111111114</v>
      </c>
      <c r="N35" s="108">
        <f t="shared" si="13"/>
        <v>17.926824701344419</v>
      </c>
      <c r="O35" s="76">
        <f t="shared" si="14"/>
        <v>5.9164214481202739</v>
      </c>
      <c r="P35" s="154"/>
      <c r="Q35" s="93" t="s">
        <v>31</v>
      </c>
      <c r="R35" s="2" t="s">
        <v>17</v>
      </c>
      <c r="S35" s="5" t="s">
        <v>25</v>
      </c>
      <c r="T35" s="16">
        <v>1.2500000000000001E-2</v>
      </c>
      <c r="U35" s="54">
        <v>44</v>
      </c>
      <c r="V35" s="17">
        <v>43</v>
      </c>
      <c r="W35" s="17">
        <v>42</v>
      </c>
      <c r="X35" s="73">
        <f>(U35/U6)*100</f>
        <v>88</v>
      </c>
      <c r="Y35" s="73">
        <f t="shared" ref="Y35:Z35" si="67">(V35/V6)*100</f>
        <v>87.755102040816325</v>
      </c>
      <c r="Z35" s="73">
        <f t="shared" si="67"/>
        <v>93.333333333333329</v>
      </c>
      <c r="AA35" s="3">
        <f t="shared" si="15"/>
        <v>12</v>
      </c>
      <c r="AB35" s="3">
        <f t="shared" si="55"/>
        <v>12.244897959183675</v>
      </c>
      <c r="AC35" s="29">
        <f t="shared" si="55"/>
        <v>6.6666666666666714</v>
      </c>
      <c r="AD35" s="108">
        <f t="shared" si="18"/>
        <v>10.303854875283449</v>
      </c>
      <c r="AE35" s="76">
        <f t="shared" si="19"/>
        <v>3.1522765267785102</v>
      </c>
      <c r="AF35" s="154"/>
    </row>
    <row r="36" spans="1:32" ht="15" thickBot="1" x14ac:dyDescent="0.2">
      <c r="A36" s="94" t="s">
        <v>31</v>
      </c>
      <c r="B36" s="31" t="s">
        <v>17</v>
      </c>
      <c r="C36" s="31" t="s">
        <v>25</v>
      </c>
      <c r="D36" s="41">
        <v>6.2500000000000003E-3</v>
      </c>
      <c r="E36" s="120">
        <v>43</v>
      </c>
      <c r="F36" s="95">
        <v>46</v>
      </c>
      <c r="G36" s="95">
        <v>46</v>
      </c>
      <c r="H36" s="56">
        <f>(E36/E6)*100</f>
        <v>100</v>
      </c>
      <c r="I36" s="56">
        <f t="shared" ref="I36:J36" si="68">(F36/F6)*100</f>
        <v>100</v>
      </c>
      <c r="J36" s="56">
        <f t="shared" si="68"/>
        <v>102.22222222222221</v>
      </c>
      <c r="K36" s="32">
        <f t="shared" si="47"/>
        <v>0</v>
      </c>
      <c r="L36" s="32">
        <f t="shared" si="21"/>
        <v>0</v>
      </c>
      <c r="M36" s="33">
        <f t="shared" si="22"/>
        <v>-2.2222222222222143</v>
      </c>
      <c r="N36" s="110">
        <f t="shared" si="13"/>
        <v>-0.74074074074073815</v>
      </c>
      <c r="O36" s="68">
        <f t="shared" si="14"/>
        <v>1.2830005981991639</v>
      </c>
      <c r="P36" s="155"/>
      <c r="Q36" s="94" t="s">
        <v>31</v>
      </c>
      <c r="R36" s="31" t="s">
        <v>17</v>
      </c>
      <c r="S36" s="31" t="s">
        <v>25</v>
      </c>
      <c r="T36" s="41">
        <v>6.2500000000000003E-3</v>
      </c>
      <c r="U36" s="55">
        <v>50</v>
      </c>
      <c r="V36" s="42">
        <v>49</v>
      </c>
      <c r="W36" s="42">
        <v>47</v>
      </c>
      <c r="X36" s="47">
        <f>(U36/U6)*100</f>
        <v>100</v>
      </c>
      <c r="Y36" s="47">
        <f t="shared" ref="Y36:Z36" si="69">(V36/V6)*100</f>
        <v>100</v>
      </c>
      <c r="Z36" s="47">
        <f t="shared" si="69"/>
        <v>104.44444444444446</v>
      </c>
      <c r="AA36" s="32">
        <f t="shared" si="15"/>
        <v>0</v>
      </c>
      <c r="AB36" s="32">
        <f t="shared" si="55"/>
        <v>0</v>
      </c>
      <c r="AC36" s="33">
        <f t="shared" si="55"/>
        <v>-4.4444444444444571</v>
      </c>
      <c r="AD36" s="110">
        <f t="shared" si="18"/>
        <v>-1.4814814814814856</v>
      </c>
      <c r="AE36" s="68">
        <f t="shared" si="19"/>
        <v>2.5660011963983442</v>
      </c>
      <c r="AF36" s="155"/>
    </row>
    <row r="37" spans="1:32" x14ac:dyDescent="0.15">
      <c r="A37" s="97" t="s">
        <v>32</v>
      </c>
      <c r="B37" s="23" t="s">
        <v>17</v>
      </c>
      <c r="C37" s="24" t="s">
        <v>25</v>
      </c>
      <c r="D37" s="35">
        <v>0.05</v>
      </c>
      <c r="E37" s="119">
        <v>26</v>
      </c>
      <c r="F37" s="89">
        <v>24</v>
      </c>
      <c r="G37" s="89">
        <v>25</v>
      </c>
      <c r="H37" s="53">
        <f>(E37/E6)*100</f>
        <v>60.465116279069761</v>
      </c>
      <c r="I37" s="53">
        <f t="shared" ref="I37:J37" si="70">(F37/F6)*100</f>
        <v>52.173913043478258</v>
      </c>
      <c r="J37" s="53">
        <f t="shared" si="70"/>
        <v>55.555555555555557</v>
      </c>
      <c r="K37" s="26">
        <f t="shared" ref="K37:K45" si="71">100-H37</f>
        <v>39.534883720930239</v>
      </c>
      <c r="L37" s="26">
        <f t="shared" si="21"/>
        <v>47.826086956521742</v>
      </c>
      <c r="M37" s="27">
        <f t="shared" si="22"/>
        <v>44.444444444444443</v>
      </c>
      <c r="N37" s="107">
        <f t="shared" si="13"/>
        <v>43.935138373965479</v>
      </c>
      <c r="O37" s="75">
        <f t="shared" si="14"/>
        <v>4.1689995536748139</v>
      </c>
      <c r="P37" s="153" t="s">
        <v>36</v>
      </c>
      <c r="Q37" s="97" t="s">
        <v>32</v>
      </c>
      <c r="R37" s="23" t="s">
        <v>17</v>
      </c>
      <c r="S37" s="24" t="s">
        <v>25</v>
      </c>
      <c r="T37" s="35">
        <v>0.05</v>
      </c>
      <c r="U37" s="119">
        <v>5</v>
      </c>
      <c r="V37" s="89">
        <v>4</v>
      </c>
      <c r="W37" s="89">
        <v>5</v>
      </c>
      <c r="X37" s="72">
        <f>(U37/U6)*100</f>
        <v>10</v>
      </c>
      <c r="Y37" s="72">
        <f t="shared" ref="Y37:Z37" si="72">(V37/V6)*100</f>
        <v>8.1632653061224492</v>
      </c>
      <c r="Z37" s="72">
        <f t="shared" si="72"/>
        <v>11.111111111111111</v>
      </c>
      <c r="AA37" s="26">
        <f t="shared" si="15"/>
        <v>90</v>
      </c>
      <c r="AB37" s="26">
        <f t="shared" si="55"/>
        <v>91.836734693877546</v>
      </c>
      <c r="AC37" s="27">
        <f t="shared" si="55"/>
        <v>88.888888888888886</v>
      </c>
      <c r="AD37" s="107">
        <f t="shared" si="18"/>
        <v>90.241874527588791</v>
      </c>
      <c r="AE37" s="75">
        <f t="shared" si="19"/>
        <v>1.4887330814553503</v>
      </c>
      <c r="AF37" s="150">
        <v>0.05</v>
      </c>
    </row>
    <row r="38" spans="1:32" x14ac:dyDescent="0.15">
      <c r="A38" s="98" t="s">
        <v>32</v>
      </c>
      <c r="B38" s="2" t="s">
        <v>17</v>
      </c>
      <c r="C38" s="5" t="s">
        <v>25</v>
      </c>
      <c r="D38" s="15">
        <v>2.5000000000000001E-2</v>
      </c>
      <c r="E38" s="121">
        <v>32</v>
      </c>
      <c r="F38" s="78">
        <v>33</v>
      </c>
      <c r="G38" s="78">
        <v>38</v>
      </c>
      <c r="H38" s="51">
        <f>(E38/E6)*100</f>
        <v>74.418604651162795</v>
      </c>
      <c r="I38" s="51">
        <f t="shared" ref="I38:J38" si="73">(F38/F6)*100</f>
        <v>71.739130434782609</v>
      </c>
      <c r="J38" s="51">
        <f t="shared" si="73"/>
        <v>84.444444444444443</v>
      </c>
      <c r="K38" s="3">
        <f t="shared" si="71"/>
        <v>25.581395348837205</v>
      </c>
      <c r="L38" s="3">
        <f t="shared" si="21"/>
        <v>28.260869565217391</v>
      </c>
      <c r="M38" s="29">
        <f t="shared" si="22"/>
        <v>15.555555555555557</v>
      </c>
      <c r="N38" s="108">
        <f t="shared" si="13"/>
        <v>23.132606823203385</v>
      </c>
      <c r="O38" s="76">
        <f t="shared" si="14"/>
        <v>6.6972886270104999</v>
      </c>
      <c r="P38" s="154"/>
      <c r="Q38" s="98" t="s">
        <v>32</v>
      </c>
      <c r="R38" s="2" t="s">
        <v>17</v>
      </c>
      <c r="S38" s="5" t="s">
        <v>25</v>
      </c>
      <c r="T38" s="15">
        <v>2.5000000000000001E-2</v>
      </c>
      <c r="U38" s="54">
        <v>22</v>
      </c>
      <c r="V38" s="17">
        <v>25</v>
      </c>
      <c r="W38" s="17">
        <v>26</v>
      </c>
      <c r="X38" s="73">
        <f>(U38/U6)*100</f>
        <v>44</v>
      </c>
      <c r="Y38" s="73">
        <f t="shared" ref="Y38:Z38" si="74">(V38/V6)*100</f>
        <v>51.020408163265309</v>
      </c>
      <c r="Z38" s="73">
        <f t="shared" si="74"/>
        <v>57.777777777777771</v>
      </c>
      <c r="AA38" s="3">
        <f t="shared" si="15"/>
        <v>56</v>
      </c>
      <c r="AB38" s="3">
        <f t="shared" si="55"/>
        <v>48.979591836734691</v>
      </c>
      <c r="AC38" s="29">
        <f t="shared" si="55"/>
        <v>42.222222222222229</v>
      </c>
      <c r="AD38" s="108">
        <f t="shared" si="18"/>
        <v>49.067271352985642</v>
      </c>
      <c r="AE38" s="76">
        <f t="shared" si="19"/>
        <v>6.8893073597157501</v>
      </c>
      <c r="AF38" s="151"/>
    </row>
    <row r="39" spans="1:32" x14ac:dyDescent="0.15">
      <c r="A39" s="98" t="s">
        <v>32</v>
      </c>
      <c r="B39" s="2" t="s">
        <v>17</v>
      </c>
      <c r="C39" s="5" t="s">
        <v>25</v>
      </c>
      <c r="D39" s="16">
        <v>1.2500000000000001E-2</v>
      </c>
      <c r="E39" s="121">
        <v>37</v>
      </c>
      <c r="F39" s="78">
        <v>38</v>
      </c>
      <c r="G39" s="78">
        <v>40</v>
      </c>
      <c r="H39" s="51">
        <f>(E39/E6)*100</f>
        <v>86.04651162790698</v>
      </c>
      <c r="I39" s="51">
        <f t="shared" ref="I39:J39" si="75">(F39/F6)*100</f>
        <v>82.608695652173907</v>
      </c>
      <c r="J39" s="51">
        <f t="shared" si="75"/>
        <v>88.888888888888886</v>
      </c>
      <c r="K39" s="3">
        <f t="shared" si="71"/>
        <v>13.95348837209302</v>
      </c>
      <c r="L39" s="3">
        <f t="shared" si="21"/>
        <v>17.391304347826093</v>
      </c>
      <c r="M39" s="29">
        <f t="shared" si="22"/>
        <v>11.111111111111114</v>
      </c>
      <c r="N39" s="108">
        <f t="shared" si="13"/>
        <v>14.151967943676743</v>
      </c>
      <c r="O39" s="76">
        <f t="shared" si="14"/>
        <v>3.1447976688289705</v>
      </c>
      <c r="P39" s="154"/>
      <c r="Q39" s="98" t="s">
        <v>32</v>
      </c>
      <c r="R39" s="2" t="s">
        <v>17</v>
      </c>
      <c r="S39" s="5" t="s">
        <v>25</v>
      </c>
      <c r="T39" s="16">
        <v>1.2500000000000001E-2</v>
      </c>
      <c r="U39" s="54">
        <v>34</v>
      </c>
      <c r="V39" s="17">
        <v>35</v>
      </c>
      <c r="W39" s="17">
        <v>38</v>
      </c>
      <c r="X39" s="73">
        <f>(U39/U6)*100</f>
        <v>68</v>
      </c>
      <c r="Y39" s="73">
        <f t="shared" ref="Y39:Z39" si="76">(V39/V6)*100</f>
        <v>71.428571428571431</v>
      </c>
      <c r="Z39" s="73">
        <f t="shared" si="76"/>
        <v>84.444444444444443</v>
      </c>
      <c r="AA39" s="3">
        <f t="shared" si="15"/>
        <v>32</v>
      </c>
      <c r="AB39" s="3">
        <f t="shared" si="55"/>
        <v>28.571428571428569</v>
      </c>
      <c r="AC39" s="29">
        <f t="shared" si="55"/>
        <v>15.555555555555557</v>
      </c>
      <c r="AD39" s="108">
        <f t="shared" si="18"/>
        <v>25.375661375661377</v>
      </c>
      <c r="AE39" s="76">
        <f t="shared" si="19"/>
        <v>8.6755192495182243</v>
      </c>
      <c r="AF39" s="151"/>
    </row>
    <row r="40" spans="1:32" ht="15" thickBot="1" x14ac:dyDescent="0.2">
      <c r="A40" s="99" t="s">
        <v>32</v>
      </c>
      <c r="B40" s="31" t="s">
        <v>17</v>
      </c>
      <c r="C40" s="31" t="s">
        <v>25</v>
      </c>
      <c r="D40" s="41">
        <v>6.2500000000000003E-3</v>
      </c>
      <c r="E40" s="55">
        <v>50</v>
      </c>
      <c r="F40" s="42">
        <v>45</v>
      </c>
      <c r="G40" s="42">
        <v>48</v>
      </c>
      <c r="H40" s="100">
        <f>(E40/E6)*100</f>
        <v>116.27906976744187</v>
      </c>
      <c r="I40" s="56">
        <f t="shared" ref="I40:J40" si="77">(F40/F6)*100</f>
        <v>97.826086956521735</v>
      </c>
      <c r="J40" s="56">
        <f t="shared" si="77"/>
        <v>106.66666666666667</v>
      </c>
      <c r="K40" s="32">
        <f t="shared" si="71"/>
        <v>-16.279069767441868</v>
      </c>
      <c r="L40" s="32">
        <f t="shared" si="21"/>
        <v>2.1739130434782652</v>
      </c>
      <c r="M40" s="33">
        <f t="shared" si="22"/>
        <v>-6.6666666666666714</v>
      </c>
      <c r="N40" s="110">
        <f t="shared" si="13"/>
        <v>-6.9239411302100917</v>
      </c>
      <c r="O40" s="68">
        <f t="shared" si="14"/>
        <v>9.2291812349320637</v>
      </c>
      <c r="P40" s="155"/>
      <c r="Q40" s="99" t="s">
        <v>32</v>
      </c>
      <c r="R40" s="31" t="s">
        <v>17</v>
      </c>
      <c r="S40" s="31" t="s">
        <v>25</v>
      </c>
      <c r="T40" s="41">
        <v>6.2500000000000003E-3</v>
      </c>
      <c r="U40" s="120">
        <v>40</v>
      </c>
      <c r="V40" s="95">
        <v>42</v>
      </c>
      <c r="W40" s="95">
        <v>41</v>
      </c>
      <c r="X40" s="47">
        <f>(U40/U6)*100</f>
        <v>80</v>
      </c>
      <c r="Y40" s="47">
        <f t="shared" ref="Y40:Z40" si="78">(V40/V6)*100</f>
        <v>85.714285714285708</v>
      </c>
      <c r="Z40" s="47">
        <f t="shared" si="78"/>
        <v>91.111111111111114</v>
      </c>
      <c r="AA40" s="32">
        <f t="shared" si="15"/>
        <v>20</v>
      </c>
      <c r="AB40" s="32">
        <f t="shared" si="55"/>
        <v>14.285714285714292</v>
      </c>
      <c r="AC40" s="33">
        <f t="shared" si="55"/>
        <v>8.8888888888888857</v>
      </c>
      <c r="AD40" s="110">
        <f t="shared" si="18"/>
        <v>14.391534391534393</v>
      </c>
      <c r="AE40" s="68">
        <f t="shared" si="19"/>
        <v>5.5563113620423614</v>
      </c>
      <c r="AF40" s="152"/>
    </row>
    <row r="41" spans="1:32" x14ac:dyDescent="0.15">
      <c r="A41" s="104" t="s">
        <v>33</v>
      </c>
      <c r="B41" s="23" t="s">
        <v>17</v>
      </c>
      <c r="C41" s="24" t="s">
        <v>25</v>
      </c>
      <c r="D41" s="35">
        <v>0.05</v>
      </c>
      <c r="E41" s="52">
        <v>30</v>
      </c>
      <c r="F41" s="36">
        <v>32</v>
      </c>
      <c r="G41" s="36">
        <v>33</v>
      </c>
      <c r="H41" s="53">
        <f>(E41/E6)*100</f>
        <v>69.767441860465112</v>
      </c>
      <c r="I41" s="53">
        <f t="shared" ref="I41" si="79">(F41/F6)*100</f>
        <v>69.565217391304344</v>
      </c>
      <c r="J41" s="53">
        <f>(G41/G6)*100</f>
        <v>73.333333333333329</v>
      </c>
      <c r="K41" s="26">
        <f t="shared" si="71"/>
        <v>30.232558139534888</v>
      </c>
      <c r="L41" s="26">
        <f t="shared" ref="L41:L44" si="80">100-I41</f>
        <v>30.434782608695656</v>
      </c>
      <c r="M41" s="27">
        <f t="shared" ref="M41:M44" si="81">100-J41</f>
        <v>26.666666666666671</v>
      </c>
      <c r="N41" s="107">
        <f t="shared" si="13"/>
        <v>29.111335804965737</v>
      </c>
      <c r="O41" s="75">
        <f t="shared" si="14"/>
        <v>2.1195586995400166</v>
      </c>
      <c r="P41" s="165" t="s">
        <v>36</v>
      </c>
      <c r="Q41" s="96" t="s">
        <v>33</v>
      </c>
      <c r="R41" s="7" t="s">
        <v>17</v>
      </c>
      <c r="S41" s="8" t="s">
        <v>25</v>
      </c>
      <c r="T41" s="18">
        <v>0.05</v>
      </c>
      <c r="U41" s="121">
        <v>2</v>
      </c>
      <c r="V41" s="78">
        <v>3</v>
      </c>
      <c r="W41" s="78">
        <v>3</v>
      </c>
      <c r="X41" s="72">
        <f>(U41/U6)*100</f>
        <v>4</v>
      </c>
      <c r="Y41" s="72">
        <f t="shared" ref="Y41" si="82">(V41/V6)*100</f>
        <v>6.1224489795918364</v>
      </c>
      <c r="Z41" s="72">
        <f>(W41/W6)*100</f>
        <v>6.666666666666667</v>
      </c>
      <c r="AA41" s="26">
        <f t="shared" si="15"/>
        <v>96</v>
      </c>
      <c r="AB41" s="26">
        <f t="shared" si="55"/>
        <v>93.877551020408163</v>
      </c>
      <c r="AC41" s="27">
        <f>100-Z41</f>
        <v>93.333333333333329</v>
      </c>
      <c r="AD41" s="107">
        <f t="shared" si="18"/>
        <v>94.40362811791384</v>
      </c>
      <c r="AE41" s="75">
        <f t="shared" si="19"/>
        <v>1.4090229281909414</v>
      </c>
      <c r="AF41" s="147">
        <v>0.05</v>
      </c>
    </row>
    <row r="42" spans="1:32" x14ac:dyDescent="0.15">
      <c r="A42" s="105" t="s">
        <v>33</v>
      </c>
      <c r="B42" s="2" t="s">
        <v>17</v>
      </c>
      <c r="C42" s="5" t="s">
        <v>25</v>
      </c>
      <c r="D42" s="15">
        <v>2.5000000000000001E-2</v>
      </c>
      <c r="E42" s="54">
        <v>35</v>
      </c>
      <c r="F42" s="17">
        <v>35</v>
      </c>
      <c r="G42" s="17">
        <v>38</v>
      </c>
      <c r="H42" s="51">
        <f>(E42/E6)*100</f>
        <v>81.395348837209298</v>
      </c>
      <c r="I42" s="51">
        <f t="shared" ref="I42" si="83">(F42/F6)*100</f>
        <v>76.08695652173914</v>
      </c>
      <c r="J42" s="51">
        <f>(G42/G6)*100</f>
        <v>84.444444444444443</v>
      </c>
      <c r="K42" s="3">
        <f t="shared" si="71"/>
        <v>18.604651162790702</v>
      </c>
      <c r="L42" s="3">
        <f t="shared" si="80"/>
        <v>23.91304347826086</v>
      </c>
      <c r="M42" s="29">
        <f t="shared" si="81"/>
        <v>15.555555555555557</v>
      </c>
      <c r="N42" s="108">
        <f t="shared" si="13"/>
        <v>19.357750065535708</v>
      </c>
      <c r="O42" s="76">
        <f t="shared" si="14"/>
        <v>4.2293344112907532</v>
      </c>
      <c r="P42" s="166"/>
      <c r="Q42" s="14" t="s">
        <v>33</v>
      </c>
      <c r="R42" s="2" t="s">
        <v>17</v>
      </c>
      <c r="S42" s="5" t="s">
        <v>25</v>
      </c>
      <c r="T42" s="15">
        <v>2.5000000000000001E-2</v>
      </c>
      <c r="U42" s="54">
        <v>25</v>
      </c>
      <c r="V42" s="17">
        <v>24</v>
      </c>
      <c r="W42" s="17">
        <v>28</v>
      </c>
      <c r="X42" s="73">
        <f>(U42/U6)*100</f>
        <v>50</v>
      </c>
      <c r="Y42" s="73">
        <f t="shared" ref="Y42:Z42" si="84">(V42/V6)*100</f>
        <v>48.979591836734691</v>
      </c>
      <c r="Z42" s="73">
        <f t="shared" si="84"/>
        <v>62.222222222222221</v>
      </c>
      <c r="AA42" s="3">
        <f t="shared" si="15"/>
        <v>50</v>
      </c>
      <c r="AB42" s="3">
        <f t="shared" si="55"/>
        <v>51.020408163265309</v>
      </c>
      <c r="AC42" s="29">
        <f t="shared" si="55"/>
        <v>37.777777777777779</v>
      </c>
      <c r="AD42" s="108">
        <f t="shared" si="18"/>
        <v>46.266061980347693</v>
      </c>
      <c r="AE42" s="76">
        <f t="shared" si="19"/>
        <v>7.3687539470804637</v>
      </c>
      <c r="AF42" s="148"/>
    </row>
    <row r="43" spans="1:32" x14ac:dyDescent="0.15">
      <c r="A43" s="105" t="s">
        <v>33</v>
      </c>
      <c r="B43" s="2" t="s">
        <v>17</v>
      </c>
      <c r="C43" s="5" t="s">
        <v>25</v>
      </c>
      <c r="D43" s="16">
        <v>1.2500000000000001E-2</v>
      </c>
      <c r="E43" s="54">
        <v>39</v>
      </c>
      <c r="F43" s="17">
        <v>39</v>
      </c>
      <c r="G43" s="17">
        <v>41</v>
      </c>
      <c r="H43" s="51">
        <f>(E43/E6)*100</f>
        <v>90.697674418604649</v>
      </c>
      <c r="I43" s="51">
        <f t="shared" ref="I43:J43" si="85">(F43/F6)*100</f>
        <v>84.782608695652172</v>
      </c>
      <c r="J43" s="51">
        <f t="shared" si="85"/>
        <v>91.111111111111114</v>
      </c>
      <c r="K43" s="3">
        <f t="shared" si="71"/>
        <v>9.3023255813953512</v>
      </c>
      <c r="L43" s="3">
        <f t="shared" si="80"/>
        <v>15.217391304347828</v>
      </c>
      <c r="M43" s="29">
        <f t="shared" si="81"/>
        <v>8.8888888888888857</v>
      </c>
      <c r="N43" s="108">
        <f t="shared" si="13"/>
        <v>11.136201924877355</v>
      </c>
      <c r="O43" s="76">
        <f t="shared" si="14"/>
        <v>3.5404537192293084</v>
      </c>
      <c r="P43" s="166"/>
      <c r="Q43" s="14" t="s">
        <v>33</v>
      </c>
      <c r="R43" s="2" t="s">
        <v>17</v>
      </c>
      <c r="S43" s="5" t="s">
        <v>25</v>
      </c>
      <c r="T43" s="16">
        <v>1.2500000000000001E-2</v>
      </c>
      <c r="U43" s="54">
        <v>40</v>
      </c>
      <c r="V43" s="17">
        <v>40</v>
      </c>
      <c r="W43" s="17">
        <v>42</v>
      </c>
      <c r="X43" s="73">
        <f>(U43/U6)*100</f>
        <v>80</v>
      </c>
      <c r="Y43" s="73">
        <f t="shared" ref="Y43:Z43" si="86">(V43/V6)*100</f>
        <v>81.632653061224488</v>
      </c>
      <c r="Z43" s="73">
        <f t="shared" si="86"/>
        <v>93.333333333333329</v>
      </c>
      <c r="AA43" s="3">
        <f t="shared" si="15"/>
        <v>20</v>
      </c>
      <c r="AB43" s="3">
        <f t="shared" si="55"/>
        <v>18.367346938775512</v>
      </c>
      <c r="AC43" s="29">
        <f t="shared" si="55"/>
        <v>6.6666666666666714</v>
      </c>
      <c r="AD43" s="108">
        <f t="shared" si="18"/>
        <v>15.011337868480728</v>
      </c>
      <c r="AE43" s="76">
        <f t="shared" si="19"/>
        <v>7.2726571557010704</v>
      </c>
      <c r="AF43" s="148"/>
    </row>
    <row r="44" spans="1:32" ht="15" thickBot="1" x14ac:dyDescent="0.2">
      <c r="A44" s="106" t="s">
        <v>33</v>
      </c>
      <c r="B44" s="31" t="s">
        <v>17</v>
      </c>
      <c r="C44" s="31" t="s">
        <v>25</v>
      </c>
      <c r="D44" s="41">
        <v>6.2500000000000003E-3</v>
      </c>
      <c r="E44" s="120">
        <v>45</v>
      </c>
      <c r="F44" s="60">
        <v>46</v>
      </c>
      <c r="G44" s="42">
        <v>48</v>
      </c>
      <c r="H44" s="100">
        <f>(E44/E6)*100</f>
        <v>104.65116279069768</v>
      </c>
      <c r="I44" s="100">
        <f t="shared" ref="I44:J44" si="87">(F44/F6)*100</f>
        <v>100</v>
      </c>
      <c r="J44" s="100">
        <f t="shared" si="87"/>
        <v>106.66666666666667</v>
      </c>
      <c r="K44" s="32">
        <f t="shared" si="71"/>
        <v>-4.6511627906976827</v>
      </c>
      <c r="L44" s="32">
        <f t="shared" si="80"/>
        <v>0</v>
      </c>
      <c r="M44" s="33">
        <f t="shared" si="81"/>
        <v>-6.6666666666666714</v>
      </c>
      <c r="N44" s="110">
        <f t="shared" si="13"/>
        <v>-3.7726098191214512</v>
      </c>
      <c r="O44" s="68">
        <f t="shared" si="14"/>
        <v>3.4190645802631736</v>
      </c>
      <c r="P44" s="167"/>
      <c r="Q44" s="61" t="s">
        <v>33</v>
      </c>
      <c r="R44" s="11" t="s">
        <v>17</v>
      </c>
      <c r="S44" s="11" t="s">
        <v>25</v>
      </c>
      <c r="T44" s="44">
        <v>6.2500000000000003E-3</v>
      </c>
      <c r="U44" s="121">
        <v>46</v>
      </c>
      <c r="V44" s="78">
        <v>45</v>
      </c>
      <c r="W44" s="78">
        <v>46</v>
      </c>
      <c r="X44" s="47">
        <f>(U44/U6)*100</f>
        <v>92</v>
      </c>
      <c r="Y44" s="47">
        <f t="shared" ref="Y44:Z44" si="88">(V44/V6)*100</f>
        <v>91.83673469387756</v>
      </c>
      <c r="Z44" s="47">
        <f t="shared" si="88"/>
        <v>102.22222222222221</v>
      </c>
      <c r="AA44" s="32">
        <f t="shared" si="15"/>
        <v>8</v>
      </c>
      <c r="AB44" s="32">
        <f t="shared" si="55"/>
        <v>8.1632653061224403</v>
      </c>
      <c r="AC44" s="33">
        <f t="shared" si="55"/>
        <v>-2.2222222222222143</v>
      </c>
      <c r="AD44" s="110">
        <f t="shared" si="18"/>
        <v>4.6470143613000756</v>
      </c>
      <c r="AE44" s="68">
        <f t="shared" si="19"/>
        <v>5.9494934507356625</v>
      </c>
      <c r="AF44" s="149"/>
    </row>
    <row r="45" spans="1:32" x14ac:dyDescent="0.15">
      <c r="A45" s="101" t="s">
        <v>34</v>
      </c>
      <c r="B45" s="7" t="s">
        <v>17</v>
      </c>
      <c r="C45" s="8" t="s">
        <v>25</v>
      </c>
      <c r="D45" s="18">
        <v>0.05</v>
      </c>
      <c r="E45" s="102">
        <v>28</v>
      </c>
      <c r="F45" s="19">
        <v>30</v>
      </c>
      <c r="G45" s="19">
        <v>29</v>
      </c>
      <c r="H45" s="20">
        <f>(E45/E6)*100</f>
        <v>65.116279069767444</v>
      </c>
      <c r="I45" s="20">
        <f>(F45/F6)*100</f>
        <v>65.217391304347828</v>
      </c>
      <c r="J45" s="20">
        <f>(G45/G6)*100</f>
        <v>64.444444444444443</v>
      </c>
      <c r="K45" s="21">
        <f t="shared" si="71"/>
        <v>34.883720930232556</v>
      </c>
      <c r="L45" s="21">
        <f>100-I45</f>
        <v>34.782608695652172</v>
      </c>
      <c r="M45" s="62">
        <f>100-J45</f>
        <v>35.555555555555557</v>
      </c>
      <c r="N45" s="111">
        <f t="shared" si="13"/>
        <v>35.073961727146759</v>
      </c>
      <c r="O45" s="103">
        <f t="shared" ref="O45:O48" si="89">_xlfn.STDEV.S(K45:M45)</f>
        <v>0.42012543682397974</v>
      </c>
      <c r="P45" s="153" t="s">
        <v>36</v>
      </c>
      <c r="Q45" s="63" t="s">
        <v>34</v>
      </c>
      <c r="R45" s="23" t="s">
        <v>17</v>
      </c>
      <c r="S45" s="24" t="s">
        <v>25</v>
      </c>
      <c r="T45" s="35">
        <v>0.05</v>
      </c>
      <c r="U45" s="52">
        <v>3</v>
      </c>
      <c r="V45" s="36">
        <v>3</v>
      </c>
      <c r="W45" s="36">
        <v>4</v>
      </c>
      <c r="X45" s="46">
        <f>(U45/U6)*100</f>
        <v>6</v>
      </c>
      <c r="Y45" s="37">
        <f>(V45/V6)*100</f>
        <v>6.1224489795918364</v>
      </c>
      <c r="Z45" s="37">
        <f>(W45/W6)*100</f>
        <v>8.8888888888888893</v>
      </c>
      <c r="AA45" s="37">
        <f t="shared" si="15"/>
        <v>94</v>
      </c>
      <c r="AB45" s="37">
        <f>100-Y45</f>
        <v>93.877551020408163</v>
      </c>
      <c r="AC45" s="38">
        <f>100-Z45</f>
        <v>91.111111111111114</v>
      </c>
      <c r="AD45" s="125">
        <f t="shared" ref="AD45:AD46" si="90">AVERAGE(AA45:AC45)</f>
        <v>92.996220710506421</v>
      </c>
      <c r="AE45" s="66">
        <f t="shared" ref="AE45:AE48" si="91">_xlfn.STDEV.S(AA45:AC45)</f>
        <v>1.633700428306865</v>
      </c>
      <c r="AF45" s="150">
        <v>0.05</v>
      </c>
    </row>
    <row r="46" spans="1:32" x14ac:dyDescent="0.15">
      <c r="A46" s="64" t="s">
        <v>34</v>
      </c>
      <c r="B46" s="2" t="s">
        <v>17</v>
      </c>
      <c r="C46" s="5" t="s">
        <v>25</v>
      </c>
      <c r="D46" s="15">
        <v>2.5000000000000001E-2</v>
      </c>
      <c r="E46" s="54">
        <v>34</v>
      </c>
      <c r="F46" s="17">
        <v>35</v>
      </c>
      <c r="G46" s="17">
        <v>37</v>
      </c>
      <c r="H46" s="9">
        <f>(E46/E6)*100</f>
        <v>79.069767441860463</v>
      </c>
      <c r="I46" s="9">
        <f>(F46/F6)*100</f>
        <v>76.08695652173914</v>
      </c>
      <c r="J46" s="9">
        <f>(G46/G6)*100</f>
        <v>82.222222222222214</v>
      </c>
      <c r="K46" s="13">
        <f t="shared" ref="K46:K48" si="92">100-H46</f>
        <v>20.930232558139537</v>
      </c>
      <c r="L46" s="13">
        <f t="shared" ref="L46:L52" si="93">100-I46</f>
        <v>23.91304347826086</v>
      </c>
      <c r="M46" s="40">
        <f t="shared" ref="M46:M52" si="94">100-J46</f>
        <v>17.777777777777786</v>
      </c>
      <c r="N46" s="109">
        <f t="shared" ref="N46:N48" si="95">AVERAGE(K46:M46)</f>
        <v>20.873684604726062</v>
      </c>
      <c r="O46" s="67">
        <f t="shared" si="89"/>
        <v>3.0680237217396789</v>
      </c>
      <c r="P46" s="154"/>
      <c r="Q46" s="64" t="s">
        <v>34</v>
      </c>
      <c r="R46" s="2" t="s">
        <v>17</v>
      </c>
      <c r="S46" s="5" t="s">
        <v>25</v>
      </c>
      <c r="T46" s="15">
        <v>2.5000000000000001E-2</v>
      </c>
      <c r="U46" s="54">
        <v>4</v>
      </c>
      <c r="V46" s="17">
        <v>5</v>
      </c>
      <c r="W46" s="17">
        <v>4</v>
      </c>
      <c r="X46" s="45">
        <f>(U46/U6)*100</f>
        <v>8</v>
      </c>
      <c r="Y46" s="13">
        <f>(V46/V6)*100</f>
        <v>10.204081632653061</v>
      </c>
      <c r="Z46" s="13">
        <f>(W46/W6)*100</f>
        <v>8.8888888888888893</v>
      </c>
      <c r="AA46" s="13">
        <f t="shared" ref="AA46:AA48" si="96">100-X46</f>
        <v>92</v>
      </c>
      <c r="AB46" s="13">
        <f t="shared" ref="AB46:AB48" si="97">100-Y46</f>
        <v>89.795918367346943</v>
      </c>
      <c r="AC46" s="40">
        <f>100-Z46</f>
        <v>91.111111111111114</v>
      </c>
      <c r="AD46" s="109">
        <f t="shared" si="90"/>
        <v>90.969009826152686</v>
      </c>
      <c r="AE46" s="67">
        <f t="shared" si="91"/>
        <v>1.1088906809238543</v>
      </c>
      <c r="AF46" s="151"/>
    </row>
    <row r="47" spans="1:32" x14ac:dyDescent="0.15">
      <c r="A47" s="64" t="s">
        <v>34</v>
      </c>
      <c r="B47" s="2" t="s">
        <v>17</v>
      </c>
      <c r="C47" s="5" t="s">
        <v>25</v>
      </c>
      <c r="D47" s="16">
        <v>1.2500000000000001E-2</v>
      </c>
      <c r="E47" s="54">
        <v>45</v>
      </c>
      <c r="F47" s="17">
        <v>46</v>
      </c>
      <c r="G47" s="17">
        <v>40</v>
      </c>
      <c r="H47" s="9">
        <f>(E47/E6)*100</f>
        <v>104.65116279069768</v>
      </c>
      <c r="I47" s="9">
        <f>(F47/F6)*100</f>
        <v>100</v>
      </c>
      <c r="J47" s="9">
        <f>(G47/G6)*100</f>
        <v>88.888888888888886</v>
      </c>
      <c r="K47" s="13">
        <f t="shared" si="92"/>
        <v>-4.6511627906976827</v>
      </c>
      <c r="L47" s="13">
        <f t="shared" si="93"/>
        <v>0</v>
      </c>
      <c r="M47" s="40">
        <f t="shared" si="94"/>
        <v>11.111111111111114</v>
      </c>
      <c r="N47" s="109">
        <f t="shared" si="95"/>
        <v>2.153316106804477</v>
      </c>
      <c r="O47" s="67">
        <f t="shared" si="89"/>
        <v>8.0987589994256748</v>
      </c>
      <c r="P47" s="154"/>
      <c r="Q47" s="64" t="s">
        <v>34</v>
      </c>
      <c r="R47" s="2" t="s">
        <v>17</v>
      </c>
      <c r="S47" s="5" t="s">
        <v>25</v>
      </c>
      <c r="T47" s="16">
        <v>1.2500000000000001E-2</v>
      </c>
      <c r="U47" s="54">
        <v>4</v>
      </c>
      <c r="V47" s="17">
        <v>3</v>
      </c>
      <c r="W47" s="17">
        <v>3</v>
      </c>
      <c r="X47" s="45">
        <f>(U47/U6)*100</f>
        <v>8</v>
      </c>
      <c r="Y47" s="13">
        <f>(V47/V6)*100</f>
        <v>6.1224489795918364</v>
      </c>
      <c r="Z47" s="13">
        <f>(W47/W6)*100</f>
        <v>6.666666666666667</v>
      </c>
      <c r="AA47" s="13">
        <f t="shared" si="96"/>
        <v>92</v>
      </c>
      <c r="AB47" s="13">
        <f t="shared" si="97"/>
        <v>93.877551020408163</v>
      </c>
      <c r="AC47" s="40">
        <f t="shared" ref="AC47:AC48" si="98">100-Z47</f>
        <v>93.333333333333329</v>
      </c>
      <c r="AD47" s="109">
        <f>AVERAGE(AA47:AC47)</f>
        <v>93.070294784580497</v>
      </c>
      <c r="AE47" s="67">
        <f t="shared" si="91"/>
        <v>0.9660183316875669</v>
      </c>
      <c r="AF47" s="151"/>
    </row>
    <row r="48" spans="1:32" ht="15" thickBot="1" x14ac:dyDescent="0.2">
      <c r="A48" s="65" t="s">
        <v>34</v>
      </c>
      <c r="B48" s="31" t="s">
        <v>17</v>
      </c>
      <c r="C48" s="31" t="s">
        <v>25</v>
      </c>
      <c r="D48" s="41">
        <v>6.2500000000000003E-3</v>
      </c>
      <c r="E48" s="55">
        <v>50</v>
      </c>
      <c r="F48" s="42">
        <v>52</v>
      </c>
      <c r="G48" s="42">
        <v>49</v>
      </c>
      <c r="H48" s="43">
        <f>(E48/E6)*100</f>
        <v>116.27906976744187</v>
      </c>
      <c r="I48" s="43">
        <f>(F48/F6)*100</f>
        <v>113.04347826086956</v>
      </c>
      <c r="J48" s="43">
        <f>(G48/G6)*100</f>
        <v>108.88888888888889</v>
      </c>
      <c r="K48" s="32">
        <f t="shared" si="92"/>
        <v>-16.279069767441868</v>
      </c>
      <c r="L48" s="32">
        <f t="shared" si="93"/>
        <v>-13.043478260869563</v>
      </c>
      <c r="M48" s="33">
        <f t="shared" si="94"/>
        <v>-8.8888888888888857</v>
      </c>
      <c r="N48" s="110">
        <f t="shared" si="95"/>
        <v>-12.737145639066773</v>
      </c>
      <c r="O48" s="68">
        <f t="shared" si="89"/>
        <v>3.7046016129697303</v>
      </c>
      <c r="P48" s="155"/>
      <c r="Q48" s="65" t="s">
        <v>34</v>
      </c>
      <c r="R48" s="31" t="s">
        <v>17</v>
      </c>
      <c r="S48" s="31" t="s">
        <v>25</v>
      </c>
      <c r="T48" s="41">
        <v>6.2500000000000003E-3</v>
      </c>
      <c r="U48" s="55">
        <v>40</v>
      </c>
      <c r="V48" s="42">
        <v>38</v>
      </c>
      <c r="W48" s="42">
        <v>41</v>
      </c>
      <c r="X48" s="47">
        <f>(U48/U6)*100</f>
        <v>80</v>
      </c>
      <c r="Y48" s="32">
        <f>(V48/V6)*100</f>
        <v>77.551020408163268</v>
      </c>
      <c r="Z48" s="32">
        <f>(W48/W6)*100</f>
        <v>91.111111111111114</v>
      </c>
      <c r="AA48" s="32">
        <f t="shared" si="96"/>
        <v>20</v>
      </c>
      <c r="AB48" s="32">
        <f t="shared" si="97"/>
        <v>22.448979591836732</v>
      </c>
      <c r="AC48" s="33">
        <f t="shared" si="98"/>
        <v>8.8888888888888857</v>
      </c>
      <c r="AD48" s="110">
        <f>AVERAGE(AA48:AC48)</f>
        <v>17.112622826908538</v>
      </c>
      <c r="AE48" s="68">
        <f t="shared" si="91"/>
        <v>7.2264600720415215</v>
      </c>
      <c r="AF48" s="152"/>
    </row>
    <row r="49" spans="1:32" x14ac:dyDescent="0.15">
      <c r="A49" s="57" t="s">
        <v>35</v>
      </c>
      <c r="B49" s="23" t="s">
        <v>17</v>
      </c>
      <c r="C49" s="24" t="s">
        <v>25</v>
      </c>
      <c r="D49" s="35">
        <v>0.05</v>
      </c>
      <c r="E49" s="52">
        <v>22</v>
      </c>
      <c r="F49" s="36">
        <v>23</v>
      </c>
      <c r="G49" s="36">
        <v>20</v>
      </c>
      <c r="H49" s="53">
        <f>(E49/E6)*100</f>
        <v>51.162790697674424</v>
      </c>
      <c r="I49" s="53">
        <f t="shared" ref="I49:J49" si="99">(F49/F6)*100</f>
        <v>50</v>
      </c>
      <c r="J49" s="53">
        <f t="shared" si="99"/>
        <v>44.444444444444443</v>
      </c>
      <c r="K49" s="53">
        <f>100-H49</f>
        <v>48.837209302325576</v>
      </c>
      <c r="L49" s="53">
        <f t="shared" si="93"/>
        <v>50</v>
      </c>
      <c r="M49" s="122">
        <f t="shared" si="94"/>
        <v>55.555555555555557</v>
      </c>
      <c r="N49" s="112">
        <f>AVERAGE(K49:M49)</f>
        <v>51.464254952627044</v>
      </c>
      <c r="O49" s="69">
        <f>_xlfn.STDEV.S(K49:M49)</f>
        <v>3.5905537204297544</v>
      </c>
      <c r="P49" s="153" t="s">
        <v>36</v>
      </c>
      <c r="Q49" s="57" t="s">
        <v>35</v>
      </c>
      <c r="R49" s="23" t="s">
        <v>17</v>
      </c>
      <c r="S49" s="24" t="s">
        <v>25</v>
      </c>
      <c r="T49" s="35">
        <v>0.05</v>
      </c>
      <c r="U49" s="52">
        <v>34</v>
      </c>
      <c r="V49" s="36">
        <v>35</v>
      </c>
      <c r="W49" s="36">
        <v>36</v>
      </c>
      <c r="X49" s="53">
        <f>(U49/U6)*100</f>
        <v>68</v>
      </c>
      <c r="Y49" s="53">
        <f t="shared" ref="Y49" si="100">(V49/V6)*100</f>
        <v>71.428571428571431</v>
      </c>
      <c r="Z49" s="53">
        <f>(W49/W6)*100</f>
        <v>80</v>
      </c>
      <c r="AA49" s="37">
        <f>100-X49</f>
        <v>32</v>
      </c>
      <c r="AB49" s="37">
        <f>100-Y49</f>
        <v>28.571428571428569</v>
      </c>
      <c r="AC49" s="38">
        <f>100-Z49</f>
        <v>20</v>
      </c>
      <c r="AD49" s="125">
        <f>AVERAGE(AA49:AC49)</f>
        <v>26.857142857142858</v>
      </c>
      <c r="AE49" s="66">
        <f t="shared" ref="AE49:AE52" si="101">_xlfn.STDEV.S(AA49:AC49)</f>
        <v>6.1809450436525495</v>
      </c>
      <c r="AF49" s="153" t="s">
        <v>36</v>
      </c>
    </row>
    <row r="50" spans="1:32" x14ac:dyDescent="0.15">
      <c r="A50" s="58" t="s">
        <v>35</v>
      </c>
      <c r="B50" s="2" t="s">
        <v>17</v>
      </c>
      <c r="C50" s="5" t="s">
        <v>25</v>
      </c>
      <c r="D50" s="15">
        <v>2.5000000000000001E-2</v>
      </c>
      <c r="E50" s="54">
        <v>30</v>
      </c>
      <c r="F50" s="17">
        <v>38</v>
      </c>
      <c r="G50" s="17">
        <v>35</v>
      </c>
      <c r="H50" s="51">
        <f>(E50/E6)*100</f>
        <v>69.767441860465112</v>
      </c>
      <c r="I50" s="51">
        <f t="shared" ref="I50:J50" si="102">(F50/F6)*100</f>
        <v>82.608695652173907</v>
      </c>
      <c r="J50" s="51">
        <f t="shared" si="102"/>
        <v>77.777777777777786</v>
      </c>
      <c r="K50" s="51">
        <f>100-H50</f>
        <v>30.232558139534888</v>
      </c>
      <c r="L50" s="51">
        <f t="shared" si="93"/>
        <v>17.391304347826093</v>
      </c>
      <c r="M50" s="123">
        <f t="shared" si="94"/>
        <v>22.222222222222214</v>
      </c>
      <c r="N50" s="113">
        <f>AVERAGE(K50:M50)</f>
        <v>23.282028236527733</v>
      </c>
      <c r="O50" s="70">
        <f t="shared" ref="O50:O52" si="103">_xlfn.STDEV.S(K50:M50)</f>
        <v>6.4858955685963213</v>
      </c>
      <c r="P50" s="154"/>
      <c r="Q50" s="58" t="s">
        <v>35</v>
      </c>
      <c r="R50" s="2" t="s">
        <v>17</v>
      </c>
      <c r="S50" s="5" t="s">
        <v>25</v>
      </c>
      <c r="T50" s="15">
        <v>2.5000000000000001E-2</v>
      </c>
      <c r="U50" s="54">
        <v>34</v>
      </c>
      <c r="V50" s="17">
        <v>34</v>
      </c>
      <c r="W50" s="17">
        <v>35</v>
      </c>
      <c r="X50" s="51">
        <f>(U50/U6)*100</f>
        <v>68</v>
      </c>
      <c r="Y50" s="51">
        <f t="shared" ref="Y50:Z50" si="104">(V50/V6)*100</f>
        <v>69.387755102040813</v>
      </c>
      <c r="Z50" s="51">
        <f t="shared" si="104"/>
        <v>77.777777777777786</v>
      </c>
      <c r="AA50" s="13">
        <f t="shared" ref="AA50" si="105">100-X50</f>
        <v>32</v>
      </c>
      <c r="AB50" s="13">
        <f t="shared" ref="AB50" si="106">100-Y50</f>
        <v>30.612244897959187</v>
      </c>
      <c r="AC50" s="40">
        <f>100-Z50</f>
        <v>22.222222222222214</v>
      </c>
      <c r="AD50" s="109">
        <f t="shared" ref="AD50:AD51" si="107">AVERAGE(AA50:AC50)</f>
        <v>28.278155706727134</v>
      </c>
      <c r="AE50" s="67">
        <f t="shared" si="101"/>
        <v>5.2902943048918392</v>
      </c>
      <c r="AF50" s="154"/>
    </row>
    <row r="51" spans="1:32" x14ac:dyDescent="0.15">
      <c r="A51" s="58" t="s">
        <v>35</v>
      </c>
      <c r="B51" s="2" t="s">
        <v>17</v>
      </c>
      <c r="C51" s="5" t="s">
        <v>25</v>
      </c>
      <c r="D51" s="16">
        <v>1.2500000000000001E-2</v>
      </c>
      <c r="E51" s="54">
        <v>35</v>
      </c>
      <c r="F51" s="17">
        <v>36</v>
      </c>
      <c r="G51" s="17">
        <v>39</v>
      </c>
      <c r="H51" s="51">
        <f>(E51/E6)*100</f>
        <v>81.395348837209298</v>
      </c>
      <c r="I51" s="51">
        <f t="shared" ref="I51:J51" si="108">(F51/F6)*100</f>
        <v>78.260869565217391</v>
      </c>
      <c r="J51" s="51">
        <f t="shared" si="108"/>
        <v>86.666666666666671</v>
      </c>
      <c r="K51" s="51">
        <f>100-H51</f>
        <v>18.604651162790702</v>
      </c>
      <c r="L51" s="51">
        <f t="shared" si="93"/>
        <v>21.739130434782609</v>
      </c>
      <c r="M51" s="123">
        <f t="shared" si="94"/>
        <v>13.333333333333329</v>
      </c>
      <c r="N51" s="113">
        <f>AVERAGE(K51:M51)</f>
        <v>17.892371643635546</v>
      </c>
      <c r="O51" s="70">
        <f t="shared" si="103"/>
        <v>4.2479245300192501</v>
      </c>
      <c r="P51" s="154"/>
      <c r="Q51" s="58" t="s">
        <v>35</v>
      </c>
      <c r="R51" s="2" t="s">
        <v>17</v>
      </c>
      <c r="S51" s="5" t="s">
        <v>25</v>
      </c>
      <c r="T51" s="16">
        <v>1.2500000000000001E-2</v>
      </c>
      <c r="U51" s="54">
        <v>41</v>
      </c>
      <c r="V51" s="17">
        <v>40</v>
      </c>
      <c r="W51" s="17">
        <v>43</v>
      </c>
      <c r="X51" s="51">
        <f>(U51/U6)*100</f>
        <v>82</v>
      </c>
      <c r="Y51" s="51">
        <f t="shared" ref="Y51:Z51" si="109">(V51/V6)*100</f>
        <v>81.632653061224488</v>
      </c>
      <c r="Z51" s="51">
        <f t="shared" si="109"/>
        <v>95.555555555555557</v>
      </c>
      <c r="AA51" s="13">
        <f t="shared" ref="AA51:AA52" si="110">100-X51</f>
        <v>18</v>
      </c>
      <c r="AB51" s="13">
        <f t="shared" ref="AB51:AB52" si="111">100-Y51</f>
        <v>18.367346938775512</v>
      </c>
      <c r="AC51" s="40">
        <f t="shared" ref="AC51:AC52" si="112">100-Z51</f>
        <v>4.4444444444444429</v>
      </c>
      <c r="AD51" s="109">
        <f t="shared" si="107"/>
        <v>13.603930461073318</v>
      </c>
      <c r="AE51" s="67">
        <f t="shared" si="101"/>
        <v>7.9344737701987436</v>
      </c>
      <c r="AF51" s="154"/>
    </row>
    <row r="52" spans="1:32" ht="15" thickBot="1" x14ac:dyDescent="0.2">
      <c r="A52" s="59" t="s">
        <v>35</v>
      </c>
      <c r="B52" s="31" t="s">
        <v>17</v>
      </c>
      <c r="C52" s="31" t="s">
        <v>25</v>
      </c>
      <c r="D52" s="41">
        <v>6.2500000000000003E-3</v>
      </c>
      <c r="E52" s="55">
        <v>50</v>
      </c>
      <c r="F52" s="42">
        <v>45</v>
      </c>
      <c r="G52" s="42">
        <v>49</v>
      </c>
      <c r="H52" s="56">
        <f>(E52/E6)*100</f>
        <v>116.27906976744187</v>
      </c>
      <c r="I52" s="56">
        <f t="shared" ref="I52:J52" si="113">(F52/F6)*100</f>
        <v>97.826086956521735</v>
      </c>
      <c r="J52" s="56">
        <f t="shared" si="113"/>
        <v>108.88888888888889</v>
      </c>
      <c r="K52" s="56">
        <f>100-H52</f>
        <v>-16.279069767441868</v>
      </c>
      <c r="L52" s="56">
        <f t="shared" si="93"/>
        <v>2.1739130434782652</v>
      </c>
      <c r="M52" s="124">
        <f t="shared" si="94"/>
        <v>-8.8888888888888857</v>
      </c>
      <c r="N52" s="114">
        <f>AVERAGE(K52:M52)</f>
        <v>-7.6646818709508295</v>
      </c>
      <c r="O52" s="71">
        <f t="shared" si="103"/>
        <v>9.2872038726467654</v>
      </c>
      <c r="P52" s="155"/>
      <c r="Q52" s="59" t="s">
        <v>35</v>
      </c>
      <c r="R52" s="31" t="s">
        <v>17</v>
      </c>
      <c r="S52" s="31" t="s">
        <v>25</v>
      </c>
      <c r="T52" s="41">
        <v>6.2500000000000003E-3</v>
      </c>
      <c r="U52" s="55">
        <v>44</v>
      </c>
      <c r="V52" s="42">
        <v>46</v>
      </c>
      <c r="W52" s="42">
        <v>44</v>
      </c>
      <c r="X52" s="56">
        <f>(U52/U6)*100</f>
        <v>88</v>
      </c>
      <c r="Y52" s="56">
        <f t="shared" ref="Y52:Z52" si="114">(V52/V6)*100</f>
        <v>93.877551020408163</v>
      </c>
      <c r="Z52" s="56">
        <f t="shared" si="114"/>
        <v>97.777777777777771</v>
      </c>
      <c r="AA52" s="32">
        <f t="shared" si="110"/>
        <v>12</v>
      </c>
      <c r="AB52" s="32">
        <f t="shared" si="111"/>
        <v>6.1224489795918373</v>
      </c>
      <c r="AC52" s="33">
        <f t="shared" si="112"/>
        <v>2.2222222222222285</v>
      </c>
      <c r="AD52" s="110">
        <f>AVERAGE(AA52:AC52)</f>
        <v>6.781557067271355</v>
      </c>
      <c r="AE52" s="68">
        <f t="shared" si="101"/>
        <v>4.9220983504329352</v>
      </c>
      <c r="AF52" s="155"/>
    </row>
  </sheetData>
  <mergeCells count="50">
    <mergeCell ref="A1:A4"/>
    <mergeCell ref="B1:B4"/>
    <mergeCell ref="C1:C4"/>
    <mergeCell ref="D1:D4"/>
    <mergeCell ref="E1:G1"/>
    <mergeCell ref="K1:O1"/>
    <mergeCell ref="E2:G2"/>
    <mergeCell ref="H2:J2"/>
    <mergeCell ref="K2:O2"/>
    <mergeCell ref="E3:G3"/>
    <mergeCell ref="H3:J3"/>
    <mergeCell ref="K3:O3"/>
    <mergeCell ref="H1:J1"/>
    <mergeCell ref="Q1:Q4"/>
    <mergeCell ref="R1:R4"/>
    <mergeCell ref="S1:S4"/>
    <mergeCell ref="T1:T4"/>
    <mergeCell ref="U1:W1"/>
    <mergeCell ref="AA1:AE1"/>
    <mergeCell ref="U2:W2"/>
    <mergeCell ref="X2:Z2"/>
    <mergeCell ref="AA2:AE2"/>
    <mergeCell ref="U3:W3"/>
    <mergeCell ref="X3:Z3"/>
    <mergeCell ref="AA3:AE3"/>
    <mergeCell ref="X1:Z1"/>
    <mergeCell ref="P37:P40"/>
    <mergeCell ref="P41:P44"/>
    <mergeCell ref="P45:P48"/>
    <mergeCell ref="P1:P8"/>
    <mergeCell ref="P9:P12"/>
    <mergeCell ref="P13:P16"/>
    <mergeCell ref="P17:P20"/>
    <mergeCell ref="P21:P24"/>
    <mergeCell ref="AF41:AF44"/>
    <mergeCell ref="AF45:AF48"/>
    <mergeCell ref="AF49:AF52"/>
    <mergeCell ref="P49:P52"/>
    <mergeCell ref="AF1:AF8"/>
    <mergeCell ref="AF9:AF12"/>
    <mergeCell ref="AF13:AF16"/>
    <mergeCell ref="AF17:AF20"/>
    <mergeCell ref="AF21:AF24"/>
    <mergeCell ref="AF25:AF28"/>
    <mergeCell ref="AF29:AF32"/>
    <mergeCell ref="AF33:AF36"/>
    <mergeCell ref="AF37:AF40"/>
    <mergeCell ref="P25:P28"/>
    <mergeCell ref="P29:P32"/>
    <mergeCell ref="P33:P36"/>
  </mergeCells>
  <phoneticPr fontId="5" type="noConversion"/>
  <conditionalFormatting sqref="A9:A12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{4D74E11D-B469-5344-ADE0-EA0FB622AC64}</x14:id>
        </ext>
      </extLst>
    </cfRule>
  </conditionalFormatting>
  <conditionalFormatting sqref="A13:A20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{ADFE2148-E600-064A-8614-1D884E669C3E}</x14:id>
        </ext>
      </extLst>
    </cfRule>
  </conditionalFormatting>
  <conditionalFormatting sqref="A21:A5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{3895D1BA-C6B2-3E45-B571-F78FBD855B9A}</x14:id>
        </ext>
      </extLst>
    </cfRule>
  </conditionalFormatting>
  <conditionalFormatting sqref="Q9:Q1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{48CCE6D4-1E3A-924F-8F15-4DBCEBA78734}</x14:id>
        </ext>
      </extLst>
    </cfRule>
  </conditionalFormatting>
  <conditionalFormatting sqref="Q13:Q1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{A535B33E-A43A-0547-9ADC-B57DD7640348}</x14:id>
        </ext>
      </extLst>
    </cfRule>
  </conditionalFormatting>
  <conditionalFormatting sqref="Q17:Q52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{0CF9DCE9-F988-8E43-A123-2FF3B6BF208A}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74E11D-B469-5344-ADE0-EA0FB622AC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A9:A12</xm:sqref>
        </x14:conditionalFormatting>
        <x14:conditionalFormatting xmlns:xm="http://schemas.microsoft.com/office/excel/2006/main">
          <x14:cfRule type="dataBar" id="{ADFE2148-E600-064A-8614-1D884E669C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A13:A20</xm:sqref>
        </x14:conditionalFormatting>
        <x14:conditionalFormatting xmlns:xm="http://schemas.microsoft.com/office/excel/2006/main">
          <x14:cfRule type="dataBar" id="{3895D1BA-C6B2-3E45-B571-F78FBD855B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A21:A52</xm:sqref>
        </x14:conditionalFormatting>
        <x14:conditionalFormatting xmlns:xm="http://schemas.microsoft.com/office/excel/2006/main">
          <x14:cfRule type="dataBar" id="{48CCE6D4-1E3A-924F-8F15-4DBCEBA787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Q9:Q12</xm:sqref>
        </x14:conditionalFormatting>
        <x14:conditionalFormatting xmlns:xm="http://schemas.microsoft.com/office/excel/2006/main">
          <x14:cfRule type="dataBar" id="{A535B33E-A43A-0547-9ADC-B57DD76403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Q13:Q16</xm:sqref>
        </x14:conditionalFormatting>
        <x14:conditionalFormatting xmlns:xm="http://schemas.microsoft.com/office/excel/2006/main">
          <x14:cfRule type="dataBar" id="{0CF9DCE9-F988-8E43-A123-2FF3B6BF20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Q17:Q52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7DAEB-55F3-8F4C-B66A-B013B7713409}">
  <dimension ref="A1:AF52"/>
  <sheetViews>
    <sheetView workbookViewId="0">
      <pane xSplit="1" topLeftCell="G1" activePane="topRight" state="frozen"/>
      <selection activeCell="A4" sqref="A4"/>
      <selection pane="topRight" activeCell="G36" sqref="G36"/>
    </sheetView>
  </sheetViews>
  <sheetFormatPr baseColWidth="10" defaultRowHeight="14" x14ac:dyDescent="0.15"/>
  <cols>
    <col min="1" max="1" width="30.33203125" bestFit="1" customWidth="1"/>
    <col min="3" max="3" width="14.83203125" bestFit="1" customWidth="1"/>
    <col min="8" max="8" width="12.6640625" bestFit="1" customWidth="1"/>
    <col min="17" max="17" width="30.33203125" bestFit="1" customWidth="1"/>
    <col min="19" max="19" width="14.83203125" bestFit="1" customWidth="1"/>
  </cols>
  <sheetData>
    <row r="1" spans="1:32" ht="14" customHeight="1" x14ac:dyDescent="0.15">
      <c r="A1" s="176" t="s">
        <v>19</v>
      </c>
      <c r="B1" s="178" t="s">
        <v>0</v>
      </c>
      <c r="C1" s="172" t="s">
        <v>1</v>
      </c>
      <c r="D1" s="178" t="s">
        <v>2</v>
      </c>
      <c r="E1" s="172" t="s">
        <v>3</v>
      </c>
      <c r="F1" s="172"/>
      <c r="G1" s="172"/>
      <c r="H1" s="171" t="s">
        <v>4</v>
      </c>
      <c r="I1" s="172"/>
      <c r="J1" s="172"/>
      <c r="K1" s="171" t="s">
        <v>5</v>
      </c>
      <c r="L1" s="172"/>
      <c r="M1" s="172"/>
      <c r="N1" s="172"/>
      <c r="O1" s="173"/>
      <c r="P1" s="156" t="s">
        <v>42</v>
      </c>
      <c r="Q1" s="169" t="s">
        <v>19</v>
      </c>
      <c r="R1" s="143" t="s">
        <v>0</v>
      </c>
      <c r="S1" s="142" t="s">
        <v>1</v>
      </c>
      <c r="T1" s="143" t="s">
        <v>2</v>
      </c>
      <c r="U1" s="142" t="s">
        <v>3</v>
      </c>
      <c r="V1" s="142"/>
      <c r="W1" s="142"/>
      <c r="X1" s="146" t="s">
        <v>4</v>
      </c>
      <c r="Y1" s="142"/>
      <c r="Z1" s="142"/>
      <c r="AA1" s="146" t="s">
        <v>5</v>
      </c>
      <c r="AB1" s="142"/>
      <c r="AC1" s="142"/>
      <c r="AD1" s="142"/>
      <c r="AE1" s="142"/>
      <c r="AF1" s="156" t="s">
        <v>41</v>
      </c>
    </row>
    <row r="2" spans="1:32" x14ac:dyDescent="0.15">
      <c r="A2" s="177"/>
      <c r="B2" s="143"/>
      <c r="C2" s="142"/>
      <c r="D2" s="143"/>
      <c r="E2" s="142" t="s">
        <v>6</v>
      </c>
      <c r="F2" s="142"/>
      <c r="G2" s="142"/>
      <c r="H2" s="142" t="s">
        <v>6</v>
      </c>
      <c r="I2" s="142"/>
      <c r="J2" s="142"/>
      <c r="K2" s="142" t="s">
        <v>6</v>
      </c>
      <c r="L2" s="142"/>
      <c r="M2" s="142"/>
      <c r="N2" s="142"/>
      <c r="O2" s="174"/>
      <c r="P2" s="157"/>
      <c r="Q2" s="170"/>
      <c r="R2" s="143"/>
      <c r="S2" s="142"/>
      <c r="T2" s="143"/>
      <c r="U2" s="168" t="s">
        <v>18</v>
      </c>
      <c r="V2" s="142"/>
      <c r="W2" s="142"/>
      <c r="X2" s="168" t="s">
        <v>18</v>
      </c>
      <c r="Y2" s="142"/>
      <c r="Z2" s="142"/>
      <c r="AA2" s="142" t="s">
        <v>18</v>
      </c>
      <c r="AB2" s="142"/>
      <c r="AC2" s="142"/>
      <c r="AD2" s="142"/>
      <c r="AE2" s="142"/>
      <c r="AF2" s="157"/>
    </row>
    <row r="3" spans="1:32" x14ac:dyDescent="0.15">
      <c r="A3" s="177"/>
      <c r="B3" s="143"/>
      <c r="C3" s="142"/>
      <c r="D3" s="143"/>
      <c r="E3" s="145" t="s">
        <v>39</v>
      </c>
      <c r="F3" s="144"/>
      <c r="G3" s="144"/>
      <c r="H3" s="145" t="s">
        <v>39</v>
      </c>
      <c r="I3" s="144"/>
      <c r="J3" s="144"/>
      <c r="K3" s="145" t="s">
        <v>40</v>
      </c>
      <c r="L3" s="144"/>
      <c r="M3" s="144"/>
      <c r="N3" s="144"/>
      <c r="O3" s="175"/>
      <c r="P3" s="157"/>
      <c r="Q3" s="170"/>
      <c r="R3" s="143"/>
      <c r="S3" s="142"/>
      <c r="T3" s="143"/>
      <c r="U3" s="145" t="s">
        <v>39</v>
      </c>
      <c r="V3" s="144"/>
      <c r="W3" s="144"/>
      <c r="X3" s="145" t="s">
        <v>39</v>
      </c>
      <c r="Y3" s="144"/>
      <c r="Z3" s="144"/>
      <c r="AA3" s="145" t="s">
        <v>40</v>
      </c>
      <c r="AB3" s="144"/>
      <c r="AC3" s="144"/>
      <c r="AD3" s="144"/>
      <c r="AE3" s="144"/>
      <c r="AF3" s="157"/>
    </row>
    <row r="4" spans="1:32" x14ac:dyDescent="0.15">
      <c r="A4" s="177"/>
      <c r="B4" s="143"/>
      <c r="C4" s="142"/>
      <c r="D4" s="143"/>
      <c r="E4" s="1">
        <v>1</v>
      </c>
      <c r="F4" s="1">
        <v>2</v>
      </c>
      <c r="G4" s="1">
        <v>3</v>
      </c>
      <c r="H4" s="1">
        <v>1</v>
      </c>
      <c r="I4" s="1">
        <v>2</v>
      </c>
      <c r="J4" s="1">
        <v>3</v>
      </c>
      <c r="K4" s="1">
        <v>1</v>
      </c>
      <c r="L4" s="1">
        <v>2</v>
      </c>
      <c r="M4" s="1">
        <v>3</v>
      </c>
      <c r="N4" s="1" t="s">
        <v>8</v>
      </c>
      <c r="O4" s="129" t="s">
        <v>9</v>
      </c>
      <c r="P4" s="157"/>
      <c r="Q4" s="170"/>
      <c r="R4" s="143"/>
      <c r="S4" s="142"/>
      <c r="T4" s="143"/>
      <c r="U4" s="1">
        <v>1</v>
      </c>
      <c r="V4" s="1">
        <v>2</v>
      </c>
      <c r="W4" s="1">
        <v>3</v>
      </c>
      <c r="X4" s="1">
        <v>1</v>
      </c>
      <c r="Y4" s="1">
        <v>2</v>
      </c>
      <c r="Z4" s="1">
        <v>3</v>
      </c>
      <c r="AA4" s="1">
        <v>1</v>
      </c>
      <c r="AB4" s="1">
        <v>2</v>
      </c>
      <c r="AC4" s="1">
        <v>3</v>
      </c>
      <c r="AD4" s="1" t="s">
        <v>8</v>
      </c>
      <c r="AE4" s="1" t="s">
        <v>9</v>
      </c>
      <c r="AF4" s="157"/>
    </row>
    <row r="5" spans="1:32" x14ac:dyDescent="0.15">
      <c r="A5" s="116" t="s">
        <v>10</v>
      </c>
      <c r="B5" s="2" t="s">
        <v>11</v>
      </c>
      <c r="C5" s="2" t="s">
        <v>11</v>
      </c>
      <c r="D5" s="2" t="s">
        <v>11</v>
      </c>
      <c r="E5" s="1"/>
      <c r="F5" s="1"/>
      <c r="G5" s="1"/>
      <c r="H5" s="1"/>
      <c r="I5" s="1"/>
      <c r="J5" s="1"/>
      <c r="K5" s="3"/>
      <c r="L5" s="3"/>
      <c r="M5" s="3"/>
      <c r="N5" s="3"/>
      <c r="O5" s="29"/>
      <c r="P5" s="157"/>
      <c r="Q5" s="127" t="s">
        <v>10</v>
      </c>
      <c r="R5" s="2" t="s">
        <v>11</v>
      </c>
      <c r="S5" s="2" t="s">
        <v>11</v>
      </c>
      <c r="T5" s="2" t="s">
        <v>11</v>
      </c>
      <c r="U5" s="1"/>
      <c r="V5" s="1"/>
      <c r="W5" s="1"/>
      <c r="X5" s="1"/>
      <c r="Y5" s="1"/>
      <c r="Z5" s="1"/>
      <c r="AA5" s="3"/>
      <c r="AB5" s="3"/>
      <c r="AC5" s="3"/>
      <c r="AD5" s="3"/>
      <c r="AE5" s="3"/>
      <c r="AF5" s="157"/>
    </row>
    <row r="6" spans="1:32" x14ac:dyDescent="0.15">
      <c r="A6" s="130" t="s">
        <v>20</v>
      </c>
      <c r="B6" s="4">
        <v>1E-3</v>
      </c>
      <c r="C6" s="5" t="s">
        <v>21</v>
      </c>
      <c r="D6" s="6">
        <v>5.0000000000000001E-4</v>
      </c>
      <c r="E6" s="1">
        <v>60</v>
      </c>
      <c r="F6" s="1">
        <v>58</v>
      </c>
      <c r="G6" s="1">
        <v>55</v>
      </c>
      <c r="H6" s="3"/>
      <c r="I6" s="3"/>
      <c r="J6" s="3"/>
      <c r="K6" s="3"/>
      <c r="L6" s="3"/>
      <c r="M6" s="3"/>
      <c r="N6" s="3"/>
      <c r="O6" s="29"/>
      <c r="P6" s="157"/>
      <c r="Q6" s="128" t="s">
        <v>20</v>
      </c>
      <c r="R6" s="4">
        <v>1E-3</v>
      </c>
      <c r="S6" s="5" t="s">
        <v>21</v>
      </c>
      <c r="T6" s="6">
        <v>5.0000000000000001E-4</v>
      </c>
      <c r="U6">
        <v>25</v>
      </c>
      <c r="V6">
        <v>28</v>
      </c>
      <c r="W6">
        <v>29</v>
      </c>
      <c r="X6" s="3"/>
      <c r="Y6" s="3"/>
      <c r="Z6" s="3"/>
      <c r="AA6" s="3"/>
      <c r="AB6" s="3"/>
      <c r="AC6" s="3"/>
      <c r="AD6" s="3"/>
      <c r="AE6" s="3"/>
      <c r="AF6" s="157"/>
    </row>
    <row r="7" spans="1:32" ht="15" thickBot="1" x14ac:dyDescent="0.2">
      <c r="A7" s="131" t="s">
        <v>12</v>
      </c>
      <c r="B7" s="30" t="s">
        <v>13</v>
      </c>
      <c r="C7" s="30" t="s">
        <v>11</v>
      </c>
      <c r="D7" s="30" t="s">
        <v>14</v>
      </c>
      <c r="E7" s="132">
        <v>0</v>
      </c>
      <c r="F7" s="132">
        <v>0</v>
      </c>
      <c r="G7" s="132">
        <v>0</v>
      </c>
      <c r="H7" s="133">
        <f>(E7/$E$6)*100</f>
        <v>0</v>
      </c>
      <c r="I7" s="133">
        <f>(F7/$F$6)*100</f>
        <v>0</v>
      </c>
      <c r="J7" s="133">
        <f>(G7/$G$6)*100</f>
        <v>0</v>
      </c>
      <c r="K7" s="32">
        <f t="shared" ref="K7:M7" si="0">100-H7</f>
        <v>100</v>
      </c>
      <c r="L7" s="32">
        <f t="shared" si="0"/>
        <v>100</v>
      </c>
      <c r="M7" s="32">
        <f t="shared" si="0"/>
        <v>100</v>
      </c>
      <c r="N7" s="32">
        <f t="shared" ref="N7" si="1">AVERAGE(K7:M7)</f>
        <v>100</v>
      </c>
      <c r="O7" s="33">
        <f t="shared" ref="O7" si="2">_xlfn.STDEV.S(K7:M7)</f>
        <v>0</v>
      </c>
      <c r="P7" s="157"/>
      <c r="Q7" s="134" t="s">
        <v>12</v>
      </c>
      <c r="R7" s="10" t="s">
        <v>13</v>
      </c>
      <c r="S7" s="10" t="s">
        <v>11</v>
      </c>
      <c r="T7" s="11" t="s">
        <v>23</v>
      </c>
      <c r="U7" s="12">
        <v>0</v>
      </c>
      <c r="V7" s="12">
        <v>0</v>
      </c>
      <c r="W7" s="12">
        <v>0</v>
      </c>
      <c r="X7" s="135">
        <f>(U7/$U$6)*100</f>
        <v>0</v>
      </c>
      <c r="Y7" s="135">
        <f>(V7/$V$6)*100</f>
        <v>0</v>
      </c>
      <c r="Z7" s="135">
        <f>(W7/$W$6)*100</f>
        <v>0</v>
      </c>
      <c r="AA7" s="13">
        <f t="shared" ref="AA6:AC7" si="3">100-X7</f>
        <v>100</v>
      </c>
      <c r="AB7" s="13">
        <f t="shared" si="3"/>
        <v>100</v>
      </c>
      <c r="AC7" s="13">
        <f t="shared" si="3"/>
        <v>100</v>
      </c>
      <c r="AD7" s="13">
        <f t="shared" ref="AD6:AD7" si="4">AVERAGE(AA7:AC7)</f>
        <v>100</v>
      </c>
      <c r="AE7" s="13">
        <f t="shared" ref="AE6:AE7" si="5">_xlfn.STDEV.S(AA7:AC7)</f>
        <v>0</v>
      </c>
      <c r="AF7" s="157"/>
    </row>
    <row r="8" spans="1:32" ht="15" thickBot="1" x14ac:dyDescent="0.2">
      <c r="A8" s="139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1"/>
      <c r="P8" s="158"/>
      <c r="Q8" s="136"/>
      <c r="R8" s="137"/>
      <c r="S8" s="137"/>
      <c r="T8" s="137"/>
      <c r="U8" s="217"/>
      <c r="V8" s="217"/>
      <c r="W8" s="217"/>
      <c r="X8" s="217"/>
      <c r="Y8" s="217"/>
      <c r="Z8" s="217"/>
      <c r="AA8" s="217"/>
      <c r="AB8" s="217"/>
      <c r="AC8" s="217"/>
      <c r="AD8" s="137"/>
      <c r="AE8" s="138"/>
      <c r="AF8" s="158"/>
    </row>
    <row r="9" spans="1:32" x14ac:dyDescent="0.15">
      <c r="A9" s="22" t="s">
        <v>24</v>
      </c>
      <c r="B9" s="23" t="s">
        <v>17</v>
      </c>
      <c r="C9" s="24" t="s">
        <v>25</v>
      </c>
      <c r="D9" s="35">
        <v>0.05</v>
      </c>
      <c r="E9" s="115">
        <v>5</v>
      </c>
      <c r="F9" s="25">
        <v>5</v>
      </c>
      <c r="G9" s="25">
        <v>3</v>
      </c>
      <c r="H9" s="72">
        <f>(E9/$E$6)*100</f>
        <v>8.3333333333333321</v>
      </c>
      <c r="I9" s="72">
        <f>(F9/$F$6)*100</f>
        <v>8.6206896551724146</v>
      </c>
      <c r="J9" s="72">
        <f>(G9/$G$6)*100</f>
        <v>5.4545454545454541</v>
      </c>
      <c r="K9" s="26">
        <f t="shared" ref="K9:M25" si="6">100-H9</f>
        <v>91.666666666666671</v>
      </c>
      <c r="L9" s="26">
        <f t="shared" si="6"/>
        <v>91.379310344827587</v>
      </c>
      <c r="M9" s="27">
        <f t="shared" si="6"/>
        <v>94.545454545454547</v>
      </c>
      <c r="N9" s="107">
        <f t="shared" ref="N9:N45" si="7">AVERAGE(K9:M9)</f>
        <v>92.530477185649602</v>
      </c>
      <c r="O9" s="75">
        <f t="shared" ref="O9:O44" si="8">_xlfn.STDEV.S(K9:M9)</f>
        <v>1.7509265359574917</v>
      </c>
      <c r="P9" s="159">
        <v>0.05</v>
      </c>
      <c r="Q9" s="22" t="s">
        <v>24</v>
      </c>
      <c r="R9" s="23" t="s">
        <v>17</v>
      </c>
      <c r="S9" s="24" t="s">
        <v>25</v>
      </c>
      <c r="T9" s="35">
        <v>0.05</v>
      </c>
      <c r="U9" s="188">
        <v>3</v>
      </c>
      <c r="V9" s="189">
        <v>5</v>
      </c>
      <c r="W9" s="189">
        <v>5</v>
      </c>
      <c r="X9" s="191">
        <f>(U9/$U$6)*100</f>
        <v>12</v>
      </c>
      <c r="Y9" s="191">
        <f>(V9/$V$6)*100</f>
        <v>17.857142857142858</v>
      </c>
      <c r="Z9" s="191">
        <f>(W9/$W$6)*100</f>
        <v>17.241379310344829</v>
      </c>
      <c r="AA9" s="191">
        <f>100-X9</f>
        <v>88</v>
      </c>
      <c r="AB9" s="191">
        <f>100-Y9</f>
        <v>82.142857142857139</v>
      </c>
      <c r="AC9" s="218">
        <f>100-Z9</f>
        <v>82.758620689655174</v>
      </c>
      <c r="AD9" s="107">
        <f t="shared" ref="AD9:AD44" si="9">AVERAGE(AA9:AC9)</f>
        <v>84.300492610837438</v>
      </c>
      <c r="AE9" s="75">
        <f t="shared" ref="AE9:AE44" si="10">_xlfn.STDEV.S(AA9:AC9)</f>
        <v>3.2186266292073431</v>
      </c>
      <c r="AF9" s="179" t="s">
        <v>36</v>
      </c>
    </row>
    <row r="10" spans="1:32" x14ac:dyDescent="0.15">
      <c r="A10" s="28" t="s">
        <v>24</v>
      </c>
      <c r="B10" s="2" t="s">
        <v>17</v>
      </c>
      <c r="C10" s="5" t="s">
        <v>25</v>
      </c>
      <c r="D10" s="15">
        <v>2.5000000000000001E-2</v>
      </c>
      <c r="E10" s="116">
        <v>15</v>
      </c>
      <c r="F10" s="1">
        <v>15</v>
      </c>
      <c r="G10" s="1">
        <v>16</v>
      </c>
      <c r="H10" s="51">
        <f>(E10/$E$6)*100</f>
        <v>25</v>
      </c>
      <c r="I10" s="51">
        <f>(F10/$F$6)*100</f>
        <v>25.862068965517242</v>
      </c>
      <c r="J10" s="3">
        <f>(G10/$G$6)*100</f>
        <v>29.09090909090909</v>
      </c>
      <c r="K10" s="3">
        <f t="shared" si="6"/>
        <v>75</v>
      </c>
      <c r="L10" s="3">
        <f t="shared" si="6"/>
        <v>74.137931034482762</v>
      </c>
      <c r="M10" s="29">
        <f t="shared" si="6"/>
        <v>70.909090909090907</v>
      </c>
      <c r="N10" s="108">
        <f t="shared" si="7"/>
        <v>73.349007314524556</v>
      </c>
      <c r="O10" s="76">
        <f t="shared" si="8"/>
        <v>2.156544637714505</v>
      </c>
      <c r="P10" s="151"/>
      <c r="Q10" s="28" t="s">
        <v>24</v>
      </c>
      <c r="R10" s="2" t="s">
        <v>17</v>
      </c>
      <c r="S10" s="5" t="s">
        <v>25</v>
      </c>
      <c r="T10" s="15">
        <v>2.5000000000000001E-2</v>
      </c>
      <c r="U10" s="195">
        <v>5</v>
      </c>
      <c r="V10" s="1">
        <v>7</v>
      </c>
      <c r="W10" s="1">
        <v>5</v>
      </c>
      <c r="X10" s="3">
        <f>(U10/$U$6)*100</f>
        <v>20</v>
      </c>
      <c r="Y10" s="3">
        <f t="shared" ref="Y10:Y12" si="11">(V10/$V$6)*100</f>
        <v>25</v>
      </c>
      <c r="Z10" s="3">
        <f>(W10/$W$6)*100</f>
        <v>17.241379310344829</v>
      </c>
      <c r="AA10" s="3">
        <f t="shared" ref="AA9:AA45" si="12">100-X10</f>
        <v>80</v>
      </c>
      <c r="AB10" s="3">
        <f t="shared" ref="AB9:AC11" si="13">100-Y10</f>
        <v>75</v>
      </c>
      <c r="AC10" s="219">
        <f t="shared" si="13"/>
        <v>82.758620689655174</v>
      </c>
      <c r="AD10" s="108">
        <f t="shared" si="9"/>
        <v>79.252873563218387</v>
      </c>
      <c r="AE10" s="76">
        <f t="shared" si="10"/>
        <v>3.9328993358449722</v>
      </c>
      <c r="AF10" s="162"/>
    </row>
    <row r="11" spans="1:32" x14ac:dyDescent="0.15">
      <c r="A11" s="28" t="s">
        <v>24</v>
      </c>
      <c r="B11" s="2" t="s">
        <v>17</v>
      </c>
      <c r="C11" s="5" t="s">
        <v>25</v>
      </c>
      <c r="D11" s="16">
        <v>1.2500000000000001E-2</v>
      </c>
      <c r="E11" s="116">
        <v>33</v>
      </c>
      <c r="F11" s="1">
        <v>33</v>
      </c>
      <c r="G11" s="1">
        <v>35</v>
      </c>
      <c r="H11" s="51">
        <f>(E11/$E$6)*100</f>
        <v>55.000000000000007</v>
      </c>
      <c r="I11" s="51">
        <f>(F11/$F$6)*100</f>
        <v>56.896551724137936</v>
      </c>
      <c r="J11" s="3">
        <f>(G11/$G$6)*100</f>
        <v>63.636363636363633</v>
      </c>
      <c r="K11" s="3">
        <f t="shared" si="6"/>
        <v>44.999999999999993</v>
      </c>
      <c r="L11" s="3">
        <f t="shared" si="6"/>
        <v>43.103448275862064</v>
      </c>
      <c r="M11" s="29">
        <f t="shared" si="6"/>
        <v>36.363636363636367</v>
      </c>
      <c r="N11" s="108">
        <f t="shared" si="7"/>
        <v>41.489028213166144</v>
      </c>
      <c r="O11" s="76">
        <f t="shared" si="8"/>
        <v>4.538882937353895</v>
      </c>
      <c r="P11" s="151"/>
      <c r="Q11" s="28" t="s">
        <v>24</v>
      </c>
      <c r="R11" s="2" t="s">
        <v>17</v>
      </c>
      <c r="S11" s="5" t="s">
        <v>25</v>
      </c>
      <c r="T11" s="16">
        <v>1.2500000000000001E-2</v>
      </c>
      <c r="U11" s="195">
        <v>8</v>
      </c>
      <c r="V11" s="1">
        <v>8</v>
      </c>
      <c r="W11" s="1">
        <v>6</v>
      </c>
      <c r="X11" s="3">
        <f>(U11/$U$6)*100</f>
        <v>32</v>
      </c>
      <c r="Y11" s="3">
        <f t="shared" si="11"/>
        <v>28.571428571428569</v>
      </c>
      <c r="Z11" s="3">
        <f>(W11/$W$6)*100</f>
        <v>20.689655172413794</v>
      </c>
      <c r="AA11" s="3">
        <f t="shared" si="12"/>
        <v>68</v>
      </c>
      <c r="AB11" s="3">
        <f t="shared" si="13"/>
        <v>71.428571428571431</v>
      </c>
      <c r="AC11" s="219">
        <f t="shared" si="13"/>
        <v>79.310344827586206</v>
      </c>
      <c r="AD11" s="108">
        <f t="shared" si="9"/>
        <v>72.912972085385888</v>
      </c>
      <c r="AE11" s="76">
        <f t="shared" si="10"/>
        <v>5.7994447158490869</v>
      </c>
      <c r="AF11" s="162"/>
    </row>
    <row r="12" spans="1:32" ht="15" thickBot="1" x14ac:dyDescent="0.2">
      <c r="A12" s="74" t="s">
        <v>24</v>
      </c>
      <c r="B12" s="10" t="s">
        <v>17</v>
      </c>
      <c r="C12" s="11" t="s">
        <v>25</v>
      </c>
      <c r="D12" s="44">
        <v>6.2500000000000003E-3</v>
      </c>
      <c r="E12" s="117">
        <v>55</v>
      </c>
      <c r="F12">
        <v>50</v>
      </c>
      <c r="G12">
        <v>60</v>
      </c>
      <c r="H12" s="51">
        <f>(E12/$E$6)*100</f>
        <v>91.666666666666657</v>
      </c>
      <c r="I12" s="13">
        <f>(F12/$F$6)*100</f>
        <v>86.206896551724128</v>
      </c>
      <c r="J12" s="13">
        <f>(G12/$G$6)*100</f>
        <v>109.09090909090908</v>
      </c>
      <c r="K12" s="13">
        <f t="shared" si="6"/>
        <v>8.3333333333333428</v>
      </c>
      <c r="L12" s="13">
        <f t="shared" si="6"/>
        <v>13.793103448275872</v>
      </c>
      <c r="M12" s="40">
        <f t="shared" si="6"/>
        <v>-9.0909090909090793</v>
      </c>
      <c r="N12" s="109">
        <f t="shared" si="7"/>
        <v>4.3451758969000451</v>
      </c>
      <c r="O12" s="67">
        <f t="shared" si="8"/>
        <v>11.951926927350552</v>
      </c>
      <c r="P12" s="160"/>
      <c r="Q12" s="74" t="s">
        <v>24</v>
      </c>
      <c r="R12" s="10" t="s">
        <v>17</v>
      </c>
      <c r="S12" s="11" t="s">
        <v>25</v>
      </c>
      <c r="T12" s="44">
        <v>6.2500000000000003E-3</v>
      </c>
      <c r="U12" s="220">
        <v>8</v>
      </c>
      <c r="V12" s="221">
        <v>10</v>
      </c>
      <c r="W12" s="221">
        <v>8</v>
      </c>
      <c r="X12" s="200">
        <f>(U12/$U$6)*100</f>
        <v>32</v>
      </c>
      <c r="Y12" s="200">
        <f t="shared" si="11"/>
        <v>35.714285714285715</v>
      </c>
      <c r="Z12" s="200">
        <f>(W12/$W$6)*100</f>
        <v>27.586206896551722</v>
      </c>
      <c r="AA12" s="200">
        <f t="shared" si="12"/>
        <v>68</v>
      </c>
      <c r="AB12" s="200">
        <f>100-Y12</f>
        <v>64.285714285714278</v>
      </c>
      <c r="AC12" s="222">
        <f>100-Z12</f>
        <v>72.413793103448285</v>
      </c>
      <c r="AD12" s="109">
        <f t="shared" si="9"/>
        <v>68.233169129720849</v>
      </c>
      <c r="AE12" s="67">
        <f t="shared" si="10"/>
        <v>4.0690529855379314</v>
      </c>
      <c r="AF12" s="163"/>
    </row>
    <row r="13" spans="1:32" x14ac:dyDescent="0.15">
      <c r="A13" s="34" t="s">
        <v>26</v>
      </c>
      <c r="B13" s="23" t="s">
        <v>17</v>
      </c>
      <c r="C13" s="24" t="s">
        <v>25</v>
      </c>
      <c r="D13" s="35">
        <v>0.05</v>
      </c>
      <c r="E13" s="52">
        <v>8</v>
      </c>
      <c r="F13" s="36">
        <v>8</v>
      </c>
      <c r="G13" s="36">
        <v>7</v>
      </c>
      <c r="H13" s="72">
        <f>(E13/$E$6)*100</f>
        <v>13.333333333333334</v>
      </c>
      <c r="I13" s="72">
        <f>(F13/$F$6)*100</f>
        <v>13.793103448275861</v>
      </c>
      <c r="J13" s="72">
        <f>(G13/$G$6)*100</f>
        <v>12.727272727272727</v>
      </c>
      <c r="K13" s="26">
        <f t="shared" si="6"/>
        <v>86.666666666666671</v>
      </c>
      <c r="L13" s="26">
        <f t="shared" si="6"/>
        <v>86.206896551724142</v>
      </c>
      <c r="M13" s="27">
        <f t="shared" si="6"/>
        <v>87.27272727272728</v>
      </c>
      <c r="N13" s="107">
        <f t="shared" si="7"/>
        <v>86.715430163706017</v>
      </c>
      <c r="O13" s="75">
        <f t="shared" si="8"/>
        <v>0.53458599910692395</v>
      </c>
      <c r="P13" s="161" t="s">
        <v>36</v>
      </c>
      <c r="Q13" s="34" t="s">
        <v>26</v>
      </c>
      <c r="R13" s="23" t="s">
        <v>17</v>
      </c>
      <c r="S13" s="24" t="s">
        <v>25</v>
      </c>
      <c r="T13" s="35">
        <v>0.05</v>
      </c>
      <c r="U13" s="204">
        <v>2</v>
      </c>
      <c r="V13" s="205">
        <v>3</v>
      </c>
      <c r="W13" s="205">
        <v>4</v>
      </c>
      <c r="X13" s="191">
        <f>(U13/$U$6)*100</f>
        <v>8</v>
      </c>
      <c r="Y13" s="191">
        <f>(V13/$V$6)*100</f>
        <v>10.714285714285714</v>
      </c>
      <c r="Z13" s="191">
        <f>(W13/$W$6)*100</f>
        <v>13.793103448275861</v>
      </c>
      <c r="AA13" s="191">
        <f t="shared" si="12"/>
        <v>92</v>
      </c>
      <c r="AB13" s="191">
        <f t="shared" ref="AB13:AC28" si="14">100-Y13</f>
        <v>89.285714285714292</v>
      </c>
      <c r="AC13" s="218">
        <f t="shared" si="14"/>
        <v>86.206896551724142</v>
      </c>
      <c r="AD13" s="107">
        <f t="shared" si="9"/>
        <v>89.164203612479469</v>
      </c>
      <c r="AE13" s="75">
        <f t="shared" si="10"/>
        <v>2.8984626137642158</v>
      </c>
      <c r="AF13" s="159">
        <v>0.05</v>
      </c>
    </row>
    <row r="14" spans="1:32" x14ac:dyDescent="0.15">
      <c r="A14" s="39" t="s">
        <v>26</v>
      </c>
      <c r="B14" s="2" t="s">
        <v>17</v>
      </c>
      <c r="C14" s="5" t="s">
        <v>25</v>
      </c>
      <c r="D14" s="15">
        <v>2.5000000000000001E-2</v>
      </c>
      <c r="E14" s="54">
        <v>23</v>
      </c>
      <c r="F14" s="17">
        <v>25</v>
      </c>
      <c r="G14" s="17">
        <v>29</v>
      </c>
      <c r="H14" s="51">
        <f>(E14/$E$6)*100</f>
        <v>38.333333333333336</v>
      </c>
      <c r="I14" s="51">
        <f>(F14/$F$6)*100</f>
        <v>43.103448275862064</v>
      </c>
      <c r="J14" s="3">
        <f>(G14/$G$6)*100</f>
        <v>52.72727272727272</v>
      </c>
      <c r="K14" s="3">
        <f t="shared" si="6"/>
        <v>61.666666666666664</v>
      </c>
      <c r="L14" s="3">
        <f t="shared" si="6"/>
        <v>56.896551724137936</v>
      </c>
      <c r="M14" s="29">
        <f t="shared" si="6"/>
        <v>47.27272727272728</v>
      </c>
      <c r="N14" s="108">
        <f t="shared" si="7"/>
        <v>55.278648554510625</v>
      </c>
      <c r="O14" s="76">
        <f t="shared" si="8"/>
        <v>7.3320925266133203</v>
      </c>
      <c r="P14" s="162"/>
      <c r="Q14" s="39" t="s">
        <v>26</v>
      </c>
      <c r="R14" s="2" t="s">
        <v>17</v>
      </c>
      <c r="S14" s="5" t="s">
        <v>25</v>
      </c>
      <c r="T14" s="15">
        <v>2.5000000000000001E-2</v>
      </c>
      <c r="U14" s="210">
        <v>7</v>
      </c>
      <c r="V14" s="17">
        <v>7</v>
      </c>
      <c r="W14" s="17">
        <v>9</v>
      </c>
      <c r="X14" s="3">
        <f>(U14/$U$6)*100</f>
        <v>28.000000000000004</v>
      </c>
      <c r="Y14" s="3">
        <f t="shared" ref="Y14:Y21" si="15">(V14/$V$6)*100</f>
        <v>25</v>
      </c>
      <c r="Z14" s="3">
        <f>(W14/$W$6)*100</f>
        <v>31.03448275862069</v>
      </c>
      <c r="AA14" s="3">
        <f t="shared" si="12"/>
        <v>72</v>
      </c>
      <c r="AB14" s="3">
        <f t="shared" si="14"/>
        <v>75</v>
      </c>
      <c r="AC14" s="219">
        <f t="shared" si="14"/>
        <v>68.965517241379303</v>
      </c>
      <c r="AD14" s="108">
        <f t="shared" si="9"/>
        <v>71.988505747126439</v>
      </c>
      <c r="AE14" s="76">
        <f t="shared" si="10"/>
        <v>3.0172577996269156</v>
      </c>
      <c r="AF14" s="151"/>
    </row>
    <row r="15" spans="1:32" x14ac:dyDescent="0.15">
      <c r="A15" s="39" t="s">
        <v>26</v>
      </c>
      <c r="B15" s="2" t="s">
        <v>17</v>
      </c>
      <c r="C15" s="5" t="s">
        <v>25</v>
      </c>
      <c r="D15" s="16">
        <v>1.2500000000000001E-2</v>
      </c>
      <c r="E15" s="54">
        <v>52</v>
      </c>
      <c r="F15" s="17">
        <v>55</v>
      </c>
      <c r="G15" s="17">
        <v>50</v>
      </c>
      <c r="H15" s="51">
        <f>(E15/$E$6)*100</f>
        <v>86.666666666666671</v>
      </c>
      <c r="I15" s="51">
        <f>(F15/$F$6)*100</f>
        <v>94.827586206896555</v>
      </c>
      <c r="J15" s="3">
        <f>(G15/$G$6)*100</f>
        <v>90.909090909090907</v>
      </c>
      <c r="K15" s="3">
        <f t="shared" si="6"/>
        <v>13.333333333333329</v>
      </c>
      <c r="L15" s="3">
        <f t="shared" si="6"/>
        <v>5.1724137931034448</v>
      </c>
      <c r="M15" s="29">
        <f t="shared" si="6"/>
        <v>9.0909090909090935</v>
      </c>
      <c r="N15" s="108">
        <f t="shared" si="7"/>
        <v>9.1988854057819562</v>
      </c>
      <c r="O15" s="76">
        <f t="shared" si="8"/>
        <v>4.0815310973893872</v>
      </c>
      <c r="P15" s="162"/>
      <c r="Q15" s="39" t="s">
        <v>26</v>
      </c>
      <c r="R15" s="2" t="s">
        <v>17</v>
      </c>
      <c r="S15" s="5" t="s">
        <v>25</v>
      </c>
      <c r="T15" s="16">
        <v>1.2500000000000001E-2</v>
      </c>
      <c r="U15" s="210">
        <v>7</v>
      </c>
      <c r="V15" s="17">
        <v>9</v>
      </c>
      <c r="W15" s="17">
        <v>9</v>
      </c>
      <c r="X15" s="3">
        <f>(U15/$U$6)*100</f>
        <v>28.000000000000004</v>
      </c>
      <c r="Y15" s="3">
        <f t="shared" si="15"/>
        <v>32.142857142857146</v>
      </c>
      <c r="Z15" s="3">
        <f>(W15/$W$6)*100</f>
        <v>31.03448275862069</v>
      </c>
      <c r="AA15" s="3">
        <f t="shared" si="12"/>
        <v>72</v>
      </c>
      <c r="AB15" s="3">
        <f t="shared" si="14"/>
        <v>67.857142857142861</v>
      </c>
      <c r="AC15" s="219">
        <f>100-Z15</f>
        <v>68.965517241379303</v>
      </c>
      <c r="AD15" s="108">
        <f t="shared" si="9"/>
        <v>69.607553366174059</v>
      </c>
      <c r="AE15" s="76">
        <f t="shared" si="10"/>
        <v>2.1447550246325804</v>
      </c>
      <c r="AF15" s="151"/>
    </row>
    <row r="16" spans="1:32" ht="15" thickBot="1" x14ac:dyDescent="0.2">
      <c r="A16" s="77" t="s">
        <v>26</v>
      </c>
      <c r="B16" s="10" t="s">
        <v>17</v>
      </c>
      <c r="C16" s="11" t="s">
        <v>25</v>
      </c>
      <c r="D16" s="44">
        <v>6.2500000000000003E-3</v>
      </c>
      <c r="E16" s="118">
        <v>60</v>
      </c>
      <c r="F16" s="50">
        <v>57</v>
      </c>
      <c r="G16" s="50">
        <v>55</v>
      </c>
      <c r="H16" s="51">
        <f>(E16/$E$6)*100</f>
        <v>100</v>
      </c>
      <c r="I16" s="13">
        <f>(F16/$F$6)*100</f>
        <v>98.275862068965509</v>
      </c>
      <c r="J16" s="13">
        <f>(G16/$G$6)*100</f>
        <v>100</v>
      </c>
      <c r="K16" s="13">
        <f t="shared" si="6"/>
        <v>0</v>
      </c>
      <c r="L16" s="13">
        <f t="shared" si="6"/>
        <v>1.7241379310344911</v>
      </c>
      <c r="M16" s="40">
        <f t="shared" si="6"/>
        <v>0</v>
      </c>
      <c r="N16" s="109">
        <f t="shared" si="7"/>
        <v>0.57471264367816366</v>
      </c>
      <c r="O16" s="67">
        <f t="shared" si="8"/>
        <v>0.99543149860280788</v>
      </c>
      <c r="P16" s="163"/>
      <c r="Q16" s="77" t="s">
        <v>26</v>
      </c>
      <c r="R16" s="10" t="s">
        <v>17</v>
      </c>
      <c r="S16" s="11" t="s">
        <v>25</v>
      </c>
      <c r="T16" s="44">
        <v>6.2500000000000003E-3</v>
      </c>
      <c r="U16" s="212">
        <v>7</v>
      </c>
      <c r="V16" s="213">
        <v>9</v>
      </c>
      <c r="W16" s="213">
        <v>10</v>
      </c>
      <c r="X16" s="200">
        <f>(U16/$U$6)*100</f>
        <v>28.000000000000004</v>
      </c>
      <c r="Y16" s="200">
        <f t="shared" si="15"/>
        <v>32.142857142857146</v>
      </c>
      <c r="Z16" s="200">
        <f>(W16/$W$6)*100</f>
        <v>34.482758620689658</v>
      </c>
      <c r="AA16" s="200">
        <f t="shared" si="12"/>
        <v>72</v>
      </c>
      <c r="AB16" s="200">
        <f t="shared" si="14"/>
        <v>67.857142857142861</v>
      </c>
      <c r="AC16" s="222">
        <f t="shared" si="14"/>
        <v>65.517241379310349</v>
      </c>
      <c r="AD16" s="109">
        <f t="shared" si="9"/>
        <v>68.458128078817737</v>
      </c>
      <c r="AE16" s="67">
        <f t="shared" si="10"/>
        <v>3.2828992157900911</v>
      </c>
      <c r="AF16" s="160"/>
    </row>
    <row r="17" spans="1:32" x14ac:dyDescent="0.15">
      <c r="A17" s="48" t="s">
        <v>27</v>
      </c>
      <c r="B17" s="23" t="s">
        <v>17</v>
      </c>
      <c r="C17" s="24" t="s">
        <v>25</v>
      </c>
      <c r="D17" s="35">
        <v>0.05</v>
      </c>
      <c r="E17" s="52">
        <v>32</v>
      </c>
      <c r="F17" s="36">
        <v>33</v>
      </c>
      <c r="G17" s="36">
        <v>33</v>
      </c>
      <c r="H17" s="72">
        <f>(E17/$E$6)*100</f>
        <v>53.333333333333336</v>
      </c>
      <c r="I17" s="72">
        <f>(F17/$F$6)*100</f>
        <v>56.896551724137936</v>
      </c>
      <c r="J17" s="72">
        <f>(G17/$G$6)*100</f>
        <v>60</v>
      </c>
      <c r="K17" s="26">
        <f t="shared" si="6"/>
        <v>46.666666666666664</v>
      </c>
      <c r="L17" s="26">
        <f t="shared" si="6"/>
        <v>43.103448275862064</v>
      </c>
      <c r="M17" s="27">
        <f t="shared" si="6"/>
        <v>40</v>
      </c>
      <c r="N17" s="107">
        <f t="shared" si="7"/>
        <v>43.256704980842905</v>
      </c>
      <c r="O17" s="75">
        <f t="shared" si="8"/>
        <v>3.3359746438375835</v>
      </c>
      <c r="P17" s="164" t="s">
        <v>36</v>
      </c>
      <c r="Q17" s="48" t="s">
        <v>27</v>
      </c>
      <c r="R17" s="23" t="s">
        <v>17</v>
      </c>
      <c r="S17" s="24" t="s">
        <v>25</v>
      </c>
      <c r="T17" s="35">
        <v>0.05</v>
      </c>
      <c r="U17" s="204">
        <v>7</v>
      </c>
      <c r="V17" s="205">
        <v>9</v>
      </c>
      <c r="W17" s="205">
        <v>9</v>
      </c>
      <c r="X17" s="191">
        <f t="shared" ref="X17:X52" si="16">(U17/$U$6)*100</f>
        <v>28.000000000000004</v>
      </c>
      <c r="Y17" s="191">
        <f t="shared" si="15"/>
        <v>32.142857142857146</v>
      </c>
      <c r="Z17" s="191">
        <f t="shared" ref="Z17:Z52" si="17">(W17/$W$6)*100</f>
        <v>31.03448275862069</v>
      </c>
      <c r="AA17" s="191">
        <f t="shared" si="12"/>
        <v>72</v>
      </c>
      <c r="AB17" s="191">
        <f t="shared" si="14"/>
        <v>67.857142857142861</v>
      </c>
      <c r="AC17" s="218">
        <f t="shared" si="14"/>
        <v>68.965517241379303</v>
      </c>
      <c r="AD17" s="107">
        <f t="shared" si="9"/>
        <v>69.607553366174059</v>
      </c>
      <c r="AE17" s="75">
        <f t="shared" si="10"/>
        <v>2.1447550246325804</v>
      </c>
      <c r="AF17" s="164" t="s">
        <v>36</v>
      </c>
    </row>
    <row r="18" spans="1:32" x14ac:dyDescent="0.15">
      <c r="A18" s="49" t="s">
        <v>27</v>
      </c>
      <c r="B18" s="2" t="s">
        <v>17</v>
      </c>
      <c r="C18" s="5" t="s">
        <v>25</v>
      </c>
      <c r="D18" s="15">
        <v>2.5000000000000001E-2</v>
      </c>
      <c r="E18" s="54">
        <v>31</v>
      </c>
      <c r="F18" s="17">
        <v>36</v>
      </c>
      <c r="G18" s="17">
        <v>32</v>
      </c>
      <c r="H18" s="51">
        <f>(E18/$E$6)*100</f>
        <v>51.666666666666671</v>
      </c>
      <c r="I18" s="51">
        <f>(F18/$F$6)*100</f>
        <v>62.068965517241381</v>
      </c>
      <c r="J18" s="3">
        <f>(G18/$G$6)*100</f>
        <v>58.18181818181818</v>
      </c>
      <c r="K18" s="3">
        <f t="shared" si="6"/>
        <v>48.333333333333329</v>
      </c>
      <c r="L18" s="3">
        <f t="shared" si="6"/>
        <v>37.931034482758619</v>
      </c>
      <c r="M18" s="29">
        <f t="shared" si="6"/>
        <v>41.81818181818182</v>
      </c>
      <c r="N18" s="108">
        <f t="shared" si="7"/>
        <v>42.694183211424587</v>
      </c>
      <c r="O18" s="76">
        <f t="shared" si="8"/>
        <v>5.256185801024297</v>
      </c>
      <c r="P18" s="154"/>
      <c r="Q18" s="49" t="s">
        <v>27</v>
      </c>
      <c r="R18" s="2" t="s">
        <v>17</v>
      </c>
      <c r="S18" s="5" t="s">
        <v>25</v>
      </c>
      <c r="T18" s="15">
        <v>2.5000000000000001E-2</v>
      </c>
      <c r="U18" s="210">
        <v>8</v>
      </c>
      <c r="V18" s="17">
        <v>9</v>
      </c>
      <c r="W18" s="17">
        <v>9</v>
      </c>
      <c r="X18" s="3">
        <f t="shared" si="16"/>
        <v>32</v>
      </c>
      <c r="Y18" s="3">
        <f t="shared" si="15"/>
        <v>32.142857142857146</v>
      </c>
      <c r="Z18" s="3">
        <f t="shared" si="17"/>
        <v>31.03448275862069</v>
      </c>
      <c r="AA18" s="3">
        <f t="shared" si="12"/>
        <v>68</v>
      </c>
      <c r="AB18" s="3">
        <f t="shared" si="14"/>
        <v>67.857142857142861</v>
      </c>
      <c r="AC18" s="219">
        <f t="shared" si="14"/>
        <v>68.965517241379303</v>
      </c>
      <c r="AD18" s="108">
        <f t="shared" si="9"/>
        <v>68.274220032840716</v>
      </c>
      <c r="AE18" s="76">
        <f t="shared" si="10"/>
        <v>0.60292695553960118</v>
      </c>
      <c r="AF18" s="154"/>
    </row>
    <row r="19" spans="1:32" x14ac:dyDescent="0.15">
      <c r="A19" s="49" t="s">
        <v>27</v>
      </c>
      <c r="B19" s="2" t="s">
        <v>17</v>
      </c>
      <c r="C19" s="5" t="s">
        <v>25</v>
      </c>
      <c r="D19" s="16">
        <v>1.2500000000000001E-2</v>
      </c>
      <c r="E19" s="54">
        <v>60</v>
      </c>
      <c r="F19" s="17">
        <v>58</v>
      </c>
      <c r="G19" s="17">
        <v>54</v>
      </c>
      <c r="H19" s="51">
        <f>(E19/$E$6)*100</f>
        <v>100</v>
      </c>
      <c r="I19" s="51">
        <f>(F19/$F$6)*100</f>
        <v>100</v>
      </c>
      <c r="J19" s="3">
        <f>(G19/$G$6)*100</f>
        <v>98.181818181818187</v>
      </c>
      <c r="K19" s="3">
        <f t="shared" si="6"/>
        <v>0</v>
      </c>
      <c r="L19" s="3">
        <f t="shared" si="6"/>
        <v>0</v>
      </c>
      <c r="M19" s="29">
        <f t="shared" si="6"/>
        <v>1.818181818181813</v>
      </c>
      <c r="N19" s="108">
        <f t="shared" si="7"/>
        <v>0.6060606060606043</v>
      </c>
      <c r="O19" s="76">
        <f t="shared" si="8"/>
        <v>1.049727762162953</v>
      </c>
      <c r="P19" s="154"/>
      <c r="Q19" s="49" t="s">
        <v>27</v>
      </c>
      <c r="R19" s="2" t="s">
        <v>17</v>
      </c>
      <c r="S19" s="5" t="s">
        <v>25</v>
      </c>
      <c r="T19" s="16">
        <v>1.2500000000000001E-2</v>
      </c>
      <c r="U19" s="210">
        <v>8</v>
      </c>
      <c r="V19" s="17">
        <v>9</v>
      </c>
      <c r="W19" s="17">
        <v>10</v>
      </c>
      <c r="X19" s="3">
        <f t="shared" si="16"/>
        <v>32</v>
      </c>
      <c r="Y19" s="3">
        <f t="shared" si="15"/>
        <v>32.142857142857146</v>
      </c>
      <c r="Z19" s="3">
        <f t="shared" si="17"/>
        <v>34.482758620689658</v>
      </c>
      <c r="AA19" s="3">
        <f t="shared" si="12"/>
        <v>68</v>
      </c>
      <c r="AB19" s="3">
        <f t="shared" si="14"/>
        <v>67.857142857142861</v>
      </c>
      <c r="AC19" s="219">
        <f t="shared" si="14"/>
        <v>65.517241379310349</v>
      </c>
      <c r="AD19" s="108">
        <f t="shared" si="9"/>
        <v>67.124794745484408</v>
      </c>
      <c r="AE19" s="76">
        <f t="shared" si="10"/>
        <v>1.3940132386887425</v>
      </c>
      <c r="AF19" s="154"/>
    </row>
    <row r="20" spans="1:32" ht="15" thickBot="1" x14ac:dyDescent="0.2">
      <c r="A20" s="79" t="s">
        <v>27</v>
      </c>
      <c r="B20" s="11" t="s">
        <v>17</v>
      </c>
      <c r="C20" s="11" t="s">
        <v>25</v>
      </c>
      <c r="D20" s="44">
        <v>6.2500000000000003E-3</v>
      </c>
      <c r="E20" s="118">
        <v>58</v>
      </c>
      <c r="F20" s="50">
        <v>56</v>
      </c>
      <c r="G20" s="50">
        <v>57</v>
      </c>
      <c r="H20" s="51">
        <f>(E20/$E$6)*100</f>
        <v>96.666666666666671</v>
      </c>
      <c r="I20" s="13">
        <f>(F20/$F$6)*100</f>
        <v>96.551724137931032</v>
      </c>
      <c r="J20" s="13">
        <f>(G20/$G$6)*100</f>
        <v>103.63636363636364</v>
      </c>
      <c r="K20" s="13">
        <f t="shared" si="6"/>
        <v>3.3333333333333286</v>
      </c>
      <c r="L20" s="13">
        <f t="shared" si="6"/>
        <v>3.448275862068968</v>
      </c>
      <c r="M20" s="40">
        <f t="shared" si="6"/>
        <v>-3.6363636363636402</v>
      </c>
      <c r="N20" s="109">
        <f t="shared" si="7"/>
        <v>1.0484151863462188</v>
      </c>
      <c r="O20" s="67">
        <f t="shared" si="8"/>
        <v>4.0575445049328929</v>
      </c>
      <c r="P20" s="155"/>
      <c r="Q20" s="79" t="s">
        <v>27</v>
      </c>
      <c r="R20" s="10" t="s">
        <v>17</v>
      </c>
      <c r="S20" s="11" t="s">
        <v>25</v>
      </c>
      <c r="T20" s="44">
        <v>6.2500000000000003E-3</v>
      </c>
      <c r="U20" s="212">
        <v>16</v>
      </c>
      <c r="V20" s="213">
        <v>17</v>
      </c>
      <c r="W20" s="213">
        <v>16</v>
      </c>
      <c r="X20" s="200">
        <f t="shared" si="16"/>
        <v>64</v>
      </c>
      <c r="Y20" s="200">
        <f t="shared" si="15"/>
        <v>60.714285714285708</v>
      </c>
      <c r="Z20" s="200">
        <f t="shared" si="17"/>
        <v>55.172413793103445</v>
      </c>
      <c r="AA20" s="200">
        <f t="shared" si="12"/>
        <v>36</v>
      </c>
      <c r="AB20" s="200">
        <f t="shared" si="14"/>
        <v>39.285714285714292</v>
      </c>
      <c r="AC20" s="222">
        <f t="shared" si="14"/>
        <v>44.827586206896555</v>
      </c>
      <c r="AD20" s="109">
        <f t="shared" si="9"/>
        <v>40.037766830870282</v>
      </c>
      <c r="AE20" s="67">
        <f t="shared" si="10"/>
        <v>4.4615868066254496</v>
      </c>
      <c r="AF20" s="155"/>
    </row>
    <row r="21" spans="1:32" x14ac:dyDescent="0.15">
      <c r="A21" s="80" t="s">
        <v>28</v>
      </c>
      <c r="B21" s="23" t="s">
        <v>17</v>
      </c>
      <c r="C21" s="24" t="s">
        <v>25</v>
      </c>
      <c r="D21" s="35">
        <v>0.05</v>
      </c>
      <c r="E21" s="52">
        <v>35</v>
      </c>
      <c r="F21" s="36">
        <v>36</v>
      </c>
      <c r="G21" s="36">
        <v>33</v>
      </c>
      <c r="H21" s="72">
        <f>(E21/$E$6)*100</f>
        <v>58.333333333333336</v>
      </c>
      <c r="I21" s="72">
        <f>(F21/$F$6)*100</f>
        <v>62.068965517241381</v>
      </c>
      <c r="J21" s="72">
        <f>(G21/$G$6)*100</f>
        <v>60</v>
      </c>
      <c r="K21" s="26">
        <f t="shared" si="6"/>
        <v>41.666666666666664</v>
      </c>
      <c r="L21" s="26">
        <f t="shared" si="6"/>
        <v>37.931034482758619</v>
      </c>
      <c r="M21" s="27">
        <f t="shared" si="6"/>
        <v>40</v>
      </c>
      <c r="N21" s="107">
        <f t="shared" si="7"/>
        <v>39.865900383141764</v>
      </c>
      <c r="O21" s="75">
        <f t="shared" si="8"/>
        <v>1.8714229836660505</v>
      </c>
      <c r="P21" s="153" t="s">
        <v>36</v>
      </c>
      <c r="Q21" s="80" t="s">
        <v>28</v>
      </c>
      <c r="R21" s="23" t="s">
        <v>17</v>
      </c>
      <c r="S21" s="24" t="s">
        <v>25</v>
      </c>
      <c r="T21" s="35">
        <v>0.05</v>
      </c>
      <c r="U21" s="204">
        <v>5</v>
      </c>
      <c r="V21" s="205">
        <v>5</v>
      </c>
      <c r="W21" s="205">
        <v>6</v>
      </c>
      <c r="X21" s="191">
        <f t="shared" si="16"/>
        <v>20</v>
      </c>
      <c r="Y21" s="191">
        <f t="shared" si="15"/>
        <v>17.857142857142858</v>
      </c>
      <c r="Z21" s="191">
        <f t="shared" si="17"/>
        <v>20.689655172413794</v>
      </c>
      <c r="AA21" s="191">
        <f t="shared" si="12"/>
        <v>80</v>
      </c>
      <c r="AB21" s="191">
        <f>100-Y21</f>
        <v>82.142857142857139</v>
      </c>
      <c r="AC21" s="218">
        <f t="shared" si="14"/>
        <v>79.310344827586206</v>
      </c>
      <c r="AD21" s="107">
        <f t="shared" si="9"/>
        <v>80.484400656814444</v>
      </c>
      <c r="AE21" s="75">
        <f t="shared" si="10"/>
        <v>1.4770797206928528</v>
      </c>
      <c r="AF21" s="153" t="s">
        <v>36</v>
      </c>
    </row>
    <row r="22" spans="1:32" x14ac:dyDescent="0.15">
      <c r="A22" s="81" t="s">
        <v>28</v>
      </c>
      <c r="B22" s="2" t="s">
        <v>17</v>
      </c>
      <c r="C22" s="5" t="s">
        <v>25</v>
      </c>
      <c r="D22" s="15">
        <v>2.5000000000000001E-2</v>
      </c>
      <c r="E22" s="54">
        <v>42</v>
      </c>
      <c r="F22" s="17">
        <v>43</v>
      </c>
      <c r="G22" s="17">
        <v>40</v>
      </c>
      <c r="H22" s="51">
        <f>(E22/$E$6)*100</f>
        <v>70</v>
      </c>
      <c r="I22" s="51">
        <f>(F22/$F$6)*100</f>
        <v>74.137931034482762</v>
      </c>
      <c r="J22" s="3">
        <f>(G22/$G$6)*100</f>
        <v>72.727272727272734</v>
      </c>
      <c r="K22" s="3">
        <f t="shared" si="6"/>
        <v>30</v>
      </c>
      <c r="L22" s="3">
        <f t="shared" si="6"/>
        <v>25.862068965517238</v>
      </c>
      <c r="M22" s="29">
        <f t="shared" si="6"/>
        <v>27.272727272727266</v>
      </c>
      <c r="N22" s="108">
        <f t="shared" si="7"/>
        <v>27.711598746081503</v>
      </c>
      <c r="O22" s="76">
        <f t="shared" si="8"/>
        <v>2.1035860902580104</v>
      </c>
      <c r="P22" s="154"/>
      <c r="Q22" s="81" t="s">
        <v>28</v>
      </c>
      <c r="R22" s="2" t="s">
        <v>17</v>
      </c>
      <c r="S22" s="5" t="s">
        <v>25</v>
      </c>
      <c r="T22" s="15">
        <v>2.5000000000000001E-2</v>
      </c>
      <c r="U22" s="210">
        <v>7</v>
      </c>
      <c r="V22" s="17">
        <v>7</v>
      </c>
      <c r="W22" s="17">
        <v>10</v>
      </c>
      <c r="X22" s="3">
        <f t="shared" si="16"/>
        <v>28.000000000000004</v>
      </c>
      <c r="Y22" s="3">
        <f t="shared" ref="Y22:Y52" si="18">(V22/$V$6)*100</f>
        <v>25</v>
      </c>
      <c r="Z22" s="3">
        <f t="shared" si="17"/>
        <v>34.482758620689658</v>
      </c>
      <c r="AA22" s="3">
        <f t="shared" si="12"/>
        <v>72</v>
      </c>
      <c r="AB22" s="3">
        <f t="shared" si="14"/>
        <v>75</v>
      </c>
      <c r="AC22" s="219">
        <f t="shared" si="14"/>
        <v>65.517241379310349</v>
      </c>
      <c r="AD22" s="108">
        <f t="shared" si="9"/>
        <v>70.839080459770116</v>
      </c>
      <c r="AE22" s="76">
        <f t="shared" si="10"/>
        <v>4.8468008416616053</v>
      </c>
      <c r="AF22" s="154"/>
    </row>
    <row r="23" spans="1:32" x14ac:dyDescent="0.15">
      <c r="A23" s="81" t="s">
        <v>28</v>
      </c>
      <c r="B23" s="2" t="s">
        <v>17</v>
      </c>
      <c r="C23" s="5" t="s">
        <v>25</v>
      </c>
      <c r="D23" s="16">
        <v>1.2500000000000001E-2</v>
      </c>
      <c r="E23" s="54">
        <v>50</v>
      </c>
      <c r="F23" s="17">
        <v>48</v>
      </c>
      <c r="G23" s="17">
        <v>45</v>
      </c>
      <c r="H23" s="51">
        <f>(E23/$E$6)*100</f>
        <v>83.333333333333343</v>
      </c>
      <c r="I23" s="51">
        <f>(F23/$F$6)*100</f>
        <v>82.758620689655174</v>
      </c>
      <c r="J23" s="3">
        <f>(G23/$G$6)*100</f>
        <v>81.818181818181827</v>
      </c>
      <c r="K23" s="3">
        <f t="shared" si="6"/>
        <v>16.666666666666657</v>
      </c>
      <c r="L23" s="3">
        <f t="shared" si="6"/>
        <v>17.241379310344826</v>
      </c>
      <c r="M23" s="29">
        <f t="shared" si="6"/>
        <v>18.181818181818173</v>
      </c>
      <c r="N23" s="108">
        <f t="shared" si="7"/>
        <v>17.363288052943219</v>
      </c>
      <c r="O23" s="76">
        <f t="shared" si="8"/>
        <v>0.76489694378257533</v>
      </c>
      <c r="P23" s="154"/>
      <c r="Q23" s="81" t="s">
        <v>28</v>
      </c>
      <c r="R23" s="2" t="s">
        <v>17</v>
      </c>
      <c r="S23" s="5" t="s">
        <v>25</v>
      </c>
      <c r="T23" s="16">
        <v>1.2500000000000001E-2</v>
      </c>
      <c r="U23" s="210">
        <v>9</v>
      </c>
      <c r="V23" s="17">
        <v>9</v>
      </c>
      <c r="W23" s="17">
        <v>7</v>
      </c>
      <c r="X23" s="3">
        <f t="shared" si="16"/>
        <v>36</v>
      </c>
      <c r="Y23" s="3">
        <f t="shared" si="18"/>
        <v>32.142857142857146</v>
      </c>
      <c r="Z23" s="3">
        <f t="shared" si="17"/>
        <v>24.137931034482758</v>
      </c>
      <c r="AA23" s="3">
        <f t="shared" si="12"/>
        <v>64</v>
      </c>
      <c r="AB23" s="3">
        <f t="shared" si="14"/>
        <v>67.857142857142861</v>
      </c>
      <c r="AC23" s="219">
        <f t="shared" si="14"/>
        <v>75.862068965517238</v>
      </c>
      <c r="AD23" s="108">
        <f t="shared" si="9"/>
        <v>69.239737274220033</v>
      </c>
      <c r="AE23" s="76">
        <f t="shared" si="10"/>
        <v>6.0506896736877458</v>
      </c>
      <c r="AF23" s="154"/>
    </row>
    <row r="24" spans="1:32" ht="15" thickBot="1" x14ac:dyDescent="0.2">
      <c r="A24" s="82" t="s">
        <v>28</v>
      </c>
      <c r="B24" s="30" t="s">
        <v>17</v>
      </c>
      <c r="C24" s="31" t="s">
        <v>25</v>
      </c>
      <c r="D24" s="41">
        <v>6.2500000000000003E-3</v>
      </c>
      <c r="E24" s="55">
        <v>60</v>
      </c>
      <c r="F24" s="42">
        <v>56</v>
      </c>
      <c r="G24" s="42">
        <v>56</v>
      </c>
      <c r="H24" s="51">
        <f>(E24/$E$6)*100</f>
        <v>100</v>
      </c>
      <c r="I24" s="13">
        <f>(F24/$F$6)*100</f>
        <v>96.551724137931032</v>
      </c>
      <c r="J24" s="13">
        <f>(G24/$G$6)*100</f>
        <v>101.81818181818181</v>
      </c>
      <c r="K24" s="32">
        <f t="shared" si="6"/>
        <v>0</v>
      </c>
      <c r="L24" s="32">
        <f t="shared" si="6"/>
        <v>3.448275862068968</v>
      </c>
      <c r="M24" s="33">
        <f t="shared" si="6"/>
        <v>-1.818181818181813</v>
      </c>
      <c r="N24" s="110">
        <f t="shared" si="7"/>
        <v>0.54336468129571835</v>
      </c>
      <c r="O24" s="68">
        <f t="shared" si="8"/>
        <v>2.6749444867375862</v>
      </c>
      <c r="P24" s="155"/>
      <c r="Q24" s="84" t="s">
        <v>28</v>
      </c>
      <c r="R24" s="11" t="s">
        <v>17</v>
      </c>
      <c r="S24" s="11" t="s">
        <v>25</v>
      </c>
      <c r="T24" s="44">
        <v>6.2500000000000003E-3</v>
      </c>
      <c r="U24" s="212">
        <v>15</v>
      </c>
      <c r="V24" s="213">
        <v>17</v>
      </c>
      <c r="W24" s="213">
        <v>17</v>
      </c>
      <c r="X24" s="200">
        <f t="shared" si="16"/>
        <v>60</v>
      </c>
      <c r="Y24" s="200">
        <f t="shared" si="18"/>
        <v>60.714285714285708</v>
      </c>
      <c r="Z24" s="200">
        <f t="shared" si="17"/>
        <v>58.620689655172406</v>
      </c>
      <c r="AA24" s="200">
        <f t="shared" si="12"/>
        <v>40</v>
      </c>
      <c r="AB24" s="200">
        <f t="shared" si="14"/>
        <v>39.285714285714292</v>
      </c>
      <c r="AC24" s="222">
        <f t="shared" si="14"/>
        <v>41.379310344827594</v>
      </c>
      <c r="AD24" s="109">
        <f t="shared" si="9"/>
        <v>40.221674876847295</v>
      </c>
      <c r="AE24" s="67">
        <f t="shared" si="10"/>
        <v>1.0642560443580462</v>
      </c>
      <c r="AF24" s="155"/>
    </row>
    <row r="25" spans="1:32" x14ac:dyDescent="0.15">
      <c r="A25" s="85" t="s">
        <v>29</v>
      </c>
      <c r="B25" s="23" t="s">
        <v>17</v>
      </c>
      <c r="C25" s="24" t="s">
        <v>25</v>
      </c>
      <c r="D25" s="35">
        <v>0.05</v>
      </c>
      <c r="E25" s="52">
        <v>5</v>
      </c>
      <c r="F25" s="36">
        <v>5</v>
      </c>
      <c r="G25" s="36">
        <v>4</v>
      </c>
      <c r="H25" s="72">
        <f>(E25/$E$6)*100</f>
        <v>8.3333333333333321</v>
      </c>
      <c r="I25" s="72">
        <f>(F25/$F$6)*100</f>
        <v>8.6206896551724146</v>
      </c>
      <c r="J25" s="72">
        <f>(G25/$G$6)*100</f>
        <v>7.2727272727272725</v>
      </c>
      <c r="K25" s="26">
        <f t="shared" si="6"/>
        <v>91.666666666666671</v>
      </c>
      <c r="L25" s="26">
        <f t="shared" si="6"/>
        <v>91.379310344827587</v>
      </c>
      <c r="M25" s="27">
        <f t="shared" si="6"/>
        <v>92.727272727272734</v>
      </c>
      <c r="N25" s="107">
        <f t="shared" si="7"/>
        <v>91.924416579588993</v>
      </c>
      <c r="O25" s="75">
        <f t="shared" si="8"/>
        <v>0.70998373877885324</v>
      </c>
      <c r="P25" s="150">
        <v>0.05</v>
      </c>
      <c r="Q25" s="85" t="s">
        <v>29</v>
      </c>
      <c r="R25" s="23" t="s">
        <v>17</v>
      </c>
      <c r="S25" s="24" t="s">
        <v>25</v>
      </c>
      <c r="T25" s="35">
        <v>0.05</v>
      </c>
      <c r="U25" s="204">
        <v>10</v>
      </c>
      <c r="V25" s="205">
        <v>9</v>
      </c>
      <c r="W25" s="205">
        <v>13</v>
      </c>
      <c r="X25" s="191">
        <f t="shared" si="16"/>
        <v>40</v>
      </c>
      <c r="Y25" s="191">
        <f t="shared" si="18"/>
        <v>32.142857142857146</v>
      </c>
      <c r="Z25" s="191">
        <f t="shared" si="17"/>
        <v>44.827586206896555</v>
      </c>
      <c r="AA25" s="191">
        <f t="shared" si="12"/>
        <v>60</v>
      </c>
      <c r="AB25" s="191">
        <f t="shared" si="14"/>
        <v>67.857142857142861</v>
      </c>
      <c r="AC25" s="218">
        <f>100-Z25</f>
        <v>55.172413793103445</v>
      </c>
      <c r="AD25" s="107">
        <f t="shared" si="9"/>
        <v>61.009852216748776</v>
      </c>
      <c r="AE25" s="75">
        <f t="shared" si="10"/>
        <v>6.4023776038106242</v>
      </c>
      <c r="AF25" s="153" t="s">
        <v>36</v>
      </c>
    </row>
    <row r="26" spans="1:32" x14ac:dyDescent="0.15">
      <c r="A26" s="86" t="s">
        <v>29</v>
      </c>
      <c r="B26" s="2" t="s">
        <v>17</v>
      </c>
      <c r="C26" s="5" t="s">
        <v>25</v>
      </c>
      <c r="D26" s="15">
        <v>2.5000000000000001E-2</v>
      </c>
      <c r="E26" s="54">
        <v>20</v>
      </c>
      <c r="F26" s="17">
        <v>20</v>
      </c>
      <c r="G26" s="17">
        <v>21</v>
      </c>
      <c r="H26" s="51">
        <f>(E26/$E$6)*100</f>
        <v>33.333333333333329</v>
      </c>
      <c r="I26" s="51">
        <f>(F26/$F$6)*100</f>
        <v>34.482758620689658</v>
      </c>
      <c r="J26" s="3">
        <f>(G26/$G$6)*100</f>
        <v>38.181818181818187</v>
      </c>
      <c r="K26" s="3">
        <f t="shared" ref="K26:M41" si="19">100-H26</f>
        <v>66.666666666666671</v>
      </c>
      <c r="L26" s="3">
        <f t="shared" si="19"/>
        <v>65.517241379310349</v>
      </c>
      <c r="M26" s="29">
        <f t="shared" si="19"/>
        <v>61.818181818181813</v>
      </c>
      <c r="N26" s="108">
        <f t="shared" si="7"/>
        <v>64.667363288052954</v>
      </c>
      <c r="O26" s="76">
        <f t="shared" si="8"/>
        <v>2.533509603099287</v>
      </c>
      <c r="P26" s="151"/>
      <c r="Q26" s="86" t="s">
        <v>29</v>
      </c>
      <c r="R26" s="2" t="s">
        <v>17</v>
      </c>
      <c r="S26" s="5" t="s">
        <v>25</v>
      </c>
      <c r="T26" s="15">
        <v>2.5000000000000001E-2</v>
      </c>
      <c r="U26" s="210">
        <v>11</v>
      </c>
      <c r="V26" s="17">
        <v>11</v>
      </c>
      <c r="W26" s="17">
        <v>10</v>
      </c>
      <c r="X26" s="3">
        <f t="shared" si="16"/>
        <v>44</v>
      </c>
      <c r="Y26" s="3">
        <f t="shared" si="18"/>
        <v>39.285714285714285</v>
      </c>
      <c r="Z26" s="3">
        <f t="shared" si="17"/>
        <v>34.482758620689658</v>
      </c>
      <c r="AA26" s="3">
        <f t="shared" si="12"/>
        <v>56</v>
      </c>
      <c r="AB26" s="3">
        <f t="shared" si="14"/>
        <v>60.714285714285715</v>
      </c>
      <c r="AC26" s="219">
        <f t="shared" si="14"/>
        <v>65.517241379310349</v>
      </c>
      <c r="AD26" s="108">
        <f t="shared" si="9"/>
        <v>60.743842364532021</v>
      </c>
      <c r="AE26" s="76">
        <f t="shared" si="10"/>
        <v>4.7586895322866587</v>
      </c>
      <c r="AF26" s="154"/>
    </row>
    <row r="27" spans="1:32" x14ac:dyDescent="0.15">
      <c r="A27" s="86" t="s">
        <v>29</v>
      </c>
      <c r="B27" s="2" t="s">
        <v>17</v>
      </c>
      <c r="C27" s="5" t="s">
        <v>25</v>
      </c>
      <c r="D27" s="16">
        <v>1.2500000000000001E-2</v>
      </c>
      <c r="E27" s="54">
        <v>40</v>
      </c>
      <c r="F27" s="17">
        <v>43</v>
      </c>
      <c r="G27" s="17">
        <v>40</v>
      </c>
      <c r="H27" s="51">
        <f>(E27/$E$6)*100</f>
        <v>66.666666666666657</v>
      </c>
      <c r="I27" s="51">
        <f>(F27/$F$6)*100</f>
        <v>74.137931034482762</v>
      </c>
      <c r="J27" s="3">
        <f>(G27/$G$6)*100</f>
        <v>72.727272727272734</v>
      </c>
      <c r="K27" s="3">
        <f t="shared" si="19"/>
        <v>33.333333333333343</v>
      </c>
      <c r="L27" s="3">
        <f t="shared" si="19"/>
        <v>25.862068965517238</v>
      </c>
      <c r="M27" s="29">
        <f t="shared" si="19"/>
        <v>27.272727272727266</v>
      </c>
      <c r="N27" s="108">
        <f t="shared" si="7"/>
        <v>28.822709857192617</v>
      </c>
      <c r="O27" s="76">
        <f t="shared" si="8"/>
        <v>3.9694813669495006</v>
      </c>
      <c r="P27" s="151"/>
      <c r="Q27" s="86" t="s">
        <v>29</v>
      </c>
      <c r="R27" s="2" t="s">
        <v>17</v>
      </c>
      <c r="S27" s="5" t="s">
        <v>25</v>
      </c>
      <c r="T27" s="16">
        <v>1.2500000000000001E-2</v>
      </c>
      <c r="U27" s="210">
        <v>14</v>
      </c>
      <c r="V27" s="17">
        <v>16</v>
      </c>
      <c r="W27" s="17">
        <v>15</v>
      </c>
      <c r="X27" s="3">
        <f t="shared" si="16"/>
        <v>56.000000000000007</v>
      </c>
      <c r="Y27" s="3">
        <f t="shared" si="18"/>
        <v>57.142857142857139</v>
      </c>
      <c r="Z27" s="3">
        <f t="shared" si="17"/>
        <v>51.724137931034484</v>
      </c>
      <c r="AA27" s="3">
        <f t="shared" si="12"/>
        <v>43.999999999999993</v>
      </c>
      <c r="AB27" s="3">
        <f t="shared" si="14"/>
        <v>42.857142857142861</v>
      </c>
      <c r="AC27" s="219">
        <f t="shared" si="14"/>
        <v>48.275862068965516</v>
      </c>
      <c r="AD27" s="108">
        <f t="shared" si="9"/>
        <v>45.044334975369459</v>
      </c>
      <c r="AE27" s="76">
        <f t="shared" si="10"/>
        <v>2.8563273848998714</v>
      </c>
      <c r="AF27" s="154"/>
    </row>
    <row r="28" spans="1:32" ht="15" thickBot="1" x14ac:dyDescent="0.2">
      <c r="A28" s="87" t="s">
        <v>29</v>
      </c>
      <c r="B28" s="31" t="s">
        <v>17</v>
      </c>
      <c r="C28" s="31" t="s">
        <v>25</v>
      </c>
      <c r="D28" s="41">
        <v>6.2500000000000003E-3</v>
      </c>
      <c r="E28" s="55">
        <v>53</v>
      </c>
      <c r="F28" s="42">
        <v>55</v>
      </c>
      <c r="G28" s="42">
        <v>55</v>
      </c>
      <c r="H28" s="51">
        <f>(E28/$E$6)*100</f>
        <v>88.333333333333329</v>
      </c>
      <c r="I28" s="13">
        <f>(F28/$F$6)*100</f>
        <v>94.827586206896555</v>
      </c>
      <c r="J28" s="13">
        <f>(G28/$G$6)*100</f>
        <v>100</v>
      </c>
      <c r="K28" s="32">
        <f t="shared" si="19"/>
        <v>11.666666666666671</v>
      </c>
      <c r="L28" s="32">
        <f t="shared" si="19"/>
        <v>5.1724137931034448</v>
      </c>
      <c r="M28" s="33">
        <f t="shared" si="19"/>
        <v>0</v>
      </c>
      <c r="N28" s="110">
        <f t="shared" si="7"/>
        <v>5.6130268199233724</v>
      </c>
      <c r="O28" s="68">
        <f t="shared" si="8"/>
        <v>5.8458004291397403</v>
      </c>
      <c r="P28" s="152"/>
      <c r="Q28" s="87" t="s">
        <v>29</v>
      </c>
      <c r="R28" s="31" t="s">
        <v>17</v>
      </c>
      <c r="S28" s="31" t="s">
        <v>25</v>
      </c>
      <c r="T28" s="41">
        <v>6.2500000000000003E-3</v>
      </c>
      <c r="U28" s="212">
        <v>13</v>
      </c>
      <c r="V28" s="213">
        <v>15</v>
      </c>
      <c r="W28" s="213">
        <v>17</v>
      </c>
      <c r="X28" s="200">
        <f t="shared" si="16"/>
        <v>52</v>
      </c>
      <c r="Y28" s="200">
        <f t="shared" si="18"/>
        <v>53.571428571428569</v>
      </c>
      <c r="Z28" s="200">
        <f t="shared" si="17"/>
        <v>58.620689655172406</v>
      </c>
      <c r="AA28" s="200">
        <f t="shared" si="12"/>
        <v>48</v>
      </c>
      <c r="AB28" s="200">
        <f t="shared" si="14"/>
        <v>46.428571428571431</v>
      </c>
      <c r="AC28" s="222">
        <f t="shared" si="14"/>
        <v>41.379310344827594</v>
      </c>
      <c r="AD28" s="110">
        <f t="shared" si="9"/>
        <v>45.269293924466346</v>
      </c>
      <c r="AE28" s="68">
        <f t="shared" si="10"/>
        <v>3.4592377955511848</v>
      </c>
      <c r="AF28" s="155"/>
    </row>
    <row r="29" spans="1:32" x14ac:dyDescent="0.15">
      <c r="A29" s="88" t="s">
        <v>30</v>
      </c>
      <c r="B29" s="23" t="s">
        <v>17</v>
      </c>
      <c r="C29" s="24" t="s">
        <v>25</v>
      </c>
      <c r="D29" s="35">
        <v>0.05</v>
      </c>
      <c r="E29" s="52">
        <v>40</v>
      </c>
      <c r="F29" s="36">
        <v>41</v>
      </c>
      <c r="G29" s="36">
        <v>39</v>
      </c>
      <c r="H29" s="72">
        <f>(E29/$E$6)*100</f>
        <v>66.666666666666657</v>
      </c>
      <c r="I29" s="72">
        <f>(F29/$F$6)*100</f>
        <v>70.689655172413794</v>
      </c>
      <c r="J29" s="72">
        <f>(G29/$G$6)*100</f>
        <v>70.909090909090907</v>
      </c>
      <c r="K29" s="26">
        <f t="shared" si="19"/>
        <v>33.333333333333343</v>
      </c>
      <c r="L29" s="26">
        <f t="shared" si="19"/>
        <v>29.310344827586206</v>
      </c>
      <c r="M29" s="27">
        <f t="shared" si="19"/>
        <v>29.090909090909093</v>
      </c>
      <c r="N29" s="107">
        <f t="shared" si="7"/>
        <v>30.578195750609549</v>
      </c>
      <c r="O29" s="75">
        <f t="shared" si="8"/>
        <v>2.3885404194686752</v>
      </c>
      <c r="P29" s="153" t="s">
        <v>36</v>
      </c>
      <c r="Q29" s="88" t="s">
        <v>30</v>
      </c>
      <c r="R29" s="23" t="s">
        <v>17</v>
      </c>
      <c r="S29" s="24" t="s">
        <v>25</v>
      </c>
      <c r="T29" s="35">
        <v>0.05</v>
      </c>
      <c r="U29" s="223">
        <v>6</v>
      </c>
      <c r="V29" s="224">
        <v>6</v>
      </c>
      <c r="W29" s="224">
        <v>8</v>
      </c>
      <c r="X29" s="191">
        <f t="shared" si="16"/>
        <v>24</v>
      </c>
      <c r="Y29" s="191">
        <f t="shared" si="18"/>
        <v>21.428571428571427</v>
      </c>
      <c r="Z29" s="191">
        <f t="shared" si="17"/>
        <v>27.586206896551722</v>
      </c>
      <c r="AA29" s="191">
        <f t="shared" si="12"/>
        <v>76</v>
      </c>
      <c r="AB29" s="191">
        <f t="shared" ref="AB29:AC44" si="20">100-Y29</f>
        <v>78.571428571428569</v>
      </c>
      <c r="AC29" s="218">
        <f t="shared" si="20"/>
        <v>72.413793103448285</v>
      </c>
      <c r="AD29" s="107">
        <f t="shared" si="9"/>
        <v>75.66174055829228</v>
      </c>
      <c r="AE29" s="75">
        <f t="shared" si="10"/>
        <v>3.0927226236053738</v>
      </c>
      <c r="AF29" s="153" t="s">
        <v>36</v>
      </c>
    </row>
    <row r="30" spans="1:32" x14ac:dyDescent="0.15">
      <c r="A30" s="90" t="s">
        <v>30</v>
      </c>
      <c r="B30" s="2" t="s">
        <v>17</v>
      </c>
      <c r="C30" s="5" t="s">
        <v>25</v>
      </c>
      <c r="D30" s="15">
        <v>2.5000000000000001E-2</v>
      </c>
      <c r="E30" s="54">
        <v>48</v>
      </c>
      <c r="F30" s="17">
        <v>42</v>
      </c>
      <c r="G30" s="17">
        <v>45</v>
      </c>
      <c r="H30" s="51">
        <f>(E30/$E$6)*100</f>
        <v>80</v>
      </c>
      <c r="I30" s="51">
        <f>(F30/$F$6)*100</f>
        <v>72.41379310344827</v>
      </c>
      <c r="J30" s="3">
        <f>(G30/$G$6)*100</f>
        <v>81.818181818181827</v>
      </c>
      <c r="K30" s="3">
        <f t="shared" si="19"/>
        <v>20</v>
      </c>
      <c r="L30" s="3">
        <f t="shared" si="19"/>
        <v>27.58620689655173</v>
      </c>
      <c r="M30" s="29">
        <f t="shared" si="19"/>
        <v>18.181818181818173</v>
      </c>
      <c r="N30" s="108">
        <f t="shared" si="7"/>
        <v>21.922675026123301</v>
      </c>
      <c r="O30" s="76">
        <f t="shared" si="8"/>
        <v>4.9883004336658283</v>
      </c>
      <c r="P30" s="154"/>
      <c r="Q30" s="90" t="s">
        <v>30</v>
      </c>
      <c r="R30" s="2" t="s">
        <v>17</v>
      </c>
      <c r="S30" s="5" t="s">
        <v>25</v>
      </c>
      <c r="T30" s="15">
        <v>2.5000000000000001E-2</v>
      </c>
      <c r="U30" s="210">
        <v>8</v>
      </c>
      <c r="V30" s="17">
        <v>8</v>
      </c>
      <c r="W30" s="17">
        <v>8</v>
      </c>
      <c r="X30" s="3">
        <f t="shared" si="16"/>
        <v>32</v>
      </c>
      <c r="Y30" s="3">
        <f t="shared" si="18"/>
        <v>28.571428571428569</v>
      </c>
      <c r="Z30" s="3">
        <f t="shared" si="17"/>
        <v>27.586206896551722</v>
      </c>
      <c r="AA30" s="3">
        <f t="shared" si="12"/>
        <v>68</v>
      </c>
      <c r="AB30" s="3">
        <f t="shared" si="20"/>
        <v>71.428571428571431</v>
      </c>
      <c r="AC30" s="219">
        <f t="shared" si="20"/>
        <v>72.413793103448285</v>
      </c>
      <c r="AD30" s="108">
        <f t="shared" si="9"/>
        <v>70.614121510673243</v>
      </c>
      <c r="AE30" s="76">
        <f t="shared" si="10"/>
        <v>2.3168704952122785</v>
      </c>
      <c r="AF30" s="154"/>
    </row>
    <row r="31" spans="1:32" x14ac:dyDescent="0.15">
      <c r="A31" s="90" t="s">
        <v>30</v>
      </c>
      <c r="B31" s="2" t="s">
        <v>17</v>
      </c>
      <c r="C31" s="5" t="s">
        <v>25</v>
      </c>
      <c r="D31" s="16">
        <v>1.2500000000000001E-2</v>
      </c>
      <c r="E31" s="54">
        <v>30</v>
      </c>
      <c r="F31" s="17">
        <v>32</v>
      </c>
      <c r="G31" s="17">
        <v>31</v>
      </c>
      <c r="H31" s="51">
        <f>(E31/$E$6)*100</f>
        <v>50</v>
      </c>
      <c r="I31" s="51">
        <f>(F31/$F$6)*100</f>
        <v>55.172413793103445</v>
      </c>
      <c r="J31" s="3">
        <f>(G31/$G$6)*100</f>
        <v>56.36363636363636</v>
      </c>
      <c r="K31" s="3">
        <f t="shared" si="19"/>
        <v>50</v>
      </c>
      <c r="L31" s="3">
        <f t="shared" si="19"/>
        <v>44.827586206896555</v>
      </c>
      <c r="M31" s="29">
        <f t="shared" si="19"/>
        <v>43.63636363636364</v>
      </c>
      <c r="N31" s="108">
        <f t="shared" si="7"/>
        <v>46.154649947753398</v>
      </c>
      <c r="O31" s="76">
        <f t="shared" si="8"/>
        <v>3.383015011993217</v>
      </c>
      <c r="P31" s="154"/>
      <c r="Q31" s="90" t="s">
        <v>30</v>
      </c>
      <c r="R31" s="2" t="s">
        <v>17</v>
      </c>
      <c r="S31" s="5" t="s">
        <v>25</v>
      </c>
      <c r="T31" s="16">
        <v>1.2500000000000001E-2</v>
      </c>
      <c r="U31" s="210">
        <v>8</v>
      </c>
      <c r="V31" s="17">
        <v>9</v>
      </c>
      <c r="W31" s="17">
        <v>9</v>
      </c>
      <c r="X31" s="3">
        <f t="shared" si="16"/>
        <v>32</v>
      </c>
      <c r="Y31" s="3">
        <f t="shared" si="18"/>
        <v>32.142857142857146</v>
      </c>
      <c r="Z31" s="3">
        <f t="shared" si="17"/>
        <v>31.03448275862069</v>
      </c>
      <c r="AA31" s="3">
        <f t="shared" si="12"/>
        <v>68</v>
      </c>
      <c r="AB31" s="3">
        <f t="shared" si="20"/>
        <v>67.857142857142861</v>
      </c>
      <c r="AC31" s="219">
        <f t="shared" si="20"/>
        <v>68.965517241379303</v>
      </c>
      <c r="AD31" s="108">
        <f t="shared" si="9"/>
        <v>68.274220032840716</v>
      </c>
      <c r="AE31" s="76">
        <f t="shared" si="10"/>
        <v>0.60292695553960118</v>
      </c>
      <c r="AF31" s="154"/>
    </row>
    <row r="32" spans="1:32" ht="15" thickBot="1" x14ac:dyDescent="0.2">
      <c r="A32" s="91" t="s">
        <v>30</v>
      </c>
      <c r="B32" s="31" t="s">
        <v>17</v>
      </c>
      <c r="C32" s="31" t="s">
        <v>25</v>
      </c>
      <c r="D32" s="41">
        <v>6.2500000000000003E-3</v>
      </c>
      <c r="E32" s="55">
        <v>51</v>
      </c>
      <c r="F32" s="42">
        <v>52</v>
      </c>
      <c r="G32" s="42">
        <v>53</v>
      </c>
      <c r="H32" s="51">
        <f>(E32/$E$6)*100</f>
        <v>85</v>
      </c>
      <c r="I32" s="13">
        <f>(F32/$F$6)*100</f>
        <v>89.65517241379311</v>
      </c>
      <c r="J32" s="13">
        <f>(G32/$G$6)*100</f>
        <v>96.36363636363636</v>
      </c>
      <c r="K32" s="32">
        <f t="shared" si="19"/>
        <v>15</v>
      </c>
      <c r="L32" s="32">
        <f t="shared" si="19"/>
        <v>10.34482758620689</v>
      </c>
      <c r="M32" s="33">
        <f t="shared" si="19"/>
        <v>3.6363636363636402</v>
      </c>
      <c r="N32" s="110">
        <f t="shared" si="7"/>
        <v>9.6603970741901772</v>
      </c>
      <c r="O32" s="68">
        <f t="shared" si="8"/>
        <v>5.7126518969366815</v>
      </c>
      <c r="P32" s="155"/>
      <c r="Q32" s="91" t="s">
        <v>30</v>
      </c>
      <c r="R32" s="31" t="s">
        <v>17</v>
      </c>
      <c r="S32" s="31" t="s">
        <v>25</v>
      </c>
      <c r="T32" s="41">
        <v>6.2500000000000003E-3</v>
      </c>
      <c r="U32" s="212">
        <v>16</v>
      </c>
      <c r="V32" s="213">
        <v>18</v>
      </c>
      <c r="W32" s="213">
        <v>16</v>
      </c>
      <c r="X32" s="200">
        <f t="shared" si="16"/>
        <v>64</v>
      </c>
      <c r="Y32" s="200">
        <f t="shared" si="18"/>
        <v>64.285714285714292</v>
      </c>
      <c r="Z32" s="200">
        <f t="shared" si="17"/>
        <v>55.172413793103445</v>
      </c>
      <c r="AA32" s="200">
        <f t="shared" si="12"/>
        <v>36</v>
      </c>
      <c r="AB32" s="200">
        <f t="shared" si="20"/>
        <v>35.714285714285708</v>
      </c>
      <c r="AC32" s="222">
        <f t="shared" si="20"/>
        <v>44.827586206896555</v>
      </c>
      <c r="AD32" s="110">
        <f t="shared" si="9"/>
        <v>38.847290640394085</v>
      </c>
      <c r="AE32" s="68">
        <f t="shared" si="10"/>
        <v>5.1810577549678074</v>
      </c>
      <c r="AF32" s="155"/>
    </row>
    <row r="33" spans="1:32" x14ac:dyDescent="0.15">
      <c r="A33" s="92" t="s">
        <v>31</v>
      </c>
      <c r="B33" s="23" t="s">
        <v>17</v>
      </c>
      <c r="C33" s="24" t="s">
        <v>25</v>
      </c>
      <c r="D33" s="35">
        <v>0.05</v>
      </c>
      <c r="E33" s="119">
        <v>24</v>
      </c>
      <c r="F33" s="89">
        <v>26</v>
      </c>
      <c r="G33" s="89">
        <v>20</v>
      </c>
      <c r="H33" s="72">
        <f>(E33/$E$6)*100</f>
        <v>40</v>
      </c>
      <c r="I33" s="72">
        <f>(F33/$F$6)*100</f>
        <v>44.827586206896555</v>
      </c>
      <c r="J33" s="72">
        <f>(G33/$G$6)*100</f>
        <v>36.363636363636367</v>
      </c>
      <c r="K33" s="26">
        <f t="shared" si="19"/>
        <v>60</v>
      </c>
      <c r="L33" s="26">
        <f t="shared" si="19"/>
        <v>55.172413793103445</v>
      </c>
      <c r="M33" s="27">
        <f t="shared" si="19"/>
        <v>63.636363636363633</v>
      </c>
      <c r="N33" s="107">
        <f t="shared" si="7"/>
        <v>59.602925809822359</v>
      </c>
      <c r="O33" s="75">
        <f t="shared" si="8"/>
        <v>4.2459230647392756</v>
      </c>
      <c r="P33" s="153" t="s">
        <v>36</v>
      </c>
      <c r="Q33" s="92" t="s">
        <v>31</v>
      </c>
      <c r="R33" s="23" t="s">
        <v>17</v>
      </c>
      <c r="S33" s="24" t="s">
        <v>25</v>
      </c>
      <c r="T33" s="35">
        <v>0.05</v>
      </c>
      <c r="U33" s="223">
        <v>6</v>
      </c>
      <c r="V33" s="224">
        <v>7</v>
      </c>
      <c r="W33" s="224">
        <v>6</v>
      </c>
      <c r="X33" s="191">
        <f t="shared" si="16"/>
        <v>24</v>
      </c>
      <c r="Y33" s="191">
        <f t="shared" si="18"/>
        <v>25</v>
      </c>
      <c r="Z33" s="191">
        <f t="shared" si="17"/>
        <v>20.689655172413794</v>
      </c>
      <c r="AA33" s="191">
        <f t="shared" si="12"/>
        <v>76</v>
      </c>
      <c r="AB33" s="191">
        <f t="shared" si="20"/>
        <v>75</v>
      </c>
      <c r="AC33" s="218">
        <f t="shared" si="20"/>
        <v>79.310344827586206</v>
      </c>
      <c r="AD33" s="107">
        <f t="shared" si="9"/>
        <v>76.770114942528735</v>
      </c>
      <c r="AE33" s="75">
        <f t="shared" si="10"/>
        <v>2.2560088434455037</v>
      </c>
      <c r="AF33" s="153" t="s">
        <v>36</v>
      </c>
    </row>
    <row r="34" spans="1:32" x14ac:dyDescent="0.15">
      <c r="A34" s="93" t="s">
        <v>31</v>
      </c>
      <c r="B34" s="2" t="s">
        <v>17</v>
      </c>
      <c r="C34" s="5" t="s">
        <v>25</v>
      </c>
      <c r="D34" s="15">
        <v>2.5000000000000001E-2</v>
      </c>
      <c r="E34" s="54">
        <v>43</v>
      </c>
      <c r="F34" s="17">
        <v>48</v>
      </c>
      <c r="G34" s="17">
        <v>45</v>
      </c>
      <c r="H34" s="51">
        <f>(E34/$E$6)*100</f>
        <v>71.666666666666671</v>
      </c>
      <c r="I34" s="51">
        <f>(F34/$F$6)*100</f>
        <v>82.758620689655174</v>
      </c>
      <c r="J34" s="3">
        <f>(G34/$G$6)*100</f>
        <v>81.818181818181827</v>
      </c>
      <c r="K34" s="3">
        <f t="shared" si="19"/>
        <v>28.333333333333329</v>
      </c>
      <c r="L34" s="3">
        <f t="shared" si="19"/>
        <v>17.241379310344826</v>
      </c>
      <c r="M34" s="29">
        <f t="shared" si="19"/>
        <v>18.181818181818173</v>
      </c>
      <c r="N34" s="108">
        <f t="shared" si="7"/>
        <v>21.252176941832108</v>
      </c>
      <c r="O34" s="76">
        <f t="shared" si="8"/>
        <v>6.1504624377698942</v>
      </c>
      <c r="P34" s="154"/>
      <c r="Q34" s="93" t="s">
        <v>31</v>
      </c>
      <c r="R34" s="2" t="s">
        <v>17</v>
      </c>
      <c r="S34" s="5" t="s">
        <v>25</v>
      </c>
      <c r="T34" s="15">
        <v>2.5000000000000001E-2</v>
      </c>
      <c r="U34" s="210">
        <v>10</v>
      </c>
      <c r="V34" s="17">
        <v>12</v>
      </c>
      <c r="W34" s="17">
        <v>12</v>
      </c>
      <c r="X34" s="3">
        <f>(U34/$U$6)*100</f>
        <v>40</v>
      </c>
      <c r="Y34" s="3">
        <f>(V34/$V$6)*100</f>
        <v>42.857142857142854</v>
      </c>
      <c r="Z34" s="3">
        <f>(W34/$W$6)*100</f>
        <v>41.379310344827587</v>
      </c>
      <c r="AA34" s="3">
        <f>100-X34</f>
        <v>60</v>
      </c>
      <c r="AB34" s="3">
        <f t="shared" si="20"/>
        <v>57.142857142857146</v>
      </c>
      <c r="AC34" s="219">
        <f t="shared" si="20"/>
        <v>58.620689655172413</v>
      </c>
      <c r="AD34" s="108">
        <f t="shared" si="9"/>
        <v>58.587848932676515</v>
      </c>
      <c r="AE34" s="76">
        <f t="shared" si="10"/>
        <v>1.4288545102007926</v>
      </c>
      <c r="AF34" s="154"/>
    </row>
    <row r="35" spans="1:32" x14ac:dyDescent="0.15">
      <c r="A35" s="93" t="s">
        <v>31</v>
      </c>
      <c r="B35" s="2" t="s">
        <v>17</v>
      </c>
      <c r="C35" s="5" t="s">
        <v>25</v>
      </c>
      <c r="D35" s="16">
        <v>1.2500000000000001E-2</v>
      </c>
      <c r="E35" s="54">
        <v>40</v>
      </c>
      <c r="F35" s="17">
        <v>38</v>
      </c>
      <c r="G35" s="17">
        <v>35</v>
      </c>
      <c r="H35" s="51">
        <f>(E35/$E$6)*100</f>
        <v>66.666666666666657</v>
      </c>
      <c r="I35" s="51">
        <f>(F35/$F$6)*100</f>
        <v>65.517241379310349</v>
      </c>
      <c r="J35" s="3">
        <f>(G35/$G$6)*100</f>
        <v>63.636363636363633</v>
      </c>
      <c r="K35" s="3">
        <f t="shared" si="19"/>
        <v>33.333333333333343</v>
      </c>
      <c r="L35" s="3">
        <f t="shared" si="19"/>
        <v>34.482758620689651</v>
      </c>
      <c r="M35" s="29">
        <f t="shared" si="19"/>
        <v>36.363636363636367</v>
      </c>
      <c r="N35" s="108">
        <f t="shared" si="7"/>
        <v>34.726576105886458</v>
      </c>
      <c r="O35" s="76">
        <f t="shared" si="8"/>
        <v>1.5297938875651491</v>
      </c>
      <c r="P35" s="154"/>
      <c r="Q35" s="93" t="s">
        <v>31</v>
      </c>
      <c r="R35" s="2" t="s">
        <v>17</v>
      </c>
      <c r="S35" s="5" t="s">
        <v>25</v>
      </c>
      <c r="T35" s="16">
        <v>1.2500000000000001E-2</v>
      </c>
      <c r="U35" s="210">
        <v>17</v>
      </c>
      <c r="V35" s="17">
        <v>17</v>
      </c>
      <c r="W35" s="17">
        <v>15</v>
      </c>
      <c r="X35" s="3">
        <f t="shared" si="16"/>
        <v>68</v>
      </c>
      <c r="Y35" s="3">
        <f t="shared" si="18"/>
        <v>60.714285714285708</v>
      </c>
      <c r="Z35" s="3">
        <f t="shared" si="17"/>
        <v>51.724137931034484</v>
      </c>
      <c r="AA35" s="3">
        <f t="shared" si="12"/>
        <v>32</v>
      </c>
      <c r="AB35" s="3">
        <f t="shared" si="20"/>
        <v>39.285714285714292</v>
      </c>
      <c r="AC35" s="219">
        <f t="shared" si="20"/>
        <v>48.275862068965516</v>
      </c>
      <c r="AD35" s="108">
        <f t="shared" si="9"/>
        <v>39.853858784893269</v>
      </c>
      <c r="AE35" s="76">
        <f t="shared" si="10"/>
        <v>8.1527917090379489</v>
      </c>
      <c r="AF35" s="154"/>
    </row>
    <row r="36" spans="1:32" ht="15" thickBot="1" x14ac:dyDescent="0.2">
      <c r="A36" s="94" t="s">
        <v>31</v>
      </c>
      <c r="B36" s="31" t="s">
        <v>17</v>
      </c>
      <c r="C36" s="31" t="s">
        <v>25</v>
      </c>
      <c r="D36" s="41">
        <v>6.2500000000000003E-3</v>
      </c>
      <c r="E36" s="121">
        <v>58</v>
      </c>
      <c r="F36" s="78">
        <v>54</v>
      </c>
      <c r="G36" s="78">
        <v>55</v>
      </c>
      <c r="H36" s="83">
        <f>(E36/$E$6)*100</f>
        <v>96.666666666666671</v>
      </c>
      <c r="I36" s="13">
        <f>(F36/$F$6)*100</f>
        <v>93.103448275862064</v>
      </c>
      <c r="J36" s="13">
        <f>(G36/$G$6)*100</f>
        <v>100</v>
      </c>
      <c r="K36" s="13">
        <f t="shared" si="19"/>
        <v>3.3333333333333286</v>
      </c>
      <c r="L36" s="13">
        <f t="shared" si="19"/>
        <v>6.8965517241379359</v>
      </c>
      <c r="M36" s="40">
        <f t="shared" si="19"/>
        <v>0</v>
      </c>
      <c r="N36" s="109">
        <f t="shared" si="7"/>
        <v>3.4099616858237547</v>
      </c>
      <c r="O36" s="67">
        <f t="shared" si="8"/>
        <v>3.4489143725571867</v>
      </c>
      <c r="P36" s="155"/>
      <c r="Q36" s="94" t="s">
        <v>31</v>
      </c>
      <c r="R36" s="31" t="s">
        <v>17</v>
      </c>
      <c r="S36" s="31" t="s">
        <v>25</v>
      </c>
      <c r="T36" s="41">
        <v>6.2500000000000003E-3</v>
      </c>
      <c r="U36" s="212">
        <v>18</v>
      </c>
      <c r="V36" s="213">
        <v>18</v>
      </c>
      <c r="W36" s="213">
        <v>18</v>
      </c>
      <c r="X36" s="200">
        <f t="shared" si="16"/>
        <v>72</v>
      </c>
      <c r="Y36" s="200">
        <f t="shared" si="18"/>
        <v>64.285714285714292</v>
      </c>
      <c r="Z36" s="200">
        <f t="shared" si="17"/>
        <v>62.068965517241381</v>
      </c>
      <c r="AA36" s="200">
        <f t="shared" si="12"/>
        <v>28</v>
      </c>
      <c r="AB36" s="200">
        <f t="shared" si="20"/>
        <v>35.714285714285708</v>
      </c>
      <c r="AC36" s="222">
        <f t="shared" si="20"/>
        <v>37.931034482758619</v>
      </c>
      <c r="AD36" s="110">
        <f t="shared" si="9"/>
        <v>33.881773399014776</v>
      </c>
      <c r="AE36" s="68">
        <f t="shared" si="10"/>
        <v>5.2129586142276123</v>
      </c>
      <c r="AF36" s="155"/>
    </row>
    <row r="37" spans="1:32" x14ac:dyDescent="0.15">
      <c r="A37" s="97" t="s">
        <v>32</v>
      </c>
      <c r="B37" s="23" t="s">
        <v>17</v>
      </c>
      <c r="C37" s="24" t="s">
        <v>25</v>
      </c>
      <c r="D37" s="35">
        <v>0.05</v>
      </c>
      <c r="E37" s="188">
        <v>35</v>
      </c>
      <c r="F37" s="189">
        <v>33</v>
      </c>
      <c r="G37" s="189">
        <v>37</v>
      </c>
      <c r="H37" s="190">
        <f>(E37/$E$6)*100</f>
        <v>58.333333333333336</v>
      </c>
      <c r="I37" s="190">
        <f>(F37/$F$6)*100</f>
        <v>56.896551724137936</v>
      </c>
      <c r="J37" s="190">
        <f>(G37/$G$6)*100</f>
        <v>67.272727272727266</v>
      </c>
      <c r="K37" s="191">
        <f t="shared" ref="K37:K45" si="21">100-H37</f>
        <v>41.666666666666664</v>
      </c>
      <c r="L37" s="191">
        <f t="shared" si="19"/>
        <v>43.103448275862064</v>
      </c>
      <c r="M37" s="192">
        <f t="shared" si="19"/>
        <v>32.727272727272734</v>
      </c>
      <c r="N37" s="193">
        <f t="shared" si="7"/>
        <v>39.165795889933818</v>
      </c>
      <c r="O37" s="194">
        <f t="shared" si="8"/>
        <v>5.6220121607146281</v>
      </c>
      <c r="P37" s="181" t="s">
        <v>36</v>
      </c>
      <c r="Q37" s="97" t="s">
        <v>32</v>
      </c>
      <c r="R37" s="23" t="s">
        <v>17</v>
      </c>
      <c r="S37" s="24" t="s">
        <v>25</v>
      </c>
      <c r="T37" s="35">
        <v>0.05</v>
      </c>
      <c r="U37" s="223">
        <v>7</v>
      </c>
      <c r="V37" s="224">
        <v>7</v>
      </c>
      <c r="W37" s="224">
        <v>7</v>
      </c>
      <c r="X37" s="191">
        <f t="shared" si="16"/>
        <v>28.000000000000004</v>
      </c>
      <c r="Y37" s="191">
        <f t="shared" si="18"/>
        <v>25</v>
      </c>
      <c r="Z37" s="191">
        <f t="shared" si="17"/>
        <v>24.137931034482758</v>
      </c>
      <c r="AA37" s="191">
        <f t="shared" si="12"/>
        <v>72</v>
      </c>
      <c r="AB37" s="191">
        <f t="shared" si="20"/>
        <v>75</v>
      </c>
      <c r="AC37" s="218">
        <f t="shared" si="20"/>
        <v>75.862068965517238</v>
      </c>
      <c r="AD37" s="107">
        <f t="shared" si="9"/>
        <v>74.287356321839084</v>
      </c>
      <c r="AE37" s="75">
        <f t="shared" si="10"/>
        <v>2.0272616833107393</v>
      </c>
      <c r="AF37" s="153" t="s">
        <v>36</v>
      </c>
    </row>
    <row r="38" spans="1:32" x14ac:dyDescent="0.15">
      <c r="A38" s="98" t="s">
        <v>32</v>
      </c>
      <c r="B38" s="2" t="s">
        <v>17</v>
      </c>
      <c r="C38" s="5" t="s">
        <v>25</v>
      </c>
      <c r="D38" s="15">
        <v>2.5000000000000001E-2</v>
      </c>
      <c r="E38" s="195">
        <v>50</v>
      </c>
      <c r="F38" s="1">
        <v>48</v>
      </c>
      <c r="G38" s="1">
        <v>45</v>
      </c>
      <c r="H38" s="180">
        <f>(E38/$E$6)*100</f>
        <v>83.333333333333343</v>
      </c>
      <c r="I38" s="51">
        <f>(F38/$F$6)*100</f>
        <v>82.758620689655174</v>
      </c>
      <c r="J38" s="3">
        <f>(G38/$G$6)*100</f>
        <v>81.818181818181827</v>
      </c>
      <c r="K38" s="3">
        <f t="shared" si="21"/>
        <v>16.666666666666657</v>
      </c>
      <c r="L38" s="3">
        <f t="shared" si="19"/>
        <v>17.241379310344826</v>
      </c>
      <c r="M38" s="29">
        <f t="shared" si="19"/>
        <v>18.181818181818173</v>
      </c>
      <c r="N38" s="108">
        <f t="shared" si="7"/>
        <v>17.363288052943219</v>
      </c>
      <c r="O38" s="196">
        <f t="shared" si="8"/>
        <v>0.76489694378257533</v>
      </c>
      <c r="P38" s="182"/>
      <c r="Q38" s="98" t="s">
        <v>32</v>
      </c>
      <c r="R38" s="2" t="s">
        <v>17</v>
      </c>
      <c r="S38" s="5" t="s">
        <v>25</v>
      </c>
      <c r="T38" s="15">
        <v>2.5000000000000001E-2</v>
      </c>
      <c r="U38" s="210">
        <v>6</v>
      </c>
      <c r="V38" s="17">
        <v>6</v>
      </c>
      <c r="W38" s="17">
        <v>5</v>
      </c>
      <c r="X38" s="3">
        <f t="shared" si="16"/>
        <v>24</v>
      </c>
      <c r="Y38" s="3">
        <f t="shared" si="18"/>
        <v>21.428571428571427</v>
      </c>
      <c r="Z38" s="3">
        <f t="shared" si="17"/>
        <v>17.241379310344829</v>
      </c>
      <c r="AA38" s="3">
        <f t="shared" si="12"/>
        <v>76</v>
      </c>
      <c r="AB38" s="3">
        <f t="shared" si="20"/>
        <v>78.571428571428569</v>
      </c>
      <c r="AC38" s="219">
        <f t="shared" si="20"/>
        <v>82.758620689655174</v>
      </c>
      <c r="AD38" s="108">
        <f t="shared" si="9"/>
        <v>79.110016420361248</v>
      </c>
      <c r="AE38" s="76">
        <f t="shared" si="10"/>
        <v>3.4113481293943297</v>
      </c>
      <c r="AF38" s="154"/>
    </row>
    <row r="39" spans="1:32" x14ac:dyDescent="0.15">
      <c r="A39" s="98" t="s">
        <v>32</v>
      </c>
      <c r="B39" s="2" t="s">
        <v>17</v>
      </c>
      <c r="C39" s="5" t="s">
        <v>25</v>
      </c>
      <c r="D39" s="16">
        <v>1.2500000000000001E-2</v>
      </c>
      <c r="E39" s="195">
        <v>55</v>
      </c>
      <c r="F39" s="1">
        <v>51</v>
      </c>
      <c r="G39" s="1">
        <v>51</v>
      </c>
      <c r="H39" s="180">
        <f>(E39/$E$6)*100</f>
        <v>91.666666666666657</v>
      </c>
      <c r="I39" s="51">
        <f>(F39/$F$6)*100</f>
        <v>87.931034482758619</v>
      </c>
      <c r="J39" s="3">
        <f>(G39/$G$6)*100</f>
        <v>92.72727272727272</v>
      </c>
      <c r="K39" s="3">
        <f t="shared" si="21"/>
        <v>8.3333333333333428</v>
      </c>
      <c r="L39" s="3">
        <f t="shared" si="19"/>
        <v>12.068965517241381</v>
      </c>
      <c r="M39" s="29">
        <f t="shared" si="19"/>
        <v>7.2727272727272805</v>
      </c>
      <c r="N39" s="108">
        <f t="shared" si="7"/>
        <v>9.2250087077673353</v>
      </c>
      <c r="O39" s="196">
        <f t="shared" si="8"/>
        <v>2.5193826733078741</v>
      </c>
      <c r="P39" s="182"/>
      <c r="Q39" s="98" t="s">
        <v>32</v>
      </c>
      <c r="R39" s="2" t="s">
        <v>17</v>
      </c>
      <c r="S39" s="5" t="s">
        <v>25</v>
      </c>
      <c r="T39" s="16">
        <v>1.2500000000000001E-2</v>
      </c>
      <c r="U39" s="210">
        <v>12</v>
      </c>
      <c r="V39" s="17">
        <v>13</v>
      </c>
      <c r="W39" s="17">
        <v>15</v>
      </c>
      <c r="X39" s="3">
        <f t="shared" si="16"/>
        <v>48</v>
      </c>
      <c r="Y39" s="3">
        <f t="shared" si="18"/>
        <v>46.428571428571431</v>
      </c>
      <c r="Z39" s="3">
        <f t="shared" si="17"/>
        <v>51.724137931034484</v>
      </c>
      <c r="AA39" s="3">
        <f t="shared" si="12"/>
        <v>52</v>
      </c>
      <c r="AB39" s="3">
        <f t="shared" si="20"/>
        <v>53.571428571428569</v>
      </c>
      <c r="AC39" s="219">
        <f t="shared" si="20"/>
        <v>48.275862068965516</v>
      </c>
      <c r="AD39" s="108">
        <f t="shared" si="9"/>
        <v>51.282430213464693</v>
      </c>
      <c r="AE39" s="76">
        <f t="shared" si="10"/>
        <v>2.7197308588192026</v>
      </c>
      <c r="AF39" s="154"/>
    </row>
    <row r="40" spans="1:32" ht="15" thickBot="1" x14ac:dyDescent="0.2">
      <c r="A40" s="99" t="s">
        <v>32</v>
      </c>
      <c r="B40" s="31" t="s">
        <v>17</v>
      </c>
      <c r="C40" s="31" t="s">
        <v>25</v>
      </c>
      <c r="D40" s="41">
        <v>6.2500000000000003E-3</v>
      </c>
      <c r="E40" s="197">
        <v>63</v>
      </c>
      <c r="F40" s="198">
        <v>58</v>
      </c>
      <c r="G40" s="198">
        <v>59</v>
      </c>
      <c r="H40" s="199">
        <f>(E40/$E$6)*100</f>
        <v>105</v>
      </c>
      <c r="I40" s="200">
        <f>(F40/$F$6)*100</f>
        <v>100</v>
      </c>
      <c r="J40" s="200">
        <f>(G40/$G$6)*100</f>
        <v>107.27272727272728</v>
      </c>
      <c r="K40" s="200">
        <f t="shared" si="21"/>
        <v>-5</v>
      </c>
      <c r="L40" s="200">
        <f t="shared" si="19"/>
        <v>0</v>
      </c>
      <c r="M40" s="201">
        <f t="shared" si="19"/>
        <v>-7.2727272727272805</v>
      </c>
      <c r="N40" s="202">
        <f t="shared" si="7"/>
        <v>-4.0909090909090935</v>
      </c>
      <c r="O40" s="203">
        <f t="shared" si="8"/>
        <v>3.7206148963056624</v>
      </c>
      <c r="P40" s="183"/>
      <c r="Q40" s="99" t="s">
        <v>32</v>
      </c>
      <c r="R40" s="31" t="s">
        <v>17</v>
      </c>
      <c r="S40" s="31" t="s">
        <v>25</v>
      </c>
      <c r="T40" s="41">
        <v>6.2500000000000003E-3</v>
      </c>
      <c r="U40" s="197">
        <v>17</v>
      </c>
      <c r="V40" s="198">
        <v>18</v>
      </c>
      <c r="W40" s="198">
        <v>19</v>
      </c>
      <c r="X40" s="200">
        <f t="shared" si="16"/>
        <v>68</v>
      </c>
      <c r="Y40" s="200">
        <f t="shared" si="18"/>
        <v>64.285714285714292</v>
      </c>
      <c r="Z40" s="200">
        <f t="shared" si="17"/>
        <v>65.517241379310349</v>
      </c>
      <c r="AA40" s="200">
        <f t="shared" si="12"/>
        <v>32</v>
      </c>
      <c r="AB40" s="200">
        <f t="shared" si="20"/>
        <v>35.714285714285708</v>
      </c>
      <c r="AC40" s="222">
        <f t="shared" si="20"/>
        <v>34.482758620689651</v>
      </c>
      <c r="AD40" s="110">
        <f t="shared" si="9"/>
        <v>34.065681444991789</v>
      </c>
      <c r="AE40" s="68">
        <f t="shared" si="10"/>
        <v>1.8919420233460653</v>
      </c>
      <c r="AF40" s="155"/>
    </row>
    <row r="41" spans="1:32" x14ac:dyDescent="0.15">
      <c r="A41" s="104" t="s">
        <v>33</v>
      </c>
      <c r="B41" s="23" t="s">
        <v>17</v>
      </c>
      <c r="C41" s="24" t="s">
        <v>25</v>
      </c>
      <c r="D41" s="35">
        <v>0.05</v>
      </c>
      <c r="E41" s="102">
        <v>51</v>
      </c>
      <c r="F41" s="19">
        <v>48</v>
      </c>
      <c r="G41" s="19">
        <v>49</v>
      </c>
      <c r="H41" s="184">
        <f>(E41/$E$6)*100</f>
        <v>85</v>
      </c>
      <c r="I41" s="184">
        <f>(F41/$F$6)*100</f>
        <v>82.758620689655174</v>
      </c>
      <c r="J41" s="184">
        <f>(G41/$G$6)*100</f>
        <v>89.090909090909093</v>
      </c>
      <c r="K41" s="20">
        <f t="shared" si="21"/>
        <v>15</v>
      </c>
      <c r="L41" s="20">
        <f t="shared" si="19"/>
        <v>17.241379310344826</v>
      </c>
      <c r="M41" s="185">
        <f t="shared" si="19"/>
        <v>10.909090909090907</v>
      </c>
      <c r="N41" s="186">
        <f t="shared" si="7"/>
        <v>14.383490073145245</v>
      </c>
      <c r="O41" s="187">
        <f t="shared" si="8"/>
        <v>3.2108460670976706</v>
      </c>
      <c r="P41" s="165" t="s">
        <v>36</v>
      </c>
      <c r="Q41" s="96" t="s">
        <v>33</v>
      </c>
      <c r="R41" s="7" t="s">
        <v>17</v>
      </c>
      <c r="S41" s="8" t="s">
        <v>25</v>
      </c>
      <c r="T41" s="18">
        <v>0.05</v>
      </c>
      <c r="U41" s="223">
        <v>5</v>
      </c>
      <c r="V41" s="224">
        <v>5</v>
      </c>
      <c r="W41" s="224">
        <v>3</v>
      </c>
      <c r="X41" s="191">
        <f t="shared" si="16"/>
        <v>20</v>
      </c>
      <c r="Y41" s="191">
        <f t="shared" si="18"/>
        <v>17.857142857142858</v>
      </c>
      <c r="Z41" s="191">
        <f t="shared" si="17"/>
        <v>10.344827586206897</v>
      </c>
      <c r="AA41" s="191">
        <f t="shared" si="12"/>
        <v>80</v>
      </c>
      <c r="AB41" s="191">
        <f t="shared" si="20"/>
        <v>82.142857142857139</v>
      </c>
      <c r="AC41" s="218">
        <f>100-Z41</f>
        <v>89.65517241379311</v>
      </c>
      <c r="AD41" s="107">
        <f t="shared" si="9"/>
        <v>83.932676518883412</v>
      </c>
      <c r="AE41" s="75">
        <f t="shared" si="10"/>
        <v>5.0703233263882872</v>
      </c>
      <c r="AF41" s="153" t="s">
        <v>36</v>
      </c>
    </row>
    <row r="42" spans="1:32" x14ac:dyDescent="0.15">
      <c r="A42" s="105" t="s">
        <v>33</v>
      </c>
      <c r="B42" s="2" t="s">
        <v>17</v>
      </c>
      <c r="C42" s="5" t="s">
        <v>25</v>
      </c>
      <c r="D42" s="15">
        <v>2.5000000000000001E-2</v>
      </c>
      <c r="E42" s="54">
        <v>52</v>
      </c>
      <c r="F42" s="17">
        <v>51</v>
      </c>
      <c r="G42" s="17">
        <v>49</v>
      </c>
      <c r="H42" s="51">
        <f>(E42/$E$6)*100</f>
        <v>86.666666666666671</v>
      </c>
      <c r="I42" s="51">
        <f>(F42/$F$6)*100</f>
        <v>87.931034482758619</v>
      </c>
      <c r="J42" s="3">
        <f>(G42/$G$6)*100</f>
        <v>89.090909090909093</v>
      </c>
      <c r="K42" s="3">
        <f t="shared" si="21"/>
        <v>13.333333333333329</v>
      </c>
      <c r="L42" s="3">
        <f t="shared" ref="L42:M44" si="22">100-I42</f>
        <v>12.068965517241381</v>
      </c>
      <c r="M42" s="29">
        <f t="shared" si="22"/>
        <v>10.909090909090907</v>
      </c>
      <c r="N42" s="108">
        <f t="shared" si="7"/>
        <v>12.103796586555205</v>
      </c>
      <c r="O42" s="76">
        <f t="shared" si="8"/>
        <v>1.2124964888264016</v>
      </c>
      <c r="P42" s="166"/>
      <c r="Q42" s="14" t="s">
        <v>33</v>
      </c>
      <c r="R42" s="2" t="s">
        <v>17</v>
      </c>
      <c r="S42" s="5" t="s">
        <v>25</v>
      </c>
      <c r="T42" s="15">
        <v>2.5000000000000001E-2</v>
      </c>
      <c r="U42" s="210">
        <v>5</v>
      </c>
      <c r="V42" s="17">
        <v>4</v>
      </c>
      <c r="W42" s="17">
        <v>4</v>
      </c>
      <c r="X42" s="3">
        <f t="shared" si="16"/>
        <v>20</v>
      </c>
      <c r="Y42" s="3">
        <f t="shared" si="18"/>
        <v>14.285714285714285</v>
      </c>
      <c r="Z42" s="3">
        <f t="shared" si="17"/>
        <v>13.793103448275861</v>
      </c>
      <c r="AA42" s="3">
        <f t="shared" si="12"/>
        <v>80</v>
      </c>
      <c r="AB42" s="3">
        <f t="shared" si="20"/>
        <v>85.714285714285722</v>
      </c>
      <c r="AC42" s="219">
        <f t="shared" si="20"/>
        <v>86.206896551724142</v>
      </c>
      <c r="AD42" s="108">
        <f t="shared" si="9"/>
        <v>83.973727422003279</v>
      </c>
      <c r="AE42" s="76">
        <f t="shared" si="10"/>
        <v>3.4501519644178167</v>
      </c>
      <c r="AF42" s="154"/>
    </row>
    <row r="43" spans="1:32" x14ac:dyDescent="0.15">
      <c r="A43" s="105" t="s">
        <v>33</v>
      </c>
      <c r="B43" s="2" t="s">
        <v>17</v>
      </c>
      <c r="C43" s="5" t="s">
        <v>25</v>
      </c>
      <c r="D43" s="16">
        <v>1.2500000000000001E-2</v>
      </c>
      <c r="E43" s="54">
        <v>50</v>
      </c>
      <c r="F43" s="17">
        <v>49</v>
      </c>
      <c r="G43" s="17">
        <v>48</v>
      </c>
      <c r="H43" s="51">
        <f>(E43/$E$6)*100</f>
        <v>83.333333333333343</v>
      </c>
      <c r="I43" s="51">
        <f>(F43/$F$6)*100</f>
        <v>84.482758620689651</v>
      </c>
      <c r="J43" s="3">
        <f>(G43/$G$6)*100</f>
        <v>87.272727272727266</v>
      </c>
      <c r="K43" s="3">
        <f t="shared" si="21"/>
        <v>16.666666666666657</v>
      </c>
      <c r="L43" s="3">
        <f t="shared" si="22"/>
        <v>15.517241379310349</v>
      </c>
      <c r="M43" s="29">
        <f t="shared" si="22"/>
        <v>12.727272727272734</v>
      </c>
      <c r="N43" s="108">
        <f t="shared" si="7"/>
        <v>14.970393591083246</v>
      </c>
      <c r="O43" s="76">
        <f t="shared" si="8"/>
        <v>2.0258302076062695</v>
      </c>
      <c r="P43" s="166"/>
      <c r="Q43" s="14" t="s">
        <v>33</v>
      </c>
      <c r="R43" s="2" t="s">
        <v>17</v>
      </c>
      <c r="S43" s="5" t="s">
        <v>25</v>
      </c>
      <c r="T43" s="16">
        <v>1.2500000000000001E-2</v>
      </c>
      <c r="U43" s="210">
        <v>4</v>
      </c>
      <c r="V43" s="17">
        <v>5</v>
      </c>
      <c r="W43" s="17">
        <v>5</v>
      </c>
      <c r="X43" s="3">
        <f t="shared" si="16"/>
        <v>16</v>
      </c>
      <c r="Y43" s="3">
        <f t="shared" si="18"/>
        <v>17.857142857142858</v>
      </c>
      <c r="Z43" s="3">
        <f t="shared" si="17"/>
        <v>17.241379310344829</v>
      </c>
      <c r="AA43" s="3">
        <f t="shared" si="12"/>
        <v>84</v>
      </c>
      <c r="AB43" s="3">
        <f t="shared" si="20"/>
        <v>82.142857142857139</v>
      </c>
      <c r="AC43" s="219">
        <f t="shared" si="20"/>
        <v>82.758620689655174</v>
      </c>
      <c r="AD43" s="108">
        <f t="shared" si="9"/>
        <v>82.967159277504109</v>
      </c>
      <c r="AE43" s="76">
        <f t="shared" si="10"/>
        <v>0.94597101167303577</v>
      </c>
      <c r="AF43" s="154"/>
    </row>
    <row r="44" spans="1:32" ht="15" thickBot="1" x14ac:dyDescent="0.2">
      <c r="A44" s="106" t="s">
        <v>33</v>
      </c>
      <c r="B44" s="31" t="s">
        <v>17</v>
      </c>
      <c r="C44" s="31" t="s">
        <v>25</v>
      </c>
      <c r="D44" s="41">
        <v>6.2500000000000003E-3</v>
      </c>
      <c r="E44" s="120">
        <v>54</v>
      </c>
      <c r="F44" s="60">
        <v>55</v>
      </c>
      <c r="G44" s="42">
        <v>51</v>
      </c>
      <c r="H44" s="51">
        <f>(E44/$E$6)*100</f>
        <v>90</v>
      </c>
      <c r="I44" s="13">
        <f>(F44/$F$6)*100</f>
        <v>94.827586206896555</v>
      </c>
      <c r="J44" s="13">
        <f>(G44/$G$6)*100</f>
        <v>92.72727272727272</v>
      </c>
      <c r="K44" s="32">
        <f t="shared" si="21"/>
        <v>10</v>
      </c>
      <c r="L44" s="32">
        <f t="shared" si="22"/>
        <v>5.1724137931034448</v>
      </c>
      <c r="M44" s="33">
        <f t="shared" si="22"/>
        <v>7.2727272727272805</v>
      </c>
      <c r="N44" s="110">
        <f t="shared" si="7"/>
        <v>7.4817136886102418</v>
      </c>
      <c r="O44" s="68">
        <f t="shared" si="8"/>
        <v>2.4205688665626064</v>
      </c>
      <c r="P44" s="167"/>
      <c r="Q44" s="61" t="s">
        <v>33</v>
      </c>
      <c r="R44" s="11" t="s">
        <v>17</v>
      </c>
      <c r="S44" s="11" t="s">
        <v>25</v>
      </c>
      <c r="T44" s="44">
        <v>6.2500000000000003E-3</v>
      </c>
      <c r="U44" s="197">
        <v>5</v>
      </c>
      <c r="V44" s="198">
        <v>5</v>
      </c>
      <c r="W44" s="198">
        <v>6</v>
      </c>
      <c r="X44" s="200">
        <f t="shared" si="16"/>
        <v>20</v>
      </c>
      <c r="Y44" s="200">
        <f t="shared" si="18"/>
        <v>17.857142857142858</v>
      </c>
      <c r="Z44" s="200">
        <f t="shared" si="17"/>
        <v>20.689655172413794</v>
      </c>
      <c r="AA44" s="200">
        <f t="shared" si="12"/>
        <v>80</v>
      </c>
      <c r="AB44" s="200">
        <f t="shared" si="20"/>
        <v>82.142857142857139</v>
      </c>
      <c r="AC44" s="222">
        <f t="shared" si="20"/>
        <v>79.310344827586206</v>
      </c>
      <c r="AD44" s="110">
        <f t="shared" si="9"/>
        <v>80.484400656814444</v>
      </c>
      <c r="AE44" s="68">
        <f t="shared" si="10"/>
        <v>1.4770797206928528</v>
      </c>
      <c r="AF44" s="155"/>
    </row>
    <row r="45" spans="1:32" x14ac:dyDescent="0.15">
      <c r="A45" s="101" t="s">
        <v>34</v>
      </c>
      <c r="B45" s="7" t="s">
        <v>17</v>
      </c>
      <c r="C45" s="8" t="s">
        <v>25</v>
      </c>
      <c r="D45" s="18">
        <v>0.05</v>
      </c>
      <c r="E45" s="102">
        <v>23</v>
      </c>
      <c r="F45" s="19">
        <v>20</v>
      </c>
      <c r="G45" s="19">
        <v>25</v>
      </c>
      <c r="H45" s="72">
        <f>(E45/$E$6)*100</f>
        <v>38.333333333333336</v>
      </c>
      <c r="I45" s="72">
        <f>(F45/$F$6)*100</f>
        <v>34.482758620689658</v>
      </c>
      <c r="J45" s="72">
        <f>(G45/$G$6)*100</f>
        <v>45.454545454545453</v>
      </c>
      <c r="K45" s="21">
        <f t="shared" si="21"/>
        <v>61.666666666666664</v>
      </c>
      <c r="L45" s="21">
        <f>100-I45</f>
        <v>65.517241379310349</v>
      </c>
      <c r="M45" s="62">
        <f>100-J45</f>
        <v>54.545454545454547</v>
      </c>
      <c r="N45" s="111">
        <f t="shared" si="7"/>
        <v>60.576454197143846</v>
      </c>
      <c r="O45" s="103">
        <f t="shared" ref="O45:O48" si="23">_xlfn.STDEV.S(K45:M45)</f>
        <v>5.5665473143969724</v>
      </c>
      <c r="P45" s="153" t="s">
        <v>36</v>
      </c>
      <c r="Q45" s="63" t="s">
        <v>34</v>
      </c>
      <c r="R45" s="23" t="s">
        <v>17</v>
      </c>
      <c r="S45" s="24" t="s">
        <v>25</v>
      </c>
      <c r="T45" s="35">
        <v>0.05</v>
      </c>
      <c r="U45" s="204">
        <v>4</v>
      </c>
      <c r="V45" s="205">
        <v>4</v>
      </c>
      <c r="W45" s="205">
        <v>6</v>
      </c>
      <c r="X45" s="191">
        <f t="shared" si="16"/>
        <v>16</v>
      </c>
      <c r="Y45" s="191">
        <f t="shared" si="18"/>
        <v>14.285714285714285</v>
      </c>
      <c r="Z45" s="191">
        <f t="shared" si="17"/>
        <v>20.689655172413794</v>
      </c>
      <c r="AA45" s="225">
        <f t="shared" si="12"/>
        <v>84</v>
      </c>
      <c r="AB45" s="225">
        <f>100-Y45</f>
        <v>85.714285714285722</v>
      </c>
      <c r="AC45" s="226">
        <f>100-Z45</f>
        <v>79.310344827586206</v>
      </c>
      <c r="AD45" s="125">
        <f t="shared" ref="AD45:AD46" si="24">AVERAGE(AA45:AC45)</f>
        <v>83.008210180623976</v>
      </c>
      <c r="AE45" s="66">
        <f t="shared" ref="AE45:AE52" si="25">_xlfn.STDEV.S(AA45:AC45)</f>
        <v>3.3151696795863845</v>
      </c>
      <c r="AF45" s="153" t="s">
        <v>36</v>
      </c>
    </row>
    <row r="46" spans="1:32" x14ac:dyDescent="0.15">
      <c r="A46" s="64" t="s">
        <v>34</v>
      </c>
      <c r="B46" s="2" t="s">
        <v>17</v>
      </c>
      <c r="C46" s="5" t="s">
        <v>25</v>
      </c>
      <c r="D46" s="15">
        <v>2.5000000000000001E-2</v>
      </c>
      <c r="E46" s="54">
        <v>40</v>
      </c>
      <c r="F46" s="17">
        <v>44</v>
      </c>
      <c r="G46" s="17">
        <v>43</v>
      </c>
      <c r="H46" s="51">
        <f>(E46/$E$6)*100</f>
        <v>66.666666666666657</v>
      </c>
      <c r="I46" s="51">
        <f>(F46/$F$6)*100</f>
        <v>75.862068965517238</v>
      </c>
      <c r="J46" s="3">
        <f>(G46/$G$6)*100</f>
        <v>78.181818181818187</v>
      </c>
      <c r="K46" s="13">
        <f t="shared" ref="K46:M52" si="26">100-H46</f>
        <v>33.333333333333343</v>
      </c>
      <c r="L46" s="13">
        <f t="shared" si="26"/>
        <v>24.137931034482762</v>
      </c>
      <c r="M46" s="40">
        <f t="shared" si="26"/>
        <v>21.818181818181813</v>
      </c>
      <c r="N46" s="109">
        <f t="shared" ref="N46:N48" si="27">AVERAGE(K46:M46)</f>
        <v>26.429815395332639</v>
      </c>
      <c r="O46" s="67">
        <f t="shared" si="23"/>
        <v>6.0900926960806832</v>
      </c>
      <c r="P46" s="154"/>
      <c r="Q46" s="64" t="s">
        <v>34</v>
      </c>
      <c r="R46" s="2" t="s">
        <v>17</v>
      </c>
      <c r="S46" s="5" t="s">
        <v>25</v>
      </c>
      <c r="T46" s="15">
        <v>2.5000000000000001E-2</v>
      </c>
      <c r="U46" s="210">
        <v>10</v>
      </c>
      <c r="V46" s="17">
        <v>10</v>
      </c>
      <c r="W46" s="17">
        <v>11</v>
      </c>
      <c r="X46" s="3">
        <f t="shared" si="16"/>
        <v>40</v>
      </c>
      <c r="Y46" s="3">
        <f t="shared" si="18"/>
        <v>35.714285714285715</v>
      </c>
      <c r="Z46" s="3">
        <f t="shared" si="17"/>
        <v>37.931034482758619</v>
      </c>
      <c r="AA46" s="13">
        <f t="shared" ref="AA46:AC48" si="28">100-X46</f>
        <v>60</v>
      </c>
      <c r="AB46" s="13">
        <f t="shared" si="28"/>
        <v>64.285714285714278</v>
      </c>
      <c r="AC46" s="227">
        <f>100-Z46</f>
        <v>62.068965517241381</v>
      </c>
      <c r="AD46" s="109">
        <f t="shared" si="24"/>
        <v>62.118226600985224</v>
      </c>
      <c r="AE46" s="67">
        <f t="shared" si="25"/>
        <v>2.1432817653011873</v>
      </c>
      <c r="AF46" s="154"/>
    </row>
    <row r="47" spans="1:32" x14ac:dyDescent="0.15">
      <c r="A47" s="64" t="s">
        <v>34</v>
      </c>
      <c r="B47" s="2" t="s">
        <v>17</v>
      </c>
      <c r="C47" s="5" t="s">
        <v>25</v>
      </c>
      <c r="D47" s="16">
        <v>1.2500000000000001E-2</v>
      </c>
      <c r="E47" s="54">
        <v>50</v>
      </c>
      <c r="F47" s="17">
        <v>48</v>
      </c>
      <c r="G47" s="17">
        <v>51</v>
      </c>
      <c r="H47" s="51">
        <f>(E47/$E$6)*100</f>
        <v>83.333333333333343</v>
      </c>
      <c r="I47" s="51">
        <f>(F47/$F$6)*100</f>
        <v>82.758620689655174</v>
      </c>
      <c r="J47" s="3">
        <f>(G47/$G$6)*100</f>
        <v>92.72727272727272</v>
      </c>
      <c r="K47" s="13">
        <f t="shared" si="26"/>
        <v>16.666666666666657</v>
      </c>
      <c r="L47" s="13">
        <f t="shared" si="26"/>
        <v>17.241379310344826</v>
      </c>
      <c r="M47" s="40">
        <f t="shared" si="26"/>
        <v>7.2727272727272805</v>
      </c>
      <c r="N47" s="109">
        <f t="shared" si="27"/>
        <v>13.726924416579587</v>
      </c>
      <c r="O47" s="67">
        <f t="shared" si="23"/>
        <v>5.5968803126817335</v>
      </c>
      <c r="P47" s="154"/>
      <c r="Q47" s="64" t="s">
        <v>34</v>
      </c>
      <c r="R47" s="2" t="s">
        <v>17</v>
      </c>
      <c r="S47" s="5" t="s">
        <v>25</v>
      </c>
      <c r="T47" s="16">
        <v>1.2500000000000001E-2</v>
      </c>
      <c r="U47" s="210">
        <v>10</v>
      </c>
      <c r="V47" s="17">
        <v>14</v>
      </c>
      <c r="W47" s="17">
        <v>15</v>
      </c>
      <c r="X47" s="3">
        <f t="shared" si="16"/>
        <v>40</v>
      </c>
      <c r="Y47" s="3">
        <f t="shared" si="18"/>
        <v>50</v>
      </c>
      <c r="Z47" s="3">
        <f t="shared" si="17"/>
        <v>51.724137931034484</v>
      </c>
      <c r="AA47" s="13">
        <f t="shared" si="28"/>
        <v>60</v>
      </c>
      <c r="AB47" s="13">
        <f t="shared" si="28"/>
        <v>50</v>
      </c>
      <c r="AC47" s="227">
        <f t="shared" si="28"/>
        <v>48.275862068965516</v>
      </c>
      <c r="AD47" s="109">
        <f>AVERAGE(AA47:AC47)</f>
        <v>52.758620689655174</v>
      </c>
      <c r="AE47" s="67">
        <f t="shared" si="25"/>
        <v>6.3301930174778693</v>
      </c>
      <c r="AF47" s="154"/>
    </row>
    <row r="48" spans="1:32" ht="15" thickBot="1" x14ac:dyDescent="0.2">
      <c r="A48" s="65" t="s">
        <v>34</v>
      </c>
      <c r="B48" s="31" t="s">
        <v>17</v>
      </c>
      <c r="C48" s="31" t="s">
        <v>25</v>
      </c>
      <c r="D48" s="41">
        <v>6.2500000000000003E-3</v>
      </c>
      <c r="E48" s="118">
        <v>52</v>
      </c>
      <c r="F48" s="50">
        <v>54</v>
      </c>
      <c r="G48" s="50">
        <v>52</v>
      </c>
      <c r="H48" s="83">
        <f>(E48/$E$6)*100</f>
        <v>86.666666666666671</v>
      </c>
      <c r="I48" s="13">
        <f>(F48/$F$6)*100</f>
        <v>93.103448275862064</v>
      </c>
      <c r="J48" s="13">
        <f>(G48/$G$6)*100</f>
        <v>94.545454545454547</v>
      </c>
      <c r="K48" s="13">
        <f t="shared" si="26"/>
        <v>13.333333333333329</v>
      </c>
      <c r="L48" s="13">
        <f t="shared" si="26"/>
        <v>6.8965517241379359</v>
      </c>
      <c r="M48" s="40">
        <f t="shared" si="26"/>
        <v>5.4545454545454533</v>
      </c>
      <c r="N48" s="109">
        <f t="shared" si="27"/>
        <v>8.5614768373389065</v>
      </c>
      <c r="O48" s="67">
        <f t="shared" si="23"/>
        <v>4.1949739372443222</v>
      </c>
      <c r="P48" s="155"/>
      <c r="Q48" s="65" t="s">
        <v>34</v>
      </c>
      <c r="R48" s="31" t="s">
        <v>17</v>
      </c>
      <c r="S48" s="31" t="s">
        <v>25</v>
      </c>
      <c r="T48" s="41">
        <v>6.2500000000000003E-3</v>
      </c>
      <c r="U48" s="212">
        <v>10</v>
      </c>
      <c r="V48" s="213">
        <v>12</v>
      </c>
      <c r="W48" s="213">
        <v>16</v>
      </c>
      <c r="X48" s="200">
        <f t="shared" si="16"/>
        <v>40</v>
      </c>
      <c r="Y48" s="200">
        <f t="shared" si="18"/>
        <v>42.857142857142854</v>
      </c>
      <c r="Z48" s="200">
        <f t="shared" si="17"/>
        <v>55.172413793103445</v>
      </c>
      <c r="AA48" s="200">
        <f t="shared" si="28"/>
        <v>60</v>
      </c>
      <c r="AB48" s="200">
        <f t="shared" si="28"/>
        <v>57.142857142857146</v>
      </c>
      <c r="AC48" s="222">
        <f t="shared" si="28"/>
        <v>44.827586206896555</v>
      </c>
      <c r="AD48" s="110">
        <f>AVERAGE(AA48:AC48)</f>
        <v>53.990147783251224</v>
      </c>
      <c r="AE48" s="68">
        <f t="shared" si="25"/>
        <v>8.0625813054442919</v>
      </c>
      <c r="AF48" s="155"/>
    </row>
    <row r="49" spans="1:32" x14ac:dyDescent="0.15">
      <c r="A49" s="57" t="s">
        <v>35</v>
      </c>
      <c r="B49" s="23" t="s">
        <v>17</v>
      </c>
      <c r="C49" s="24" t="s">
        <v>25</v>
      </c>
      <c r="D49" s="35">
        <v>0.05</v>
      </c>
      <c r="E49" s="204">
        <v>25</v>
      </c>
      <c r="F49" s="205">
        <v>24</v>
      </c>
      <c r="G49" s="205">
        <v>22</v>
      </c>
      <c r="H49" s="190">
        <f>(E49/$E$6)*100</f>
        <v>41.666666666666671</v>
      </c>
      <c r="I49" s="190">
        <f>(F49/$F$6)*100</f>
        <v>41.379310344827587</v>
      </c>
      <c r="J49" s="190">
        <f>(G49/$G$6)*100</f>
        <v>40</v>
      </c>
      <c r="K49" s="206">
        <f>100-H49</f>
        <v>58.333333333333329</v>
      </c>
      <c r="L49" s="206">
        <f t="shared" si="26"/>
        <v>58.620689655172413</v>
      </c>
      <c r="M49" s="207">
        <f t="shared" si="26"/>
        <v>60</v>
      </c>
      <c r="N49" s="208">
        <f>AVERAGE(K49:M49)</f>
        <v>58.984674329501921</v>
      </c>
      <c r="O49" s="209">
        <f>_xlfn.STDEV.S(K49:M49)</f>
        <v>0.89095907695275944</v>
      </c>
      <c r="P49" s="181" t="s">
        <v>36</v>
      </c>
      <c r="Q49" s="57" t="s">
        <v>35</v>
      </c>
      <c r="R49" s="23" t="s">
        <v>17</v>
      </c>
      <c r="S49" s="24" t="s">
        <v>25</v>
      </c>
      <c r="T49" s="35">
        <v>0.05</v>
      </c>
      <c r="U49" s="204">
        <v>7</v>
      </c>
      <c r="V49" s="205">
        <v>7</v>
      </c>
      <c r="W49" s="205">
        <v>7</v>
      </c>
      <c r="X49" s="191">
        <f t="shared" si="16"/>
        <v>28.000000000000004</v>
      </c>
      <c r="Y49" s="191">
        <f t="shared" si="18"/>
        <v>25</v>
      </c>
      <c r="Z49" s="191">
        <f t="shared" si="17"/>
        <v>24.137931034482758</v>
      </c>
      <c r="AA49" s="225">
        <f>100-X49</f>
        <v>72</v>
      </c>
      <c r="AB49" s="225">
        <f>100-Y49</f>
        <v>75</v>
      </c>
      <c r="AC49" s="226">
        <f>100-Z49</f>
        <v>75.862068965517238</v>
      </c>
      <c r="AD49" s="125">
        <f>AVERAGE(AA49:AC49)</f>
        <v>74.287356321839084</v>
      </c>
      <c r="AE49" s="66">
        <f t="shared" si="25"/>
        <v>2.0272616833107393</v>
      </c>
      <c r="AF49" s="153" t="s">
        <v>36</v>
      </c>
    </row>
    <row r="50" spans="1:32" x14ac:dyDescent="0.15">
      <c r="A50" s="58" t="s">
        <v>35</v>
      </c>
      <c r="B50" s="2" t="s">
        <v>17</v>
      </c>
      <c r="C50" s="5" t="s">
        <v>25</v>
      </c>
      <c r="D50" s="15">
        <v>2.5000000000000001E-2</v>
      </c>
      <c r="E50" s="210">
        <v>30</v>
      </c>
      <c r="F50" s="17">
        <v>31</v>
      </c>
      <c r="G50" s="17">
        <v>35</v>
      </c>
      <c r="H50" s="51">
        <f>(E50/$E$6)*100</f>
        <v>50</v>
      </c>
      <c r="I50" s="51">
        <f>(F50/$F$6)*100</f>
        <v>53.448275862068961</v>
      </c>
      <c r="J50" s="3">
        <f>(G50/$G$6)*100</f>
        <v>63.636363636363633</v>
      </c>
      <c r="K50" s="51">
        <f>100-H50</f>
        <v>50</v>
      </c>
      <c r="L50" s="51">
        <f t="shared" si="26"/>
        <v>46.551724137931039</v>
      </c>
      <c r="M50" s="123">
        <f t="shared" si="26"/>
        <v>36.363636363636367</v>
      </c>
      <c r="N50" s="113">
        <f>AVERAGE(K50:M50)</f>
        <v>44.305120167189138</v>
      </c>
      <c r="O50" s="211">
        <f t="shared" ref="O50:O52" si="29">_xlfn.STDEV.S(K50:M50)</f>
        <v>7.0903473368234424</v>
      </c>
      <c r="P50" s="182"/>
      <c r="Q50" s="58" t="s">
        <v>35</v>
      </c>
      <c r="R50" s="2" t="s">
        <v>17</v>
      </c>
      <c r="S50" s="5" t="s">
        <v>25</v>
      </c>
      <c r="T50" s="15">
        <v>2.5000000000000001E-2</v>
      </c>
      <c r="U50" s="210">
        <v>8</v>
      </c>
      <c r="V50" s="17">
        <v>8</v>
      </c>
      <c r="W50" s="17">
        <v>9</v>
      </c>
      <c r="X50" s="3">
        <f t="shared" si="16"/>
        <v>32</v>
      </c>
      <c r="Y50" s="3">
        <f t="shared" si="18"/>
        <v>28.571428571428569</v>
      </c>
      <c r="Z50" s="3">
        <f t="shared" si="17"/>
        <v>31.03448275862069</v>
      </c>
      <c r="AA50" s="13">
        <f t="shared" ref="AA50:AC52" si="30">100-X50</f>
        <v>68</v>
      </c>
      <c r="AB50" s="13">
        <f t="shared" si="30"/>
        <v>71.428571428571431</v>
      </c>
      <c r="AC50" s="227">
        <f>100-Z50</f>
        <v>68.965517241379303</v>
      </c>
      <c r="AD50" s="109">
        <f t="shared" ref="AD50:AD51" si="31">AVERAGE(AA50:AC50)</f>
        <v>69.464696223316921</v>
      </c>
      <c r="AE50" s="67">
        <f t="shared" si="25"/>
        <v>1.767953690629448</v>
      </c>
      <c r="AF50" s="154"/>
    </row>
    <row r="51" spans="1:32" x14ac:dyDescent="0.15">
      <c r="A51" s="58" t="s">
        <v>35</v>
      </c>
      <c r="B51" s="2" t="s">
        <v>17</v>
      </c>
      <c r="C51" s="5" t="s">
        <v>25</v>
      </c>
      <c r="D51" s="16">
        <v>1.2500000000000001E-2</v>
      </c>
      <c r="E51" s="210">
        <v>40</v>
      </c>
      <c r="F51" s="17">
        <v>43</v>
      </c>
      <c r="G51" s="17">
        <v>45</v>
      </c>
      <c r="H51" s="51">
        <f>(E51/$E$6)*100</f>
        <v>66.666666666666657</v>
      </c>
      <c r="I51" s="51">
        <f>(F51/$F$6)*100</f>
        <v>74.137931034482762</v>
      </c>
      <c r="J51" s="3">
        <f>(G51/$G$6)*100</f>
        <v>81.818181818181827</v>
      </c>
      <c r="K51" s="51">
        <f>100-H51</f>
        <v>33.333333333333343</v>
      </c>
      <c r="L51" s="51">
        <f t="shared" si="26"/>
        <v>25.862068965517238</v>
      </c>
      <c r="M51" s="123">
        <f t="shared" si="26"/>
        <v>18.181818181818173</v>
      </c>
      <c r="N51" s="113">
        <f>AVERAGE(K51:M51)</f>
        <v>25.792406826889586</v>
      </c>
      <c r="O51" s="211">
        <f t="shared" si="29"/>
        <v>7.5759977862204506</v>
      </c>
      <c r="P51" s="182"/>
      <c r="Q51" s="58" t="s">
        <v>35</v>
      </c>
      <c r="R51" s="2" t="s">
        <v>17</v>
      </c>
      <c r="S51" s="5" t="s">
        <v>25</v>
      </c>
      <c r="T51" s="16">
        <v>1.2500000000000001E-2</v>
      </c>
      <c r="U51" s="210">
        <v>8</v>
      </c>
      <c r="V51" s="17">
        <v>9</v>
      </c>
      <c r="W51" s="17">
        <v>10</v>
      </c>
      <c r="X51" s="3">
        <f t="shared" si="16"/>
        <v>32</v>
      </c>
      <c r="Y51" s="3">
        <f t="shared" si="18"/>
        <v>32.142857142857146</v>
      </c>
      <c r="Z51" s="3">
        <f t="shared" si="17"/>
        <v>34.482758620689658</v>
      </c>
      <c r="AA51" s="13">
        <f t="shared" si="30"/>
        <v>68</v>
      </c>
      <c r="AB51" s="13">
        <f t="shared" si="30"/>
        <v>67.857142857142861</v>
      </c>
      <c r="AC51" s="227">
        <f t="shared" si="30"/>
        <v>65.517241379310349</v>
      </c>
      <c r="AD51" s="109">
        <f t="shared" si="31"/>
        <v>67.124794745484408</v>
      </c>
      <c r="AE51" s="67">
        <f t="shared" si="25"/>
        <v>1.3940132386887425</v>
      </c>
      <c r="AF51" s="154"/>
    </row>
    <row r="52" spans="1:32" ht="15" thickBot="1" x14ac:dyDescent="0.2">
      <c r="A52" s="59" t="s">
        <v>35</v>
      </c>
      <c r="B52" s="31" t="s">
        <v>17</v>
      </c>
      <c r="C52" s="31" t="s">
        <v>25</v>
      </c>
      <c r="D52" s="41">
        <v>6.2500000000000003E-3</v>
      </c>
      <c r="E52" s="212">
        <v>60</v>
      </c>
      <c r="F52" s="213">
        <v>59</v>
      </c>
      <c r="G52" s="213">
        <v>57</v>
      </c>
      <c r="H52" s="199">
        <f>(E52/$E$6)*100</f>
        <v>100</v>
      </c>
      <c r="I52" s="200">
        <f>(F52/$F$6)*100</f>
        <v>101.72413793103448</v>
      </c>
      <c r="J52" s="200">
        <f>(G52/$G$6)*100</f>
        <v>103.63636363636364</v>
      </c>
      <c r="K52" s="199">
        <f>100-H52</f>
        <v>0</v>
      </c>
      <c r="L52" s="199">
        <f t="shared" si="26"/>
        <v>-1.7241379310344769</v>
      </c>
      <c r="M52" s="214">
        <f t="shared" si="26"/>
        <v>-3.6363636363636402</v>
      </c>
      <c r="N52" s="215">
        <f>AVERAGE(K52:M52)</f>
        <v>-1.7868338557993724</v>
      </c>
      <c r="O52" s="216">
        <f t="shared" si="29"/>
        <v>1.818992360677621</v>
      </c>
      <c r="P52" s="183"/>
      <c r="Q52" s="59" t="s">
        <v>35</v>
      </c>
      <c r="R52" s="31" t="s">
        <v>17</v>
      </c>
      <c r="S52" s="31" t="s">
        <v>25</v>
      </c>
      <c r="T52" s="41">
        <v>6.2500000000000003E-3</v>
      </c>
      <c r="U52" s="212">
        <v>12</v>
      </c>
      <c r="V52" s="213">
        <v>14</v>
      </c>
      <c r="W52" s="213">
        <v>12</v>
      </c>
      <c r="X52" s="200">
        <f t="shared" si="16"/>
        <v>48</v>
      </c>
      <c r="Y52" s="200">
        <f t="shared" si="18"/>
        <v>50</v>
      </c>
      <c r="Z52" s="200">
        <f t="shared" si="17"/>
        <v>41.379310344827587</v>
      </c>
      <c r="AA52" s="200">
        <f t="shared" si="30"/>
        <v>52</v>
      </c>
      <c r="AB52" s="200">
        <f t="shared" si="30"/>
        <v>50</v>
      </c>
      <c r="AC52" s="222">
        <f>100-Z52</f>
        <v>58.620689655172413</v>
      </c>
      <c r="AD52" s="110">
        <f>AVERAGE(AA52:AC52)</f>
        <v>53.540229885057471</v>
      </c>
      <c r="AE52" s="68">
        <f t="shared" si="25"/>
        <v>4.5120176868910074</v>
      </c>
      <c r="AF52" s="155"/>
    </row>
  </sheetData>
  <mergeCells count="50">
    <mergeCell ref="A1:A4"/>
    <mergeCell ref="B1:B4"/>
    <mergeCell ref="C1:C4"/>
    <mergeCell ref="D1:D4"/>
    <mergeCell ref="E1:G1"/>
    <mergeCell ref="E3:G3"/>
    <mergeCell ref="K1:O1"/>
    <mergeCell ref="P1:P8"/>
    <mergeCell ref="Q1:Q4"/>
    <mergeCell ref="R1:R4"/>
    <mergeCell ref="S1:S4"/>
    <mergeCell ref="K3:O3"/>
    <mergeCell ref="E2:G2"/>
    <mergeCell ref="H2:J2"/>
    <mergeCell ref="K2:O2"/>
    <mergeCell ref="U2:W2"/>
    <mergeCell ref="X2:Z2"/>
    <mergeCell ref="T1:T4"/>
    <mergeCell ref="H1:J1"/>
    <mergeCell ref="H3:J3"/>
    <mergeCell ref="P13:P16"/>
    <mergeCell ref="AF13:AF16"/>
    <mergeCell ref="U1:W1"/>
    <mergeCell ref="X1:Z1"/>
    <mergeCell ref="AA1:AE1"/>
    <mergeCell ref="AF1:AF8"/>
    <mergeCell ref="AA2:AE2"/>
    <mergeCell ref="U3:W3"/>
    <mergeCell ref="X3:Z3"/>
    <mergeCell ref="AA3:AE3"/>
    <mergeCell ref="P9:P12"/>
    <mergeCell ref="AF9:AF12"/>
    <mergeCell ref="P17:P20"/>
    <mergeCell ref="AF17:AF20"/>
    <mergeCell ref="P21:P24"/>
    <mergeCell ref="AF21:AF24"/>
    <mergeCell ref="P25:P28"/>
    <mergeCell ref="AF25:AF28"/>
    <mergeCell ref="P29:P32"/>
    <mergeCell ref="AF29:AF32"/>
    <mergeCell ref="P33:P36"/>
    <mergeCell ref="AF33:AF36"/>
    <mergeCell ref="P37:P40"/>
    <mergeCell ref="AF37:AF40"/>
    <mergeCell ref="P41:P44"/>
    <mergeCell ref="AF41:AF44"/>
    <mergeCell ref="P45:P48"/>
    <mergeCell ref="AF45:AF48"/>
    <mergeCell ref="P49:P52"/>
    <mergeCell ref="AF49:AF52"/>
  </mergeCells>
  <conditionalFormatting sqref="A9:A12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{7BF2D80A-9E1E-684B-BB03-D89F3DCB9EB7}</x14:id>
        </ext>
      </extLst>
    </cfRule>
  </conditionalFormatting>
  <conditionalFormatting sqref="A13:A20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{06A8692B-3425-E84F-BC9E-29E7971CCF44}</x14:id>
        </ext>
      </extLst>
    </cfRule>
  </conditionalFormatting>
  <conditionalFormatting sqref="A21:A5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{DF3BCCCF-FFA1-4A4B-9CB8-F4E704CFA3A1}</x14:id>
        </ext>
      </extLst>
    </cfRule>
  </conditionalFormatting>
  <conditionalFormatting sqref="Q9:Q1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{784DFC18-23AE-9443-A48F-FEA0FB94A292}</x14:id>
        </ext>
      </extLst>
    </cfRule>
  </conditionalFormatting>
  <conditionalFormatting sqref="Q13:Q1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{A9CE4B19-09C8-5E4F-AC24-3AEFFF13976B}</x14:id>
        </ext>
      </extLst>
    </cfRule>
  </conditionalFormatting>
  <conditionalFormatting sqref="Q17:Q52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{586363ED-0FAB-F24E-AAE9-BF37C33B7CD5}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F2D80A-9E1E-684B-BB03-D89F3DCB9E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A9:A12</xm:sqref>
        </x14:conditionalFormatting>
        <x14:conditionalFormatting xmlns:xm="http://schemas.microsoft.com/office/excel/2006/main">
          <x14:cfRule type="dataBar" id="{06A8692B-3425-E84F-BC9E-29E7971CCF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A13:A20</xm:sqref>
        </x14:conditionalFormatting>
        <x14:conditionalFormatting xmlns:xm="http://schemas.microsoft.com/office/excel/2006/main">
          <x14:cfRule type="dataBar" id="{DF3BCCCF-FFA1-4A4B-9CB8-F4E704CFA3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A21:A52</xm:sqref>
        </x14:conditionalFormatting>
        <x14:conditionalFormatting xmlns:xm="http://schemas.microsoft.com/office/excel/2006/main">
          <x14:cfRule type="dataBar" id="{784DFC18-23AE-9443-A48F-FEA0FB94A2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Q9:Q12</xm:sqref>
        </x14:conditionalFormatting>
        <x14:conditionalFormatting xmlns:xm="http://schemas.microsoft.com/office/excel/2006/main">
          <x14:cfRule type="dataBar" id="{A9CE4B19-09C8-5E4F-AC24-3AEFFF1397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Q13:Q16</xm:sqref>
        </x14:conditionalFormatting>
        <x14:conditionalFormatting xmlns:xm="http://schemas.microsoft.com/office/excel/2006/main">
          <x14:cfRule type="dataBar" id="{586363ED-0FAB-F24E-AAE9-BF37C33B7C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Q17:Q52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EF296-D655-0B42-81D3-58B506CA53C0}">
  <dimension ref="A1:AF52"/>
  <sheetViews>
    <sheetView workbookViewId="0">
      <pane xSplit="1" topLeftCell="B1" activePane="topRight" state="frozen"/>
      <selection pane="topRight" sqref="A1:XFD1048576"/>
    </sheetView>
  </sheetViews>
  <sheetFormatPr baseColWidth="10" defaultRowHeight="14" x14ac:dyDescent="0.15"/>
  <cols>
    <col min="1" max="1" width="30.33203125" bestFit="1" customWidth="1"/>
    <col min="3" max="3" width="14.83203125" bestFit="1" customWidth="1"/>
    <col min="8" max="8" width="12.6640625" bestFit="1" customWidth="1"/>
    <col min="17" max="17" width="30.33203125" bestFit="1" customWidth="1"/>
    <col min="19" max="19" width="14.83203125" bestFit="1" customWidth="1"/>
  </cols>
  <sheetData>
    <row r="1" spans="1:32" ht="14" customHeight="1" x14ac:dyDescent="0.15">
      <c r="A1" s="176" t="s">
        <v>19</v>
      </c>
      <c r="B1" s="178" t="s">
        <v>0</v>
      </c>
      <c r="C1" s="172" t="s">
        <v>1</v>
      </c>
      <c r="D1" s="178" t="s">
        <v>2</v>
      </c>
      <c r="E1" s="172" t="s">
        <v>3</v>
      </c>
      <c r="F1" s="172"/>
      <c r="G1" s="172"/>
      <c r="H1" s="171" t="s">
        <v>4</v>
      </c>
      <c r="I1" s="172"/>
      <c r="J1" s="172"/>
      <c r="K1" s="171" t="s">
        <v>5</v>
      </c>
      <c r="L1" s="172"/>
      <c r="M1" s="172"/>
      <c r="N1" s="172"/>
      <c r="O1" s="173"/>
      <c r="P1" s="156" t="s">
        <v>45</v>
      </c>
      <c r="Q1" s="169" t="s">
        <v>19</v>
      </c>
      <c r="R1" s="143" t="s">
        <v>0</v>
      </c>
      <c r="S1" s="142" t="s">
        <v>1</v>
      </c>
      <c r="T1" s="143" t="s">
        <v>2</v>
      </c>
      <c r="U1" s="142" t="s">
        <v>3</v>
      </c>
      <c r="V1" s="142"/>
      <c r="W1" s="142"/>
      <c r="X1" s="146" t="s">
        <v>4</v>
      </c>
      <c r="Y1" s="142"/>
      <c r="Z1" s="142"/>
      <c r="AA1" s="146" t="s">
        <v>5</v>
      </c>
      <c r="AB1" s="142"/>
      <c r="AC1" s="142"/>
      <c r="AD1" s="142"/>
      <c r="AE1" s="142"/>
      <c r="AF1" s="156" t="s">
        <v>44</v>
      </c>
    </row>
    <row r="2" spans="1:32" x14ac:dyDescent="0.15">
      <c r="A2" s="177"/>
      <c r="B2" s="143"/>
      <c r="C2" s="142"/>
      <c r="D2" s="143"/>
      <c r="E2" s="142" t="s">
        <v>6</v>
      </c>
      <c r="F2" s="142"/>
      <c r="G2" s="142"/>
      <c r="H2" s="142" t="s">
        <v>6</v>
      </c>
      <c r="I2" s="142"/>
      <c r="J2" s="142"/>
      <c r="K2" s="142" t="s">
        <v>6</v>
      </c>
      <c r="L2" s="142"/>
      <c r="M2" s="142"/>
      <c r="N2" s="142"/>
      <c r="O2" s="174"/>
      <c r="P2" s="157"/>
      <c r="Q2" s="170"/>
      <c r="R2" s="143"/>
      <c r="S2" s="142"/>
      <c r="T2" s="143"/>
      <c r="U2" s="168" t="s">
        <v>18</v>
      </c>
      <c r="V2" s="142"/>
      <c r="W2" s="142"/>
      <c r="X2" s="168" t="s">
        <v>18</v>
      </c>
      <c r="Y2" s="142"/>
      <c r="Z2" s="142"/>
      <c r="AA2" s="142" t="s">
        <v>18</v>
      </c>
      <c r="AB2" s="142"/>
      <c r="AC2" s="142"/>
      <c r="AD2" s="142"/>
      <c r="AE2" s="142"/>
      <c r="AF2" s="157"/>
    </row>
    <row r="3" spans="1:32" x14ac:dyDescent="0.15">
      <c r="A3" s="177"/>
      <c r="B3" s="143"/>
      <c r="C3" s="142"/>
      <c r="D3" s="143"/>
      <c r="E3" s="145" t="s">
        <v>15</v>
      </c>
      <c r="F3" s="144"/>
      <c r="G3" s="144"/>
      <c r="H3" s="145" t="s">
        <v>15</v>
      </c>
      <c r="I3" s="144"/>
      <c r="J3" s="144"/>
      <c r="K3" s="145" t="s">
        <v>43</v>
      </c>
      <c r="L3" s="144"/>
      <c r="M3" s="144"/>
      <c r="N3" s="144"/>
      <c r="O3" s="175"/>
      <c r="P3" s="157"/>
      <c r="Q3" s="170"/>
      <c r="R3" s="143"/>
      <c r="S3" s="142"/>
      <c r="T3" s="143"/>
      <c r="U3" s="145" t="s">
        <v>15</v>
      </c>
      <c r="V3" s="144"/>
      <c r="W3" s="144"/>
      <c r="X3" s="145" t="s">
        <v>15</v>
      </c>
      <c r="Y3" s="144"/>
      <c r="Z3" s="144"/>
      <c r="AA3" s="145" t="s">
        <v>43</v>
      </c>
      <c r="AB3" s="144"/>
      <c r="AC3" s="144"/>
      <c r="AD3" s="144"/>
      <c r="AE3" s="144"/>
      <c r="AF3" s="157"/>
    </row>
    <row r="4" spans="1:32" x14ac:dyDescent="0.15">
      <c r="A4" s="177"/>
      <c r="B4" s="143"/>
      <c r="C4" s="142"/>
      <c r="D4" s="143"/>
      <c r="E4" s="1">
        <v>1</v>
      </c>
      <c r="F4" s="1">
        <v>2</v>
      </c>
      <c r="G4" s="1">
        <v>3</v>
      </c>
      <c r="H4" s="1">
        <v>1</v>
      </c>
      <c r="I4" s="1">
        <v>2</v>
      </c>
      <c r="J4" s="1">
        <v>3</v>
      </c>
      <c r="K4" s="1">
        <v>1</v>
      </c>
      <c r="L4" s="1">
        <v>2</v>
      </c>
      <c r="M4" s="1">
        <v>3</v>
      </c>
      <c r="N4" s="1" t="s">
        <v>8</v>
      </c>
      <c r="O4" s="129" t="s">
        <v>9</v>
      </c>
      <c r="P4" s="157"/>
      <c r="Q4" s="170"/>
      <c r="R4" s="143"/>
      <c r="S4" s="142"/>
      <c r="T4" s="143"/>
      <c r="U4" s="1">
        <v>1</v>
      </c>
      <c r="V4" s="1">
        <v>2</v>
      </c>
      <c r="W4" s="1">
        <v>3</v>
      </c>
      <c r="X4" s="1">
        <v>1</v>
      </c>
      <c r="Y4" s="1">
        <v>2</v>
      </c>
      <c r="Z4" s="1">
        <v>3</v>
      </c>
      <c r="AA4" s="1">
        <v>1</v>
      </c>
      <c r="AB4" s="1">
        <v>2</v>
      </c>
      <c r="AC4" s="1">
        <v>3</v>
      </c>
      <c r="AD4" s="1" t="s">
        <v>8</v>
      </c>
      <c r="AE4" s="1" t="s">
        <v>9</v>
      </c>
      <c r="AF4" s="157"/>
    </row>
    <row r="5" spans="1:32" x14ac:dyDescent="0.15">
      <c r="A5" s="116" t="s">
        <v>10</v>
      </c>
      <c r="B5" s="2" t="s">
        <v>11</v>
      </c>
      <c r="C5" s="2" t="s">
        <v>11</v>
      </c>
      <c r="D5" s="2" t="s">
        <v>11</v>
      </c>
      <c r="E5" s="1"/>
      <c r="F5" s="1"/>
      <c r="G5" s="1"/>
      <c r="H5" s="1"/>
      <c r="I5" s="1"/>
      <c r="J5" s="1"/>
      <c r="K5" s="3"/>
      <c r="L5" s="3"/>
      <c r="M5" s="3"/>
      <c r="N5" s="3"/>
      <c r="O5" s="29"/>
      <c r="P5" s="157"/>
      <c r="Q5" s="127" t="s">
        <v>10</v>
      </c>
      <c r="R5" s="2" t="s">
        <v>11</v>
      </c>
      <c r="S5" s="2" t="s">
        <v>11</v>
      </c>
      <c r="T5" s="2" t="s">
        <v>11</v>
      </c>
      <c r="U5" s="1"/>
      <c r="V5" s="1"/>
      <c r="W5" s="1"/>
      <c r="X5" s="1"/>
      <c r="Y5" s="1"/>
      <c r="Z5" s="1"/>
      <c r="AA5" s="3"/>
      <c r="AB5" s="3"/>
      <c r="AC5" s="3"/>
      <c r="AD5" s="3"/>
      <c r="AE5" s="3"/>
      <c r="AF5" s="157"/>
    </row>
    <row r="6" spans="1:32" x14ac:dyDescent="0.15">
      <c r="A6" s="130" t="s">
        <v>20</v>
      </c>
      <c r="B6" s="4">
        <v>1E-3</v>
      </c>
      <c r="C6" s="5" t="s">
        <v>21</v>
      </c>
      <c r="D6" s="6">
        <v>5.0000000000000001E-4</v>
      </c>
      <c r="E6" s="1">
        <v>50</v>
      </c>
      <c r="F6" s="1">
        <v>50</v>
      </c>
      <c r="G6" s="1">
        <v>55</v>
      </c>
      <c r="H6" s="3"/>
      <c r="I6" s="3"/>
      <c r="J6" s="3"/>
      <c r="K6" s="3"/>
      <c r="L6" s="3"/>
      <c r="M6" s="3"/>
      <c r="N6" s="3"/>
      <c r="O6" s="29"/>
      <c r="P6" s="157"/>
      <c r="Q6" s="128" t="s">
        <v>20</v>
      </c>
      <c r="R6" s="4">
        <v>1E-3</v>
      </c>
      <c r="S6" s="5" t="s">
        <v>21</v>
      </c>
      <c r="T6" s="6">
        <v>5.0000000000000001E-4</v>
      </c>
      <c r="U6">
        <v>25</v>
      </c>
      <c r="V6">
        <v>28</v>
      </c>
      <c r="W6">
        <v>30</v>
      </c>
      <c r="X6" s="3"/>
      <c r="Y6" s="3"/>
      <c r="Z6" s="3"/>
      <c r="AA6" s="3"/>
      <c r="AB6" s="3"/>
      <c r="AC6" s="3"/>
      <c r="AD6" s="3"/>
      <c r="AE6" s="3"/>
      <c r="AF6" s="157"/>
    </row>
    <row r="7" spans="1:32" ht="15" thickBot="1" x14ac:dyDescent="0.2">
      <c r="A7" s="131" t="s">
        <v>12</v>
      </c>
      <c r="B7" s="30" t="s">
        <v>13</v>
      </c>
      <c r="C7" s="30" t="s">
        <v>11</v>
      </c>
      <c r="D7" s="30" t="s">
        <v>14</v>
      </c>
      <c r="E7" s="132">
        <v>0</v>
      </c>
      <c r="F7" s="132">
        <v>0</v>
      </c>
      <c r="G7" s="132">
        <v>0</v>
      </c>
      <c r="H7" s="133">
        <f>(E7/$E$6)*100</f>
        <v>0</v>
      </c>
      <c r="I7" s="133">
        <f>(F7/$F$6)*100</f>
        <v>0</v>
      </c>
      <c r="J7" s="133">
        <f>(G7/$G$6)*100</f>
        <v>0</v>
      </c>
      <c r="K7" s="32">
        <f t="shared" ref="K7:M7" si="0">100-H7</f>
        <v>100</v>
      </c>
      <c r="L7" s="32">
        <f t="shared" si="0"/>
        <v>100</v>
      </c>
      <c r="M7" s="32">
        <f t="shared" si="0"/>
        <v>100</v>
      </c>
      <c r="N7" s="32">
        <f t="shared" ref="N7" si="1">AVERAGE(K7:M7)</f>
        <v>100</v>
      </c>
      <c r="O7" s="33">
        <f t="shared" ref="O7" si="2">_xlfn.STDEV.S(K7:M7)</f>
        <v>0</v>
      </c>
      <c r="P7" s="157"/>
      <c r="Q7" s="134" t="s">
        <v>12</v>
      </c>
      <c r="R7" s="10" t="s">
        <v>13</v>
      </c>
      <c r="S7" s="10" t="s">
        <v>11</v>
      </c>
      <c r="T7" s="11" t="s">
        <v>23</v>
      </c>
      <c r="U7" s="12">
        <v>0</v>
      </c>
      <c r="V7" s="12">
        <v>0</v>
      </c>
      <c r="W7" s="12">
        <v>0</v>
      </c>
      <c r="X7" s="135">
        <f>(U7/$U$6)*100</f>
        <v>0</v>
      </c>
      <c r="Y7" s="135">
        <f>(V7/$V$6)*100</f>
        <v>0</v>
      </c>
      <c r="Z7" s="135">
        <f>(W7/$W$6)*100</f>
        <v>0</v>
      </c>
      <c r="AA7" s="13">
        <f t="shared" ref="AA7:AC8" si="3">100-X7</f>
        <v>100</v>
      </c>
      <c r="AB7" s="13">
        <f t="shared" si="3"/>
        <v>100</v>
      </c>
      <c r="AC7" s="13">
        <f t="shared" si="3"/>
        <v>100</v>
      </c>
      <c r="AD7" s="13">
        <f t="shared" ref="AD7:AD8" si="4">AVERAGE(AA7:AC7)</f>
        <v>100</v>
      </c>
      <c r="AE7" s="13">
        <f t="shared" ref="AE7:AE8" si="5">_xlfn.STDEV.S(AA7:AC7)</f>
        <v>0</v>
      </c>
      <c r="AF7" s="157"/>
    </row>
    <row r="8" spans="1:32" ht="15" thickBot="1" x14ac:dyDescent="0.2">
      <c r="A8" s="139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1"/>
      <c r="P8" s="158"/>
      <c r="Q8" s="136"/>
      <c r="R8" s="137"/>
      <c r="S8" s="137"/>
      <c r="T8" s="137"/>
      <c r="U8" s="217"/>
      <c r="V8" s="217"/>
      <c r="W8" s="217"/>
      <c r="X8" s="217"/>
      <c r="Y8" s="217"/>
      <c r="Z8" s="217"/>
      <c r="AA8" s="217"/>
      <c r="AB8" s="217"/>
      <c r="AC8" s="217"/>
      <c r="AD8" s="137"/>
      <c r="AE8" s="138"/>
      <c r="AF8" s="158"/>
    </row>
    <row r="9" spans="1:32" x14ac:dyDescent="0.15">
      <c r="A9" s="22" t="s">
        <v>24</v>
      </c>
      <c r="B9" s="23" t="s">
        <v>17</v>
      </c>
      <c r="C9" s="24" t="s">
        <v>25</v>
      </c>
      <c r="D9" s="35">
        <v>0.05</v>
      </c>
      <c r="E9" s="115">
        <v>7</v>
      </c>
      <c r="F9" s="25">
        <v>7</v>
      </c>
      <c r="G9" s="25">
        <v>8</v>
      </c>
      <c r="H9" s="72">
        <f>(E9/$E$6)*100</f>
        <v>14.000000000000002</v>
      </c>
      <c r="I9" s="72">
        <f>(F9/$F$6)*100</f>
        <v>14.000000000000002</v>
      </c>
      <c r="J9" s="72">
        <f>(G9/$G$6)*100</f>
        <v>14.545454545454545</v>
      </c>
      <c r="K9" s="26">
        <f t="shared" ref="K9:M25" si="6">100-H9</f>
        <v>86</v>
      </c>
      <c r="L9" s="26">
        <f t="shared" si="6"/>
        <v>86</v>
      </c>
      <c r="M9" s="27">
        <f t="shared" si="6"/>
        <v>85.454545454545453</v>
      </c>
      <c r="N9" s="107">
        <f t="shared" ref="N9:N48" si="7">AVERAGE(K9:M9)</f>
        <v>85.818181818181813</v>
      </c>
      <c r="O9" s="75">
        <f t="shared" ref="O9:O48" si="8">_xlfn.STDEV.S(K9:M9)</f>
        <v>0.31491832864888752</v>
      </c>
      <c r="P9" s="161" t="s">
        <v>36</v>
      </c>
      <c r="Q9" s="22" t="s">
        <v>24</v>
      </c>
      <c r="R9" s="23" t="s">
        <v>17</v>
      </c>
      <c r="S9" s="24" t="s">
        <v>25</v>
      </c>
      <c r="T9" s="35">
        <v>0.05</v>
      </c>
      <c r="U9" s="188">
        <v>3</v>
      </c>
      <c r="V9" s="189">
        <v>3</v>
      </c>
      <c r="W9" s="189">
        <v>2</v>
      </c>
      <c r="X9" s="191">
        <f>(U9/$U$6)*100</f>
        <v>12</v>
      </c>
      <c r="Y9" s="191">
        <f>(V9/$V$6)*100</f>
        <v>10.714285714285714</v>
      </c>
      <c r="Z9" s="191">
        <f>(W9/$W$6)*100</f>
        <v>6.666666666666667</v>
      </c>
      <c r="AA9" s="191">
        <f>100-X9</f>
        <v>88</v>
      </c>
      <c r="AB9" s="191">
        <f>100-Y9</f>
        <v>89.285714285714292</v>
      </c>
      <c r="AC9" s="218">
        <f>100-Z9</f>
        <v>93.333333333333329</v>
      </c>
      <c r="AD9" s="107">
        <f t="shared" ref="AD9:AD46" si="9">AVERAGE(AA9:AC9)</f>
        <v>90.206349206349202</v>
      </c>
      <c r="AE9" s="75">
        <f t="shared" ref="AE9:AE52" si="10">_xlfn.STDEV.S(AA9:AC9)</f>
        <v>2.7833051582480928</v>
      </c>
      <c r="AF9" s="159">
        <v>0.05</v>
      </c>
    </row>
    <row r="10" spans="1:32" x14ac:dyDescent="0.15">
      <c r="A10" s="28" t="s">
        <v>24</v>
      </c>
      <c r="B10" s="2" t="s">
        <v>17</v>
      </c>
      <c r="C10" s="5" t="s">
        <v>25</v>
      </c>
      <c r="D10" s="15">
        <v>2.5000000000000001E-2</v>
      </c>
      <c r="E10" s="116">
        <v>8</v>
      </c>
      <c r="F10" s="1">
        <v>7</v>
      </c>
      <c r="G10" s="1">
        <v>10</v>
      </c>
      <c r="H10" s="51">
        <f>(E10/$E$6)*100</f>
        <v>16</v>
      </c>
      <c r="I10" s="51">
        <f>(F10/$F$6)*100</f>
        <v>14.000000000000002</v>
      </c>
      <c r="J10" s="3">
        <f>(G10/$G$6)*100</f>
        <v>18.181818181818183</v>
      </c>
      <c r="K10" s="3">
        <f t="shared" si="6"/>
        <v>84</v>
      </c>
      <c r="L10" s="3">
        <f t="shared" si="6"/>
        <v>86</v>
      </c>
      <c r="M10" s="29">
        <f t="shared" si="6"/>
        <v>81.818181818181813</v>
      </c>
      <c r="N10" s="108">
        <f t="shared" si="7"/>
        <v>83.939393939393938</v>
      </c>
      <c r="O10" s="76">
        <f t="shared" si="8"/>
        <v>2.0915677486954447</v>
      </c>
      <c r="P10" s="162"/>
      <c r="Q10" s="28" t="s">
        <v>24</v>
      </c>
      <c r="R10" s="2" t="s">
        <v>17</v>
      </c>
      <c r="S10" s="5" t="s">
        <v>25</v>
      </c>
      <c r="T10" s="15">
        <v>2.5000000000000001E-2</v>
      </c>
      <c r="U10" s="195">
        <v>5</v>
      </c>
      <c r="V10" s="1">
        <v>5</v>
      </c>
      <c r="W10" s="1">
        <v>6</v>
      </c>
      <c r="X10" s="3">
        <f>(U10/$U$6)*100</f>
        <v>20</v>
      </c>
      <c r="Y10" s="3">
        <f t="shared" ref="Y10:Y12" si="11">(V10/$V$6)*100</f>
        <v>17.857142857142858</v>
      </c>
      <c r="Z10" s="3">
        <f>(W10/$W$6)*100</f>
        <v>20</v>
      </c>
      <c r="AA10" s="3">
        <f t="shared" ref="AA10:AC46" si="12">100-X10</f>
        <v>80</v>
      </c>
      <c r="AB10" s="3">
        <f t="shared" si="12"/>
        <v>82.142857142857139</v>
      </c>
      <c r="AC10" s="219">
        <f t="shared" si="12"/>
        <v>80</v>
      </c>
      <c r="AD10" s="108">
        <f t="shared" si="9"/>
        <v>80.714285714285708</v>
      </c>
      <c r="AE10" s="76">
        <f t="shared" si="10"/>
        <v>1.2371791482634815</v>
      </c>
      <c r="AF10" s="151"/>
    </row>
    <row r="11" spans="1:32" x14ac:dyDescent="0.15">
      <c r="A11" s="28" t="s">
        <v>24</v>
      </c>
      <c r="B11" s="2" t="s">
        <v>17</v>
      </c>
      <c r="C11" s="5" t="s">
        <v>25</v>
      </c>
      <c r="D11" s="16">
        <v>1.2500000000000001E-2</v>
      </c>
      <c r="E11" s="116">
        <v>13</v>
      </c>
      <c r="F11" s="1">
        <v>13</v>
      </c>
      <c r="G11" s="1">
        <v>12</v>
      </c>
      <c r="H11" s="51">
        <f>(E11/$E$6)*100</f>
        <v>26</v>
      </c>
      <c r="I11" s="51">
        <f>(F11/$F$6)*100</f>
        <v>26</v>
      </c>
      <c r="J11" s="3">
        <f>(G11/$G$6)*100</f>
        <v>21.818181818181817</v>
      </c>
      <c r="K11" s="3">
        <f t="shared" si="6"/>
        <v>74</v>
      </c>
      <c r="L11" s="3">
        <f t="shared" si="6"/>
        <v>74</v>
      </c>
      <c r="M11" s="29">
        <f t="shared" si="6"/>
        <v>78.181818181818187</v>
      </c>
      <c r="N11" s="108">
        <f t="shared" si="7"/>
        <v>75.393939393939391</v>
      </c>
      <c r="O11" s="76">
        <f t="shared" si="8"/>
        <v>2.4143738529748013</v>
      </c>
      <c r="P11" s="162"/>
      <c r="Q11" s="28" t="s">
        <v>24</v>
      </c>
      <c r="R11" s="2" t="s">
        <v>17</v>
      </c>
      <c r="S11" s="5" t="s">
        <v>25</v>
      </c>
      <c r="T11" s="16">
        <v>1.2500000000000001E-2</v>
      </c>
      <c r="U11" s="195">
        <v>11</v>
      </c>
      <c r="V11" s="1">
        <v>11</v>
      </c>
      <c r="W11" s="1">
        <v>13</v>
      </c>
      <c r="X11" s="3">
        <f>(U11/$U$6)*100</f>
        <v>44</v>
      </c>
      <c r="Y11" s="3">
        <f t="shared" si="11"/>
        <v>39.285714285714285</v>
      </c>
      <c r="Z11" s="3">
        <f>(W11/$W$6)*100</f>
        <v>43.333333333333336</v>
      </c>
      <c r="AA11" s="3">
        <f t="shared" si="12"/>
        <v>56</v>
      </c>
      <c r="AB11" s="3">
        <f t="shared" si="12"/>
        <v>60.714285714285715</v>
      </c>
      <c r="AC11" s="219">
        <f t="shared" si="12"/>
        <v>56.666666666666664</v>
      </c>
      <c r="AD11" s="108">
        <f t="shared" si="9"/>
        <v>57.793650793650791</v>
      </c>
      <c r="AE11" s="76">
        <f t="shared" si="10"/>
        <v>2.5512139004472418</v>
      </c>
      <c r="AF11" s="151"/>
    </row>
    <row r="12" spans="1:32" ht="15" thickBot="1" x14ac:dyDescent="0.2">
      <c r="A12" s="74" t="s">
        <v>24</v>
      </c>
      <c r="B12" s="10" t="s">
        <v>17</v>
      </c>
      <c r="C12" s="11" t="s">
        <v>25</v>
      </c>
      <c r="D12" s="44">
        <v>6.2500000000000003E-3</v>
      </c>
      <c r="E12" s="117">
        <v>28</v>
      </c>
      <c r="F12" s="228">
        <v>28</v>
      </c>
      <c r="G12" s="228">
        <v>30</v>
      </c>
      <c r="H12" s="51">
        <f>(E12/$E$6)*100</f>
        <v>56.000000000000007</v>
      </c>
      <c r="I12" s="13">
        <f>(F12/$F$6)*100</f>
        <v>56.000000000000007</v>
      </c>
      <c r="J12" s="13">
        <f>(G12/$G$6)*100</f>
        <v>54.54545454545454</v>
      </c>
      <c r="K12" s="13">
        <f t="shared" si="6"/>
        <v>43.999999999999993</v>
      </c>
      <c r="L12" s="13">
        <f t="shared" si="6"/>
        <v>43.999999999999993</v>
      </c>
      <c r="M12" s="40">
        <f t="shared" si="6"/>
        <v>45.45454545454546</v>
      </c>
      <c r="N12" s="109">
        <f t="shared" si="7"/>
        <v>44.484848484848477</v>
      </c>
      <c r="O12" s="67">
        <f t="shared" si="8"/>
        <v>0.83978220973037221</v>
      </c>
      <c r="P12" s="163"/>
      <c r="Q12" s="74" t="s">
        <v>24</v>
      </c>
      <c r="R12" s="10" t="s">
        <v>17</v>
      </c>
      <c r="S12" s="11" t="s">
        <v>25</v>
      </c>
      <c r="T12" s="44">
        <v>6.2500000000000003E-3</v>
      </c>
      <c r="U12" s="220">
        <v>12</v>
      </c>
      <c r="V12" s="221">
        <v>15</v>
      </c>
      <c r="W12" s="221">
        <v>14</v>
      </c>
      <c r="X12" s="200">
        <f>(U12/$U$6)*100</f>
        <v>48</v>
      </c>
      <c r="Y12" s="200">
        <f t="shared" si="11"/>
        <v>53.571428571428569</v>
      </c>
      <c r="Z12" s="200">
        <f>(W12/$W$6)*100</f>
        <v>46.666666666666664</v>
      </c>
      <c r="AA12" s="200">
        <f t="shared" si="12"/>
        <v>52</v>
      </c>
      <c r="AB12" s="200">
        <f>100-Y12</f>
        <v>46.428571428571431</v>
      </c>
      <c r="AC12" s="222">
        <f>100-Z12</f>
        <v>53.333333333333336</v>
      </c>
      <c r="AD12" s="109">
        <f t="shared" si="9"/>
        <v>50.587301587301589</v>
      </c>
      <c r="AE12" s="67">
        <f t="shared" si="10"/>
        <v>3.6627478543155645</v>
      </c>
      <c r="AF12" s="160"/>
    </row>
    <row r="13" spans="1:32" x14ac:dyDescent="0.15">
      <c r="A13" s="34" t="s">
        <v>26</v>
      </c>
      <c r="B13" s="23" t="s">
        <v>17</v>
      </c>
      <c r="C13" s="24" t="s">
        <v>25</v>
      </c>
      <c r="D13" s="35">
        <v>0.05</v>
      </c>
      <c r="E13" s="52">
        <v>12</v>
      </c>
      <c r="F13" s="36">
        <v>11</v>
      </c>
      <c r="G13" s="36">
        <v>13</v>
      </c>
      <c r="H13" s="72">
        <f>(E13/$E$6)*100</f>
        <v>24</v>
      </c>
      <c r="I13" s="72">
        <f>(F13/$F$6)*100</f>
        <v>22</v>
      </c>
      <c r="J13" s="72">
        <f>(G13/$G$6)*100</f>
        <v>23.636363636363637</v>
      </c>
      <c r="K13" s="26">
        <f t="shared" si="6"/>
        <v>76</v>
      </c>
      <c r="L13" s="26">
        <f t="shared" si="6"/>
        <v>78</v>
      </c>
      <c r="M13" s="27">
        <f t="shared" si="6"/>
        <v>76.36363636363636</v>
      </c>
      <c r="N13" s="107">
        <f t="shared" si="7"/>
        <v>76.787878787878796</v>
      </c>
      <c r="O13" s="75">
        <f t="shared" si="8"/>
        <v>1.0653573231058764</v>
      </c>
      <c r="P13" s="161" t="s">
        <v>36</v>
      </c>
      <c r="Q13" s="34" t="s">
        <v>26</v>
      </c>
      <c r="R13" s="23" t="s">
        <v>17</v>
      </c>
      <c r="S13" s="24" t="s">
        <v>25</v>
      </c>
      <c r="T13" s="35">
        <v>0.05</v>
      </c>
      <c r="U13" s="204">
        <v>5</v>
      </c>
      <c r="V13" s="205">
        <v>5</v>
      </c>
      <c r="W13" s="205">
        <v>4</v>
      </c>
      <c r="X13" s="191">
        <f>(U13/$U$6)*100</f>
        <v>20</v>
      </c>
      <c r="Y13" s="191">
        <f>(V13/$V$6)*100</f>
        <v>17.857142857142858</v>
      </c>
      <c r="Z13" s="191">
        <f>(W13/$W$6)*100</f>
        <v>13.333333333333334</v>
      </c>
      <c r="AA13" s="191">
        <f t="shared" si="12"/>
        <v>80</v>
      </c>
      <c r="AB13" s="191">
        <f t="shared" si="12"/>
        <v>82.142857142857139</v>
      </c>
      <c r="AC13" s="218">
        <f t="shared" si="12"/>
        <v>86.666666666666671</v>
      </c>
      <c r="AD13" s="107">
        <f t="shared" si="9"/>
        <v>82.936507936507937</v>
      </c>
      <c r="AE13" s="75">
        <f t="shared" si="10"/>
        <v>3.4034574035542202</v>
      </c>
      <c r="AF13" s="164" t="s">
        <v>36</v>
      </c>
    </row>
    <row r="14" spans="1:32" x14ac:dyDescent="0.15">
      <c r="A14" s="39" t="s">
        <v>26</v>
      </c>
      <c r="B14" s="2" t="s">
        <v>17</v>
      </c>
      <c r="C14" s="5" t="s">
        <v>25</v>
      </c>
      <c r="D14" s="15">
        <v>2.5000000000000001E-2</v>
      </c>
      <c r="E14" s="54">
        <v>23</v>
      </c>
      <c r="F14" s="17">
        <v>22</v>
      </c>
      <c r="G14" s="17">
        <v>27</v>
      </c>
      <c r="H14" s="51">
        <f>(E14/$E$6)*100</f>
        <v>46</v>
      </c>
      <c r="I14" s="51">
        <f>(F14/$F$6)*100</f>
        <v>44</v>
      </c>
      <c r="J14" s="3">
        <f>(G14/$G$6)*100</f>
        <v>49.090909090909093</v>
      </c>
      <c r="K14" s="3">
        <f t="shared" si="6"/>
        <v>54</v>
      </c>
      <c r="L14" s="3">
        <f t="shared" si="6"/>
        <v>56</v>
      </c>
      <c r="M14" s="29">
        <f t="shared" si="6"/>
        <v>50.909090909090907</v>
      </c>
      <c r="N14" s="108">
        <f t="shared" si="7"/>
        <v>53.636363636363633</v>
      </c>
      <c r="O14" s="76">
        <f t="shared" si="8"/>
        <v>2.5648610872119804</v>
      </c>
      <c r="P14" s="162"/>
      <c r="Q14" s="39" t="s">
        <v>26</v>
      </c>
      <c r="R14" s="2" t="s">
        <v>17</v>
      </c>
      <c r="S14" s="5" t="s">
        <v>25</v>
      </c>
      <c r="T14" s="15">
        <v>2.5000000000000001E-2</v>
      </c>
      <c r="U14" s="210">
        <v>9</v>
      </c>
      <c r="V14" s="17">
        <v>11</v>
      </c>
      <c r="W14" s="17">
        <v>10</v>
      </c>
      <c r="X14" s="3">
        <f>(U14/$U$6)*100</f>
        <v>36</v>
      </c>
      <c r="Y14" s="3">
        <f t="shared" ref="Y14:Y52" si="13">(V14/$V$6)*100</f>
        <v>39.285714285714285</v>
      </c>
      <c r="Z14" s="3">
        <f>(W14/$W$6)*100</f>
        <v>33.333333333333329</v>
      </c>
      <c r="AA14" s="3">
        <f t="shared" si="12"/>
        <v>64</v>
      </c>
      <c r="AB14" s="3">
        <f t="shared" si="12"/>
        <v>60.714285714285715</v>
      </c>
      <c r="AC14" s="219">
        <f t="shared" si="12"/>
        <v>66.666666666666671</v>
      </c>
      <c r="AD14" s="108">
        <f t="shared" si="9"/>
        <v>63.793650793650805</v>
      </c>
      <c r="AE14" s="76">
        <f t="shared" si="10"/>
        <v>2.9815507285282963</v>
      </c>
      <c r="AF14" s="154"/>
    </row>
    <row r="15" spans="1:32" x14ac:dyDescent="0.15">
      <c r="A15" s="39" t="s">
        <v>26</v>
      </c>
      <c r="B15" s="2" t="s">
        <v>17</v>
      </c>
      <c r="C15" s="5" t="s">
        <v>25</v>
      </c>
      <c r="D15" s="16">
        <v>1.2500000000000001E-2</v>
      </c>
      <c r="E15" s="54">
        <v>40</v>
      </c>
      <c r="F15" s="17">
        <v>41</v>
      </c>
      <c r="G15" s="17">
        <v>38</v>
      </c>
      <c r="H15" s="51">
        <f>(E15/$E$6)*100</f>
        <v>80</v>
      </c>
      <c r="I15" s="51">
        <f>(F15/$F$6)*100</f>
        <v>82</v>
      </c>
      <c r="J15" s="3">
        <f>(G15/$G$6)*100</f>
        <v>69.090909090909093</v>
      </c>
      <c r="K15" s="3">
        <f t="shared" si="6"/>
        <v>20</v>
      </c>
      <c r="L15" s="3">
        <f t="shared" si="6"/>
        <v>18</v>
      </c>
      <c r="M15" s="29">
        <f t="shared" si="6"/>
        <v>30.909090909090907</v>
      </c>
      <c r="N15" s="108">
        <f t="shared" si="7"/>
        <v>22.969696969696969</v>
      </c>
      <c r="O15" s="76">
        <f t="shared" si="8"/>
        <v>6.9480559938492057</v>
      </c>
      <c r="P15" s="162"/>
      <c r="Q15" s="39" t="s">
        <v>26</v>
      </c>
      <c r="R15" s="2" t="s">
        <v>17</v>
      </c>
      <c r="S15" s="5" t="s">
        <v>25</v>
      </c>
      <c r="T15" s="16">
        <v>1.2500000000000001E-2</v>
      </c>
      <c r="U15" s="210">
        <v>9</v>
      </c>
      <c r="V15" s="17">
        <v>11</v>
      </c>
      <c r="W15" s="17">
        <v>12</v>
      </c>
      <c r="X15" s="3">
        <f>(U15/$U$6)*100</f>
        <v>36</v>
      </c>
      <c r="Y15" s="3">
        <f t="shared" si="13"/>
        <v>39.285714285714285</v>
      </c>
      <c r="Z15" s="3">
        <f>(W15/$W$6)*100</f>
        <v>40</v>
      </c>
      <c r="AA15" s="3">
        <f t="shared" si="12"/>
        <v>64</v>
      </c>
      <c r="AB15" s="3">
        <f t="shared" si="12"/>
        <v>60.714285714285715</v>
      </c>
      <c r="AC15" s="219">
        <f>100-Z15</f>
        <v>60</v>
      </c>
      <c r="AD15" s="108">
        <f t="shared" si="9"/>
        <v>61.571428571428577</v>
      </c>
      <c r="AE15" s="76">
        <f t="shared" si="10"/>
        <v>2.1333120747240111</v>
      </c>
      <c r="AF15" s="154"/>
    </row>
    <row r="16" spans="1:32" ht="15" thickBot="1" x14ac:dyDescent="0.2">
      <c r="A16" s="77" t="s">
        <v>26</v>
      </c>
      <c r="B16" s="10" t="s">
        <v>17</v>
      </c>
      <c r="C16" s="11" t="s">
        <v>25</v>
      </c>
      <c r="D16" s="44">
        <v>6.2500000000000003E-3</v>
      </c>
      <c r="E16" s="118">
        <v>35</v>
      </c>
      <c r="F16" s="50">
        <v>33</v>
      </c>
      <c r="G16" s="50">
        <v>35</v>
      </c>
      <c r="H16" s="51">
        <f>(E16/$E$6)*100</f>
        <v>70</v>
      </c>
      <c r="I16" s="13">
        <f>(F16/$F$6)*100</f>
        <v>66</v>
      </c>
      <c r="J16" s="13">
        <f>(G16/$G$6)*100</f>
        <v>63.636363636363633</v>
      </c>
      <c r="K16" s="13">
        <f t="shared" si="6"/>
        <v>30</v>
      </c>
      <c r="L16" s="13">
        <f t="shared" si="6"/>
        <v>34</v>
      </c>
      <c r="M16" s="40">
        <f t="shared" si="6"/>
        <v>36.363636363636367</v>
      </c>
      <c r="N16" s="109">
        <f t="shared" si="7"/>
        <v>33.45454545454546</v>
      </c>
      <c r="O16" s="67">
        <f t="shared" si="8"/>
        <v>3.2166920023552978</v>
      </c>
      <c r="P16" s="163"/>
      <c r="Q16" s="77" t="s">
        <v>26</v>
      </c>
      <c r="R16" s="10" t="s">
        <v>17</v>
      </c>
      <c r="S16" s="11" t="s">
        <v>25</v>
      </c>
      <c r="T16" s="44">
        <v>6.2500000000000003E-3</v>
      </c>
      <c r="U16" s="212">
        <v>10</v>
      </c>
      <c r="V16" s="213">
        <v>12</v>
      </c>
      <c r="W16" s="213">
        <v>11</v>
      </c>
      <c r="X16" s="200">
        <f>(U16/$U$6)*100</f>
        <v>40</v>
      </c>
      <c r="Y16" s="200">
        <f t="shared" si="13"/>
        <v>42.857142857142854</v>
      </c>
      <c r="Z16" s="200">
        <f>(W16/$W$6)*100</f>
        <v>36.666666666666664</v>
      </c>
      <c r="AA16" s="200">
        <f t="shared" si="12"/>
        <v>60</v>
      </c>
      <c r="AB16" s="200">
        <f t="shared" si="12"/>
        <v>57.142857142857146</v>
      </c>
      <c r="AC16" s="222">
        <f t="shared" si="12"/>
        <v>63.333333333333336</v>
      </c>
      <c r="AD16" s="109">
        <f t="shared" si="9"/>
        <v>60.158730158730158</v>
      </c>
      <c r="AE16" s="67">
        <f t="shared" si="10"/>
        <v>3.0982890945941479</v>
      </c>
      <c r="AF16" s="155"/>
    </row>
    <row r="17" spans="1:32" x14ac:dyDescent="0.15">
      <c r="A17" s="48" t="s">
        <v>27</v>
      </c>
      <c r="B17" s="23" t="s">
        <v>17</v>
      </c>
      <c r="C17" s="24" t="s">
        <v>25</v>
      </c>
      <c r="D17" s="35">
        <v>0.05</v>
      </c>
      <c r="E17" s="52">
        <v>15</v>
      </c>
      <c r="F17" s="36">
        <v>11</v>
      </c>
      <c r="G17" s="36">
        <v>14</v>
      </c>
      <c r="H17" s="72">
        <f>(E17/$E$6)*100</f>
        <v>30</v>
      </c>
      <c r="I17" s="72">
        <f>(F17/$F$6)*100</f>
        <v>22</v>
      </c>
      <c r="J17" s="72">
        <f>(G17/$G$6)*100</f>
        <v>25.454545454545453</v>
      </c>
      <c r="K17" s="26">
        <f t="shared" si="6"/>
        <v>70</v>
      </c>
      <c r="L17" s="26">
        <f t="shared" si="6"/>
        <v>78</v>
      </c>
      <c r="M17" s="27">
        <f t="shared" si="6"/>
        <v>74.545454545454547</v>
      </c>
      <c r="N17" s="107">
        <f t="shared" si="7"/>
        <v>74.181818181818187</v>
      </c>
      <c r="O17" s="75">
        <f t="shared" si="8"/>
        <v>4.0123775437661653</v>
      </c>
      <c r="P17" s="164" t="s">
        <v>36</v>
      </c>
      <c r="Q17" s="48" t="s">
        <v>27</v>
      </c>
      <c r="R17" s="23" t="s">
        <v>17</v>
      </c>
      <c r="S17" s="24" t="s">
        <v>25</v>
      </c>
      <c r="T17" s="35">
        <v>0.05</v>
      </c>
      <c r="U17" s="204">
        <v>12</v>
      </c>
      <c r="V17" s="205">
        <v>12</v>
      </c>
      <c r="W17" s="205">
        <v>13</v>
      </c>
      <c r="X17" s="191">
        <f t="shared" ref="X17:X52" si="14">(U17/$U$6)*100</f>
        <v>48</v>
      </c>
      <c r="Y17" s="191">
        <f t="shared" si="13"/>
        <v>42.857142857142854</v>
      </c>
      <c r="Z17" s="191">
        <f t="shared" ref="Z17:Z52" si="15">(W17/$W$6)*100</f>
        <v>43.333333333333336</v>
      </c>
      <c r="AA17" s="191">
        <f t="shared" si="12"/>
        <v>52</v>
      </c>
      <c r="AB17" s="191">
        <f t="shared" si="12"/>
        <v>57.142857142857146</v>
      </c>
      <c r="AC17" s="218">
        <f t="shared" si="12"/>
        <v>56.666666666666664</v>
      </c>
      <c r="AD17" s="107">
        <f t="shared" si="9"/>
        <v>55.269841269841265</v>
      </c>
      <c r="AE17" s="75">
        <f t="shared" si="10"/>
        <v>2.8417575177821748</v>
      </c>
      <c r="AF17" s="164" t="s">
        <v>36</v>
      </c>
    </row>
    <row r="18" spans="1:32" x14ac:dyDescent="0.15">
      <c r="A18" s="49" t="s">
        <v>27</v>
      </c>
      <c r="B18" s="2" t="s">
        <v>17</v>
      </c>
      <c r="C18" s="5" t="s">
        <v>25</v>
      </c>
      <c r="D18" s="15">
        <v>2.5000000000000001E-2</v>
      </c>
      <c r="E18" s="54">
        <v>29</v>
      </c>
      <c r="F18" s="17">
        <v>28</v>
      </c>
      <c r="G18" s="17">
        <v>28</v>
      </c>
      <c r="H18" s="51">
        <f>(E18/$E$6)*100</f>
        <v>57.999999999999993</v>
      </c>
      <c r="I18" s="51">
        <f>(F18/$F$6)*100</f>
        <v>56.000000000000007</v>
      </c>
      <c r="J18" s="3">
        <f>(G18/$G$6)*100</f>
        <v>50.909090909090907</v>
      </c>
      <c r="K18" s="3">
        <f t="shared" si="6"/>
        <v>42.000000000000007</v>
      </c>
      <c r="L18" s="3">
        <f t="shared" si="6"/>
        <v>43.999999999999993</v>
      </c>
      <c r="M18" s="29">
        <f t="shared" si="6"/>
        <v>49.090909090909093</v>
      </c>
      <c r="N18" s="108">
        <f t="shared" si="7"/>
        <v>45.030303030303031</v>
      </c>
      <c r="O18" s="76">
        <f t="shared" si="8"/>
        <v>3.6560075471165265</v>
      </c>
      <c r="P18" s="154"/>
      <c r="Q18" s="49" t="s">
        <v>27</v>
      </c>
      <c r="R18" s="2" t="s">
        <v>17</v>
      </c>
      <c r="S18" s="5" t="s">
        <v>25</v>
      </c>
      <c r="T18" s="15">
        <v>2.5000000000000001E-2</v>
      </c>
      <c r="U18" s="210">
        <v>10</v>
      </c>
      <c r="V18" s="17">
        <v>11</v>
      </c>
      <c r="W18" s="17">
        <v>11</v>
      </c>
      <c r="X18" s="3">
        <f t="shared" si="14"/>
        <v>40</v>
      </c>
      <c r="Y18" s="3">
        <f t="shared" si="13"/>
        <v>39.285714285714285</v>
      </c>
      <c r="Z18" s="3">
        <f t="shared" si="15"/>
        <v>36.666666666666664</v>
      </c>
      <c r="AA18" s="3">
        <f t="shared" si="12"/>
        <v>60</v>
      </c>
      <c r="AB18" s="3">
        <f t="shared" si="12"/>
        <v>60.714285714285715</v>
      </c>
      <c r="AC18" s="219">
        <f t="shared" si="12"/>
        <v>63.333333333333336</v>
      </c>
      <c r="AD18" s="108">
        <f t="shared" si="9"/>
        <v>61.349206349206355</v>
      </c>
      <c r="AE18" s="76">
        <f t="shared" si="10"/>
        <v>1.755027332340952</v>
      </c>
      <c r="AF18" s="154"/>
    </row>
    <row r="19" spans="1:32" x14ac:dyDescent="0.15">
      <c r="A19" s="49" t="s">
        <v>27</v>
      </c>
      <c r="B19" s="2" t="s">
        <v>17</v>
      </c>
      <c r="C19" s="5" t="s">
        <v>25</v>
      </c>
      <c r="D19" s="16">
        <v>1.2500000000000001E-2</v>
      </c>
      <c r="E19" s="54">
        <v>32</v>
      </c>
      <c r="F19" s="17">
        <v>33</v>
      </c>
      <c r="G19" s="17">
        <v>30</v>
      </c>
      <c r="H19" s="51">
        <f>(E19/$E$6)*100</f>
        <v>64</v>
      </c>
      <c r="I19" s="51">
        <f>(F19/$F$6)*100</f>
        <v>66</v>
      </c>
      <c r="J19" s="3">
        <f>(G19/$G$6)*100</f>
        <v>54.54545454545454</v>
      </c>
      <c r="K19" s="3">
        <f t="shared" si="6"/>
        <v>36</v>
      </c>
      <c r="L19" s="3">
        <f t="shared" si="6"/>
        <v>34</v>
      </c>
      <c r="M19" s="29">
        <f t="shared" si="6"/>
        <v>45.45454545454546</v>
      </c>
      <c r="N19" s="108">
        <f t="shared" si="7"/>
        <v>38.484848484848492</v>
      </c>
      <c r="O19" s="76">
        <f t="shared" si="8"/>
        <v>6.1182110855259086</v>
      </c>
      <c r="P19" s="154"/>
      <c r="Q19" s="49" t="s">
        <v>27</v>
      </c>
      <c r="R19" s="2" t="s">
        <v>17</v>
      </c>
      <c r="S19" s="5" t="s">
        <v>25</v>
      </c>
      <c r="T19" s="16">
        <v>1.2500000000000001E-2</v>
      </c>
      <c r="U19" s="210">
        <v>10</v>
      </c>
      <c r="V19" s="17">
        <v>11</v>
      </c>
      <c r="W19" s="17">
        <v>12</v>
      </c>
      <c r="X19" s="3">
        <f t="shared" si="14"/>
        <v>40</v>
      </c>
      <c r="Y19" s="3">
        <f t="shared" si="13"/>
        <v>39.285714285714285</v>
      </c>
      <c r="Z19" s="3">
        <f t="shared" si="15"/>
        <v>40</v>
      </c>
      <c r="AA19" s="3">
        <f t="shared" si="12"/>
        <v>60</v>
      </c>
      <c r="AB19" s="3">
        <f t="shared" si="12"/>
        <v>60.714285714285715</v>
      </c>
      <c r="AC19" s="219">
        <f t="shared" si="12"/>
        <v>60</v>
      </c>
      <c r="AD19" s="108">
        <f t="shared" si="9"/>
        <v>60.238095238095241</v>
      </c>
      <c r="AE19" s="76">
        <f t="shared" si="10"/>
        <v>0.41239304942116184</v>
      </c>
      <c r="AF19" s="154"/>
    </row>
    <row r="20" spans="1:32" ht="15" thickBot="1" x14ac:dyDescent="0.2">
      <c r="A20" s="79" t="s">
        <v>27</v>
      </c>
      <c r="B20" s="11" t="s">
        <v>17</v>
      </c>
      <c r="C20" s="11" t="s">
        <v>25</v>
      </c>
      <c r="D20" s="44">
        <v>6.2500000000000003E-3</v>
      </c>
      <c r="E20" s="118">
        <v>36</v>
      </c>
      <c r="F20" s="50">
        <v>38</v>
      </c>
      <c r="G20" s="50">
        <v>35</v>
      </c>
      <c r="H20" s="51">
        <f>(E20/$E$6)*100</f>
        <v>72</v>
      </c>
      <c r="I20" s="13">
        <f>(F20/$F$6)*100</f>
        <v>76</v>
      </c>
      <c r="J20" s="13">
        <f>(G20/$G$6)*100</f>
        <v>63.636363636363633</v>
      </c>
      <c r="K20" s="13">
        <f t="shared" si="6"/>
        <v>28</v>
      </c>
      <c r="L20" s="13">
        <f t="shared" si="6"/>
        <v>24</v>
      </c>
      <c r="M20" s="40">
        <f t="shared" si="6"/>
        <v>36.363636363636367</v>
      </c>
      <c r="N20" s="109">
        <f t="shared" si="7"/>
        <v>29.454545454545457</v>
      </c>
      <c r="O20" s="67">
        <f t="shared" si="8"/>
        <v>6.3088551174172691</v>
      </c>
      <c r="P20" s="155"/>
      <c r="Q20" s="79" t="s">
        <v>27</v>
      </c>
      <c r="R20" s="10" t="s">
        <v>17</v>
      </c>
      <c r="S20" s="11" t="s">
        <v>25</v>
      </c>
      <c r="T20" s="44">
        <v>6.2500000000000003E-3</v>
      </c>
      <c r="U20" s="212">
        <v>10</v>
      </c>
      <c r="V20" s="213">
        <v>11</v>
      </c>
      <c r="W20" s="213">
        <v>14</v>
      </c>
      <c r="X20" s="200">
        <f t="shared" si="14"/>
        <v>40</v>
      </c>
      <c r="Y20" s="200">
        <f t="shared" si="13"/>
        <v>39.285714285714285</v>
      </c>
      <c r="Z20" s="200">
        <f t="shared" si="15"/>
        <v>46.666666666666664</v>
      </c>
      <c r="AA20" s="200">
        <f t="shared" si="12"/>
        <v>60</v>
      </c>
      <c r="AB20" s="200">
        <f t="shared" si="12"/>
        <v>60.714285714285715</v>
      </c>
      <c r="AC20" s="222">
        <f t="shared" si="12"/>
        <v>53.333333333333336</v>
      </c>
      <c r="AD20" s="109">
        <f t="shared" si="9"/>
        <v>58.015873015873019</v>
      </c>
      <c r="AE20" s="67">
        <f t="shared" si="10"/>
        <v>4.0708947946768754</v>
      </c>
      <c r="AF20" s="155"/>
    </row>
    <row r="21" spans="1:32" x14ac:dyDescent="0.15">
      <c r="A21" s="80" t="s">
        <v>28</v>
      </c>
      <c r="B21" s="23" t="s">
        <v>17</v>
      </c>
      <c r="C21" s="24" t="s">
        <v>25</v>
      </c>
      <c r="D21" s="35">
        <v>0.05</v>
      </c>
      <c r="E21" s="52">
        <v>14</v>
      </c>
      <c r="F21" s="36">
        <v>14</v>
      </c>
      <c r="G21" s="36">
        <v>13</v>
      </c>
      <c r="H21" s="72">
        <f>(E21/$E$6)*100</f>
        <v>28.000000000000004</v>
      </c>
      <c r="I21" s="72">
        <f>(F21/$F$6)*100</f>
        <v>28.000000000000004</v>
      </c>
      <c r="J21" s="72">
        <f>(G21/$G$6)*100</f>
        <v>23.636363636363637</v>
      </c>
      <c r="K21" s="26">
        <f t="shared" si="6"/>
        <v>72</v>
      </c>
      <c r="L21" s="26">
        <f t="shared" si="6"/>
        <v>72</v>
      </c>
      <c r="M21" s="27">
        <f t="shared" si="6"/>
        <v>76.36363636363636</v>
      </c>
      <c r="N21" s="107">
        <f t="shared" si="7"/>
        <v>73.454545454545453</v>
      </c>
      <c r="O21" s="75">
        <f t="shared" si="8"/>
        <v>2.5193466291910918</v>
      </c>
      <c r="P21" s="153" t="s">
        <v>36</v>
      </c>
      <c r="Q21" s="80" t="s">
        <v>28</v>
      </c>
      <c r="R21" s="23" t="s">
        <v>17</v>
      </c>
      <c r="S21" s="24" t="s">
        <v>25</v>
      </c>
      <c r="T21" s="35">
        <v>0.05</v>
      </c>
      <c r="U21" s="204">
        <v>5</v>
      </c>
      <c r="V21" s="205">
        <v>4</v>
      </c>
      <c r="W21" s="205">
        <v>5</v>
      </c>
      <c r="X21" s="191">
        <f t="shared" si="14"/>
        <v>20</v>
      </c>
      <c r="Y21" s="191">
        <f t="shared" si="13"/>
        <v>14.285714285714285</v>
      </c>
      <c r="Z21" s="191">
        <f t="shared" si="15"/>
        <v>16.666666666666664</v>
      </c>
      <c r="AA21" s="191">
        <f t="shared" si="12"/>
        <v>80</v>
      </c>
      <c r="AB21" s="191">
        <f>100-Y21</f>
        <v>85.714285714285722</v>
      </c>
      <c r="AC21" s="218">
        <f t="shared" si="12"/>
        <v>83.333333333333343</v>
      </c>
      <c r="AD21" s="107">
        <f t="shared" si="9"/>
        <v>83.015873015873026</v>
      </c>
      <c r="AE21" s="75">
        <f t="shared" si="10"/>
        <v>2.8703398920674843</v>
      </c>
      <c r="AF21" s="153" t="s">
        <v>36</v>
      </c>
    </row>
    <row r="22" spans="1:32" x14ac:dyDescent="0.15">
      <c r="A22" s="81" t="s">
        <v>28</v>
      </c>
      <c r="B22" s="2" t="s">
        <v>17</v>
      </c>
      <c r="C22" s="5" t="s">
        <v>25</v>
      </c>
      <c r="D22" s="15">
        <v>2.5000000000000001E-2</v>
      </c>
      <c r="E22" s="54">
        <v>21</v>
      </c>
      <c r="F22" s="17">
        <v>23</v>
      </c>
      <c r="G22" s="17">
        <v>20</v>
      </c>
      <c r="H22" s="51">
        <f>(E22/$E$6)*100</f>
        <v>42</v>
      </c>
      <c r="I22" s="51">
        <f>(F22/$F$6)*100</f>
        <v>46</v>
      </c>
      <c r="J22" s="3">
        <f>(G22/$G$6)*100</f>
        <v>36.363636363636367</v>
      </c>
      <c r="K22" s="3">
        <f t="shared" si="6"/>
        <v>58</v>
      </c>
      <c r="L22" s="3">
        <f t="shared" si="6"/>
        <v>54</v>
      </c>
      <c r="M22" s="29">
        <f t="shared" si="6"/>
        <v>63.636363636363633</v>
      </c>
      <c r="N22" s="108">
        <f t="shared" si="7"/>
        <v>58.54545454545454</v>
      </c>
      <c r="O22" s="76">
        <f t="shared" si="8"/>
        <v>4.8412825293433972</v>
      </c>
      <c r="P22" s="154"/>
      <c r="Q22" s="81" t="s">
        <v>28</v>
      </c>
      <c r="R22" s="2" t="s">
        <v>17</v>
      </c>
      <c r="S22" s="5" t="s">
        <v>25</v>
      </c>
      <c r="T22" s="15">
        <v>2.5000000000000001E-2</v>
      </c>
      <c r="U22" s="210">
        <v>6</v>
      </c>
      <c r="V22" s="17">
        <v>6</v>
      </c>
      <c r="W22" s="17">
        <v>5</v>
      </c>
      <c r="X22" s="3">
        <f t="shared" si="14"/>
        <v>24</v>
      </c>
      <c r="Y22" s="3">
        <f t="shared" si="13"/>
        <v>21.428571428571427</v>
      </c>
      <c r="Z22" s="3">
        <f t="shared" si="15"/>
        <v>16.666666666666664</v>
      </c>
      <c r="AA22" s="3">
        <f t="shared" si="12"/>
        <v>76</v>
      </c>
      <c r="AB22" s="3">
        <f t="shared" si="12"/>
        <v>78.571428571428569</v>
      </c>
      <c r="AC22" s="219">
        <f t="shared" si="12"/>
        <v>83.333333333333343</v>
      </c>
      <c r="AD22" s="108">
        <f t="shared" si="9"/>
        <v>79.301587301587304</v>
      </c>
      <c r="AE22" s="76">
        <f t="shared" si="10"/>
        <v>3.7207920222534265</v>
      </c>
      <c r="AF22" s="154"/>
    </row>
    <row r="23" spans="1:32" x14ac:dyDescent="0.15">
      <c r="A23" s="81" t="s">
        <v>28</v>
      </c>
      <c r="B23" s="2" t="s">
        <v>17</v>
      </c>
      <c r="C23" s="5" t="s">
        <v>25</v>
      </c>
      <c r="D23" s="16">
        <v>1.2500000000000001E-2</v>
      </c>
      <c r="E23" s="54">
        <v>47</v>
      </c>
      <c r="F23" s="17">
        <v>48</v>
      </c>
      <c r="G23" s="17">
        <v>50</v>
      </c>
      <c r="H23" s="51">
        <f>(E23/$E$6)*100</f>
        <v>94</v>
      </c>
      <c r="I23" s="51">
        <f>(F23/$F$6)*100</f>
        <v>96</v>
      </c>
      <c r="J23" s="3">
        <f>(G23/$G$6)*100</f>
        <v>90.909090909090907</v>
      </c>
      <c r="K23" s="3">
        <f t="shared" si="6"/>
        <v>6</v>
      </c>
      <c r="L23" s="3">
        <f t="shared" si="6"/>
        <v>4</v>
      </c>
      <c r="M23" s="29">
        <f t="shared" si="6"/>
        <v>9.0909090909090935</v>
      </c>
      <c r="N23" s="108">
        <f t="shared" si="7"/>
        <v>6.3636363636363642</v>
      </c>
      <c r="O23" s="76">
        <f t="shared" si="8"/>
        <v>2.564861087211979</v>
      </c>
      <c r="P23" s="154"/>
      <c r="Q23" s="81" t="s">
        <v>28</v>
      </c>
      <c r="R23" s="2" t="s">
        <v>17</v>
      </c>
      <c r="S23" s="5" t="s">
        <v>25</v>
      </c>
      <c r="T23" s="16">
        <v>1.2500000000000001E-2</v>
      </c>
      <c r="U23" s="210">
        <v>7</v>
      </c>
      <c r="V23" s="17">
        <v>7</v>
      </c>
      <c r="W23" s="17">
        <v>6</v>
      </c>
      <c r="X23" s="3">
        <f t="shared" si="14"/>
        <v>28.000000000000004</v>
      </c>
      <c r="Y23" s="3">
        <f t="shared" si="13"/>
        <v>25</v>
      </c>
      <c r="Z23" s="3">
        <f t="shared" si="15"/>
        <v>20</v>
      </c>
      <c r="AA23" s="3">
        <f t="shared" si="12"/>
        <v>72</v>
      </c>
      <c r="AB23" s="3">
        <f t="shared" si="12"/>
        <v>75</v>
      </c>
      <c r="AC23" s="219">
        <f t="shared" si="12"/>
        <v>80</v>
      </c>
      <c r="AD23" s="108">
        <f t="shared" si="9"/>
        <v>75.666666666666671</v>
      </c>
      <c r="AE23" s="76">
        <f t="shared" si="10"/>
        <v>4.0414518843273806</v>
      </c>
      <c r="AF23" s="154"/>
    </row>
    <row r="24" spans="1:32" ht="15" thickBot="1" x14ac:dyDescent="0.2">
      <c r="A24" s="82" t="s">
        <v>28</v>
      </c>
      <c r="B24" s="30" t="s">
        <v>17</v>
      </c>
      <c r="C24" s="31" t="s">
        <v>25</v>
      </c>
      <c r="D24" s="41">
        <v>6.2500000000000003E-3</v>
      </c>
      <c r="E24" s="55">
        <v>47</v>
      </c>
      <c r="F24" s="42">
        <v>47</v>
      </c>
      <c r="G24" s="42">
        <v>50</v>
      </c>
      <c r="H24" s="51">
        <f>(E24/$E$6)*100</f>
        <v>94</v>
      </c>
      <c r="I24" s="13">
        <f>(F24/$F$6)*100</f>
        <v>94</v>
      </c>
      <c r="J24" s="13">
        <f>(G24/$G$6)*100</f>
        <v>90.909090909090907</v>
      </c>
      <c r="K24" s="32">
        <f t="shared" si="6"/>
        <v>6</v>
      </c>
      <c r="L24" s="32">
        <f t="shared" si="6"/>
        <v>6</v>
      </c>
      <c r="M24" s="33">
        <f t="shared" si="6"/>
        <v>9.0909090909090935</v>
      </c>
      <c r="N24" s="110">
        <f t="shared" si="7"/>
        <v>7.0303030303030312</v>
      </c>
      <c r="O24" s="68">
        <f t="shared" si="8"/>
        <v>1.784537195677024</v>
      </c>
      <c r="P24" s="155"/>
      <c r="Q24" s="84" t="s">
        <v>28</v>
      </c>
      <c r="R24" s="11" t="s">
        <v>17</v>
      </c>
      <c r="S24" s="11" t="s">
        <v>25</v>
      </c>
      <c r="T24" s="44">
        <v>6.2500000000000003E-3</v>
      </c>
      <c r="U24" s="212">
        <v>17</v>
      </c>
      <c r="V24" s="213">
        <v>15</v>
      </c>
      <c r="W24" s="213">
        <v>16</v>
      </c>
      <c r="X24" s="200">
        <f t="shared" si="14"/>
        <v>68</v>
      </c>
      <c r="Y24" s="200">
        <f t="shared" si="13"/>
        <v>53.571428571428569</v>
      </c>
      <c r="Z24" s="200">
        <f t="shared" si="15"/>
        <v>53.333333333333336</v>
      </c>
      <c r="AA24" s="200">
        <f t="shared" si="12"/>
        <v>32</v>
      </c>
      <c r="AB24" s="200">
        <f t="shared" si="12"/>
        <v>46.428571428571431</v>
      </c>
      <c r="AC24" s="222">
        <f t="shared" si="12"/>
        <v>46.666666666666664</v>
      </c>
      <c r="AD24" s="109">
        <f t="shared" si="9"/>
        <v>41.698412698412703</v>
      </c>
      <c r="AE24" s="67">
        <f t="shared" si="10"/>
        <v>8.3999154154759328</v>
      </c>
      <c r="AF24" s="155"/>
    </row>
    <row r="25" spans="1:32" x14ac:dyDescent="0.15">
      <c r="A25" s="85" t="s">
        <v>29</v>
      </c>
      <c r="B25" s="23" t="s">
        <v>17</v>
      </c>
      <c r="C25" s="24" t="s">
        <v>25</v>
      </c>
      <c r="D25" s="35">
        <v>0.05</v>
      </c>
      <c r="E25" s="52">
        <v>17</v>
      </c>
      <c r="F25" s="36">
        <v>16</v>
      </c>
      <c r="G25" s="36">
        <v>18</v>
      </c>
      <c r="H25" s="72">
        <f>(E25/$E$6)*100</f>
        <v>34</v>
      </c>
      <c r="I25" s="72">
        <f>(F25/$F$6)*100</f>
        <v>32</v>
      </c>
      <c r="J25" s="72">
        <f>(G25/$G$6)*100</f>
        <v>32.727272727272727</v>
      </c>
      <c r="K25" s="26">
        <f t="shared" si="6"/>
        <v>66</v>
      </c>
      <c r="L25" s="26">
        <f t="shared" si="6"/>
        <v>68</v>
      </c>
      <c r="M25" s="27">
        <f t="shared" si="6"/>
        <v>67.27272727272728</v>
      </c>
      <c r="N25" s="107">
        <f t="shared" si="7"/>
        <v>67.090909090909093</v>
      </c>
      <c r="O25" s="75">
        <f t="shared" si="8"/>
        <v>1.0123207932418228</v>
      </c>
      <c r="P25" s="161" t="s">
        <v>36</v>
      </c>
      <c r="Q25" s="85" t="s">
        <v>29</v>
      </c>
      <c r="R25" s="23" t="s">
        <v>17</v>
      </c>
      <c r="S25" s="24" t="s">
        <v>25</v>
      </c>
      <c r="T25" s="35">
        <v>0.05</v>
      </c>
      <c r="U25" s="204">
        <v>5</v>
      </c>
      <c r="V25" s="205">
        <v>4</v>
      </c>
      <c r="W25" s="205">
        <v>5</v>
      </c>
      <c r="X25" s="191">
        <f t="shared" si="14"/>
        <v>20</v>
      </c>
      <c r="Y25" s="191">
        <f t="shared" si="13"/>
        <v>14.285714285714285</v>
      </c>
      <c r="Z25" s="191">
        <f t="shared" si="15"/>
        <v>16.666666666666664</v>
      </c>
      <c r="AA25" s="191">
        <f t="shared" si="12"/>
        <v>80</v>
      </c>
      <c r="AB25" s="191">
        <f t="shared" si="12"/>
        <v>85.714285714285722</v>
      </c>
      <c r="AC25" s="218">
        <f>100-Z25</f>
        <v>83.333333333333343</v>
      </c>
      <c r="AD25" s="107">
        <f t="shared" si="9"/>
        <v>83.015873015873026</v>
      </c>
      <c r="AE25" s="75">
        <f t="shared" si="10"/>
        <v>2.8703398920674843</v>
      </c>
      <c r="AF25" s="153" t="s">
        <v>36</v>
      </c>
    </row>
    <row r="26" spans="1:32" x14ac:dyDescent="0.15">
      <c r="A26" s="86" t="s">
        <v>29</v>
      </c>
      <c r="B26" s="2" t="s">
        <v>17</v>
      </c>
      <c r="C26" s="5" t="s">
        <v>25</v>
      </c>
      <c r="D26" s="15">
        <v>2.5000000000000001E-2</v>
      </c>
      <c r="E26" s="54">
        <v>35</v>
      </c>
      <c r="F26" s="17">
        <v>33</v>
      </c>
      <c r="G26" s="17">
        <v>35</v>
      </c>
      <c r="H26" s="51">
        <f>(E26/$E$6)*100</f>
        <v>70</v>
      </c>
      <c r="I26" s="51">
        <f>(F26/$F$6)*100</f>
        <v>66</v>
      </c>
      <c r="J26" s="3">
        <f>(G26/$G$6)*100</f>
        <v>63.636363636363633</v>
      </c>
      <c r="K26" s="3">
        <f t="shared" ref="K26:M41" si="16">100-H26</f>
        <v>30</v>
      </c>
      <c r="L26" s="3">
        <f t="shared" si="16"/>
        <v>34</v>
      </c>
      <c r="M26" s="29">
        <f t="shared" si="16"/>
        <v>36.363636363636367</v>
      </c>
      <c r="N26" s="108">
        <f t="shared" si="7"/>
        <v>33.45454545454546</v>
      </c>
      <c r="O26" s="76">
        <f t="shared" si="8"/>
        <v>3.2166920023552978</v>
      </c>
      <c r="P26" s="162"/>
      <c r="Q26" s="86" t="s">
        <v>29</v>
      </c>
      <c r="R26" s="2" t="s">
        <v>17</v>
      </c>
      <c r="S26" s="5" t="s">
        <v>25</v>
      </c>
      <c r="T26" s="15">
        <v>2.5000000000000001E-2</v>
      </c>
      <c r="U26" s="210">
        <v>5</v>
      </c>
      <c r="V26" s="17">
        <v>4</v>
      </c>
      <c r="W26" s="17">
        <v>5</v>
      </c>
      <c r="X26" s="3">
        <f t="shared" si="14"/>
        <v>20</v>
      </c>
      <c r="Y26" s="3">
        <f t="shared" si="13"/>
        <v>14.285714285714285</v>
      </c>
      <c r="Z26" s="3">
        <f t="shared" si="15"/>
        <v>16.666666666666664</v>
      </c>
      <c r="AA26" s="3">
        <f t="shared" si="12"/>
        <v>80</v>
      </c>
      <c r="AB26" s="3">
        <f t="shared" si="12"/>
        <v>85.714285714285722</v>
      </c>
      <c r="AC26" s="219">
        <f t="shared" si="12"/>
        <v>83.333333333333343</v>
      </c>
      <c r="AD26" s="108">
        <f t="shared" si="9"/>
        <v>83.015873015873026</v>
      </c>
      <c r="AE26" s="76">
        <f t="shared" si="10"/>
        <v>2.8703398920674843</v>
      </c>
      <c r="AF26" s="154"/>
    </row>
    <row r="27" spans="1:32" x14ac:dyDescent="0.15">
      <c r="A27" s="86" t="s">
        <v>29</v>
      </c>
      <c r="B27" s="2" t="s">
        <v>17</v>
      </c>
      <c r="C27" s="5" t="s">
        <v>25</v>
      </c>
      <c r="D27" s="16">
        <v>1.2500000000000001E-2</v>
      </c>
      <c r="E27" s="54">
        <v>35</v>
      </c>
      <c r="F27" s="17">
        <v>34</v>
      </c>
      <c r="G27" s="17">
        <v>33</v>
      </c>
      <c r="H27" s="51">
        <f>(E27/$E$6)*100</f>
        <v>70</v>
      </c>
      <c r="I27" s="51">
        <f>(F27/$F$6)*100</f>
        <v>68</v>
      </c>
      <c r="J27" s="3">
        <f>(G27/$G$6)*100</f>
        <v>60</v>
      </c>
      <c r="K27" s="3">
        <f t="shared" si="16"/>
        <v>30</v>
      </c>
      <c r="L27" s="3">
        <f t="shared" si="16"/>
        <v>32</v>
      </c>
      <c r="M27" s="29">
        <f t="shared" si="16"/>
        <v>40</v>
      </c>
      <c r="N27" s="108">
        <f t="shared" si="7"/>
        <v>34</v>
      </c>
      <c r="O27" s="76">
        <f t="shared" si="8"/>
        <v>5.2915026221291814</v>
      </c>
      <c r="P27" s="162"/>
      <c r="Q27" s="86" t="s">
        <v>29</v>
      </c>
      <c r="R27" s="2" t="s">
        <v>17</v>
      </c>
      <c r="S27" s="5" t="s">
        <v>25</v>
      </c>
      <c r="T27" s="16">
        <v>1.2500000000000001E-2</v>
      </c>
      <c r="U27" s="210">
        <v>6</v>
      </c>
      <c r="V27" s="17">
        <v>7</v>
      </c>
      <c r="W27" s="17">
        <v>6</v>
      </c>
      <c r="X27" s="3">
        <f t="shared" si="14"/>
        <v>24</v>
      </c>
      <c r="Y27" s="3">
        <f t="shared" si="13"/>
        <v>25</v>
      </c>
      <c r="Z27" s="3">
        <f t="shared" si="15"/>
        <v>20</v>
      </c>
      <c r="AA27" s="3">
        <f t="shared" si="12"/>
        <v>76</v>
      </c>
      <c r="AB27" s="3">
        <f t="shared" si="12"/>
        <v>75</v>
      </c>
      <c r="AC27" s="219">
        <f t="shared" si="12"/>
        <v>80</v>
      </c>
      <c r="AD27" s="108">
        <f t="shared" si="9"/>
        <v>77</v>
      </c>
      <c r="AE27" s="76">
        <f t="shared" si="10"/>
        <v>2.6457513110645907</v>
      </c>
      <c r="AF27" s="154"/>
    </row>
    <row r="28" spans="1:32" ht="15" thickBot="1" x14ac:dyDescent="0.2">
      <c r="A28" s="87" t="s">
        <v>29</v>
      </c>
      <c r="B28" s="31" t="s">
        <v>17</v>
      </c>
      <c r="C28" s="31" t="s">
        <v>25</v>
      </c>
      <c r="D28" s="41">
        <v>6.2500000000000003E-3</v>
      </c>
      <c r="E28" s="55">
        <v>33</v>
      </c>
      <c r="F28" s="42">
        <v>35</v>
      </c>
      <c r="G28" s="42">
        <v>35</v>
      </c>
      <c r="H28" s="51">
        <f>(E28/$E$6)*100</f>
        <v>66</v>
      </c>
      <c r="I28" s="13">
        <f>(F28/$F$6)*100</f>
        <v>70</v>
      </c>
      <c r="J28" s="13">
        <f>(G28/$G$6)*100</f>
        <v>63.636363636363633</v>
      </c>
      <c r="K28" s="32">
        <f t="shared" si="16"/>
        <v>34</v>
      </c>
      <c r="L28" s="32">
        <f t="shared" si="16"/>
        <v>30</v>
      </c>
      <c r="M28" s="33">
        <f t="shared" si="16"/>
        <v>36.363636363636367</v>
      </c>
      <c r="N28" s="110">
        <f t="shared" si="7"/>
        <v>33.45454545454546</v>
      </c>
      <c r="O28" s="68">
        <f t="shared" si="8"/>
        <v>3.2166920023552978</v>
      </c>
      <c r="P28" s="163"/>
      <c r="Q28" s="87" t="s">
        <v>29</v>
      </c>
      <c r="R28" s="31" t="s">
        <v>17</v>
      </c>
      <c r="S28" s="31" t="s">
        <v>25</v>
      </c>
      <c r="T28" s="41">
        <v>6.2500000000000003E-3</v>
      </c>
      <c r="U28" s="212">
        <v>7</v>
      </c>
      <c r="V28" s="213">
        <v>8</v>
      </c>
      <c r="W28" s="213">
        <v>7</v>
      </c>
      <c r="X28" s="200">
        <f t="shared" si="14"/>
        <v>28.000000000000004</v>
      </c>
      <c r="Y28" s="200">
        <f t="shared" si="13"/>
        <v>28.571428571428569</v>
      </c>
      <c r="Z28" s="200">
        <f t="shared" si="15"/>
        <v>23.333333333333332</v>
      </c>
      <c r="AA28" s="200">
        <f t="shared" si="12"/>
        <v>72</v>
      </c>
      <c r="AB28" s="200">
        <f t="shared" si="12"/>
        <v>71.428571428571431</v>
      </c>
      <c r="AC28" s="222">
        <f t="shared" si="12"/>
        <v>76.666666666666671</v>
      </c>
      <c r="AD28" s="110">
        <f t="shared" si="9"/>
        <v>73.365079365079382</v>
      </c>
      <c r="AE28" s="68">
        <f t="shared" si="10"/>
        <v>2.8734981617469542</v>
      </c>
      <c r="AF28" s="155"/>
    </row>
    <row r="29" spans="1:32" x14ac:dyDescent="0.15">
      <c r="A29" s="88" t="s">
        <v>30</v>
      </c>
      <c r="B29" s="23" t="s">
        <v>17</v>
      </c>
      <c r="C29" s="24" t="s">
        <v>25</v>
      </c>
      <c r="D29" s="35">
        <v>0.05</v>
      </c>
      <c r="E29" s="52">
        <v>14</v>
      </c>
      <c r="F29" s="36">
        <v>11</v>
      </c>
      <c r="G29" s="36">
        <v>12</v>
      </c>
      <c r="H29" s="72">
        <f>(E29/$E$6)*100</f>
        <v>28.000000000000004</v>
      </c>
      <c r="I29" s="72">
        <f>(F29/$F$6)*100</f>
        <v>22</v>
      </c>
      <c r="J29" s="72">
        <f>(G29/$G$6)*100</f>
        <v>21.818181818181817</v>
      </c>
      <c r="K29" s="26">
        <f t="shared" si="16"/>
        <v>72</v>
      </c>
      <c r="L29" s="26">
        <f t="shared" si="16"/>
        <v>78</v>
      </c>
      <c r="M29" s="27">
        <f t="shared" si="16"/>
        <v>78.181818181818187</v>
      </c>
      <c r="N29" s="107">
        <f t="shared" si="7"/>
        <v>76.060606060606062</v>
      </c>
      <c r="O29" s="75">
        <f t="shared" si="8"/>
        <v>3.5177628753773229</v>
      </c>
      <c r="P29" s="153" t="s">
        <v>36</v>
      </c>
      <c r="Q29" s="88" t="s">
        <v>30</v>
      </c>
      <c r="R29" s="23" t="s">
        <v>17</v>
      </c>
      <c r="S29" s="24" t="s">
        <v>25</v>
      </c>
      <c r="T29" s="35">
        <v>0.05</v>
      </c>
      <c r="U29" s="223">
        <v>4</v>
      </c>
      <c r="V29" s="224">
        <v>3</v>
      </c>
      <c r="W29" s="224">
        <v>3</v>
      </c>
      <c r="X29" s="191">
        <f t="shared" si="14"/>
        <v>16</v>
      </c>
      <c r="Y29" s="191">
        <f t="shared" si="13"/>
        <v>10.714285714285714</v>
      </c>
      <c r="Z29" s="191">
        <f t="shared" si="15"/>
        <v>10</v>
      </c>
      <c r="AA29" s="191">
        <f t="shared" si="12"/>
        <v>84</v>
      </c>
      <c r="AB29" s="191">
        <f t="shared" si="12"/>
        <v>89.285714285714292</v>
      </c>
      <c r="AC29" s="218">
        <f t="shared" si="12"/>
        <v>90</v>
      </c>
      <c r="AD29" s="107">
        <f t="shared" si="9"/>
        <v>87.761904761904759</v>
      </c>
      <c r="AE29" s="75">
        <f t="shared" si="10"/>
        <v>3.2774222490609088</v>
      </c>
      <c r="AF29" s="159">
        <v>0.05</v>
      </c>
    </row>
    <row r="30" spans="1:32" x14ac:dyDescent="0.15">
      <c r="A30" s="90" t="s">
        <v>30</v>
      </c>
      <c r="B30" s="2" t="s">
        <v>17</v>
      </c>
      <c r="C30" s="5" t="s">
        <v>25</v>
      </c>
      <c r="D30" s="15">
        <v>2.5000000000000001E-2</v>
      </c>
      <c r="E30" s="54">
        <v>34</v>
      </c>
      <c r="F30" s="17">
        <v>32</v>
      </c>
      <c r="G30" s="17">
        <v>36</v>
      </c>
      <c r="H30" s="51">
        <f>(E30/$E$6)*100</f>
        <v>68</v>
      </c>
      <c r="I30" s="51">
        <f>(F30/$F$6)*100</f>
        <v>64</v>
      </c>
      <c r="J30" s="3">
        <f>(G30/$G$6)*100</f>
        <v>65.454545454545453</v>
      </c>
      <c r="K30" s="3">
        <f t="shared" si="16"/>
        <v>32</v>
      </c>
      <c r="L30" s="3">
        <f t="shared" si="16"/>
        <v>36</v>
      </c>
      <c r="M30" s="29">
        <f t="shared" si="16"/>
        <v>34.545454545454547</v>
      </c>
      <c r="N30" s="108">
        <f t="shared" si="7"/>
        <v>34.18181818181818</v>
      </c>
      <c r="O30" s="76">
        <f t="shared" si="8"/>
        <v>2.0246415864836447</v>
      </c>
      <c r="P30" s="154"/>
      <c r="Q30" s="90" t="s">
        <v>30</v>
      </c>
      <c r="R30" s="2" t="s">
        <v>17</v>
      </c>
      <c r="S30" s="5" t="s">
        <v>25</v>
      </c>
      <c r="T30" s="15">
        <v>2.5000000000000001E-2</v>
      </c>
      <c r="U30" s="210">
        <v>9</v>
      </c>
      <c r="V30" s="17">
        <v>9</v>
      </c>
      <c r="W30" s="17">
        <v>10</v>
      </c>
      <c r="X30" s="3">
        <f t="shared" si="14"/>
        <v>36</v>
      </c>
      <c r="Y30" s="3">
        <f t="shared" si="13"/>
        <v>32.142857142857146</v>
      </c>
      <c r="Z30" s="3">
        <f t="shared" si="15"/>
        <v>33.333333333333329</v>
      </c>
      <c r="AA30" s="3">
        <f t="shared" si="12"/>
        <v>64</v>
      </c>
      <c r="AB30" s="3">
        <f t="shared" si="12"/>
        <v>67.857142857142861</v>
      </c>
      <c r="AC30" s="219">
        <f t="shared" si="12"/>
        <v>66.666666666666671</v>
      </c>
      <c r="AD30" s="108">
        <f t="shared" si="9"/>
        <v>66.174603174603178</v>
      </c>
      <c r="AE30" s="76">
        <f t="shared" si="10"/>
        <v>1.9750905334359585</v>
      </c>
      <c r="AF30" s="151"/>
    </row>
    <row r="31" spans="1:32" x14ac:dyDescent="0.15">
      <c r="A31" s="90" t="s">
        <v>30</v>
      </c>
      <c r="B31" s="2" t="s">
        <v>17</v>
      </c>
      <c r="C31" s="5" t="s">
        <v>25</v>
      </c>
      <c r="D31" s="16">
        <v>1.2500000000000001E-2</v>
      </c>
      <c r="E31" s="54">
        <v>38</v>
      </c>
      <c r="F31" s="17">
        <v>38</v>
      </c>
      <c r="G31" s="17">
        <v>40</v>
      </c>
      <c r="H31" s="51">
        <f>(E31/$E$6)*100</f>
        <v>76</v>
      </c>
      <c r="I31" s="51">
        <f>(F31/$F$6)*100</f>
        <v>76</v>
      </c>
      <c r="J31" s="3">
        <f>(G31/$G$6)*100</f>
        <v>72.727272727272734</v>
      </c>
      <c r="K31" s="3">
        <f t="shared" si="16"/>
        <v>24</v>
      </c>
      <c r="L31" s="3">
        <f t="shared" si="16"/>
        <v>24</v>
      </c>
      <c r="M31" s="29">
        <f t="shared" si="16"/>
        <v>27.272727272727266</v>
      </c>
      <c r="N31" s="108">
        <f t="shared" si="7"/>
        <v>25.09090909090909</v>
      </c>
      <c r="O31" s="76">
        <f t="shared" si="8"/>
        <v>1.889509971893317</v>
      </c>
      <c r="P31" s="154"/>
      <c r="Q31" s="90" t="s">
        <v>30</v>
      </c>
      <c r="R31" s="2" t="s">
        <v>17</v>
      </c>
      <c r="S31" s="5" t="s">
        <v>25</v>
      </c>
      <c r="T31" s="16">
        <v>1.2500000000000001E-2</v>
      </c>
      <c r="U31" s="210">
        <v>8</v>
      </c>
      <c r="V31" s="17">
        <v>10</v>
      </c>
      <c r="W31" s="17">
        <v>9</v>
      </c>
      <c r="X31" s="3">
        <f t="shared" si="14"/>
        <v>32</v>
      </c>
      <c r="Y31" s="3">
        <f t="shared" si="13"/>
        <v>35.714285714285715</v>
      </c>
      <c r="Z31" s="3">
        <f t="shared" si="15"/>
        <v>30</v>
      </c>
      <c r="AA31" s="3">
        <f t="shared" si="12"/>
        <v>68</v>
      </c>
      <c r="AB31" s="3">
        <f t="shared" si="12"/>
        <v>64.285714285714278</v>
      </c>
      <c r="AC31" s="219">
        <f t="shared" si="12"/>
        <v>70</v>
      </c>
      <c r="AD31" s="108">
        <f t="shared" si="9"/>
        <v>67.428571428571431</v>
      </c>
      <c r="AE31" s="76">
        <f t="shared" si="10"/>
        <v>2.8996833043120671</v>
      </c>
      <c r="AF31" s="151"/>
    </row>
    <row r="32" spans="1:32" ht="15" thickBot="1" x14ac:dyDescent="0.2">
      <c r="A32" s="91" t="s">
        <v>30</v>
      </c>
      <c r="B32" s="31" t="s">
        <v>17</v>
      </c>
      <c r="C32" s="31" t="s">
        <v>25</v>
      </c>
      <c r="D32" s="41">
        <v>6.2500000000000003E-3</v>
      </c>
      <c r="E32" s="55">
        <v>38</v>
      </c>
      <c r="F32" s="42">
        <v>38</v>
      </c>
      <c r="G32" s="42">
        <v>38</v>
      </c>
      <c r="H32" s="51">
        <f>(E32/$E$6)*100</f>
        <v>76</v>
      </c>
      <c r="I32" s="13">
        <f>(F32/$F$6)*100</f>
        <v>76</v>
      </c>
      <c r="J32" s="13">
        <f>(G32/$G$6)*100</f>
        <v>69.090909090909093</v>
      </c>
      <c r="K32" s="32">
        <f t="shared" si="16"/>
        <v>24</v>
      </c>
      <c r="L32" s="32">
        <f t="shared" si="16"/>
        <v>24</v>
      </c>
      <c r="M32" s="33">
        <f t="shared" si="16"/>
        <v>30.909090909090907</v>
      </c>
      <c r="N32" s="110">
        <f t="shared" si="7"/>
        <v>26.303030303030301</v>
      </c>
      <c r="O32" s="68">
        <f t="shared" si="8"/>
        <v>3.9889654962192398</v>
      </c>
      <c r="P32" s="155"/>
      <c r="Q32" s="91" t="s">
        <v>30</v>
      </c>
      <c r="R32" s="31" t="s">
        <v>17</v>
      </c>
      <c r="S32" s="31" t="s">
        <v>25</v>
      </c>
      <c r="T32" s="41">
        <v>6.2500000000000003E-3</v>
      </c>
      <c r="U32" s="212">
        <v>9</v>
      </c>
      <c r="V32" s="213">
        <v>10</v>
      </c>
      <c r="W32" s="213">
        <v>11</v>
      </c>
      <c r="X32" s="200">
        <f t="shared" si="14"/>
        <v>36</v>
      </c>
      <c r="Y32" s="200">
        <f t="shared" si="13"/>
        <v>35.714285714285715</v>
      </c>
      <c r="Z32" s="200">
        <f t="shared" si="15"/>
        <v>36.666666666666664</v>
      </c>
      <c r="AA32" s="200">
        <f t="shared" si="12"/>
        <v>64</v>
      </c>
      <c r="AB32" s="200">
        <f t="shared" si="12"/>
        <v>64.285714285714278</v>
      </c>
      <c r="AC32" s="222">
        <f t="shared" si="12"/>
        <v>63.333333333333336</v>
      </c>
      <c r="AD32" s="110">
        <f t="shared" si="9"/>
        <v>63.873015873015873</v>
      </c>
      <c r="AE32" s="68">
        <f t="shared" si="10"/>
        <v>0.48872394661398422</v>
      </c>
      <c r="AF32" s="160"/>
    </row>
    <row r="33" spans="1:32" x14ac:dyDescent="0.15">
      <c r="A33" s="92" t="s">
        <v>31</v>
      </c>
      <c r="B33" s="23" t="s">
        <v>17</v>
      </c>
      <c r="C33" s="24" t="s">
        <v>25</v>
      </c>
      <c r="D33" s="35">
        <v>0.05</v>
      </c>
      <c r="E33" s="119">
        <v>31</v>
      </c>
      <c r="F33" s="89">
        <v>31</v>
      </c>
      <c r="G33" s="89">
        <v>29</v>
      </c>
      <c r="H33" s="72">
        <f>(E33/$E$6)*100</f>
        <v>62</v>
      </c>
      <c r="I33" s="72">
        <f>(F33/$F$6)*100</f>
        <v>62</v>
      </c>
      <c r="J33" s="72">
        <f>(G33/$G$6)*100</f>
        <v>52.72727272727272</v>
      </c>
      <c r="K33" s="26">
        <f t="shared" si="16"/>
        <v>38</v>
      </c>
      <c r="L33" s="26">
        <f t="shared" si="16"/>
        <v>38</v>
      </c>
      <c r="M33" s="27">
        <f t="shared" si="16"/>
        <v>47.27272727272728</v>
      </c>
      <c r="N33" s="107">
        <f t="shared" si="7"/>
        <v>41.090909090909093</v>
      </c>
      <c r="O33" s="75">
        <f t="shared" si="8"/>
        <v>5.3536115870311081</v>
      </c>
      <c r="P33" s="153" t="s">
        <v>36</v>
      </c>
      <c r="Q33" s="92" t="s">
        <v>31</v>
      </c>
      <c r="R33" s="23" t="s">
        <v>17</v>
      </c>
      <c r="S33" s="24" t="s">
        <v>25</v>
      </c>
      <c r="T33" s="35">
        <v>0.05</v>
      </c>
      <c r="U33" s="223">
        <v>3</v>
      </c>
      <c r="V33" s="224">
        <v>3</v>
      </c>
      <c r="W33" s="224">
        <v>2</v>
      </c>
      <c r="X33" s="191">
        <f t="shared" si="14"/>
        <v>12</v>
      </c>
      <c r="Y33" s="191">
        <f t="shared" si="13"/>
        <v>10.714285714285714</v>
      </c>
      <c r="Z33" s="191">
        <f t="shared" si="15"/>
        <v>6.666666666666667</v>
      </c>
      <c r="AA33" s="191">
        <f t="shared" si="12"/>
        <v>88</v>
      </c>
      <c r="AB33" s="191">
        <f t="shared" si="12"/>
        <v>89.285714285714292</v>
      </c>
      <c r="AC33" s="218">
        <f t="shared" si="12"/>
        <v>93.333333333333329</v>
      </c>
      <c r="AD33" s="107">
        <f t="shared" si="9"/>
        <v>90.206349206349202</v>
      </c>
      <c r="AE33" s="75">
        <f t="shared" si="10"/>
        <v>2.7833051582480928</v>
      </c>
      <c r="AF33" s="159">
        <v>0.05</v>
      </c>
    </row>
    <row r="34" spans="1:32" x14ac:dyDescent="0.15">
      <c r="A34" s="93" t="s">
        <v>31</v>
      </c>
      <c r="B34" s="2" t="s">
        <v>17</v>
      </c>
      <c r="C34" s="5" t="s">
        <v>25</v>
      </c>
      <c r="D34" s="15">
        <v>2.5000000000000001E-2</v>
      </c>
      <c r="E34" s="54">
        <v>31</v>
      </c>
      <c r="F34" s="17">
        <v>39</v>
      </c>
      <c r="G34" s="17">
        <v>31</v>
      </c>
      <c r="H34" s="51">
        <f>(E34/$E$6)*100</f>
        <v>62</v>
      </c>
      <c r="I34" s="51">
        <f>(F34/$F$6)*100</f>
        <v>78</v>
      </c>
      <c r="J34" s="3">
        <f>(G34/$G$6)*100</f>
        <v>56.36363636363636</v>
      </c>
      <c r="K34" s="3">
        <f t="shared" si="16"/>
        <v>38</v>
      </c>
      <c r="L34" s="3">
        <f t="shared" si="16"/>
        <v>22</v>
      </c>
      <c r="M34" s="29">
        <f t="shared" si="16"/>
        <v>43.63636363636364</v>
      </c>
      <c r="N34" s="108">
        <f t="shared" si="7"/>
        <v>34.545454545454547</v>
      </c>
      <c r="O34" s="76">
        <f t="shared" si="8"/>
        <v>11.224235879309571</v>
      </c>
      <c r="P34" s="154"/>
      <c r="Q34" s="93" t="s">
        <v>31</v>
      </c>
      <c r="R34" s="2" t="s">
        <v>17</v>
      </c>
      <c r="S34" s="5" t="s">
        <v>25</v>
      </c>
      <c r="T34" s="15">
        <v>2.5000000000000001E-2</v>
      </c>
      <c r="U34" s="210">
        <v>7</v>
      </c>
      <c r="V34" s="17">
        <v>7</v>
      </c>
      <c r="W34" s="17">
        <v>7</v>
      </c>
      <c r="X34" s="3">
        <f>(U34/$U$6)*100</f>
        <v>28.000000000000004</v>
      </c>
      <c r="Y34" s="3">
        <f>(V34/$V$6)*100</f>
        <v>25</v>
      </c>
      <c r="Z34" s="3">
        <f>(W34/$W$6)*100</f>
        <v>23.333333333333332</v>
      </c>
      <c r="AA34" s="3">
        <f>100-X34</f>
        <v>72</v>
      </c>
      <c r="AB34" s="3">
        <f t="shared" si="12"/>
        <v>75</v>
      </c>
      <c r="AC34" s="219">
        <f t="shared" si="12"/>
        <v>76.666666666666671</v>
      </c>
      <c r="AD34" s="108">
        <f t="shared" si="9"/>
        <v>74.555555555555557</v>
      </c>
      <c r="AE34" s="76">
        <f t="shared" si="10"/>
        <v>2.3648662948658647</v>
      </c>
      <c r="AF34" s="151"/>
    </row>
    <row r="35" spans="1:32" x14ac:dyDescent="0.15">
      <c r="A35" s="93" t="s">
        <v>31</v>
      </c>
      <c r="B35" s="2" t="s">
        <v>17</v>
      </c>
      <c r="C35" s="5" t="s">
        <v>25</v>
      </c>
      <c r="D35" s="16">
        <v>1.2500000000000001E-2</v>
      </c>
      <c r="E35" s="54">
        <v>39</v>
      </c>
      <c r="F35" s="17">
        <v>40</v>
      </c>
      <c r="G35" s="17">
        <v>46</v>
      </c>
      <c r="H35" s="51">
        <f>(E35/$E$6)*100</f>
        <v>78</v>
      </c>
      <c r="I35" s="51">
        <f>(F35/$F$6)*100</f>
        <v>80</v>
      </c>
      <c r="J35" s="3">
        <f>(G35/$G$6)*100</f>
        <v>83.636363636363626</v>
      </c>
      <c r="K35" s="3">
        <f t="shared" si="16"/>
        <v>22</v>
      </c>
      <c r="L35" s="3">
        <f t="shared" si="16"/>
        <v>20</v>
      </c>
      <c r="M35" s="29">
        <f t="shared" si="16"/>
        <v>16.363636363636374</v>
      </c>
      <c r="N35" s="108">
        <f t="shared" si="7"/>
        <v>19.454545454545457</v>
      </c>
      <c r="O35" s="76">
        <f t="shared" si="8"/>
        <v>2.857497026454852</v>
      </c>
      <c r="P35" s="154"/>
      <c r="Q35" s="93" t="s">
        <v>31</v>
      </c>
      <c r="R35" s="2" t="s">
        <v>17</v>
      </c>
      <c r="S35" s="5" t="s">
        <v>25</v>
      </c>
      <c r="T35" s="16">
        <v>1.2500000000000001E-2</v>
      </c>
      <c r="U35" s="210">
        <v>6</v>
      </c>
      <c r="V35" s="17">
        <v>6</v>
      </c>
      <c r="W35" s="17">
        <v>8</v>
      </c>
      <c r="X35" s="3">
        <f t="shared" si="14"/>
        <v>24</v>
      </c>
      <c r="Y35" s="3">
        <f t="shared" si="13"/>
        <v>21.428571428571427</v>
      </c>
      <c r="Z35" s="3">
        <f t="shared" si="15"/>
        <v>26.666666666666668</v>
      </c>
      <c r="AA35" s="3">
        <f t="shared" si="12"/>
        <v>76</v>
      </c>
      <c r="AB35" s="3">
        <f t="shared" si="12"/>
        <v>78.571428571428569</v>
      </c>
      <c r="AC35" s="219">
        <f t="shared" si="12"/>
        <v>73.333333333333329</v>
      </c>
      <c r="AD35" s="108">
        <f t="shared" si="9"/>
        <v>75.968253968253961</v>
      </c>
      <c r="AE35" s="76">
        <f t="shared" si="10"/>
        <v>2.6191919152169292</v>
      </c>
      <c r="AF35" s="151"/>
    </row>
    <row r="36" spans="1:32" ht="15" thickBot="1" x14ac:dyDescent="0.2">
      <c r="A36" s="94" t="s">
        <v>31</v>
      </c>
      <c r="B36" s="31" t="s">
        <v>17</v>
      </c>
      <c r="C36" s="31" t="s">
        <v>25</v>
      </c>
      <c r="D36" s="41">
        <v>6.2500000000000003E-3</v>
      </c>
      <c r="E36" s="121">
        <v>50</v>
      </c>
      <c r="F36" s="78">
        <v>50</v>
      </c>
      <c r="G36" s="78">
        <v>50</v>
      </c>
      <c r="H36" s="83">
        <f>(E36/$E$6)*100</f>
        <v>100</v>
      </c>
      <c r="I36" s="13">
        <f>(F36/$F$6)*100</f>
        <v>100</v>
      </c>
      <c r="J36" s="13">
        <f>(G36/$G$6)*100</f>
        <v>90.909090909090907</v>
      </c>
      <c r="K36" s="13">
        <f t="shared" si="16"/>
        <v>0</v>
      </c>
      <c r="L36" s="13">
        <f t="shared" si="16"/>
        <v>0</v>
      </c>
      <c r="M36" s="40">
        <f t="shared" si="16"/>
        <v>9.0909090909090935</v>
      </c>
      <c r="N36" s="109">
        <f t="shared" si="7"/>
        <v>3.0303030303030312</v>
      </c>
      <c r="O36" s="67">
        <f t="shared" si="8"/>
        <v>5.2486388108147812</v>
      </c>
      <c r="P36" s="155"/>
      <c r="Q36" s="94" t="s">
        <v>31</v>
      </c>
      <c r="R36" s="31" t="s">
        <v>17</v>
      </c>
      <c r="S36" s="31" t="s">
        <v>25</v>
      </c>
      <c r="T36" s="41">
        <v>6.2500000000000003E-3</v>
      </c>
      <c r="U36" s="212">
        <v>10</v>
      </c>
      <c r="V36" s="213">
        <v>12</v>
      </c>
      <c r="W36" s="213">
        <v>10</v>
      </c>
      <c r="X36" s="200">
        <f t="shared" si="14"/>
        <v>40</v>
      </c>
      <c r="Y36" s="200">
        <f t="shared" si="13"/>
        <v>42.857142857142854</v>
      </c>
      <c r="Z36" s="200">
        <f t="shared" si="15"/>
        <v>33.333333333333329</v>
      </c>
      <c r="AA36" s="200">
        <f t="shared" si="12"/>
        <v>60</v>
      </c>
      <c r="AB36" s="200">
        <f t="shared" si="12"/>
        <v>57.142857142857146</v>
      </c>
      <c r="AC36" s="222">
        <f t="shared" si="12"/>
        <v>66.666666666666671</v>
      </c>
      <c r="AD36" s="110">
        <f t="shared" si="9"/>
        <v>61.269841269841265</v>
      </c>
      <c r="AE36" s="68">
        <f t="shared" si="10"/>
        <v>4.8872394661398912</v>
      </c>
      <c r="AF36" s="160"/>
    </row>
    <row r="37" spans="1:32" x14ac:dyDescent="0.15">
      <c r="A37" s="97" t="s">
        <v>32</v>
      </c>
      <c r="B37" s="23" t="s">
        <v>17</v>
      </c>
      <c r="C37" s="24" t="s">
        <v>25</v>
      </c>
      <c r="D37" s="35">
        <v>0.05</v>
      </c>
      <c r="E37" s="188">
        <v>18</v>
      </c>
      <c r="F37" s="189">
        <v>16</v>
      </c>
      <c r="G37" s="189">
        <v>19</v>
      </c>
      <c r="H37" s="190">
        <f>(E37/$E$6)*100</f>
        <v>36</v>
      </c>
      <c r="I37" s="190">
        <f>(F37/$F$6)*100</f>
        <v>32</v>
      </c>
      <c r="J37" s="190">
        <f>(G37/$G$6)*100</f>
        <v>34.545454545454547</v>
      </c>
      <c r="K37" s="191">
        <f t="shared" si="16"/>
        <v>64</v>
      </c>
      <c r="L37" s="191">
        <f t="shared" si="16"/>
        <v>68</v>
      </c>
      <c r="M37" s="192">
        <f t="shared" si="16"/>
        <v>65.454545454545453</v>
      </c>
      <c r="N37" s="193">
        <f t="shared" si="7"/>
        <v>65.818181818181813</v>
      </c>
      <c r="O37" s="194">
        <f t="shared" si="8"/>
        <v>2.0246415864836447</v>
      </c>
      <c r="P37" s="181" t="s">
        <v>36</v>
      </c>
      <c r="Q37" s="97" t="s">
        <v>32</v>
      </c>
      <c r="R37" s="23" t="s">
        <v>17</v>
      </c>
      <c r="S37" s="24" t="s">
        <v>25</v>
      </c>
      <c r="T37" s="35">
        <v>0.05</v>
      </c>
      <c r="U37" s="223">
        <v>3</v>
      </c>
      <c r="V37" s="224">
        <v>3</v>
      </c>
      <c r="W37" s="224">
        <v>2</v>
      </c>
      <c r="X37" s="191">
        <f t="shared" si="14"/>
        <v>12</v>
      </c>
      <c r="Y37" s="191">
        <f t="shared" si="13"/>
        <v>10.714285714285714</v>
      </c>
      <c r="Z37" s="191">
        <f t="shared" si="15"/>
        <v>6.666666666666667</v>
      </c>
      <c r="AA37" s="191">
        <f t="shared" si="12"/>
        <v>88</v>
      </c>
      <c r="AB37" s="191">
        <f t="shared" si="12"/>
        <v>89.285714285714292</v>
      </c>
      <c r="AC37" s="218">
        <f t="shared" si="12"/>
        <v>93.333333333333329</v>
      </c>
      <c r="AD37" s="107">
        <f t="shared" si="9"/>
        <v>90.206349206349202</v>
      </c>
      <c r="AE37" s="75">
        <f t="shared" si="10"/>
        <v>2.7833051582480928</v>
      </c>
      <c r="AF37" s="159">
        <v>0.05</v>
      </c>
    </row>
    <row r="38" spans="1:32" x14ac:dyDescent="0.15">
      <c r="A38" s="98" t="s">
        <v>32</v>
      </c>
      <c r="B38" s="2" t="s">
        <v>17</v>
      </c>
      <c r="C38" s="5" t="s">
        <v>25</v>
      </c>
      <c r="D38" s="15">
        <v>2.5000000000000001E-2</v>
      </c>
      <c r="E38" s="195">
        <v>25</v>
      </c>
      <c r="F38" s="1">
        <v>22</v>
      </c>
      <c r="G38" s="1">
        <v>24</v>
      </c>
      <c r="H38" s="180">
        <f>(E38/$E$6)*100</f>
        <v>50</v>
      </c>
      <c r="I38" s="51">
        <f>(F38/$F$6)*100</f>
        <v>44</v>
      </c>
      <c r="J38" s="3">
        <f>(G38/$G$6)*100</f>
        <v>43.636363636363633</v>
      </c>
      <c r="K38" s="3">
        <f t="shared" si="16"/>
        <v>50</v>
      </c>
      <c r="L38" s="3">
        <f t="shared" si="16"/>
        <v>56</v>
      </c>
      <c r="M38" s="29">
        <f t="shared" si="16"/>
        <v>56.363636363636367</v>
      </c>
      <c r="N38" s="108">
        <f t="shared" si="7"/>
        <v>54.121212121212125</v>
      </c>
      <c r="O38" s="196">
        <f t="shared" si="8"/>
        <v>3.5737025424983204</v>
      </c>
      <c r="P38" s="182"/>
      <c r="Q38" s="98" t="s">
        <v>32</v>
      </c>
      <c r="R38" s="2" t="s">
        <v>17</v>
      </c>
      <c r="S38" s="5" t="s">
        <v>25</v>
      </c>
      <c r="T38" s="15">
        <v>2.5000000000000001E-2</v>
      </c>
      <c r="U38" s="210">
        <v>5</v>
      </c>
      <c r="V38" s="17">
        <v>5</v>
      </c>
      <c r="W38" s="17">
        <v>6</v>
      </c>
      <c r="X38" s="3">
        <f t="shared" si="14"/>
        <v>20</v>
      </c>
      <c r="Y38" s="3">
        <f t="shared" si="13"/>
        <v>17.857142857142858</v>
      </c>
      <c r="Z38" s="3">
        <f t="shared" si="15"/>
        <v>20</v>
      </c>
      <c r="AA38" s="3">
        <f t="shared" si="12"/>
        <v>80</v>
      </c>
      <c r="AB38" s="3">
        <f t="shared" si="12"/>
        <v>82.142857142857139</v>
      </c>
      <c r="AC38" s="219">
        <f t="shared" si="12"/>
        <v>80</v>
      </c>
      <c r="AD38" s="108">
        <f t="shared" si="9"/>
        <v>80.714285714285708</v>
      </c>
      <c r="AE38" s="76">
        <f t="shared" si="10"/>
        <v>1.2371791482634815</v>
      </c>
      <c r="AF38" s="151"/>
    </row>
    <row r="39" spans="1:32" x14ac:dyDescent="0.15">
      <c r="A39" s="98" t="s">
        <v>32</v>
      </c>
      <c r="B39" s="2" t="s">
        <v>17</v>
      </c>
      <c r="C39" s="5" t="s">
        <v>25</v>
      </c>
      <c r="D39" s="16">
        <v>1.2500000000000001E-2</v>
      </c>
      <c r="E39" s="195">
        <v>45</v>
      </c>
      <c r="F39" s="1">
        <v>45</v>
      </c>
      <c r="G39" s="1">
        <v>41</v>
      </c>
      <c r="H39" s="180">
        <f>(E39/$E$6)*100</f>
        <v>90</v>
      </c>
      <c r="I39" s="51">
        <f>(F39/$F$6)*100</f>
        <v>90</v>
      </c>
      <c r="J39" s="3">
        <f>(G39/$G$6)*100</f>
        <v>74.545454545454547</v>
      </c>
      <c r="K39" s="3">
        <f t="shared" si="16"/>
        <v>10</v>
      </c>
      <c r="L39" s="3">
        <f t="shared" si="16"/>
        <v>10</v>
      </c>
      <c r="M39" s="29">
        <f t="shared" si="16"/>
        <v>25.454545454545453</v>
      </c>
      <c r="N39" s="108">
        <f t="shared" si="7"/>
        <v>15.15151515151515</v>
      </c>
      <c r="O39" s="196">
        <f t="shared" si="8"/>
        <v>8.9226859783851253</v>
      </c>
      <c r="P39" s="182"/>
      <c r="Q39" s="98" t="s">
        <v>32</v>
      </c>
      <c r="R39" s="2" t="s">
        <v>17</v>
      </c>
      <c r="S39" s="5" t="s">
        <v>25</v>
      </c>
      <c r="T39" s="16">
        <v>1.2500000000000001E-2</v>
      </c>
      <c r="U39" s="210">
        <v>7</v>
      </c>
      <c r="V39" s="17">
        <v>7</v>
      </c>
      <c r="W39" s="17">
        <v>8</v>
      </c>
      <c r="X39" s="3">
        <f t="shared" si="14"/>
        <v>28.000000000000004</v>
      </c>
      <c r="Y39" s="3">
        <f t="shared" si="13"/>
        <v>25</v>
      </c>
      <c r="Z39" s="3">
        <f t="shared" si="15"/>
        <v>26.666666666666668</v>
      </c>
      <c r="AA39" s="3">
        <f t="shared" si="12"/>
        <v>72</v>
      </c>
      <c r="AB39" s="3">
        <f t="shared" si="12"/>
        <v>75</v>
      </c>
      <c r="AC39" s="219">
        <f t="shared" si="12"/>
        <v>73.333333333333329</v>
      </c>
      <c r="AD39" s="108">
        <f t="shared" si="9"/>
        <v>73.444444444444443</v>
      </c>
      <c r="AE39" s="76">
        <f t="shared" si="10"/>
        <v>1.5030832509409651</v>
      </c>
      <c r="AF39" s="151"/>
    </row>
    <row r="40" spans="1:32" ht="15" thickBot="1" x14ac:dyDescent="0.2">
      <c r="A40" s="99" t="s">
        <v>32</v>
      </c>
      <c r="B40" s="31" t="s">
        <v>17</v>
      </c>
      <c r="C40" s="31" t="s">
        <v>25</v>
      </c>
      <c r="D40" s="41">
        <v>6.2500000000000003E-3</v>
      </c>
      <c r="E40" s="197">
        <v>49</v>
      </c>
      <c r="F40" s="198">
        <v>46</v>
      </c>
      <c r="G40" s="198">
        <v>46</v>
      </c>
      <c r="H40" s="199">
        <f>(E40/$E$6)*100</f>
        <v>98</v>
      </c>
      <c r="I40" s="200">
        <f>(F40/$F$6)*100</f>
        <v>92</v>
      </c>
      <c r="J40" s="200">
        <f>(G40/$G$6)*100</f>
        <v>83.636363636363626</v>
      </c>
      <c r="K40" s="200">
        <f t="shared" si="16"/>
        <v>2</v>
      </c>
      <c r="L40" s="200">
        <f t="shared" si="16"/>
        <v>8</v>
      </c>
      <c r="M40" s="201">
        <f t="shared" si="16"/>
        <v>16.363636363636374</v>
      </c>
      <c r="N40" s="202">
        <f t="shared" si="7"/>
        <v>8.7878787878787907</v>
      </c>
      <c r="O40" s="203">
        <f t="shared" si="8"/>
        <v>7.2141581029934674</v>
      </c>
      <c r="P40" s="183"/>
      <c r="Q40" s="99" t="s">
        <v>32</v>
      </c>
      <c r="R40" s="31" t="s">
        <v>17</v>
      </c>
      <c r="S40" s="31" t="s">
        <v>25</v>
      </c>
      <c r="T40" s="41">
        <v>6.2500000000000003E-3</v>
      </c>
      <c r="U40" s="197">
        <v>12</v>
      </c>
      <c r="V40" s="198">
        <v>13</v>
      </c>
      <c r="W40" s="198">
        <v>15</v>
      </c>
      <c r="X40" s="200">
        <f t="shared" si="14"/>
        <v>48</v>
      </c>
      <c r="Y40" s="200">
        <f t="shared" si="13"/>
        <v>46.428571428571431</v>
      </c>
      <c r="Z40" s="200">
        <f t="shared" si="15"/>
        <v>50</v>
      </c>
      <c r="AA40" s="200">
        <f t="shared" si="12"/>
        <v>52</v>
      </c>
      <c r="AB40" s="200">
        <f t="shared" si="12"/>
        <v>53.571428571428569</v>
      </c>
      <c r="AC40" s="222">
        <f t="shared" si="12"/>
        <v>50</v>
      </c>
      <c r="AD40" s="110">
        <f t="shared" si="9"/>
        <v>51.857142857142854</v>
      </c>
      <c r="AE40" s="68">
        <f t="shared" si="10"/>
        <v>1.7899948694488086</v>
      </c>
      <c r="AF40" s="160"/>
    </row>
    <row r="41" spans="1:32" x14ac:dyDescent="0.15">
      <c r="A41" s="104" t="s">
        <v>33</v>
      </c>
      <c r="B41" s="23" t="s">
        <v>17</v>
      </c>
      <c r="C41" s="24" t="s">
        <v>25</v>
      </c>
      <c r="D41" s="35">
        <v>0.05</v>
      </c>
      <c r="E41" s="102">
        <v>30</v>
      </c>
      <c r="F41" s="19">
        <v>28</v>
      </c>
      <c r="G41" s="19">
        <v>31</v>
      </c>
      <c r="H41" s="184">
        <f>(E41/$E$6)*100</f>
        <v>60</v>
      </c>
      <c r="I41" s="184">
        <f>(F41/$F$6)*100</f>
        <v>56.000000000000007</v>
      </c>
      <c r="J41" s="184">
        <f>(G41/$G$6)*100</f>
        <v>56.36363636363636</v>
      </c>
      <c r="K41" s="20">
        <f t="shared" si="16"/>
        <v>40</v>
      </c>
      <c r="L41" s="20">
        <f t="shared" si="16"/>
        <v>43.999999999999993</v>
      </c>
      <c r="M41" s="185">
        <f t="shared" si="16"/>
        <v>43.63636363636364</v>
      </c>
      <c r="N41" s="186">
        <f t="shared" si="7"/>
        <v>42.545454545454547</v>
      </c>
      <c r="O41" s="187">
        <f t="shared" si="8"/>
        <v>2.2119136473811691</v>
      </c>
      <c r="P41" s="165" t="s">
        <v>36</v>
      </c>
      <c r="Q41" s="96" t="s">
        <v>33</v>
      </c>
      <c r="R41" s="7" t="s">
        <v>17</v>
      </c>
      <c r="S41" s="8" t="s">
        <v>25</v>
      </c>
      <c r="T41" s="18">
        <v>0.05</v>
      </c>
      <c r="U41" s="223">
        <v>7</v>
      </c>
      <c r="V41" s="224">
        <v>7</v>
      </c>
      <c r="W41" s="224">
        <v>8</v>
      </c>
      <c r="X41" s="191">
        <f t="shared" si="14"/>
        <v>28.000000000000004</v>
      </c>
      <c r="Y41" s="191">
        <f t="shared" si="13"/>
        <v>25</v>
      </c>
      <c r="Z41" s="191">
        <f t="shared" si="15"/>
        <v>26.666666666666668</v>
      </c>
      <c r="AA41" s="191">
        <f t="shared" si="12"/>
        <v>72</v>
      </c>
      <c r="AB41" s="191">
        <f t="shared" si="12"/>
        <v>75</v>
      </c>
      <c r="AC41" s="218">
        <f>100-Z41</f>
        <v>73.333333333333329</v>
      </c>
      <c r="AD41" s="107">
        <f t="shared" si="9"/>
        <v>73.444444444444443</v>
      </c>
      <c r="AE41" s="75">
        <f t="shared" si="10"/>
        <v>1.5030832509409651</v>
      </c>
      <c r="AF41" s="153" t="s">
        <v>36</v>
      </c>
    </row>
    <row r="42" spans="1:32" x14ac:dyDescent="0.15">
      <c r="A42" s="105" t="s">
        <v>33</v>
      </c>
      <c r="B42" s="2" t="s">
        <v>17</v>
      </c>
      <c r="C42" s="5" t="s">
        <v>25</v>
      </c>
      <c r="D42" s="15">
        <v>2.5000000000000001E-2</v>
      </c>
      <c r="E42" s="54">
        <v>37</v>
      </c>
      <c r="F42" s="17">
        <v>35</v>
      </c>
      <c r="G42" s="17">
        <v>38</v>
      </c>
      <c r="H42" s="51">
        <f>(E42/$E$6)*100</f>
        <v>74</v>
      </c>
      <c r="I42" s="51">
        <f>(F42/$F$6)*100</f>
        <v>70</v>
      </c>
      <c r="J42" s="3">
        <f>(G42/$G$6)*100</f>
        <v>69.090909090909093</v>
      </c>
      <c r="K42" s="3">
        <f t="shared" ref="K42:M52" si="17">100-H42</f>
        <v>26</v>
      </c>
      <c r="L42" s="3">
        <f t="shared" si="17"/>
        <v>30</v>
      </c>
      <c r="M42" s="29">
        <f t="shared" si="17"/>
        <v>30.909090909090907</v>
      </c>
      <c r="N42" s="108">
        <f t="shared" si="7"/>
        <v>28.969696969696969</v>
      </c>
      <c r="O42" s="76">
        <f t="shared" si="8"/>
        <v>2.6116922941109375</v>
      </c>
      <c r="P42" s="166"/>
      <c r="Q42" s="14" t="s">
        <v>33</v>
      </c>
      <c r="R42" s="2" t="s">
        <v>17</v>
      </c>
      <c r="S42" s="5" t="s">
        <v>25</v>
      </c>
      <c r="T42" s="15">
        <v>2.5000000000000001E-2</v>
      </c>
      <c r="U42" s="210">
        <v>7</v>
      </c>
      <c r="V42" s="17">
        <v>7</v>
      </c>
      <c r="W42" s="17">
        <v>9</v>
      </c>
      <c r="X42" s="3">
        <f t="shared" si="14"/>
        <v>28.000000000000004</v>
      </c>
      <c r="Y42" s="3">
        <f t="shared" si="13"/>
        <v>25</v>
      </c>
      <c r="Z42" s="3">
        <f t="shared" si="15"/>
        <v>30</v>
      </c>
      <c r="AA42" s="3">
        <f t="shared" si="12"/>
        <v>72</v>
      </c>
      <c r="AB42" s="3">
        <f t="shared" si="12"/>
        <v>75</v>
      </c>
      <c r="AC42" s="219">
        <f t="shared" si="12"/>
        <v>70</v>
      </c>
      <c r="AD42" s="108">
        <f t="shared" si="9"/>
        <v>72.333333333333329</v>
      </c>
      <c r="AE42" s="76">
        <f t="shared" si="10"/>
        <v>2.5166114784235836</v>
      </c>
      <c r="AF42" s="154"/>
    </row>
    <row r="43" spans="1:32" x14ac:dyDescent="0.15">
      <c r="A43" s="105" t="s">
        <v>33</v>
      </c>
      <c r="B43" s="2" t="s">
        <v>17</v>
      </c>
      <c r="C43" s="5" t="s">
        <v>25</v>
      </c>
      <c r="D43" s="16">
        <v>1.2500000000000001E-2</v>
      </c>
      <c r="E43" s="54">
        <v>43</v>
      </c>
      <c r="F43" s="17">
        <v>44</v>
      </c>
      <c r="G43" s="17">
        <v>47</v>
      </c>
      <c r="H43" s="51">
        <f>(E43/$E$6)*100</f>
        <v>86</v>
      </c>
      <c r="I43" s="51">
        <f>(F43/$F$6)*100</f>
        <v>88</v>
      </c>
      <c r="J43" s="3">
        <f>(G43/$G$6)*100</f>
        <v>85.454545454545453</v>
      </c>
      <c r="K43" s="3">
        <f t="shared" si="17"/>
        <v>14</v>
      </c>
      <c r="L43" s="3">
        <f t="shared" si="17"/>
        <v>12</v>
      </c>
      <c r="M43" s="29">
        <f t="shared" si="17"/>
        <v>14.545454545454547</v>
      </c>
      <c r="N43" s="108">
        <f t="shared" si="7"/>
        <v>13.515151515151516</v>
      </c>
      <c r="O43" s="76">
        <f t="shared" si="8"/>
        <v>1.340202690151272</v>
      </c>
      <c r="P43" s="166"/>
      <c r="Q43" s="14" t="s">
        <v>33</v>
      </c>
      <c r="R43" s="2" t="s">
        <v>17</v>
      </c>
      <c r="S43" s="5" t="s">
        <v>25</v>
      </c>
      <c r="T43" s="16">
        <v>1.2500000000000001E-2</v>
      </c>
      <c r="U43" s="210">
        <v>13</v>
      </c>
      <c r="V43" s="17">
        <v>13</v>
      </c>
      <c r="W43" s="17">
        <v>15</v>
      </c>
      <c r="X43" s="3">
        <f t="shared" si="14"/>
        <v>52</v>
      </c>
      <c r="Y43" s="3">
        <f t="shared" si="13"/>
        <v>46.428571428571431</v>
      </c>
      <c r="Z43" s="3">
        <f t="shared" si="15"/>
        <v>50</v>
      </c>
      <c r="AA43" s="3">
        <f t="shared" si="12"/>
        <v>48</v>
      </c>
      <c r="AB43" s="3">
        <f t="shared" si="12"/>
        <v>53.571428571428569</v>
      </c>
      <c r="AC43" s="219">
        <f t="shared" si="12"/>
        <v>50</v>
      </c>
      <c r="AD43" s="108">
        <f t="shared" si="9"/>
        <v>50.523809523809518</v>
      </c>
      <c r="AE43" s="76">
        <f t="shared" si="10"/>
        <v>2.8224079071880834</v>
      </c>
      <c r="AF43" s="154"/>
    </row>
    <row r="44" spans="1:32" ht="15" thickBot="1" x14ac:dyDescent="0.2">
      <c r="A44" s="106" t="s">
        <v>33</v>
      </c>
      <c r="B44" s="31" t="s">
        <v>17</v>
      </c>
      <c r="C44" s="31" t="s">
        <v>25</v>
      </c>
      <c r="D44" s="41">
        <v>6.2500000000000003E-3</v>
      </c>
      <c r="E44" s="120">
        <v>44</v>
      </c>
      <c r="F44" s="60">
        <v>43</v>
      </c>
      <c r="G44" s="42">
        <v>45</v>
      </c>
      <c r="H44" s="51">
        <f>(E44/$E$6)*100</f>
        <v>88</v>
      </c>
      <c r="I44" s="13">
        <f>(F44/$F$6)*100</f>
        <v>86</v>
      </c>
      <c r="J44" s="13">
        <f>(G44/$G$6)*100</f>
        <v>81.818181818181827</v>
      </c>
      <c r="K44" s="32">
        <f t="shared" si="17"/>
        <v>12</v>
      </c>
      <c r="L44" s="32">
        <f t="shared" si="17"/>
        <v>14</v>
      </c>
      <c r="M44" s="33">
        <f t="shared" si="17"/>
        <v>18.181818181818173</v>
      </c>
      <c r="N44" s="110">
        <f t="shared" si="7"/>
        <v>14.727272727272725</v>
      </c>
      <c r="O44" s="68">
        <f t="shared" si="8"/>
        <v>3.1544275587086252</v>
      </c>
      <c r="P44" s="167"/>
      <c r="Q44" s="61" t="s">
        <v>33</v>
      </c>
      <c r="R44" s="11" t="s">
        <v>17</v>
      </c>
      <c r="S44" s="11" t="s">
        <v>25</v>
      </c>
      <c r="T44" s="44">
        <v>6.2500000000000003E-3</v>
      </c>
      <c r="U44" s="197">
        <v>12</v>
      </c>
      <c r="V44" s="198">
        <v>13</v>
      </c>
      <c r="W44" s="198">
        <v>14</v>
      </c>
      <c r="X44" s="200">
        <f t="shared" si="14"/>
        <v>48</v>
      </c>
      <c r="Y44" s="200">
        <f t="shared" si="13"/>
        <v>46.428571428571431</v>
      </c>
      <c r="Z44" s="200">
        <f t="shared" si="15"/>
        <v>46.666666666666664</v>
      </c>
      <c r="AA44" s="200">
        <f t="shared" si="12"/>
        <v>52</v>
      </c>
      <c r="AB44" s="200">
        <f t="shared" si="12"/>
        <v>53.571428571428569</v>
      </c>
      <c r="AC44" s="222">
        <f t="shared" si="12"/>
        <v>53.333333333333336</v>
      </c>
      <c r="AD44" s="110">
        <f t="shared" si="9"/>
        <v>52.968253968253968</v>
      </c>
      <c r="AE44" s="68">
        <f t="shared" si="10"/>
        <v>0.84694105218756166</v>
      </c>
      <c r="AF44" s="155"/>
    </row>
    <row r="45" spans="1:32" x14ac:dyDescent="0.15">
      <c r="A45" s="101" t="s">
        <v>34</v>
      </c>
      <c r="B45" s="7" t="s">
        <v>17</v>
      </c>
      <c r="C45" s="8" t="s">
        <v>25</v>
      </c>
      <c r="D45" s="18">
        <v>0.05</v>
      </c>
      <c r="E45" s="102">
        <v>14</v>
      </c>
      <c r="F45" s="19">
        <v>14</v>
      </c>
      <c r="G45" s="19">
        <v>16</v>
      </c>
      <c r="H45" s="72">
        <f>(E45/$E$6)*100</f>
        <v>28.000000000000004</v>
      </c>
      <c r="I45" s="72">
        <f>(F45/$F$6)*100</f>
        <v>28.000000000000004</v>
      </c>
      <c r="J45" s="72">
        <f>(G45/$G$6)*100</f>
        <v>29.09090909090909</v>
      </c>
      <c r="K45" s="21">
        <f t="shared" si="17"/>
        <v>72</v>
      </c>
      <c r="L45" s="21">
        <f>100-I45</f>
        <v>72</v>
      </c>
      <c r="M45" s="62">
        <f>100-J45</f>
        <v>70.909090909090907</v>
      </c>
      <c r="N45" s="111">
        <f t="shared" si="7"/>
        <v>71.63636363636364</v>
      </c>
      <c r="O45" s="103">
        <f t="shared" si="8"/>
        <v>0.62983665729777505</v>
      </c>
      <c r="P45" s="153" t="s">
        <v>36</v>
      </c>
      <c r="Q45" s="63" t="s">
        <v>34</v>
      </c>
      <c r="R45" s="23" t="s">
        <v>17</v>
      </c>
      <c r="S45" s="24" t="s">
        <v>25</v>
      </c>
      <c r="T45" s="35">
        <v>0.05</v>
      </c>
      <c r="U45" s="204">
        <v>5</v>
      </c>
      <c r="V45" s="205">
        <v>5</v>
      </c>
      <c r="W45" s="205">
        <v>4</v>
      </c>
      <c r="X45" s="191">
        <f t="shared" si="14"/>
        <v>20</v>
      </c>
      <c r="Y45" s="191">
        <f t="shared" si="13"/>
        <v>17.857142857142858</v>
      </c>
      <c r="Z45" s="191">
        <f t="shared" si="15"/>
        <v>13.333333333333334</v>
      </c>
      <c r="AA45" s="225">
        <f t="shared" si="12"/>
        <v>80</v>
      </c>
      <c r="AB45" s="225">
        <f>100-Y45</f>
        <v>82.142857142857139</v>
      </c>
      <c r="AC45" s="226">
        <f>100-Z45</f>
        <v>86.666666666666671</v>
      </c>
      <c r="AD45" s="125">
        <f t="shared" si="9"/>
        <v>82.936507936507937</v>
      </c>
      <c r="AE45" s="66">
        <f t="shared" si="10"/>
        <v>3.4034574035542202</v>
      </c>
      <c r="AF45" s="153" t="s">
        <v>36</v>
      </c>
    </row>
    <row r="46" spans="1:32" x14ac:dyDescent="0.15">
      <c r="A46" s="64" t="s">
        <v>34</v>
      </c>
      <c r="B46" s="2" t="s">
        <v>17</v>
      </c>
      <c r="C46" s="5" t="s">
        <v>25</v>
      </c>
      <c r="D46" s="15">
        <v>2.5000000000000001E-2</v>
      </c>
      <c r="E46" s="54">
        <v>28</v>
      </c>
      <c r="F46" s="17">
        <v>28</v>
      </c>
      <c r="G46" s="17">
        <v>31</v>
      </c>
      <c r="H46" s="51">
        <f>(E46/$E$6)*100</f>
        <v>56.000000000000007</v>
      </c>
      <c r="I46" s="51">
        <f>(F46/$F$6)*100</f>
        <v>56.000000000000007</v>
      </c>
      <c r="J46" s="3">
        <f>(G46/$G$6)*100</f>
        <v>56.36363636363636</v>
      </c>
      <c r="K46" s="13">
        <f t="shared" si="17"/>
        <v>43.999999999999993</v>
      </c>
      <c r="L46" s="13">
        <f t="shared" si="17"/>
        <v>43.999999999999993</v>
      </c>
      <c r="M46" s="40">
        <f t="shared" si="17"/>
        <v>43.63636363636364</v>
      </c>
      <c r="N46" s="109">
        <f t="shared" si="7"/>
        <v>43.878787878787875</v>
      </c>
      <c r="O46" s="67">
        <f t="shared" si="8"/>
        <v>0.20994555243258484</v>
      </c>
      <c r="P46" s="154"/>
      <c r="Q46" s="64" t="s">
        <v>34</v>
      </c>
      <c r="R46" s="2" t="s">
        <v>17</v>
      </c>
      <c r="S46" s="5" t="s">
        <v>25</v>
      </c>
      <c r="T46" s="15">
        <v>2.5000000000000001E-2</v>
      </c>
      <c r="U46" s="210">
        <v>7</v>
      </c>
      <c r="V46" s="17">
        <v>6</v>
      </c>
      <c r="W46" s="17">
        <v>5</v>
      </c>
      <c r="X46" s="3">
        <f t="shared" si="14"/>
        <v>28.000000000000004</v>
      </c>
      <c r="Y46" s="3">
        <f t="shared" si="13"/>
        <v>21.428571428571427</v>
      </c>
      <c r="Z46" s="3">
        <f t="shared" si="15"/>
        <v>16.666666666666664</v>
      </c>
      <c r="AA46" s="13">
        <f t="shared" si="12"/>
        <v>72</v>
      </c>
      <c r="AB46" s="13">
        <f t="shared" si="12"/>
        <v>78.571428571428569</v>
      </c>
      <c r="AC46" s="227">
        <f>100-Z46</f>
        <v>83.333333333333343</v>
      </c>
      <c r="AD46" s="109">
        <f t="shared" si="9"/>
        <v>77.968253968253961</v>
      </c>
      <c r="AE46" s="67">
        <f t="shared" si="10"/>
        <v>5.6906920328328514</v>
      </c>
      <c r="AF46" s="154"/>
    </row>
    <row r="47" spans="1:32" x14ac:dyDescent="0.15">
      <c r="A47" s="64" t="s">
        <v>34</v>
      </c>
      <c r="B47" s="2" t="s">
        <v>17</v>
      </c>
      <c r="C47" s="5" t="s">
        <v>25</v>
      </c>
      <c r="D47" s="16">
        <v>1.2500000000000001E-2</v>
      </c>
      <c r="E47" s="54">
        <v>28</v>
      </c>
      <c r="F47" s="17">
        <v>30</v>
      </c>
      <c r="G47" s="17">
        <v>33</v>
      </c>
      <c r="H47" s="51">
        <f>(E47/$E$6)*100</f>
        <v>56.000000000000007</v>
      </c>
      <c r="I47" s="51">
        <f>(F47/$F$6)*100</f>
        <v>60</v>
      </c>
      <c r="J47" s="3">
        <f>(G47/$G$6)*100</f>
        <v>60</v>
      </c>
      <c r="K47" s="13">
        <f t="shared" si="17"/>
        <v>43.999999999999993</v>
      </c>
      <c r="L47" s="13">
        <f t="shared" si="17"/>
        <v>40</v>
      </c>
      <c r="M47" s="40">
        <f t="shared" si="17"/>
        <v>40</v>
      </c>
      <c r="N47" s="109">
        <f t="shared" si="7"/>
        <v>41.333333333333336</v>
      </c>
      <c r="O47" s="67">
        <f t="shared" si="8"/>
        <v>2.3094010767584989</v>
      </c>
      <c r="P47" s="154"/>
      <c r="Q47" s="64" t="s">
        <v>34</v>
      </c>
      <c r="R47" s="2" t="s">
        <v>17</v>
      </c>
      <c r="S47" s="5" t="s">
        <v>25</v>
      </c>
      <c r="T47" s="16">
        <v>1.2500000000000001E-2</v>
      </c>
      <c r="U47" s="210">
        <v>6</v>
      </c>
      <c r="V47" s="17">
        <v>7</v>
      </c>
      <c r="W47" s="17">
        <v>7</v>
      </c>
      <c r="X47" s="3">
        <f t="shared" si="14"/>
        <v>24</v>
      </c>
      <c r="Y47" s="3">
        <f t="shared" si="13"/>
        <v>25</v>
      </c>
      <c r="Z47" s="3">
        <f t="shared" si="15"/>
        <v>23.333333333333332</v>
      </c>
      <c r="AA47" s="13">
        <f t="shared" ref="AA47:AC49" si="18">100-X47</f>
        <v>76</v>
      </c>
      <c r="AB47" s="13">
        <f t="shared" si="18"/>
        <v>75</v>
      </c>
      <c r="AC47" s="227">
        <f t="shared" si="18"/>
        <v>76.666666666666671</v>
      </c>
      <c r="AD47" s="109">
        <f>AVERAGE(AA47:AC47)</f>
        <v>75.8888888888889</v>
      </c>
      <c r="AE47" s="67">
        <f t="shared" si="10"/>
        <v>0.83887049280786319</v>
      </c>
      <c r="AF47" s="154"/>
    </row>
    <row r="48" spans="1:32" ht="15" thickBot="1" x14ac:dyDescent="0.2">
      <c r="A48" s="65" t="s">
        <v>34</v>
      </c>
      <c r="B48" s="31" t="s">
        <v>17</v>
      </c>
      <c r="C48" s="31" t="s">
        <v>25</v>
      </c>
      <c r="D48" s="41">
        <v>6.2500000000000003E-3</v>
      </c>
      <c r="E48" s="118">
        <v>48</v>
      </c>
      <c r="F48" s="50">
        <v>47</v>
      </c>
      <c r="G48" s="50">
        <v>51</v>
      </c>
      <c r="H48" s="83">
        <f>(E48/$E$6)*100</f>
        <v>96</v>
      </c>
      <c r="I48" s="13">
        <f>(F48/$F$6)*100</f>
        <v>94</v>
      </c>
      <c r="J48" s="13">
        <f>(G48/$G$6)*100</f>
        <v>92.72727272727272</v>
      </c>
      <c r="K48" s="13">
        <f t="shared" si="17"/>
        <v>4</v>
      </c>
      <c r="L48" s="13">
        <f t="shared" si="17"/>
        <v>6</v>
      </c>
      <c r="M48" s="40">
        <f t="shared" si="17"/>
        <v>7.2727272727272805</v>
      </c>
      <c r="N48" s="109">
        <f t="shared" si="7"/>
        <v>5.7575757575757605</v>
      </c>
      <c r="O48" s="67">
        <f t="shared" si="8"/>
        <v>1.6497766774322697</v>
      </c>
      <c r="P48" s="155"/>
      <c r="Q48" s="65" t="s">
        <v>34</v>
      </c>
      <c r="R48" s="31" t="s">
        <v>17</v>
      </c>
      <c r="S48" s="31" t="s">
        <v>25</v>
      </c>
      <c r="T48" s="41">
        <v>6.2500000000000003E-3</v>
      </c>
      <c r="U48" s="212">
        <v>8</v>
      </c>
      <c r="V48" s="213">
        <v>7</v>
      </c>
      <c r="W48" s="213">
        <v>8</v>
      </c>
      <c r="X48" s="200">
        <f t="shared" si="14"/>
        <v>32</v>
      </c>
      <c r="Y48" s="200">
        <f t="shared" si="13"/>
        <v>25</v>
      </c>
      <c r="Z48" s="200">
        <f t="shared" si="15"/>
        <v>26.666666666666668</v>
      </c>
      <c r="AA48" s="200">
        <f t="shared" si="18"/>
        <v>68</v>
      </c>
      <c r="AB48" s="200">
        <f t="shared" si="18"/>
        <v>75</v>
      </c>
      <c r="AC48" s="222">
        <f t="shared" si="18"/>
        <v>73.333333333333329</v>
      </c>
      <c r="AD48" s="110">
        <f>AVERAGE(AA48:AC48)</f>
        <v>72.1111111111111</v>
      </c>
      <c r="AE48" s="68">
        <f t="shared" si="10"/>
        <v>3.6565517048676295</v>
      </c>
      <c r="AF48" s="155"/>
    </row>
    <row r="49" spans="1:32" x14ac:dyDescent="0.15">
      <c r="A49" s="57" t="s">
        <v>35</v>
      </c>
      <c r="B49" s="23" t="s">
        <v>17</v>
      </c>
      <c r="C49" s="24" t="s">
        <v>25</v>
      </c>
      <c r="D49" s="35">
        <v>0.05</v>
      </c>
      <c r="E49" s="204">
        <v>19</v>
      </c>
      <c r="F49" s="205">
        <v>19</v>
      </c>
      <c r="G49" s="205">
        <v>21</v>
      </c>
      <c r="H49" s="190">
        <f>(E49/$E$6)*100</f>
        <v>38</v>
      </c>
      <c r="I49" s="190">
        <f>(F49/$F$6)*100</f>
        <v>38</v>
      </c>
      <c r="J49" s="190">
        <f>(G49/$G$6)*100</f>
        <v>38.181818181818187</v>
      </c>
      <c r="K49" s="206">
        <f>100-H49</f>
        <v>62</v>
      </c>
      <c r="L49" s="206">
        <f t="shared" si="17"/>
        <v>62</v>
      </c>
      <c r="M49" s="207">
        <f t="shared" si="17"/>
        <v>61.818181818181813</v>
      </c>
      <c r="N49" s="208">
        <f>AVERAGE(K49:M49)</f>
        <v>61.939393939393938</v>
      </c>
      <c r="O49" s="209">
        <f>_xlfn.STDEV.S(K49:M49)</f>
        <v>0.10497277621629858</v>
      </c>
      <c r="P49" s="181" t="s">
        <v>36</v>
      </c>
      <c r="Q49" s="57" t="s">
        <v>35</v>
      </c>
      <c r="R49" s="23" t="s">
        <v>17</v>
      </c>
      <c r="S49" s="24" t="s">
        <v>25</v>
      </c>
      <c r="T49" s="35">
        <v>0.05</v>
      </c>
      <c r="U49" s="204">
        <v>2</v>
      </c>
      <c r="V49" s="205">
        <v>2</v>
      </c>
      <c r="W49" s="205">
        <v>3</v>
      </c>
      <c r="X49" s="191">
        <f t="shared" si="14"/>
        <v>8</v>
      </c>
      <c r="Y49" s="191">
        <f t="shared" si="13"/>
        <v>7.1428571428571423</v>
      </c>
      <c r="Z49" s="191">
        <f t="shared" si="15"/>
        <v>10</v>
      </c>
      <c r="AA49" s="225">
        <f>100-X49</f>
        <v>92</v>
      </c>
      <c r="AB49" s="225">
        <f>100-Y49</f>
        <v>92.857142857142861</v>
      </c>
      <c r="AC49" s="226">
        <f>100-Z49</f>
        <v>90</v>
      </c>
      <c r="AD49" s="125">
        <f>AVERAGE(AA49:AC49)</f>
        <v>91.619047619047635</v>
      </c>
      <c r="AE49" s="66">
        <f t="shared" si="10"/>
        <v>1.4661718398419685</v>
      </c>
      <c r="AF49" s="229">
        <v>1.2500000000000001E-2</v>
      </c>
    </row>
    <row r="50" spans="1:32" x14ac:dyDescent="0.15">
      <c r="A50" s="58" t="s">
        <v>35</v>
      </c>
      <c r="B50" s="2" t="s">
        <v>17</v>
      </c>
      <c r="C50" s="5" t="s">
        <v>25</v>
      </c>
      <c r="D50" s="15">
        <v>2.5000000000000001E-2</v>
      </c>
      <c r="E50" s="210">
        <v>25</v>
      </c>
      <c r="F50" s="17">
        <v>23</v>
      </c>
      <c r="G50" s="17">
        <v>28</v>
      </c>
      <c r="H50" s="51">
        <f>(E50/$E$6)*100</f>
        <v>50</v>
      </c>
      <c r="I50" s="51">
        <f>(F50/$F$6)*100</f>
        <v>46</v>
      </c>
      <c r="J50" s="3">
        <f>(G50/$G$6)*100</f>
        <v>50.909090909090907</v>
      </c>
      <c r="K50" s="51">
        <f>100-H50</f>
        <v>50</v>
      </c>
      <c r="L50" s="51">
        <f t="shared" si="17"/>
        <v>54</v>
      </c>
      <c r="M50" s="123">
        <f t="shared" si="17"/>
        <v>49.090909090909093</v>
      </c>
      <c r="N50" s="113">
        <f>AVERAGE(K50:M50)</f>
        <v>51.030303030303031</v>
      </c>
      <c r="O50" s="211">
        <f t="shared" ref="O50:O52" si="19">_xlfn.STDEV.S(K50:M50)</f>
        <v>2.6116922941109375</v>
      </c>
      <c r="P50" s="182"/>
      <c r="Q50" s="58" t="s">
        <v>35</v>
      </c>
      <c r="R50" s="2" t="s">
        <v>17</v>
      </c>
      <c r="S50" s="5" t="s">
        <v>25</v>
      </c>
      <c r="T50" s="15">
        <v>2.5000000000000001E-2</v>
      </c>
      <c r="U50" s="210">
        <v>2</v>
      </c>
      <c r="V50" s="17">
        <v>3</v>
      </c>
      <c r="W50" s="17">
        <v>3</v>
      </c>
      <c r="X50" s="3">
        <f t="shared" si="14"/>
        <v>8</v>
      </c>
      <c r="Y50" s="3">
        <f t="shared" si="13"/>
        <v>10.714285714285714</v>
      </c>
      <c r="Z50" s="3">
        <f t="shared" si="15"/>
        <v>10</v>
      </c>
      <c r="AA50" s="13">
        <f t="shared" ref="AA50:AC52" si="20">100-X50</f>
        <v>92</v>
      </c>
      <c r="AB50" s="13">
        <f t="shared" si="20"/>
        <v>89.285714285714292</v>
      </c>
      <c r="AC50" s="227">
        <f>100-Z50</f>
        <v>90</v>
      </c>
      <c r="AD50" s="109">
        <f t="shared" ref="AD50:AD51" si="21">AVERAGE(AA50:AC50)</f>
        <v>90.428571428571431</v>
      </c>
      <c r="AE50" s="67">
        <f t="shared" si="10"/>
        <v>1.4069796859708696</v>
      </c>
      <c r="AF50" s="151"/>
    </row>
    <row r="51" spans="1:32" x14ac:dyDescent="0.15">
      <c r="A51" s="58" t="s">
        <v>35</v>
      </c>
      <c r="B51" s="2" t="s">
        <v>17</v>
      </c>
      <c r="C51" s="5" t="s">
        <v>25</v>
      </c>
      <c r="D51" s="16">
        <v>1.2500000000000001E-2</v>
      </c>
      <c r="E51" s="210">
        <v>49</v>
      </c>
      <c r="F51" s="17">
        <v>50</v>
      </c>
      <c r="G51" s="17">
        <v>54</v>
      </c>
      <c r="H51" s="51">
        <f>(E51/$E$6)*100</f>
        <v>98</v>
      </c>
      <c r="I51" s="51">
        <f>(F51/$F$6)*100</f>
        <v>100</v>
      </c>
      <c r="J51" s="3">
        <f>(G51/$G$6)*100</f>
        <v>98.181818181818187</v>
      </c>
      <c r="K51" s="51">
        <f>100-H51</f>
        <v>2</v>
      </c>
      <c r="L51" s="51">
        <f t="shared" si="17"/>
        <v>0</v>
      </c>
      <c r="M51" s="123">
        <f t="shared" si="17"/>
        <v>1.818181818181813</v>
      </c>
      <c r="N51" s="113">
        <f>AVERAGE(K51:M51)</f>
        <v>1.2727272727272709</v>
      </c>
      <c r="O51" s="211">
        <f t="shared" si="19"/>
        <v>1.1059568236905839</v>
      </c>
      <c r="P51" s="182"/>
      <c r="Q51" s="58" t="s">
        <v>35</v>
      </c>
      <c r="R51" s="2" t="s">
        <v>17</v>
      </c>
      <c r="S51" s="5" t="s">
        <v>25</v>
      </c>
      <c r="T51" s="16">
        <v>1.2500000000000001E-2</v>
      </c>
      <c r="U51" s="210">
        <v>3</v>
      </c>
      <c r="V51" s="17">
        <v>3</v>
      </c>
      <c r="W51" s="17">
        <v>3</v>
      </c>
      <c r="X51" s="3">
        <f t="shared" si="14"/>
        <v>12</v>
      </c>
      <c r="Y51" s="3">
        <f t="shared" si="13"/>
        <v>10.714285714285714</v>
      </c>
      <c r="Z51" s="3">
        <f t="shared" si="15"/>
        <v>10</v>
      </c>
      <c r="AA51" s="13">
        <f t="shared" si="20"/>
        <v>88</v>
      </c>
      <c r="AB51" s="13">
        <f t="shared" si="20"/>
        <v>89.285714285714292</v>
      </c>
      <c r="AC51" s="227">
        <f t="shared" si="20"/>
        <v>90</v>
      </c>
      <c r="AD51" s="109">
        <f t="shared" si="21"/>
        <v>89.095238095238088</v>
      </c>
      <c r="AE51" s="67">
        <f t="shared" si="10"/>
        <v>1.0135141263710845</v>
      </c>
      <c r="AF51" s="151"/>
    </row>
    <row r="52" spans="1:32" ht="15" thickBot="1" x14ac:dyDescent="0.2">
      <c r="A52" s="59" t="s">
        <v>35</v>
      </c>
      <c r="B52" s="31" t="s">
        <v>17</v>
      </c>
      <c r="C52" s="31" t="s">
        <v>25</v>
      </c>
      <c r="D52" s="41">
        <v>6.2500000000000003E-3</v>
      </c>
      <c r="E52" s="212">
        <v>50</v>
      </c>
      <c r="F52" s="213">
        <v>50</v>
      </c>
      <c r="G52" s="213">
        <v>55</v>
      </c>
      <c r="H52" s="199">
        <f>(E52/$E$6)*100</f>
        <v>100</v>
      </c>
      <c r="I52" s="200">
        <f>(F52/$F$6)*100</f>
        <v>100</v>
      </c>
      <c r="J52" s="200">
        <f>(G52/$G$6)*100</f>
        <v>100</v>
      </c>
      <c r="K52" s="199">
        <f>100-H52</f>
        <v>0</v>
      </c>
      <c r="L52" s="199">
        <f t="shared" si="17"/>
        <v>0</v>
      </c>
      <c r="M52" s="214">
        <f t="shared" si="17"/>
        <v>0</v>
      </c>
      <c r="N52" s="215">
        <f>AVERAGE(K52:M52)</f>
        <v>0</v>
      </c>
      <c r="O52" s="216">
        <f t="shared" si="19"/>
        <v>0</v>
      </c>
      <c r="P52" s="183"/>
      <c r="Q52" s="59" t="s">
        <v>35</v>
      </c>
      <c r="R52" s="31" t="s">
        <v>17</v>
      </c>
      <c r="S52" s="31" t="s">
        <v>25</v>
      </c>
      <c r="T52" s="41">
        <v>6.2500000000000003E-3</v>
      </c>
      <c r="U52" s="212">
        <v>5</v>
      </c>
      <c r="V52" s="213">
        <v>6</v>
      </c>
      <c r="W52" s="213">
        <v>5</v>
      </c>
      <c r="X52" s="200">
        <f t="shared" si="14"/>
        <v>20</v>
      </c>
      <c r="Y52" s="200">
        <f t="shared" si="13"/>
        <v>21.428571428571427</v>
      </c>
      <c r="Z52" s="200">
        <f t="shared" si="15"/>
        <v>16.666666666666664</v>
      </c>
      <c r="AA52" s="200">
        <f t="shared" si="20"/>
        <v>80</v>
      </c>
      <c r="AB52" s="200">
        <f t="shared" si="20"/>
        <v>78.571428571428569</v>
      </c>
      <c r="AC52" s="222">
        <f>100-Z52</f>
        <v>83.333333333333343</v>
      </c>
      <c r="AD52" s="110">
        <f>AVERAGE(AA52:AC52)</f>
        <v>80.634920634920633</v>
      </c>
      <c r="AE52" s="68">
        <f t="shared" si="10"/>
        <v>2.443619733069951</v>
      </c>
      <c r="AF52" s="152"/>
    </row>
  </sheetData>
  <mergeCells count="50">
    <mergeCell ref="P41:P44"/>
    <mergeCell ref="AF41:AF44"/>
    <mergeCell ref="P45:P48"/>
    <mergeCell ref="AF45:AF48"/>
    <mergeCell ref="P49:P52"/>
    <mergeCell ref="AF49:AF52"/>
    <mergeCell ref="P29:P32"/>
    <mergeCell ref="AF29:AF32"/>
    <mergeCell ref="P33:P36"/>
    <mergeCell ref="AF33:AF36"/>
    <mergeCell ref="P37:P40"/>
    <mergeCell ref="AF37:AF40"/>
    <mergeCell ref="P17:P20"/>
    <mergeCell ref="AF17:AF20"/>
    <mergeCell ref="P21:P24"/>
    <mergeCell ref="AF21:AF24"/>
    <mergeCell ref="P25:P28"/>
    <mergeCell ref="AF25:AF28"/>
    <mergeCell ref="U3:W3"/>
    <mergeCell ref="X3:Z3"/>
    <mergeCell ref="AA3:AE3"/>
    <mergeCell ref="P9:P12"/>
    <mergeCell ref="AF9:AF12"/>
    <mergeCell ref="P13:P16"/>
    <mergeCell ref="AF13:AF16"/>
    <mergeCell ref="U1:W1"/>
    <mergeCell ref="X1:Z1"/>
    <mergeCell ref="AA1:AE1"/>
    <mergeCell ref="AF1:AF8"/>
    <mergeCell ref="E2:G2"/>
    <mergeCell ref="H2:J2"/>
    <mergeCell ref="K2:O2"/>
    <mergeCell ref="U2:W2"/>
    <mergeCell ref="X2:Z2"/>
    <mergeCell ref="AA2:AE2"/>
    <mergeCell ref="K1:O1"/>
    <mergeCell ref="P1:P8"/>
    <mergeCell ref="Q1:Q4"/>
    <mergeCell ref="R1:R4"/>
    <mergeCell ref="S1:S4"/>
    <mergeCell ref="T1:T4"/>
    <mergeCell ref="K3:O3"/>
    <mergeCell ref="A1:A4"/>
    <mergeCell ref="B1:B4"/>
    <mergeCell ref="C1:C4"/>
    <mergeCell ref="D1:D4"/>
    <mergeCell ref="E1:G1"/>
    <mergeCell ref="H1:J1"/>
    <mergeCell ref="E3:G3"/>
    <mergeCell ref="H3:J3"/>
  </mergeCells>
  <conditionalFormatting sqref="A9:A12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{C0FD4F57-F058-AD46-B903-57F901489300}</x14:id>
        </ext>
      </extLst>
    </cfRule>
  </conditionalFormatting>
  <conditionalFormatting sqref="A13:A20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{DBCA16F6-275C-7C42-848D-27E999EA3CD7}</x14:id>
        </ext>
      </extLst>
    </cfRule>
  </conditionalFormatting>
  <conditionalFormatting sqref="A21:A5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{67C18502-1771-5D42-9A33-EFF6136FC549}</x14:id>
        </ext>
      </extLst>
    </cfRule>
  </conditionalFormatting>
  <conditionalFormatting sqref="Q9:Q1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{4D9900C4-1580-E040-9E07-79299683F458}</x14:id>
        </ext>
      </extLst>
    </cfRule>
  </conditionalFormatting>
  <conditionalFormatting sqref="Q13:Q1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{8FDFE94E-2576-4542-905F-4B55BB1C009F}</x14:id>
        </ext>
      </extLst>
    </cfRule>
  </conditionalFormatting>
  <conditionalFormatting sqref="Q17:Q52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{FC33C1A4-DD65-AB4A-BFE3-9943B44525A4}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FD4F57-F058-AD46-B903-57F9014893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A9:A12</xm:sqref>
        </x14:conditionalFormatting>
        <x14:conditionalFormatting xmlns:xm="http://schemas.microsoft.com/office/excel/2006/main">
          <x14:cfRule type="dataBar" id="{DBCA16F6-275C-7C42-848D-27E999EA3C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A13:A20</xm:sqref>
        </x14:conditionalFormatting>
        <x14:conditionalFormatting xmlns:xm="http://schemas.microsoft.com/office/excel/2006/main">
          <x14:cfRule type="dataBar" id="{67C18502-1771-5D42-9A33-EFF6136FC5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A21:A52</xm:sqref>
        </x14:conditionalFormatting>
        <x14:conditionalFormatting xmlns:xm="http://schemas.microsoft.com/office/excel/2006/main">
          <x14:cfRule type="dataBar" id="{4D9900C4-1580-E040-9E07-79299683F4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Q9:Q12</xm:sqref>
        </x14:conditionalFormatting>
        <x14:conditionalFormatting xmlns:xm="http://schemas.microsoft.com/office/excel/2006/main">
          <x14:cfRule type="dataBar" id="{8FDFE94E-2576-4542-905F-4B55BB1C00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Q13:Q16</xm:sqref>
        </x14:conditionalFormatting>
        <x14:conditionalFormatting xmlns:xm="http://schemas.microsoft.com/office/excel/2006/main">
          <x14:cfRule type="dataBar" id="{FC33C1A4-DD65-AB4A-BFE3-9943B44525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Q17:Q52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D7207-7A5E-FB42-ABEB-BDA569A84FC0}">
  <dimension ref="A1:AF52"/>
  <sheetViews>
    <sheetView topLeftCell="A13" workbookViewId="0">
      <pane xSplit="1" topLeftCell="P1" activePane="topRight" state="frozen"/>
      <selection pane="topRight" activeCell="AF45" sqref="AF45:AF48"/>
    </sheetView>
  </sheetViews>
  <sheetFormatPr baseColWidth="10" defaultRowHeight="14" x14ac:dyDescent="0.15"/>
  <cols>
    <col min="1" max="1" width="30.33203125" bestFit="1" customWidth="1"/>
    <col min="3" max="3" width="14.83203125" bestFit="1" customWidth="1"/>
    <col min="8" max="8" width="12.6640625" bestFit="1" customWidth="1"/>
    <col min="17" max="17" width="30.33203125" bestFit="1" customWidth="1"/>
    <col min="19" max="19" width="14.83203125" bestFit="1" customWidth="1"/>
  </cols>
  <sheetData>
    <row r="1" spans="1:32" ht="14" customHeight="1" x14ac:dyDescent="0.15">
      <c r="A1" s="176" t="s">
        <v>19</v>
      </c>
      <c r="B1" s="178" t="s">
        <v>0</v>
      </c>
      <c r="C1" s="172" t="s">
        <v>1</v>
      </c>
      <c r="D1" s="178" t="s">
        <v>2</v>
      </c>
      <c r="E1" s="172" t="s">
        <v>3</v>
      </c>
      <c r="F1" s="172"/>
      <c r="G1" s="172"/>
      <c r="H1" s="171" t="s">
        <v>4</v>
      </c>
      <c r="I1" s="172"/>
      <c r="J1" s="172"/>
      <c r="K1" s="171" t="s">
        <v>5</v>
      </c>
      <c r="L1" s="172"/>
      <c r="M1" s="172"/>
      <c r="N1" s="172"/>
      <c r="O1" s="173"/>
      <c r="P1" s="156" t="s">
        <v>47</v>
      </c>
      <c r="Q1" s="169" t="s">
        <v>19</v>
      </c>
      <c r="R1" s="143" t="s">
        <v>0</v>
      </c>
      <c r="S1" s="142" t="s">
        <v>1</v>
      </c>
      <c r="T1" s="143" t="s">
        <v>2</v>
      </c>
      <c r="U1" s="142" t="s">
        <v>3</v>
      </c>
      <c r="V1" s="142"/>
      <c r="W1" s="142"/>
      <c r="X1" s="146" t="s">
        <v>4</v>
      </c>
      <c r="Y1" s="142"/>
      <c r="Z1" s="142"/>
      <c r="AA1" s="146" t="s">
        <v>5</v>
      </c>
      <c r="AB1" s="142"/>
      <c r="AC1" s="142"/>
      <c r="AD1" s="142"/>
      <c r="AE1" s="142"/>
      <c r="AF1" s="156" t="s">
        <v>48</v>
      </c>
    </row>
    <row r="2" spans="1:32" x14ac:dyDescent="0.15">
      <c r="A2" s="177"/>
      <c r="B2" s="143"/>
      <c r="C2" s="142"/>
      <c r="D2" s="143"/>
      <c r="E2" s="142" t="s">
        <v>6</v>
      </c>
      <c r="F2" s="142"/>
      <c r="G2" s="142"/>
      <c r="H2" s="142" t="s">
        <v>6</v>
      </c>
      <c r="I2" s="142"/>
      <c r="J2" s="142"/>
      <c r="K2" s="142" t="s">
        <v>6</v>
      </c>
      <c r="L2" s="142"/>
      <c r="M2" s="142"/>
      <c r="N2" s="142"/>
      <c r="O2" s="174"/>
      <c r="P2" s="157"/>
      <c r="Q2" s="170"/>
      <c r="R2" s="143"/>
      <c r="S2" s="142"/>
      <c r="T2" s="143"/>
      <c r="U2" s="168" t="s">
        <v>18</v>
      </c>
      <c r="V2" s="142"/>
      <c r="W2" s="142"/>
      <c r="X2" s="168" t="s">
        <v>18</v>
      </c>
      <c r="Y2" s="142"/>
      <c r="Z2" s="142"/>
      <c r="AA2" s="142" t="s">
        <v>18</v>
      </c>
      <c r="AB2" s="142"/>
      <c r="AC2" s="142"/>
      <c r="AD2" s="142"/>
      <c r="AE2" s="142"/>
      <c r="AF2" s="157"/>
    </row>
    <row r="3" spans="1:32" x14ac:dyDescent="0.15">
      <c r="A3" s="177"/>
      <c r="B3" s="143"/>
      <c r="C3" s="142"/>
      <c r="D3" s="143"/>
      <c r="E3" s="145" t="s">
        <v>16</v>
      </c>
      <c r="F3" s="144"/>
      <c r="G3" s="144"/>
      <c r="H3" s="145" t="s">
        <v>16</v>
      </c>
      <c r="I3" s="144"/>
      <c r="J3" s="144"/>
      <c r="K3" s="145" t="s">
        <v>46</v>
      </c>
      <c r="L3" s="144"/>
      <c r="M3" s="144"/>
      <c r="N3" s="144"/>
      <c r="O3" s="175"/>
      <c r="P3" s="157"/>
      <c r="Q3" s="170"/>
      <c r="R3" s="143"/>
      <c r="S3" s="142"/>
      <c r="T3" s="143"/>
      <c r="U3" s="145" t="s">
        <v>16</v>
      </c>
      <c r="V3" s="144"/>
      <c r="W3" s="144"/>
      <c r="X3" s="145" t="s">
        <v>16</v>
      </c>
      <c r="Y3" s="144"/>
      <c r="Z3" s="144"/>
      <c r="AA3" s="145" t="s">
        <v>46</v>
      </c>
      <c r="AB3" s="144"/>
      <c r="AC3" s="144"/>
      <c r="AD3" s="144"/>
      <c r="AE3" s="175"/>
      <c r="AF3" s="157"/>
    </row>
    <row r="4" spans="1:32" x14ac:dyDescent="0.15">
      <c r="A4" s="177"/>
      <c r="B4" s="143"/>
      <c r="C4" s="142"/>
      <c r="D4" s="143"/>
      <c r="E4" s="1">
        <v>1</v>
      </c>
      <c r="F4" s="1">
        <v>2</v>
      </c>
      <c r="G4" s="1">
        <v>3</v>
      </c>
      <c r="H4" s="1">
        <v>1</v>
      </c>
      <c r="I4" s="1">
        <v>2</v>
      </c>
      <c r="J4" s="1">
        <v>3</v>
      </c>
      <c r="K4" s="1">
        <v>1</v>
      </c>
      <c r="L4" s="1">
        <v>2</v>
      </c>
      <c r="M4" s="1">
        <v>3</v>
      </c>
      <c r="N4" s="1" t="s">
        <v>8</v>
      </c>
      <c r="O4" s="129" t="s">
        <v>9</v>
      </c>
      <c r="P4" s="157"/>
      <c r="Q4" s="170"/>
      <c r="R4" s="143"/>
      <c r="S4" s="142"/>
      <c r="T4" s="143"/>
      <c r="U4" s="1">
        <v>1</v>
      </c>
      <c r="V4" s="1">
        <v>2</v>
      </c>
      <c r="W4" s="1">
        <v>3</v>
      </c>
      <c r="X4" s="1">
        <v>1</v>
      </c>
      <c r="Y4" s="1">
        <v>2</v>
      </c>
      <c r="Z4" s="1">
        <v>3</v>
      </c>
      <c r="AA4" s="1">
        <v>1</v>
      </c>
      <c r="AB4" s="1">
        <v>2</v>
      </c>
      <c r="AC4" s="1">
        <v>3</v>
      </c>
      <c r="AD4" s="1" t="s">
        <v>8</v>
      </c>
      <c r="AE4" s="1" t="s">
        <v>9</v>
      </c>
      <c r="AF4" s="157"/>
    </row>
    <row r="5" spans="1:32" x14ac:dyDescent="0.15">
      <c r="A5" s="116" t="s">
        <v>10</v>
      </c>
      <c r="B5" s="2" t="s">
        <v>11</v>
      </c>
      <c r="C5" s="2" t="s">
        <v>11</v>
      </c>
      <c r="D5" s="2" t="s">
        <v>11</v>
      </c>
      <c r="E5" s="1"/>
      <c r="F5" s="1"/>
      <c r="G5" s="1"/>
      <c r="H5" s="1"/>
      <c r="I5" s="1"/>
      <c r="J5" s="1"/>
      <c r="K5" s="3"/>
      <c r="L5" s="3"/>
      <c r="M5" s="3"/>
      <c r="N5" s="3"/>
      <c r="O5" s="29"/>
      <c r="P5" s="157"/>
      <c r="Q5" s="127" t="s">
        <v>10</v>
      </c>
      <c r="R5" s="2" t="s">
        <v>11</v>
      </c>
      <c r="S5" s="2" t="s">
        <v>11</v>
      </c>
      <c r="T5" s="2" t="s">
        <v>11</v>
      </c>
      <c r="U5" s="1"/>
      <c r="V5" s="1"/>
      <c r="W5" s="1"/>
      <c r="X5" s="1"/>
      <c r="Y5" s="1"/>
      <c r="Z5" s="1"/>
      <c r="AA5" s="3"/>
      <c r="AB5" s="3"/>
      <c r="AC5" s="3"/>
      <c r="AD5" s="3"/>
      <c r="AE5" s="3"/>
      <c r="AF5" s="157"/>
    </row>
    <row r="6" spans="1:32" x14ac:dyDescent="0.15">
      <c r="A6" s="130" t="s">
        <v>20</v>
      </c>
      <c r="B6" s="4">
        <v>1E-3</v>
      </c>
      <c r="C6" s="5" t="s">
        <v>21</v>
      </c>
      <c r="D6" s="6">
        <v>5.0000000000000001E-4</v>
      </c>
      <c r="E6" s="1">
        <v>55</v>
      </c>
      <c r="F6" s="1">
        <v>59</v>
      </c>
      <c r="G6" s="1">
        <v>58</v>
      </c>
      <c r="H6" s="3"/>
      <c r="I6" s="3"/>
      <c r="J6" s="3"/>
      <c r="K6" s="3"/>
      <c r="L6" s="3"/>
      <c r="M6" s="3"/>
      <c r="N6" s="3"/>
      <c r="O6" s="29"/>
      <c r="P6" s="157"/>
      <c r="Q6" s="128" t="s">
        <v>20</v>
      </c>
      <c r="R6" s="4">
        <v>1E-3</v>
      </c>
      <c r="S6" s="5" t="s">
        <v>21</v>
      </c>
      <c r="T6" s="6">
        <v>5.0000000000000001E-4</v>
      </c>
      <c r="U6">
        <v>45</v>
      </c>
      <c r="V6">
        <v>48</v>
      </c>
      <c r="W6">
        <v>49</v>
      </c>
      <c r="X6" s="3"/>
      <c r="Y6" s="3"/>
      <c r="Z6" s="3"/>
      <c r="AA6" s="3"/>
      <c r="AB6" s="3"/>
      <c r="AC6" s="3"/>
      <c r="AD6" s="3"/>
      <c r="AE6" s="3"/>
      <c r="AF6" s="157"/>
    </row>
    <row r="7" spans="1:32" ht="15" thickBot="1" x14ac:dyDescent="0.2">
      <c r="A7" s="131" t="s">
        <v>12</v>
      </c>
      <c r="B7" s="30" t="s">
        <v>13</v>
      </c>
      <c r="C7" s="30" t="s">
        <v>11</v>
      </c>
      <c r="D7" s="30" t="s">
        <v>14</v>
      </c>
      <c r="E7" s="132">
        <v>0</v>
      </c>
      <c r="F7" s="132">
        <v>0</v>
      </c>
      <c r="G7" s="132">
        <v>0</v>
      </c>
      <c r="H7" s="133">
        <f>(E7/$E$6)*100</f>
        <v>0</v>
      </c>
      <c r="I7" s="133">
        <f>(F7/$F$6)*100</f>
        <v>0</v>
      </c>
      <c r="J7" s="133">
        <f>(G7/$G$6)*100</f>
        <v>0</v>
      </c>
      <c r="K7" s="32">
        <f t="shared" ref="K7:M7" si="0">100-H7</f>
        <v>100</v>
      </c>
      <c r="L7" s="32">
        <f t="shared" si="0"/>
        <v>100</v>
      </c>
      <c r="M7" s="32">
        <f t="shared" si="0"/>
        <v>100</v>
      </c>
      <c r="N7" s="32">
        <f t="shared" ref="N7" si="1">AVERAGE(K7:M7)</f>
        <v>100</v>
      </c>
      <c r="O7" s="33">
        <f t="shared" ref="O7" si="2">_xlfn.STDEV.S(K7:M7)</f>
        <v>0</v>
      </c>
      <c r="P7" s="157"/>
      <c r="Q7" s="134" t="s">
        <v>12</v>
      </c>
      <c r="R7" s="10" t="s">
        <v>13</v>
      </c>
      <c r="S7" s="10" t="s">
        <v>11</v>
      </c>
      <c r="T7" s="11" t="s">
        <v>23</v>
      </c>
      <c r="U7" s="12">
        <v>0</v>
      </c>
      <c r="V7" s="12">
        <v>0</v>
      </c>
      <c r="W7" s="12">
        <v>0</v>
      </c>
      <c r="X7" s="135">
        <f>(U7/$U$6)*100</f>
        <v>0</v>
      </c>
      <c r="Y7" s="135">
        <f>(V7/$V$6)*100</f>
        <v>0</v>
      </c>
      <c r="Z7" s="135">
        <f>(W7/$W$6)*100</f>
        <v>0</v>
      </c>
      <c r="AA7" s="13">
        <f t="shared" ref="AA7:AC8" si="3">100-X7</f>
        <v>100</v>
      </c>
      <c r="AB7" s="13">
        <f t="shared" si="3"/>
        <v>100</v>
      </c>
      <c r="AC7" s="13">
        <f t="shared" si="3"/>
        <v>100</v>
      </c>
      <c r="AD7" s="13">
        <f t="shared" ref="AD7:AD8" si="4">AVERAGE(AA7:AC7)</f>
        <v>100</v>
      </c>
      <c r="AE7" s="13">
        <f t="shared" ref="AE7:AE8" si="5">_xlfn.STDEV.S(AA7:AC7)</f>
        <v>0</v>
      </c>
      <c r="AF7" s="157"/>
    </row>
    <row r="8" spans="1:32" ht="15" thickBot="1" x14ac:dyDescent="0.2">
      <c r="A8" s="139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1"/>
      <c r="P8" s="158"/>
      <c r="Q8" s="136"/>
      <c r="R8" s="137"/>
      <c r="S8" s="137"/>
      <c r="T8" s="137"/>
      <c r="U8" s="217"/>
      <c r="V8" s="217"/>
      <c r="W8" s="217"/>
      <c r="X8" s="217"/>
      <c r="Y8" s="217"/>
      <c r="Z8" s="217"/>
      <c r="AA8" s="217"/>
      <c r="AB8" s="217"/>
      <c r="AC8" s="217"/>
      <c r="AD8" s="137"/>
      <c r="AE8" s="138"/>
      <c r="AF8" s="158"/>
    </row>
    <row r="9" spans="1:32" x14ac:dyDescent="0.15">
      <c r="A9" s="22" t="s">
        <v>24</v>
      </c>
      <c r="B9" s="23" t="s">
        <v>17</v>
      </c>
      <c r="C9" s="24" t="s">
        <v>25</v>
      </c>
      <c r="D9" s="35">
        <v>0.05</v>
      </c>
      <c r="E9" s="115">
        <v>3</v>
      </c>
      <c r="F9" s="25">
        <v>3</v>
      </c>
      <c r="G9" s="25">
        <v>4</v>
      </c>
      <c r="H9" s="72">
        <f>(E9/$E$6)*100</f>
        <v>5.4545454545454541</v>
      </c>
      <c r="I9" s="72">
        <f>(F9/$F$6)*100</f>
        <v>5.0847457627118651</v>
      </c>
      <c r="J9" s="72">
        <f>(G9/$G$6)*100</f>
        <v>6.8965517241379306</v>
      </c>
      <c r="K9" s="26">
        <f t="shared" ref="K9:M25" si="6">100-H9</f>
        <v>94.545454545454547</v>
      </c>
      <c r="L9" s="26">
        <f t="shared" si="6"/>
        <v>94.915254237288138</v>
      </c>
      <c r="M9" s="27">
        <f t="shared" si="6"/>
        <v>93.103448275862064</v>
      </c>
      <c r="N9" s="107">
        <f t="shared" ref="N9:N48" si="7">AVERAGE(K9:M9)</f>
        <v>94.188052352868269</v>
      </c>
      <c r="O9" s="75">
        <f t="shared" ref="O9:O48" si="8">_xlfn.STDEV.S(K9:M9)</f>
        <v>0.95732045622867834</v>
      </c>
      <c r="P9" s="159">
        <v>0.05</v>
      </c>
      <c r="Q9" s="22" t="s">
        <v>24</v>
      </c>
      <c r="R9" s="23" t="s">
        <v>17</v>
      </c>
      <c r="S9" s="24" t="s">
        <v>25</v>
      </c>
      <c r="T9" s="35">
        <v>0.05</v>
      </c>
      <c r="U9" s="188">
        <v>12</v>
      </c>
      <c r="V9" s="189">
        <v>12</v>
      </c>
      <c r="W9" s="189">
        <v>15</v>
      </c>
      <c r="X9" s="191">
        <f>(U9/$U$6)*100</f>
        <v>26.666666666666668</v>
      </c>
      <c r="Y9" s="191">
        <f>(V9/$V$6)*100</f>
        <v>25</v>
      </c>
      <c r="Z9" s="191">
        <f>(W9/$W$6)*100</f>
        <v>30.612244897959183</v>
      </c>
      <c r="AA9" s="191">
        <f>100-X9</f>
        <v>73.333333333333329</v>
      </c>
      <c r="AB9" s="191">
        <f>100-Y9</f>
        <v>75</v>
      </c>
      <c r="AC9" s="218">
        <f>100-Z9</f>
        <v>69.387755102040813</v>
      </c>
      <c r="AD9" s="107">
        <f t="shared" ref="AD9:AD46" si="9">AVERAGE(AA9:AC9)</f>
        <v>72.573696145124714</v>
      </c>
      <c r="AE9" s="75">
        <f t="shared" ref="AE9:AE52" si="10">_xlfn.STDEV.S(AA9:AC9)</f>
        <v>2.8822056991043072</v>
      </c>
      <c r="AF9" s="164" t="s">
        <v>36</v>
      </c>
    </row>
    <row r="10" spans="1:32" x14ac:dyDescent="0.15">
      <c r="A10" s="28" t="s">
        <v>24</v>
      </c>
      <c r="B10" s="2" t="s">
        <v>17</v>
      </c>
      <c r="C10" s="5" t="s">
        <v>25</v>
      </c>
      <c r="D10" s="15">
        <v>2.5000000000000001E-2</v>
      </c>
      <c r="E10" s="116">
        <v>38</v>
      </c>
      <c r="F10" s="1">
        <v>36</v>
      </c>
      <c r="G10" s="1">
        <v>35</v>
      </c>
      <c r="H10" s="51">
        <f>(E10/$E$6)*100</f>
        <v>69.090909090909093</v>
      </c>
      <c r="I10" s="51">
        <f>(F10/$F$6)*100</f>
        <v>61.016949152542374</v>
      </c>
      <c r="J10" s="3">
        <f>(G10/$G$6)*100</f>
        <v>60.344827586206897</v>
      </c>
      <c r="K10" s="3">
        <f t="shared" si="6"/>
        <v>30.909090909090907</v>
      </c>
      <c r="L10" s="3">
        <f t="shared" si="6"/>
        <v>38.983050847457626</v>
      </c>
      <c r="M10" s="29">
        <f t="shared" si="6"/>
        <v>39.655172413793103</v>
      </c>
      <c r="N10" s="108">
        <f t="shared" si="7"/>
        <v>36.515771390113883</v>
      </c>
      <c r="O10" s="76">
        <f t="shared" si="8"/>
        <v>4.8671435526595985</v>
      </c>
      <c r="P10" s="151"/>
      <c r="Q10" s="28" t="s">
        <v>24</v>
      </c>
      <c r="R10" s="2" t="s">
        <v>17</v>
      </c>
      <c r="S10" s="5" t="s">
        <v>25</v>
      </c>
      <c r="T10" s="15">
        <v>2.5000000000000001E-2</v>
      </c>
      <c r="U10" s="195">
        <v>30</v>
      </c>
      <c r="V10" s="1">
        <v>33</v>
      </c>
      <c r="W10" s="1">
        <v>31</v>
      </c>
      <c r="X10" s="3">
        <f>(U10/$U$6)*100</f>
        <v>66.666666666666657</v>
      </c>
      <c r="Y10" s="3">
        <f t="shared" ref="Y10:Y12" si="11">(V10/$V$6)*100</f>
        <v>68.75</v>
      </c>
      <c r="Z10" s="3">
        <f>(W10/$W$6)*100</f>
        <v>63.265306122448983</v>
      </c>
      <c r="AA10" s="3">
        <f t="shared" ref="AA10:AC46" si="12">100-X10</f>
        <v>33.333333333333343</v>
      </c>
      <c r="AB10" s="3">
        <f t="shared" si="12"/>
        <v>31.25</v>
      </c>
      <c r="AC10" s="219">
        <f t="shared" si="12"/>
        <v>36.734693877551017</v>
      </c>
      <c r="AD10" s="108">
        <f t="shared" si="9"/>
        <v>33.772675736961453</v>
      </c>
      <c r="AE10" s="76">
        <f t="shared" si="10"/>
        <v>2.7686157269167375</v>
      </c>
      <c r="AF10" s="154"/>
    </row>
    <row r="11" spans="1:32" x14ac:dyDescent="0.15">
      <c r="A11" s="28" t="s">
        <v>24</v>
      </c>
      <c r="B11" s="2" t="s">
        <v>17</v>
      </c>
      <c r="C11" s="5" t="s">
        <v>25</v>
      </c>
      <c r="D11" s="16">
        <v>1.2500000000000001E-2</v>
      </c>
      <c r="E11" s="116">
        <v>39</v>
      </c>
      <c r="F11" s="1">
        <v>38</v>
      </c>
      <c r="G11" s="1">
        <v>41</v>
      </c>
      <c r="H11" s="51">
        <f>(E11/$E$6)*100</f>
        <v>70.909090909090907</v>
      </c>
      <c r="I11" s="51">
        <f>(F11/$F$6)*100</f>
        <v>64.406779661016941</v>
      </c>
      <c r="J11" s="3">
        <f>(G11/$G$6)*100</f>
        <v>70.689655172413794</v>
      </c>
      <c r="K11" s="3">
        <f t="shared" si="6"/>
        <v>29.090909090909093</v>
      </c>
      <c r="L11" s="3">
        <f t="shared" si="6"/>
        <v>35.593220338983059</v>
      </c>
      <c r="M11" s="29">
        <f t="shared" si="6"/>
        <v>29.310344827586206</v>
      </c>
      <c r="N11" s="108">
        <f t="shared" si="7"/>
        <v>31.331491419159452</v>
      </c>
      <c r="O11" s="76">
        <f t="shared" si="8"/>
        <v>3.6923959768933798</v>
      </c>
      <c r="P11" s="151"/>
      <c r="Q11" s="28" t="s">
        <v>24</v>
      </c>
      <c r="R11" s="2" t="s">
        <v>17</v>
      </c>
      <c r="S11" s="5" t="s">
        <v>25</v>
      </c>
      <c r="T11" s="16">
        <v>1.2500000000000001E-2</v>
      </c>
      <c r="U11" s="195">
        <v>30</v>
      </c>
      <c r="V11" s="1">
        <v>33</v>
      </c>
      <c r="W11" s="1">
        <v>35</v>
      </c>
      <c r="X11" s="3">
        <f>(U11/$U$6)*100</f>
        <v>66.666666666666657</v>
      </c>
      <c r="Y11" s="3">
        <f t="shared" si="11"/>
        <v>68.75</v>
      </c>
      <c r="Z11" s="3">
        <f>(W11/$W$6)*100</f>
        <v>71.428571428571431</v>
      </c>
      <c r="AA11" s="3">
        <f t="shared" si="12"/>
        <v>33.333333333333343</v>
      </c>
      <c r="AB11" s="3">
        <f t="shared" si="12"/>
        <v>31.25</v>
      </c>
      <c r="AC11" s="219">
        <f t="shared" si="12"/>
        <v>28.571428571428569</v>
      </c>
      <c r="AD11" s="108">
        <f t="shared" si="9"/>
        <v>31.051587301587304</v>
      </c>
      <c r="AE11" s="76">
        <f t="shared" si="10"/>
        <v>2.387144725300792</v>
      </c>
      <c r="AF11" s="154"/>
    </row>
    <row r="12" spans="1:32" ht="15" thickBot="1" x14ac:dyDescent="0.2">
      <c r="A12" s="74" t="s">
        <v>24</v>
      </c>
      <c r="B12" s="10" t="s">
        <v>17</v>
      </c>
      <c r="C12" s="11" t="s">
        <v>25</v>
      </c>
      <c r="D12" s="44">
        <v>6.2500000000000003E-3</v>
      </c>
      <c r="E12" s="117">
        <v>50</v>
      </c>
      <c r="F12" s="228">
        <v>55</v>
      </c>
      <c r="G12" s="228">
        <v>55</v>
      </c>
      <c r="H12" s="51">
        <f>(E12/$E$6)*100</f>
        <v>90.909090909090907</v>
      </c>
      <c r="I12" s="13">
        <f>(F12/$F$6)*100</f>
        <v>93.220338983050837</v>
      </c>
      <c r="J12" s="13">
        <f>(G12/$G$6)*100</f>
        <v>94.827586206896555</v>
      </c>
      <c r="K12" s="13">
        <f t="shared" si="6"/>
        <v>9.0909090909090935</v>
      </c>
      <c r="L12" s="13">
        <f t="shared" si="6"/>
        <v>6.7796610169491629</v>
      </c>
      <c r="M12" s="40">
        <f t="shared" si="6"/>
        <v>5.1724137931034448</v>
      </c>
      <c r="N12" s="109">
        <f t="shared" si="7"/>
        <v>7.014327966987234</v>
      </c>
      <c r="O12" s="67">
        <f t="shared" si="8"/>
        <v>1.9697595748749028</v>
      </c>
      <c r="P12" s="160"/>
      <c r="Q12" s="74" t="s">
        <v>24</v>
      </c>
      <c r="R12" s="10" t="s">
        <v>17</v>
      </c>
      <c r="S12" s="11" t="s">
        <v>25</v>
      </c>
      <c r="T12" s="44">
        <v>6.2500000000000003E-3</v>
      </c>
      <c r="U12" s="220">
        <v>32</v>
      </c>
      <c r="V12" s="221">
        <v>33</v>
      </c>
      <c r="W12" s="221">
        <v>34</v>
      </c>
      <c r="X12" s="200">
        <f>(U12/$U$6)*100</f>
        <v>71.111111111111114</v>
      </c>
      <c r="Y12" s="200">
        <f t="shared" si="11"/>
        <v>68.75</v>
      </c>
      <c r="Z12" s="200">
        <f>(W12/$W$6)*100</f>
        <v>69.387755102040813</v>
      </c>
      <c r="AA12" s="200">
        <f t="shared" si="12"/>
        <v>28.888888888888886</v>
      </c>
      <c r="AB12" s="200">
        <f>100-Y12</f>
        <v>31.25</v>
      </c>
      <c r="AC12" s="222">
        <f>100-Z12</f>
        <v>30.612244897959187</v>
      </c>
      <c r="AD12" s="109">
        <f t="shared" si="9"/>
        <v>30.250377928949359</v>
      </c>
      <c r="AE12" s="67">
        <f t="shared" si="10"/>
        <v>1.2214426704509551</v>
      </c>
      <c r="AF12" s="155"/>
    </row>
    <row r="13" spans="1:32" x14ac:dyDescent="0.15">
      <c r="A13" s="34" t="s">
        <v>26</v>
      </c>
      <c r="B13" s="23" t="s">
        <v>17</v>
      </c>
      <c r="C13" s="24" t="s">
        <v>25</v>
      </c>
      <c r="D13" s="35">
        <v>0.05</v>
      </c>
      <c r="E13" s="52">
        <v>40</v>
      </c>
      <c r="F13" s="36">
        <v>40</v>
      </c>
      <c r="G13" s="36">
        <v>39</v>
      </c>
      <c r="H13" s="72">
        <f>(E13/$E$6)*100</f>
        <v>72.727272727272734</v>
      </c>
      <c r="I13" s="72">
        <f>(F13/$F$6)*100</f>
        <v>67.796610169491515</v>
      </c>
      <c r="J13" s="72">
        <f>(G13/$G$6)*100</f>
        <v>67.241379310344826</v>
      </c>
      <c r="K13" s="26">
        <f t="shared" si="6"/>
        <v>27.272727272727266</v>
      </c>
      <c r="L13" s="26">
        <f t="shared" si="6"/>
        <v>32.203389830508485</v>
      </c>
      <c r="M13" s="27">
        <f t="shared" si="6"/>
        <v>32.758620689655174</v>
      </c>
      <c r="N13" s="107">
        <f t="shared" si="7"/>
        <v>30.744912597630307</v>
      </c>
      <c r="O13" s="75">
        <f t="shared" si="8"/>
        <v>3.0197886556166851</v>
      </c>
      <c r="P13" s="161" t="s">
        <v>36</v>
      </c>
      <c r="Q13" s="34" t="s">
        <v>26</v>
      </c>
      <c r="R13" s="23" t="s">
        <v>17</v>
      </c>
      <c r="S13" s="24" t="s">
        <v>25</v>
      </c>
      <c r="T13" s="35">
        <v>0.05</v>
      </c>
      <c r="U13" s="204">
        <v>19</v>
      </c>
      <c r="V13" s="205">
        <v>19</v>
      </c>
      <c r="W13" s="205">
        <v>16</v>
      </c>
      <c r="X13" s="191">
        <f>(U13/$U$6)*100</f>
        <v>42.222222222222221</v>
      </c>
      <c r="Y13" s="191">
        <f>(V13/$V$6)*100</f>
        <v>39.583333333333329</v>
      </c>
      <c r="Z13" s="191">
        <f>(W13/$W$6)*100</f>
        <v>32.653061224489797</v>
      </c>
      <c r="AA13" s="191">
        <f t="shared" si="12"/>
        <v>57.777777777777779</v>
      </c>
      <c r="AB13" s="191">
        <f t="shared" si="12"/>
        <v>60.416666666666671</v>
      </c>
      <c r="AC13" s="218">
        <f t="shared" si="12"/>
        <v>67.34693877551021</v>
      </c>
      <c r="AD13" s="107">
        <f t="shared" si="9"/>
        <v>61.847127739984892</v>
      </c>
      <c r="AE13" s="75">
        <f t="shared" si="10"/>
        <v>4.9423551786410407</v>
      </c>
      <c r="AF13" s="164" t="s">
        <v>36</v>
      </c>
    </row>
    <row r="14" spans="1:32" x14ac:dyDescent="0.15">
      <c r="A14" s="39" t="s">
        <v>26</v>
      </c>
      <c r="B14" s="2" t="s">
        <v>17</v>
      </c>
      <c r="C14" s="5" t="s">
        <v>25</v>
      </c>
      <c r="D14" s="15">
        <v>2.5000000000000001E-2</v>
      </c>
      <c r="E14" s="54">
        <v>50</v>
      </c>
      <c r="F14" s="17">
        <v>49</v>
      </c>
      <c r="G14" s="17">
        <v>51</v>
      </c>
      <c r="H14" s="51">
        <f>(E14/$E$6)*100</f>
        <v>90.909090909090907</v>
      </c>
      <c r="I14" s="51">
        <f>(F14/$F$6)*100</f>
        <v>83.050847457627114</v>
      </c>
      <c r="J14" s="3">
        <f>(G14/$G$6)*100</f>
        <v>87.931034482758619</v>
      </c>
      <c r="K14" s="3">
        <f t="shared" si="6"/>
        <v>9.0909090909090935</v>
      </c>
      <c r="L14" s="3">
        <f t="shared" si="6"/>
        <v>16.949152542372886</v>
      </c>
      <c r="M14" s="29">
        <f t="shared" si="6"/>
        <v>12.068965517241381</v>
      </c>
      <c r="N14" s="108">
        <f t="shared" si="7"/>
        <v>12.703009050174453</v>
      </c>
      <c r="O14" s="76">
        <f t="shared" si="8"/>
        <v>3.9673046186118737</v>
      </c>
      <c r="P14" s="162"/>
      <c r="Q14" s="39" t="s">
        <v>26</v>
      </c>
      <c r="R14" s="2" t="s">
        <v>17</v>
      </c>
      <c r="S14" s="5" t="s">
        <v>25</v>
      </c>
      <c r="T14" s="15">
        <v>2.5000000000000001E-2</v>
      </c>
      <c r="U14" s="210">
        <v>22</v>
      </c>
      <c r="V14" s="17">
        <v>20</v>
      </c>
      <c r="W14" s="17">
        <v>19</v>
      </c>
      <c r="X14" s="3">
        <f>(U14/$U$6)*100</f>
        <v>48.888888888888886</v>
      </c>
      <c r="Y14" s="3">
        <f t="shared" ref="Y14:Y52" si="13">(V14/$V$6)*100</f>
        <v>41.666666666666671</v>
      </c>
      <c r="Z14" s="3">
        <f>(W14/$W$6)*100</f>
        <v>38.775510204081634</v>
      </c>
      <c r="AA14" s="3">
        <f t="shared" si="12"/>
        <v>51.111111111111114</v>
      </c>
      <c r="AB14" s="3">
        <f t="shared" si="12"/>
        <v>58.333333333333329</v>
      </c>
      <c r="AC14" s="219">
        <f t="shared" si="12"/>
        <v>61.224489795918366</v>
      </c>
      <c r="AD14" s="108">
        <f t="shared" si="9"/>
        <v>56.889644746787603</v>
      </c>
      <c r="AE14" s="76">
        <f t="shared" si="10"/>
        <v>5.2089619557806532</v>
      </c>
      <c r="AF14" s="154"/>
    </row>
    <row r="15" spans="1:32" x14ac:dyDescent="0.15">
      <c r="A15" s="39" t="s">
        <v>26</v>
      </c>
      <c r="B15" s="2" t="s">
        <v>17</v>
      </c>
      <c r="C15" s="5" t="s">
        <v>25</v>
      </c>
      <c r="D15" s="16">
        <v>1.2500000000000001E-2</v>
      </c>
      <c r="E15" s="54">
        <v>52</v>
      </c>
      <c r="F15" s="17">
        <v>51</v>
      </c>
      <c r="G15" s="17">
        <v>53</v>
      </c>
      <c r="H15" s="51">
        <f>(E15/$E$6)*100</f>
        <v>94.545454545454547</v>
      </c>
      <c r="I15" s="51">
        <f>(F15/$F$6)*100</f>
        <v>86.440677966101703</v>
      </c>
      <c r="J15" s="3">
        <f>(G15/$G$6)*100</f>
        <v>91.379310344827587</v>
      </c>
      <c r="K15" s="3">
        <f t="shared" si="6"/>
        <v>5.4545454545454533</v>
      </c>
      <c r="L15" s="3">
        <f t="shared" si="6"/>
        <v>13.559322033898297</v>
      </c>
      <c r="M15" s="29">
        <f t="shared" si="6"/>
        <v>8.6206896551724128</v>
      </c>
      <c r="N15" s="108">
        <f t="shared" si="7"/>
        <v>9.2115190478720539</v>
      </c>
      <c r="O15" s="76">
        <f t="shared" si="8"/>
        <v>4.0845636705485413</v>
      </c>
      <c r="P15" s="162"/>
      <c r="Q15" s="39" t="s">
        <v>26</v>
      </c>
      <c r="R15" s="2" t="s">
        <v>17</v>
      </c>
      <c r="S15" s="5" t="s">
        <v>25</v>
      </c>
      <c r="T15" s="16">
        <v>1.2500000000000001E-2</v>
      </c>
      <c r="U15" s="210">
        <v>32</v>
      </c>
      <c r="V15" s="17">
        <v>33</v>
      </c>
      <c r="W15" s="17">
        <v>35</v>
      </c>
      <c r="X15" s="3">
        <f>(U15/$U$6)*100</f>
        <v>71.111111111111114</v>
      </c>
      <c r="Y15" s="3">
        <f t="shared" si="13"/>
        <v>68.75</v>
      </c>
      <c r="Z15" s="3">
        <f>(W15/$W$6)*100</f>
        <v>71.428571428571431</v>
      </c>
      <c r="AA15" s="3">
        <f t="shared" si="12"/>
        <v>28.888888888888886</v>
      </c>
      <c r="AB15" s="3">
        <f t="shared" si="12"/>
        <v>31.25</v>
      </c>
      <c r="AC15" s="219">
        <f>100-Z15</f>
        <v>28.571428571428569</v>
      </c>
      <c r="AD15" s="108">
        <f t="shared" si="9"/>
        <v>29.57010582010582</v>
      </c>
      <c r="AE15" s="76">
        <f t="shared" si="10"/>
        <v>1.4634645896031309</v>
      </c>
      <c r="AF15" s="154"/>
    </row>
    <row r="16" spans="1:32" ht="15" thickBot="1" x14ac:dyDescent="0.2">
      <c r="A16" s="77" t="s">
        <v>26</v>
      </c>
      <c r="B16" s="10" t="s">
        <v>17</v>
      </c>
      <c r="C16" s="11" t="s">
        <v>25</v>
      </c>
      <c r="D16" s="44">
        <v>6.2500000000000003E-3</v>
      </c>
      <c r="E16" s="118">
        <v>54</v>
      </c>
      <c r="F16" s="50">
        <v>55</v>
      </c>
      <c r="G16" s="50">
        <v>57</v>
      </c>
      <c r="H16" s="51">
        <f>(E16/$E$6)*100</f>
        <v>98.181818181818187</v>
      </c>
      <c r="I16" s="13">
        <f>(F16/$F$6)*100</f>
        <v>93.220338983050837</v>
      </c>
      <c r="J16" s="13">
        <f>(G16/$G$6)*100</f>
        <v>98.275862068965509</v>
      </c>
      <c r="K16" s="13">
        <f t="shared" si="6"/>
        <v>1.818181818181813</v>
      </c>
      <c r="L16" s="13">
        <f t="shared" si="6"/>
        <v>6.7796610169491629</v>
      </c>
      <c r="M16" s="40">
        <f t="shared" si="6"/>
        <v>1.7241379310344911</v>
      </c>
      <c r="N16" s="109">
        <f t="shared" si="7"/>
        <v>3.4406602553884889</v>
      </c>
      <c r="O16" s="67">
        <f t="shared" si="8"/>
        <v>2.8920417748460188</v>
      </c>
      <c r="P16" s="163"/>
      <c r="Q16" s="77" t="s">
        <v>26</v>
      </c>
      <c r="R16" s="10" t="s">
        <v>17</v>
      </c>
      <c r="S16" s="11" t="s">
        <v>25</v>
      </c>
      <c r="T16" s="44">
        <v>6.2500000000000003E-3</v>
      </c>
      <c r="U16" s="212">
        <v>40</v>
      </c>
      <c r="V16" s="213">
        <v>43</v>
      </c>
      <c r="W16" s="213">
        <v>45</v>
      </c>
      <c r="X16" s="200">
        <f>(U16/$U$6)*100</f>
        <v>88.888888888888886</v>
      </c>
      <c r="Y16" s="200">
        <f t="shared" si="13"/>
        <v>89.583333333333343</v>
      </c>
      <c r="Z16" s="200">
        <f>(W16/$W$6)*100</f>
        <v>91.83673469387756</v>
      </c>
      <c r="AA16" s="200">
        <f t="shared" si="12"/>
        <v>11.111111111111114</v>
      </c>
      <c r="AB16" s="200">
        <f t="shared" si="12"/>
        <v>10.416666666666657</v>
      </c>
      <c r="AC16" s="222">
        <f t="shared" si="12"/>
        <v>8.1632653061224403</v>
      </c>
      <c r="AD16" s="109">
        <f t="shared" si="9"/>
        <v>9.8970143613000712</v>
      </c>
      <c r="AE16" s="67">
        <f t="shared" si="10"/>
        <v>1.5410962368885135</v>
      </c>
      <c r="AF16" s="155"/>
    </row>
    <row r="17" spans="1:32" x14ac:dyDescent="0.15">
      <c r="A17" s="48" t="s">
        <v>27</v>
      </c>
      <c r="B17" s="23" t="s">
        <v>17</v>
      </c>
      <c r="C17" s="24" t="s">
        <v>25</v>
      </c>
      <c r="D17" s="35">
        <v>0.05</v>
      </c>
      <c r="E17" s="52">
        <v>50</v>
      </c>
      <c r="F17" s="36">
        <v>50</v>
      </c>
      <c r="G17" s="36">
        <v>48</v>
      </c>
      <c r="H17" s="72">
        <f>(E17/$E$6)*100</f>
        <v>90.909090909090907</v>
      </c>
      <c r="I17" s="72">
        <f>(F17/$F$6)*100</f>
        <v>84.745762711864401</v>
      </c>
      <c r="J17" s="72">
        <f>(G17/$G$6)*100</f>
        <v>82.758620689655174</v>
      </c>
      <c r="K17" s="26">
        <f t="shared" si="6"/>
        <v>9.0909090909090935</v>
      </c>
      <c r="L17" s="26">
        <f t="shared" si="6"/>
        <v>15.254237288135599</v>
      </c>
      <c r="M17" s="27">
        <f t="shared" si="6"/>
        <v>17.241379310344826</v>
      </c>
      <c r="N17" s="107">
        <f t="shared" si="7"/>
        <v>13.862175229796506</v>
      </c>
      <c r="O17" s="75">
        <f t="shared" si="8"/>
        <v>4.2498139700671249</v>
      </c>
      <c r="P17" s="164" t="s">
        <v>36</v>
      </c>
      <c r="Q17" s="48" t="s">
        <v>27</v>
      </c>
      <c r="R17" s="23" t="s">
        <v>17</v>
      </c>
      <c r="S17" s="24" t="s">
        <v>25</v>
      </c>
      <c r="T17" s="35">
        <v>0.05</v>
      </c>
      <c r="U17" s="204">
        <v>11</v>
      </c>
      <c r="V17" s="205">
        <v>12</v>
      </c>
      <c r="W17" s="205">
        <v>10</v>
      </c>
      <c r="X17" s="191">
        <f t="shared" ref="X17:X52" si="14">(U17/$U$6)*100</f>
        <v>24.444444444444443</v>
      </c>
      <c r="Y17" s="191">
        <f t="shared" si="13"/>
        <v>25</v>
      </c>
      <c r="Z17" s="191">
        <f t="shared" ref="Z17:Z52" si="15">(W17/$W$6)*100</f>
        <v>20.408163265306122</v>
      </c>
      <c r="AA17" s="191">
        <f t="shared" si="12"/>
        <v>75.555555555555557</v>
      </c>
      <c r="AB17" s="191">
        <f t="shared" si="12"/>
        <v>75</v>
      </c>
      <c r="AC17" s="218">
        <f t="shared" si="12"/>
        <v>79.591836734693885</v>
      </c>
      <c r="AD17" s="107">
        <f t="shared" si="9"/>
        <v>76.715797430083143</v>
      </c>
      <c r="AE17" s="75">
        <f t="shared" si="10"/>
        <v>2.5061648100387419</v>
      </c>
      <c r="AF17" s="164" t="s">
        <v>36</v>
      </c>
    </row>
    <row r="18" spans="1:32" x14ac:dyDescent="0.15">
      <c r="A18" s="49" t="s">
        <v>27</v>
      </c>
      <c r="B18" s="2" t="s">
        <v>17</v>
      </c>
      <c r="C18" s="5" t="s">
        <v>25</v>
      </c>
      <c r="D18" s="15">
        <v>2.5000000000000001E-2</v>
      </c>
      <c r="E18" s="54">
        <v>54</v>
      </c>
      <c r="F18" s="17">
        <v>50</v>
      </c>
      <c r="G18" s="17">
        <v>51</v>
      </c>
      <c r="H18" s="51">
        <f>(E18/$E$6)*100</f>
        <v>98.181818181818187</v>
      </c>
      <c r="I18" s="51">
        <f>(F18/$F$6)*100</f>
        <v>84.745762711864401</v>
      </c>
      <c r="J18" s="3">
        <f>(G18/$G$6)*100</f>
        <v>87.931034482758619</v>
      </c>
      <c r="K18" s="3">
        <f t="shared" si="6"/>
        <v>1.818181818181813</v>
      </c>
      <c r="L18" s="3">
        <f t="shared" si="6"/>
        <v>15.254237288135599</v>
      </c>
      <c r="M18" s="29">
        <f t="shared" si="6"/>
        <v>12.068965517241381</v>
      </c>
      <c r="N18" s="108">
        <f t="shared" si="7"/>
        <v>9.7137948745195981</v>
      </c>
      <c r="O18" s="76">
        <f t="shared" si="8"/>
        <v>7.0208274594361484</v>
      </c>
      <c r="P18" s="154"/>
      <c r="Q18" s="49" t="s">
        <v>27</v>
      </c>
      <c r="R18" s="2" t="s">
        <v>17</v>
      </c>
      <c r="S18" s="5" t="s">
        <v>25</v>
      </c>
      <c r="T18" s="15">
        <v>2.5000000000000001E-2</v>
      </c>
      <c r="U18" s="210">
        <v>26</v>
      </c>
      <c r="V18" s="17">
        <v>25</v>
      </c>
      <c r="W18" s="17">
        <v>23</v>
      </c>
      <c r="X18" s="3">
        <f t="shared" si="14"/>
        <v>57.777777777777771</v>
      </c>
      <c r="Y18" s="3">
        <f t="shared" si="13"/>
        <v>52.083333333333336</v>
      </c>
      <c r="Z18" s="3">
        <f t="shared" si="15"/>
        <v>46.938775510204081</v>
      </c>
      <c r="AA18" s="3">
        <f t="shared" si="12"/>
        <v>42.222222222222229</v>
      </c>
      <c r="AB18" s="3">
        <f t="shared" si="12"/>
        <v>47.916666666666664</v>
      </c>
      <c r="AC18" s="219">
        <f t="shared" si="12"/>
        <v>53.061224489795919</v>
      </c>
      <c r="AD18" s="108">
        <f t="shared" si="9"/>
        <v>47.73337112622827</v>
      </c>
      <c r="AE18" s="76">
        <f t="shared" si="10"/>
        <v>5.4218253826986489</v>
      </c>
      <c r="AF18" s="154"/>
    </row>
    <row r="19" spans="1:32" x14ac:dyDescent="0.15">
      <c r="A19" s="49" t="s">
        <v>27</v>
      </c>
      <c r="B19" s="2" t="s">
        <v>17</v>
      </c>
      <c r="C19" s="5" t="s">
        <v>25</v>
      </c>
      <c r="D19" s="16">
        <v>1.2500000000000001E-2</v>
      </c>
      <c r="E19" s="54">
        <v>55</v>
      </c>
      <c r="F19" s="17">
        <v>56</v>
      </c>
      <c r="G19" s="17">
        <v>56</v>
      </c>
      <c r="H19" s="51">
        <f>(E19/$E$6)*100</f>
        <v>100</v>
      </c>
      <c r="I19" s="51">
        <f>(F19/$F$6)*100</f>
        <v>94.915254237288138</v>
      </c>
      <c r="J19" s="3">
        <f>(G19/$G$6)*100</f>
        <v>96.551724137931032</v>
      </c>
      <c r="K19" s="3">
        <f t="shared" si="6"/>
        <v>0</v>
      </c>
      <c r="L19" s="3">
        <f t="shared" si="6"/>
        <v>5.0847457627118615</v>
      </c>
      <c r="M19" s="29">
        <f t="shared" si="6"/>
        <v>3.448275862068968</v>
      </c>
      <c r="N19" s="108">
        <f t="shared" si="7"/>
        <v>2.8443405415936098</v>
      </c>
      <c r="O19" s="76">
        <f t="shared" si="8"/>
        <v>2.595614237775389</v>
      </c>
      <c r="P19" s="154"/>
      <c r="Q19" s="49" t="s">
        <v>27</v>
      </c>
      <c r="R19" s="2" t="s">
        <v>17</v>
      </c>
      <c r="S19" s="5" t="s">
        <v>25</v>
      </c>
      <c r="T19" s="16">
        <v>1.2500000000000001E-2</v>
      </c>
      <c r="U19" s="210">
        <v>27</v>
      </c>
      <c r="V19" s="17">
        <v>26</v>
      </c>
      <c r="W19" s="17">
        <v>30</v>
      </c>
      <c r="X19" s="3">
        <f t="shared" si="14"/>
        <v>60</v>
      </c>
      <c r="Y19" s="3">
        <f t="shared" si="13"/>
        <v>54.166666666666664</v>
      </c>
      <c r="Z19" s="3">
        <f t="shared" si="15"/>
        <v>61.224489795918366</v>
      </c>
      <c r="AA19" s="3">
        <f t="shared" si="12"/>
        <v>40</v>
      </c>
      <c r="AB19" s="3">
        <f t="shared" si="12"/>
        <v>45.833333333333336</v>
      </c>
      <c r="AC19" s="219">
        <f t="shared" si="12"/>
        <v>38.775510204081634</v>
      </c>
      <c r="AD19" s="108">
        <f t="shared" si="9"/>
        <v>41.536281179138321</v>
      </c>
      <c r="AE19" s="76">
        <f t="shared" si="10"/>
        <v>3.7713839272846577</v>
      </c>
      <c r="AF19" s="154"/>
    </row>
    <row r="20" spans="1:32" ht="15" thickBot="1" x14ac:dyDescent="0.2">
      <c r="A20" s="79" t="s">
        <v>27</v>
      </c>
      <c r="B20" s="11" t="s">
        <v>17</v>
      </c>
      <c r="C20" s="11" t="s">
        <v>25</v>
      </c>
      <c r="D20" s="44">
        <v>6.2500000000000003E-3</v>
      </c>
      <c r="E20" s="118">
        <v>55</v>
      </c>
      <c r="F20" s="50">
        <v>57</v>
      </c>
      <c r="G20" s="50">
        <v>57</v>
      </c>
      <c r="H20" s="51">
        <f>(E20/$E$6)*100</f>
        <v>100</v>
      </c>
      <c r="I20" s="13">
        <f>(F20/$F$6)*100</f>
        <v>96.610169491525426</v>
      </c>
      <c r="J20" s="13">
        <f>(G20/$G$6)*100</f>
        <v>98.275862068965509</v>
      </c>
      <c r="K20" s="13">
        <f t="shared" si="6"/>
        <v>0</v>
      </c>
      <c r="L20" s="13">
        <f t="shared" si="6"/>
        <v>3.3898305084745743</v>
      </c>
      <c r="M20" s="40">
        <f t="shared" si="6"/>
        <v>1.7241379310344911</v>
      </c>
      <c r="N20" s="109">
        <f t="shared" si="7"/>
        <v>1.7046561465030219</v>
      </c>
      <c r="O20" s="67">
        <f t="shared" si="8"/>
        <v>1.694999225366385</v>
      </c>
      <c r="P20" s="155"/>
      <c r="Q20" s="79" t="s">
        <v>27</v>
      </c>
      <c r="R20" s="10" t="s">
        <v>17</v>
      </c>
      <c r="S20" s="11" t="s">
        <v>25</v>
      </c>
      <c r="T20" s="44">
        <v>6.2500000000000003E-3</v>
      </c>
      <c r="U20" s="212">
        <v>30</v>
      </c>
      <c r="V20" s="213">
        <v>30</v>
      </c>
      <c r="W20" s="213">
        <v>33</v>
      </c>
      <c r="X20" s="200">
        <f t="shared" si="14"/>
        <v>66.666666666666657</v>
      </c>
      <c r="Y20" s="200">
        <f t="shared" si="13"/>
        <v>62.5</v>
      </c>
      <c r="Z20" s="200">
        <f t="shared" si="15"/>
        <v>67.346938775510196</v>
      </c>
      <c r="AA20" s="200">
        <f t="shared" si="12"/>
        <v>33.333333333333343</v>
      </c>
      <c r="AB20" s="200">
        <f t="shared" si="12"/>
        <v>37.5</v>
      </c>
      <c r="AC20" s="222">
        <f t="shared" si="12"/>
        <v>32.653061224489804</v>
      </c>
      <c r="AD20" s="109">
        <f t="shared" si="9"/>
        <v>34.495464852607718</v>
      </c>
      <c r="AE20" s="67">
        <f t="shared" si="10"/>
        <v>2.6241410260224756</v>
      </c>
      <c r="AF20" s="155"/>
    </row>
    <row r="21" spans="1:32" x14ac:dyDescent="0.15">
      <c r="A21" s="80" t="s">
        <v>28</v>
      </c>
      <c r="B21" s="23" t="s">
        <v>17</v>
      </c>
      <c r="C21" s="24" t="s">
        <v>25</v>
      </c>
      <c r="D21" s="35">
        <v>0.05</v>
      </c>
      <c r="E21" s="52">
        <v>45</v>
      </c>
      <c r="F21" s="36">
        <v>44</v>
      </c>
      <c r="G21" s="36">
        <v>40</v>
      </c>
      <c r="H21" s="72">
        <f>(E21/$E$6)*100</f>
        <v>81.818181818181827</v>
      </c>
      <c r="I21" s="72">
        <f>(F21/$F$6)*100</f>
        <v>74.576271186440678</v>
      </c>
      <c r="J21" s="72">
        <f>(G21/$G$6)*100</f>
        <v>68.965517241379317</v>
      </c>
      <c r="K21" s="26">
        <f t="shared" si="6"/>
        <v>18.181818181818173</v>
      </c>
      <c r="L21" s="26">
        <f t="shared" si="6"/>
        <v>25.423728813559322</v>
      </c>
      <c r="M21" s="27">
        <f t="shared" si="6"/>
        <v>31.034482758620683</v>
      </c>
      <c r="N21" s="107">
        <f t="shared" si="7"/>
        <v>24.880009917999391</v>
      </c>
      <c r="O21" s="75">
        <f t="shared" si="8"/>
        <v>6.4435603014940623</v>
      </c>
      <c r="P21" s="153" t="s">
        <v>36</v>
      </c>
      <c r="Q21" s="80" t="s">
        <v>28</v>
      </c>
      <c r="R21" s="23" t="s">
        <v>17</v>
      </c>
      <c r="S21" s="24" t="s">
        <v>25</v>
      </c>
      <c r="T21" s="35">
        <v>0.05</v>
      </c>
      <c r="U21" s="204">
        <v>30</v>
      </c>
      <c r="V21" s="205">
        <v>29</v>
      </c>
      <c r="W21" s="205">
        <v>28</v>
      </c>
      <c r="X21" s="191">
        <f t="shared" si="14"/>
        <v>66.666666666666657</v>
      </c>
      <c r="Y21" s="191">
        <f t="shared" si="13"/>
        <v>60.416666666666664</v>
      </c>
      <c r="Z21" s="191">
        <f t="shared" si="15"/>
        <v>57.142857142857139</v>
      </c>
      <c r="AA21" s="191">
        <f t="shared" si="12"/>
        <v>33.333333333333343</v>
      </c>
      <c r="AB21" s="191">
        <f>100-Y21</f>
        <v>39.583333333333336</v>
      </c>
      <c r="AC21" s="218">
        <f t="shared" si="12"/>
        <v>42.857142857142861</v>
      </c>
      <c r="AD21" s="107">
        <f t="shared" si="9"/>
        <v>38.591269841269849</v>
      </c>
      <c r="AE21" s="75">
        <f t="shared" si="10"/>
        <v>4.8387890469273875</v>
      </c>
      <c r="AF21" s="153" t="s">
        <v>36</v>
      </c>
    </row>
    <row r="22" spans="1:32" x14ac:dyDescent="0.15">
      <c r="A22" s="81" t="s">
        <v>28</v>
      </c>
      <c r="B22" s="2" t="s">
        <v>17</v>
      </c>
      <c r="C22" s="5" t="s">
        <v>25</v>
      </c>
      <c r="D22" s="15">
        <v>2.5000000000000001E-2</v>
      </c>
      <c r="E22" s="54">
        <v>50</v>
      </c>
      <c r="F22" s="17">
        <v>54</v>
      </c>
      <c r="G22" s="17">
        <v>55</v>
      </c>
      <c r="H22" s="51">
        <f>(E22/$E$6)*100</f>
        <v>90.909090909090907</v>
      </c>
      <c r="I22" s="51">
        <f>(F22/$F$6)*100</f>
        <v>91.525423728813564</v>
      </c>
      <c r="J22" s="3">
        <f>(G22/$G$6)*100</f>
        <v>94.827586206896555</v>
      </c>
      <c r="K22" s="3">
        <f t="shared" si="6"/>
        <v>9.0909090909090935</v>
      </c>
      <c r="L22" s="3">
        <f t="shared" si="6"/>
        <v>8.4745762711864359</v>
      </c>
      <c r="M22" s="29">
        <f t="shared" si="6"/>
        <v>5.1724137931034448</v>
      </c>
      <c r="N22" s="108">
        <f t="shared" si="7"/>
        <v>7.5792997183996578</v>
      </c>
      <c r="O22" s="76">
        <f t="shared" si="8"/>
        <v>2.107081258330723</v>
      </c>
      <c r="P22" s="154"/>
      <c r="Q22" s="81" t="s">
        <v>28</v>
      </c>
      <c r="R22" s="2" t="s">
        <v>17</v>
      </c>
      <c r="S22" s="5" t="s">
        <v>25</v>
      </c>
      <c r="T22" s="15">
        <v>2.5000000000000001E-2</v>
      </c>
      <c r="U22" s="210">
        <v>32</v>
      </c>
      <c r="V22" s="17">
        <v>31</v>
      </c>
      <c r="W22" s="17">
        <v>33</v>
      </c>
      <c r="X22" s="3">
        <f t="shared" si="14"/>
        <v>71.111111111111114</v>
      </c>
      <c r="Y22" s="3">
        <f t="shared" si="13"/>
        <v>64.583333333333343</v>
      </c>
      <c r="Z22" s="3">
        <f t="shared" si="15"/>
        <v>67.346938775510196</v>
      </c>
      <c r="AA22" s="3">
        <f t="shared" si="12"/>
        <v>28.888888888888886</v>
      </c>
      <c r="AB22" s="3">
        <f t="shared" si="12"/>
        <v>35.416666666666657</v>
      </c>
      <c r="AC22" s="219">
        <f t="shared" si="12"/>
        <v>32.653061224489804</v>
      </c>
      <c r="AD22" s="108">
        <f t="shared" si="9"/>
        <v>32.31953892668178</v>
      </c>
      <c r="AE22" s="76">
        <f t="shared" si="10"/>
        <v>3.2766443995898733</v>
      </c>
      <c r="AF22" s="154"/>
    </row>
    <row r="23" spans="1:32" x14ac:dyDescent="0.15">
      <c r="A23" s="81" t="s">
        <v>28</v>
      </c>
      <c r="B23" s="2" t="s">
        <v>17</v>
      </c>
      <c r="C23" s="5" t="s">
        <v>25</v>
      </c>
      <c r="D23" s="16">
        <v>1.2500000000000001E-2</v>
      </c>
      <c r="E23" s="54">
        <v>55</v>
      </c>
      <c r="F23" s="17">
        <v>58</v>
      </c>
      <c r="G23" s="17">
        <v>57</v>
      </c>
      <c r="H23" s="51">
        <f>(E23/$E$6)*100</f>
        <v>100</v>
      </c>
      <c r="I23" s="51">
        <f>(F23/$F$6)*100</f>
        <v>98.305084745762713</v>
      </c>
      <c r="J23" s="3">
        <f>(G23/$G$6)*100</f>
        <v>98.275862068965509</v>
      </c>
      <c r="K23" s="3">
        <f t="shared" si="6"/>
        <v>0</v>
      </c>
      <c r="L23" s="3">
        <f t="shared" si="6"/>
        <v>1.6949152542372872</v>
      </c>
      <c r="M23" s="29">
        <f t="shared" si="6"/>
        <v>1.7241379310344911</v>
      </c>
      <c r="N23" s="108">
        <f t="shared" si="7"/>
        <v>1.1396843950905928</v>
      </c>
      <c r="O23" s="76">
        <f t="shared" si="8"/>
        <v>0.98710378457361614</v>
      </c>
      <c r="P23" s="154"/>
      <c r="Q23" s="81" t="s">
        <v>28</v>
      </c>
      <c r="R23" s="2" t="s">
        <v>17</v>
      </c>
      <c r="S23" s="5" t="s">
        <v>25</v>
      </c>
      <c r="T23" s="16">
        <v>1.2500000000000001E-2</v>
      </c>
      <c r="U23" s="210">
        <v>35</v>
      </c>
      <c r="V23" s="17">
        <v>35</v>
      </c>
      <c r="W23" s="17">
        <v>37</v>
      </c>
      <c r="X23" s="3">
        <f t="shared" si="14"/>
        <v>77.777777777777786</v>
      </c>
      <c r="Y23" s="3">
        <f t="shared" si="13"/>
        <v>72.916666666666657</v>
      </c>
      <c r="Z23" s="3">
        <f t="shared" si="15"/>
        <v>75.510204081632651</v>
      </c>
      <c r="AA23" s="3">
        <f t="shared" si="12"/>
        <v>22.222222222222214</v>
      </c>
      <c r="AB23" s="3">
        <f t="shared" si="12"/>
        <v>27.083333333333343</v>
      </c>
      <c r="AC23" s="219">
        <f t="shared" si="12"/>
        <v>24.489795918367349</v>
      </c>
      <c r="AD23" s="108">
        <f t="shared" si="9"/>
        <v>24.598450491307634</v>
      </c>
      <c r="AE23" s="76">
        <f t="shared" si="10"/>
        <v>2.4323763423466453</v>
      </c>
      <c r="AF23" s="154"/>
    </row>
    <row r="24" spans="1:32" ht="15" thickBot="1" x14ac:dyDescent="0.2">
      <c r="A24" s="82" t="s">
        <v>28</v>
      </c>
      <c r="B24" s="30" t="s">
        <v>17</v>
      </c>
      <c r="C24" s="31" t="s">
        <v>25</v>
      </c>
      <c r="D24" s="41">
        <v>6.2500000000000003E-3</v>
      </c>
      <c r="E24" s="55">
        <v>55</v>
      </c>
      <c r="F24" s="42">
        <v>58</v>
      </c>
      <c r="G24" s="42">
        <v>57</v>
      </c>
      <c r="H24" s="51">
        <f>(E24/$E$6)*100</f>
        <v>100</v>
      </c>
      <c r="I24" s="13">
        <f>(F24/$F$6)*100</f>
        <v>98.305084745762713</v>
      </c>
      <c r="J24" s="13">
        <f>(G24/$G$6)*100</f>
        <v>98.275862068965509</v>
      </c>
      <c r="K24" s="32">
        <f t="shared" si="6"/>
        <v>0</v>
      </c>
      <c r="L24" s="32">
        <f t="shared" si="6"/>
        <v>1.6949152542372872</v>
      </c>
      <c r="M24" s="33">
        <f t="shared" si="6"/>
        <v>1.7241379310344911</v>
      </c>
      <c r="N24" s="110">
        <f t="shared" si="7"/>
        <v>1.1396843950905928</v>
      </c>
      <c r="O24" s="68">
        <f t="shared" si="8"/>
        <v>0.98710378457361614</v>
      </c>
      <c r="P24" s="155"/>
      <c r="Q24" s="84" t="s">
        <v>28</v>
      </c>
      <c r="R24" s="11" t="s">
        <v>17</v>
      </c>
      <c r="S24" s="11" t="s">
        <v>25</v>
      </c>
      <c r="T24" s="44">
        <v>6.2500000000000003E-3</v>
      </c>
      <c r="U24" s="212">
        <v>40</v>
      </c>
      <c r="V24" s="213">
        <v>43</v>
      </c>
      <c r="W24" s="213">
        <v>42</v>
      </c>
      <c r="X24" s="200">
        <f t="shared" si="14"/>
        <v>88.888888888888886</v>
      </c>
      <c r="Y24" s="200">
        <f t="shared" si="13"/>
        <v>89.583333333333343</v>
      </c>
      <c r="Z24" s="200">
        <f t="shared" si="15"/>
        <v>85.714285714285708</v>
      </c>
      <c r="AA24" s="200">
        <f t="shared" si="12"/>
        <v>11.111111111111114</v>
      </c>
      <c r="AB24" s="200">
        <f t="shared" si="12"/>
        <v>10.416666666666657</v>
      </c>
      <c r="AC24" s="222">
        <f t="shared" si="12"/>
        <v>14.285714285714292</v>
      </c>
      <c r="AD24" s="109">
        <f t="shared" si="9"/>
        <v>11.937830687830688</v>
      </c>
      <c r="AE24" s="67">
        <f t="shared" si="10"/>
        <v>2.0627606049934806</v>
      </c>
      <c r="AF24" s="155"/>
    </row>
    <row r="25" spans="1:32" x14ac:dyDescent="0.15">
      <c r="A25" s="85" t="s">
        <v>29</v>
      </c>
      <c r="B25" s="23" t="s">
        <v>17</v>
      </c>
      <c r="C25" s="24" t="s">
        <v>25</v>
      </c>
      <c r="D25" s="35">
        <v>0.05</v>
      </c>
      <c r="E25" s="52">
        <v>30</v>
      </c>
      <c r="F25" s="36">
        <v>28</v>
      </c>
      <c r="G25" s="36">
        <v>29</v>
      </c>
      <c r="H25" s="72">
        <f>(E25/$E$6)*100</f>
        <v>54.54545454545454</v>
      </c>
      <c r="I25" s="72">
        <f>(F25/$F$6)*100</f>
        <v>47.457627118644069</v>
      </c>
      <c r="J25" s="72">
        <f>(G25/$G$6)*100</f>
        <v>50</v>
      </c>
      <c r="K25" s="26">
        <f t="shared" si="6"/>
        <v>45.45454545454546</v>
      </c>
      <c r="L25" s="26">
        <f t="shared" si="6"/>
        <v>52.542372881355931</v>
      </c>
      <c r="M25" s="27">
        <f t="shared" si="6"/>
        <v>50</v>
      </c>
      <c r="N25" s="107">
        <f t="shared" si="7"/>
        <v>49.332306111967135</v>
      </c>
      <c r="O25" s="75">
        <f t="shared" si="8"/>
        <v>3.5907778759133824</v>
      </c>
      <c r="P25" s="161" t="s">
        <v>36</v>
      </c>
      <c r="Q25" s="85" t="s">
        <v>29</v>
      </c>
      <c r="R25" s="23" t="s">
        <v>17</v>
      </c>
      <c r="S25" s="24" t="s">
        <v>25</v>
      </c>
      <c r="T25" s="35">
        <v>0.05</v>
      </c>
      <c r="U25" s="204">
        <v>30</v>
      </c>
      <c r="V25" s="205">
        <v>28</v>
      </c>
      <c r="W25" s="205">
        <v>30</v>
      </c>
      <c r="X25" s="191">
        <f t="shared" si="14"/>
        <v>66.666666666666657</v>
      </c>
      <c r="Y25" s="191">
        <f t="shared" si="13"/>
        <v>58.333333333333336</v>
      </c>
      <c r="Z25" s="191">
        <f t="shared" si="15"/>
        <v>61.224489795918366</v>
      </c>
      <c r="AA25" s="191">
        <f t="shared" si="12"/>
        <v>33.333333333333343</v>
      </c>
      <c r="AB25" s="191">
        <f t="shared" si="12"/>
        <v>41.666666666666664</v>
      </c>
      <c r="AC25" s="218">
        <f>100-Z25</f>
        <v>38.775510204081634</v>
      </c>
      <c r="AD25" s="107">
        <f t="shared" si="9"/>
        <v>37.925170068027207</v>
      </c>
      <c r="AE25" s="75">
        <f t="shared" si="10"/>
        <v>4.2312433008927588</v>
      </c>
      <c r="AF25" s="153" t="s">
        <v>36</v>
      </c>
    </row>
    <row r="26" spans="1:32" x14ac:dyDescent="0.15">
      <c r="A26" s="86" t="s">
        <v>29</v>
      </c>
      <c r="B26" s="2" t="s">
        <v>17</v>
      </c>
      <c r="C26" s="5" t="s">
        <v>25</v>
      </c>
      <c r="D26" s="15">
        <v>2.5000000000000001E-2</v>
      </c>
      <c r="E26" s="54">
        <v>52</v>
      </c>
      <c r="F26" s="17">
        <v>51</v>
      </c>
      <c r="G26" s="17">
        <v>50</v>
      </c>
      <c r="H26" s="51">
        <f>(E26/$E$6)*100</f>
        <v>94.545454545454547</v>
      </c>
      <c r="I26" s="51">
        <f>(F26/$F$6)*100</f>
        <v>86.440677966101703</v>
      </c>
      <c r="J26" s="3">
        <f>(G26/$G$6)*100</f>
        <v>86.206896551724128</v>
      </c>
      <c r="K26" s="3">
        <f t="shared" ref="K26:M41" si="16">100-H26</f>
        <v>5.4545454545454533</v>
      </c>
      <c r="L26" s="3">
        <f t="shared" si="16"/>
        <v>13.559322033898297</v>
      </c>
      <c r="M26" s="29">
        <f t="shared" si="16"/>
        <v>13.793103448275872</v>
      </c>
      <c r="N26" s="108">
        <f t="shared" si="7"/>
        <v>10.935656978906541</v>
      </c>
      <c r="O26" s="76">
        <f t="shared" si="8"/>
        <v>4.7482208346169044</v>
      </c>
      <c r="P26" s="162"/>
      <c r="Q26" s="86" t="s">
        <v>29</v>
      </c>
      <c r="R26" s="2" t="s">
        <v>17</v>
      </c>
      <c r="S26" s="5" t="s">
        <v>25</v>
      </c>
      <c r="T26" s="15">
        <v>2.5000000000000001E-2</v>
      </c>
      <c r="U26" s="210">
        <v>31</v>
      </c>
      <c r="V26" s="17">
        <v>31</v>
      </c>
      <c r="W26" s="17">
        <v>33</v>
      </c>
      <c r="X26" s="3">
        <f t="shared" si="14"/>
        <v>68.888888888888886</v>
      </c>
      <c r="Y26" s="3">
        <f t="shared" si="13"/>
        <v>64.583333333333343</v>
      </c>
      <c r="Z26" s="3">
        <f t="shared" si="15"/>
        <v>67.346938775510196</v>
      </c>
      <c r="AA26" s="3">
        <f t="shared" si="12"/>
        <v>31.111111111111114</v>
      </c>
      <c r="AB26" s="3">
        <f t="shared" si="12"/>
        <v>35.416666666666657</v>
      </c>
      <c r="AC26" s="219">
        <f t="shared" si="12"/>
        <v>32.653061224489804</v>
      </c>
      <c r="AD26" s="108">
        <f t="shared" si="9"/>
        <v>33.060279667422527</v>
      </c>
      <c r="AE26" s="76">
        <f t="shared" si="10"/>
        <v>2.1814725085804341</v>
      </c>
      <c r="AF26" s="154"/>
    </row>
    <row r="27" spans="1:32" x14ac:dyDescent="0.15">
      <c r="A27" s="86" t="s">
        <v>29</v>
      </c>
      <c r="B27" s="2" t="s">
        <v>17</v>
      </c>
      <c r="C27" s="5" t="s">
        <v>25</v>
      </c>
      <c r="D27" s="16">
        <v>1.2500000000000001E-2</v>
      </c>
      <c r="E27" s="54">
        <v>54</v>
      </c>
      <c r="F27" s="17">
        <v>56</v>
      </c>
      <c r="G27" s="17">
        <v>55</v>
      </c>
      <c r="H27" s="51">
        <f>(E27/$E$6)*100</f>
        <v>98.181818181818187</v>
      </c>
      <c r="I27" s="51">
        <f>(F27/$F$6)*100</f>
        <v>94.915254237288138</v>
      </c>
      <c r="J27" s="3">
        <f>(G27/$G$6)*100</f>
        <v>94.827586206896555</v>
      </c>
      <c r="K27" s="3">
        <f t="shared" si="16"/>
        <v>1.818181818181813</v>
      </c>
      <c r="L27" s="3">
        <f t="shared" si="16"/>
        <v>5.0847457627118615</v>
      </c>
      <c r="M27" s="29">
        <f t="shared" si="16"/>
        <v>5.1724137931034448</v>
      </c>
      <c r="N27" s="108">
        <f t="shared" si="7"/>
        <v>4.0251137913323731</v>
      </c>
      <c r="O27" s="76">
        <f t="shared" si="8"/>
        <v>1.9117617454782003</v>
      </c>
      <c r="P27" s="162"/>
      <c r="Q27" s="86" t="s">
        <v>29</v>
      </c>
      <c r="R27" s="2" t="s">
        <v>17</v>
      </c>
      <c r="S27" s="5" t="s">
        <v>25</v>
      </c>
      <c r="T27" s="16">
        <v>1.2500000000000001E-2</v>
      </c>
      <c r="U27" s="210">
        <v>33</v>
      </c>
      <c r="V27" s="17">
        <v>34</v>
      </c>
      <c r="W27" s="17">
        <v>36</v>
      </c>
      <c r="X27" s="3">
        <f t="shared" si="14"/>
        <v>73.333333333333329</v>
      </c>
      <c r="Y27" s="3">
        <f t="shared" si="13"/>
        <v>70.833333333333343</v>
      </c>
      <c r="Z27" s="3">
        <f t="shared" si="15"/>
        <v>73.469387755102048</v>
      </c>
      <c r="AA27" s="3">
        <f t="shared" si="12"/>
        <v>26.666666666666671</v>
      </c>
      <c r="AB27" s="3">
        <f t="shared" si="12"/>
        <v>29.166666666666657</v>
      </c>
      <c r="AC27" s="219">
        <f t="shared" si="12"/>
        <v>26.530612244897952</v>
      </c>
      <c r="AD27" s="108">
        <f t="shared" si="9"/>
        <v>27.454648526077094</v>
      </c>
      <c r="AE27" s="76">
        <f t="shared" si="10"/>
        <v>1.4842109980395359</v>
      </c>
      <c r="AF27" s="154"/>
    </row>
    <row r="28" spans="1:32" ht="15" thickBot="1" x14ac:dyDescent="0.2">
      <c r="A28" s="87" t="s">
        <v>29</v>
      </c>
      <c r="B28" s="31" t="s">
        <v>17</v>
      </c>
      <c r="C28" s="31" t="s">
        <v>25</v>
      </c>
      <c r="D28" s="41">
        <v>6.2500000000000003E-3</v>
      </c>
      <c r="E28" s="55">
        <v>54</v>
      </c>
      <c r="F28" s="42">
        <v>55</v>
      </c>
      <c r="G28" s="42">
        <v>57</v>
      </c>
      <c r="H28" s="51">
        <f>(E28/$E$6)*100</f>
        <v>98.181818181818187</v>
      </c>
      <c r="I28" s="13">
        <f>(F28/$F$6)*100</f>
        <v>93.220338983050837</v>
      </c>
      <c r="J28" s="13">
        <f>(G28/$G$6)*100</f>
        <v>98.275862068965509</v>
      </c>
      <c r="K28" s="32">
        <f t="shared" si="16"/>
        <v>1.818181818181813</v>
      </c>
      <c r="L28" s="32">
        <f t="shared" si="16"/>
        <v>6.7796610169491629</v>
      </c>
      <c r="M28" s="33">
        <f t="shared" si="16"/>
        <v>1.7241379310344911</v>
      </c>
      <c r="N28" s="110">
        <f t="shared" si="7"/>
        <v>3.4406602553884889</v>
      </c>
      <c r="O28" s="68">
        <f t="shared" si="8"/>
        <v>2.8920417748460188</v>
      </c>
      <c r="P28" s="163"/>
      <c r="Q28" s="87" t="s">
        <v>29</v>
      </c>
      <c r="R28" s="31" t="s">
        <v>17</v>
      </c>
      <c r="S28" s="31" t="s">
        <v>25</v>
      </c>
      <c r="T28" s="41">
        <v>6.2500000000000003E-3</v>
      </c>
      <c r="U28" s="212">
        <v>35</v>
      </c>
      <c r="V28" s="213">
        <v>38</v>
      </c>
      <c r="W28" s="213">
        <v>39</v>
      </c>
      <c r="X28" s="200">
        <f t="shared" si="14"/>
        <v>77.777777777777786</v>
      </c>
      <c r="Y28" s="200">
        <f t="shared" si="13"/>
        <v>79.166666666666657</v>
      </c>
      <c r="Z28" s="200">
        <f t="shared" si="15"/>
        <v>79.591836734693871</v>
      </c>
      <c r="AA28" s="200">
        <f t="shared" si="12"/>
        <v>22.222222222222214</v>
      </c>
      <c r="AB28" s="200">
        <f t="shared" si="12"/>
        <v>20.833333333333343</v>
      </c>
      <c r="AC28" s="222">
        <f t="shared" si="12"/>
        <v>20.408163265306129</v>
      </c>
      <c r="AD28" s="110">
        <f t="shared" si="9"/>
        <v>21.154572940287228</v>
      </c>
      <c r="AE28" s="68">
        <f t="shared" si="10"/>
        <v>0.94873528373239291</v>
      </c>
      <c r="AF28" s="155"/>
    </row>
    <row r="29" spans="1:32" x14ac:dyDescent="0.15">
      <c r="A29" s="88" t="s">
        <v>30</v>
      </c>
      <c r="B29" s="23" t="s">
        <v>17</v>
      </c>
      <c r="C29" s="24" t="s">
        <v>25</v>
      </c>
      <c r="D29" s="35">
        <v>0.05</v>
      </c>
      <c r="E29" s="52">
        <v>26</v>
      </c>
      <c r="F29" s="36">
        <v>23</v>
      </c>
      <c r="G29" s="36">
        <v>25</v>
      </c>
      <c r="H29" s="72">
        <f>(E29/$E$6)*100</f>
        <v>47.272727272727273</v>
      </c>
      <c r="I29" s="72">
        <f>(F29/$F$6)*100</f>
        <v>38.983050847457626</v>
      </c>
      <c r="J29" s="72">
        <f>(G29/$G$6)*100</f>
        <v>43.103448275862064</v>
      </c>
      <c r="K29" s="26">
        <f t="shared" si="16"/>
        <v>52.727272727272727</v>
      </c>
      <c r="L29" s="26">
        <f t="shared" si="16"/>
        <v>61.016949152542374</v>
      </c>
      <c r="M29" s="27">
        <f t="shared" si="16"/>
        <v>56.896551724137936</v>
      </c>
      <c r="N29" s="107">
        <f t="shared" si="7"/>
        <v>56.880257867984348</v>
      </c>
      <c r="O29" s="75">
        <f t="shared" si="8"/>
        <v>4.1448622324787951</v>
      </c>
      <c r="P29" s="153" t="s">
        <v>36</v>
      </c>
      <c r="Q29" s="88" t="s">
        <v>30</v>
      </c>
      <c r="R29" s="23" t="s">
        <v>17</v>
      </c>
      <c r="S29" s="24" t="s">
        <v>25</v>
      </c>
      <c r="T29" s="35">
        <v>0.05</v>
      </c>
      <c r="U29" s="223">
        <v>19</v>
      </c>
      <c r="V29" s="224">
        <v>16</v>
      </c>
      <c r="W29" s="224">
        <v>13</v>
      </c>
      <c r="X29" s="191">
        <f t="shared" si="14"/>
        <v>42.222222222222221</v>
      </c>
      <c r="Y29" s="191">
        <f t="shared" si="13"/>
        <v>33.333333333333329</v>
      </c>
      <c r="Z29" s="191">
        <f t="shared" si="15"/>
        <v>26.530612244897959</v>
      </c>
      <c r="AA29" s="191">
        <f t="shared" si="12"/>
        <v>57.777777777777779</v>
      </c>
      <c r="AB29" s="191">
        <f t="shared" si="12"/>
        <v>66.666666666666671</v>
      </c>
      <c r="AC29" s="218">
        <f t="shared" si="12"/>
        <v>73.469387755102048</v>
      </c>
      <c r="AD29" s="107">
        <f t="shared" si="9"/>
        <v>65.97127739984883</v>
      </c>
      <c r="AE29" s="75">
        <f t="shared" si="10"/>
        <v>7.8688836942999565</v>
      </c>
      <c r="AF29" s="164" t="s">
        <v>36</v>
      </c>
    </row>
    <row r="30" spans="1:32" x14ac:dyDescent="0.15">
      <c r="A30" s="90" t="s">
        <v>30</v>
      </c>
      <c r="B30" s="2" t="s">
        <v>17</v>
      </c>
      <c r="C30" s="5" t="s">
        <v>25</v>
      </c>
      <c r="D30" s="15">
        <v>2.5000000000000001E-2</v>
      </c>
      <c r="E30" s="54">
        <v>34</v>
      </c>
      <c r="F30" s="17">
        <v>32</v>
      </c>
      <c r="G30" s="17">
        <v>34</v>
      </c>
      <c r="H30" s="51">
        <f>(E30/$E$6)*100</f>
        <v>61.818181818181813</v>
      </c>
      <c r="I30" s="51">
        <f>(F30/$F$6)*100</f>
        <v>54.237288135593218</v>
      </c>
      <c r="J30" s="3">
        <f>(G30/$G$6)*100</f>
        <v>58.620689655172406</v>
      </c>
      <c r="K30" s="3">
        <f t="shared" si="16"/>
        <v>38.181818181818187</v>
      </c>
      <c r="L30" s="3">
        <f t="shared" si="16"/>
        <v>45.762711864406782</v>
      </c>
      <c r="M30" s="29">
        <f t="shared" si="16"/>
        <v>41.379310344827594</v>
      </c>
      <c r="N30" s="108">
        <f t="shared" si="7"/>
        <v>41.774613463684183</v>
      </c>
      <c r="O30" s="76">
        <f t="shared" si="8"/>
        <v>3.8058751521182654</v>
      </c>
      <c r="P30" s="154"/>
      <c r="Q30" s="90" t="s">
        <v>30</v>
      </c>
      <c r="R30" s="2" t="s">
        <v>17</v>
      </c>
      <c r="S30" s="5" t="s">
        <v>25</v>
      </c>
      <c r="T30" s="15">
        <v>2.5000000000000001E-2</v>
      </c>
      <c r="U30" s="210">
        <v>22</v>
      </c>
      <c r="V30" s="17">
        <v>21</v>
      </c>
      <c r="W30" s="17">
        <v>25</v>
      </c>
      <c r="X30" s="3">
        <f t="shared" si="14"/>
        <v>48.888888888888886</v>
      </c>
      <c r="Y30" s="3">
        <f t="shared" si="13"/>
        <v>43.75</v>
      </c>
      <c r="Z30" s="3">
        <f t="shared" si="15"/>
        <v>51.020408163265309</v>
      </c>
      <c r="AA30" s="3">
        <f t="shared" si="12"/>
        <v>51.111111111111114</v>
      </c>
      <c r="AB30" s="3">
        <f t="shared" si="12"/>
        <v>56.25</v>
      </c>
      <c r="AC30" s="219">
        <f t="shared" si="12"/>
        <v>48.979591836734691</v>
      </c>
      <c r="AD30" s="108">
        <f t="shared" si="9"/>
        <v>52.11356764928194</v>
      </c>
      <c r="AE30" s="76">
        <f t="shared" si="10"/>
        <v>3.7374320125334424</v>
      </c>
      <c r="AF30" s="154"/>
    </row>
    <row r="31" spans="1:32" x14ac:dyDescent="0.15">
      <c r="A31" s="90" t="s">
        <v>30</v>
      </c>
      <c r="B31" s="2" t="s">
        <v>17</v>
      </c>
      <c r="C31" s="5" t="s">
        <v>25</v>
      </c>
      <c r="D31" s="16">
        <v>1.2500000000000001E-2</v>
      </c>
      <c r="E31" s="54">
        <v>40</v>
      </c>
      <c r="F31" s="17">
        <v>40</v>
      </c>
      <c r="G31" s="17">
        <v>42</v>
      </c>
      <c r="H31" s="51">
        <f>(E31/$E$6)*100</f>
        <v>72.727272727272734</v>
      </c>
      <c r="I31" s="51">
        <f>(F31/$F$6)*100</f>
        <v>67.796610169491515</v>
      </c>
      <c r="J31" s="3">
        <f>(G31/$G$6)*100</f>
        <v>72.41379310344827</v>
      </c>
      <c r="K31" s="3">
        <f t="shared" si="16"/>
        <v>27.272727272727266</v>
      </c>
      <c r="L31" s="3">
        <f t="shared" si="16"/>
        <v>32.203389830508485</v>
      </c>
      <c r="M31" s="29">
        <f t="shared" si="16"/>
        <v>27.58620689655173</v>
      </c>
      <c r="N31" s="108">
        <f t="shared" si="7"/>
        <v>29.020774666595827</v>
      </c>
      <c r="O31" s="76">
        <f t="shared" si="8"/>
        <v>2.7606786900712255</v>
      </c>
      <c r="P31" s="154"/>
      <c r="Q31" s="90" t="s">
        <v>30</v>
      </c>
      <c r="R31" s="2" t="s">
        <v>17</v>
      </c>
      <c r="S31" s="5" t="s">
        <v>25</v>
      </c>
      <c r="T31" s="16">
        <v>1.2500000000000001E-2</v>
      </c>
      <c r="U31" s="210">
        <v>28</v>
      </c>
      <c r="V31" s="17">
        <v>27</v>
      </c>
      <c r="W31" s="17">
        <v>29</v>
      </c>
      <c r="X31" s="3">
        <f t="shared" si="14"/>
        <v>62.222222222222221</v>
      </c>
      <c r="Y31" s="3">
        <f t="shared" si="13"/>
        <v>56.25</v>
      </c>
      <c r="Z31" s="3">
        <f t="shared" si="15"/>
        <v>59.183673469387756</v>
      </c>
      <c r="AA31" s="3">
        <f t="shared" si="12"/>
        <v>37.777777777777779</v>
      </c>
      <c r="AB31" s="3">
        <f t="shared" si="12"/>
        <v>43.75</v>
      </c>
      <c r="AC31" s="219">
        <f t="shared" si="12"/>
        <v>40.816326530612244</v>
      </c>
      <c r="AD31" s="108">
        <f t="shared" si="9"/>
        <v>40.781368102796669</v>
      </c>
      <c r="AE31" s="76">
        <f t="shared" si="10"/>
        <v>2.98626457914528</v>
      </c>
      <c r="AF31" s="154"/>
    </row>
    <row r="32" spans="1:32" ht="15" thickBot="1" x14ac:dyDescent="0.2">
      <c r="A32" s="91" t="s">
        <v>30</v>
      </c>
      <c r="B32" s="31" t="s">
        <v>17</v>
      </c>
      <c r="C32" s="31" t="s">
        <v>25</v>
      </c>
      <c r="D32" s="41">
        <v>6.2500000000000003E-3</v>
      </c>
      <c r="E32" s="55">
        <v>54</v>
      </c>
      <c r="F32" s="42">
        <v>54</v>
      </c>
      <c r="G32" s="42">
        <v>54</v>
      </c>
      <c r="H32" s="51">
        <f>(E32/$E$6)*100</f>
        <v>98.181818181818187</v>
      </c>
      <c r="I32" s="13">
        <f>(F32/$F$6)*100</f>
        <v>91.525423728813564</v>
      </c>
      <c r="J32" s="13">
        <f>(G32/$G$6)*100</f>
        <v>93.103448275862064</v>
      </c>
      <c r="K32" s="32">
        <f t="shared" si="16"/>
        <v>1.818181818181813</v>
      </c>
      <c r="L32" s="32">
        <f t="shared" si="16"/>
        <v>8.4745762711864359</v>
      </c>
      <c r="M32" s="33">
        <f t="shared" si="16"/>
        <v>6.8965517241379359</v>
      </c>
      <c r="N32" s="110">
        <f t="shared" si="7"/>
        <v>5.7297699378353952</v>
      </c>
      <c r="O32" s="68">
        <f t="shared" si="8"/>
        <v>3.4782080991702018</v>
      </c>
      <c r="P32" s="155"/>
      <c r="Q32" s="91" t="s">
        <v>30</v>
      </c>
      <c r="R32" s="31" t="s">
        <v>17</v>
      </c>
      <c r="S32" s="31" t="s">
        <v>25</v>
      </c>
      <c r="T32" s="41">
        <v>6.2500000000000003E-3</v>
      </c>
      <c r="U32" s="212">
        <v>30</v>
      </c>
      <c r="V32" s="213">
        <v>31</v>
      </c>
      <c r="W32" s="213">
        <v>33</v>
      </c>
      <c r="X32" s="200">
        <f t="shared" si="14"/>
        <v>66.666666666666657</v>
      </c>
      <c r="Y32" s="200">
        <f t="shared" si="13"/>
        <v>64.583333333333343</v>
      </c>
      <c r="Z32" s="200">
        <f t="shared" si="15"/>
        <v>67.346938775510196</v>
      </c>
      <c r="AA32" s="200">
        <f t="shared" si="12"/>
        <v>33.333333333333343</v>
      </c>
      <c r="AB32" s="200">
        <f t="shared" si="12"/>
        <v>35.416666666666657</v>
      </c>
      <c r="AC32" s="222">
        <f t="shared" si="12"/>
        <v>32.653061224489804</v>
      </c>
      <c r="AD32" s="110">
        <f t="shared" si="9"/>
        <v>33.801020408163268</v>
      </c>
      <c r="AE32" s="68">
        <f t="shared" si="10"/>
        <v>1.4399399848533998</v>
      </c>
      <c r="AF32" s="155"/>
    </row>
    <row r="33" spans="1:32" x14ac:dyDescent="0.15">
      <c r="A33" s="92" t="s">
        <v>31</v>
      </c>
      <c r="B33" s="23" t="s">
        <v>17</v>
      </c>
      <c r="C33" s="24" t="s">
        <v>25</v>
      </c>
      <c r="D33" s="35">
        <v>0.05</v>
      </c>
      <c r="E33" s="119">
        <v>40</v>
      </c>
      <c r="F33" s="89">
        <v>39</v>
      </c>
      <c r="G33" s="89">
        <v>41</v>
      </c>
      <c r="H33" s="72">
        <f>(E33/$E$6)*100</f>
        <v>72.727272727272734</v>
      </c>
      <c r="I33" s="72">
        <f>(F33/$F$6)*100</f>
        <v>66.101694915254242</v>
      </c>
      <c r="J33" s="72">
        <f>(G33/$G$6)*100</f>
        <v>70.689655172413794</v>
      </c>
      <c r="K33" s="26">
        <f t="shared" si="16"/>
        <v>27.272727272727266</v>
      </c>
      <c r="L33" s="26">
        <f t="shared" si="16"/>
        <v>33.898305084745758</v>
      </c>
      <c r="M33" s="27">
        <f t="shared" si="16"/>
        <v>29.310344827586206</v>
      </c>
      <c r="N33" s="107">
        <f t="shared" si="7"/>
        <v>30.16045906168641</v>
      </c>
      <c r="O33" s="75">
        <f t="shared" si="8"/>
        <v>3.3936103185313966</v>
      </c>
      <c r="P33" s="153" t="s">
        <v>36</v>
      </c>
      <c r="Q33" s="92" t="s">
        <v>31</v>
      </c>
      <c r="R33" s="23" t="s">
        <v>17</v>
      </c>
      <c r="S33" s="24" t="s">
        <v>25</v>
      </c>
      <c r="T33" s="35">
        <v>0.05</v>
      </c>
      <c r="U33" s="223">
        <v>20</v>
      </c>
      <c r="V33" s="224">
        <v>20</v>
      </c>
      <c r="W33" s="224">
        <v>19</v>
      </c>
      <c r="X33" s="191">
        <f t="shared" si="14"/>
        <v>44.444444444444443</v>
      </c>
      <c r="Y33" s="191">
        <f t="shared" si="13"/>
        <v>41.666666666666671</v>
      </c>
      <c r="Z33" s="191">
        <f t="shared" si="15"/>
        <v>38.775510204081634</v>
      </c>
      <c r="AA33" s="191">
        <f t="shared" si="12"/>
        <v>55.555555555555557</v>
      </c>
      <c r="AB33" s="191">
        <f t="shared" si="12"/>
        <v>58.333333333333329</v>
      </c>
      <c r="AC33" s="218">
        <f t="shared" si="12"/>
        <v>61.224489795918366</v>
      </c>
      <c r="AD33" s="107">
        <f t="shared" si="9"/>
        <v>58.371126228269084</v>
      </c>
      <c r="AE33" s="75">
        <f t="shared" si="10"/>
        <v>2.8346560783576873</v>
      </c>
      <c r="AF33" s="164" t="s">
        <v>36</v>
      </c>
    </row>
    <row r="34" spans="1:32" x14ac:dyDescent="0.15">
      <c r="A34" s="93" t="s">
        <v>31</v>
      </c>
      <c r="B34" s="2" t="s">
        <v>17</v>
      </c>
      <c r="C34" s="5" t="s">
        <v>25</v>
      </c>
      <c r="D34" s="15">
        <v>2.5000000000000001E-2</v>
      </c>
      <c r="E34" s="54">
        <v>45</v>
      </c>
      <c r="F34" s="17">
        <v>48</v>
      </c>
      <c r="G34" s="17">
        <v>45</v>
      </c>
      <c r="H34" s="51">
        <f>(E34/$E$6)*100</f>
        <v>81.818181818181827</v>
      </c>
      <c r="I34" s="51">
        <f>(F34/$F$6)*100</f>
        <v>81.355932203389841</v>
      </c>
      <c r="J34" s="3">
        <f>(G34/$G$6)*100</f>
        <v>77.58620689655173</v>
      </c>
      <c r="K34" s="3">
        <f t="shared" si="16"/>
        <v>18.181818181818173</v>
      </c>
      <c r="L34" s="3">
        <f t="shared" si="16"/>
        <v>18.644067796610159</v>
      </c>
      <c r="M34" s="29">
        <f t="shared" si="16"/>
        <v>22.41379310344827</v>
      </c>
      <c r="N34" s="108">
        <f t="shared" si="7"/>
        <v>19.746559693958869</v>
      </c>
      <c r="O34" s="76">
        <f t="shared" si="8"/>
        <v>2.321426118168783</v>
      </c>
      <c r="P34" s="154"/>
      <c r="Q34" s="93" t="s">
        <v>31</v>
      </c>
      <c r="R34" s="2" t="s">
        <v>17</v>
      </c>
      <c r="S34" s="5" t="s">
        <v>25</v>
      </c>
      <c r="T34" s="15">
        <v>2.5000000000000001E-2</v>
      </c>
      <c r="U34" s="210">
        <v>35</v>
      </c>
      <c r="V34" s="17">
        <v>34</v>
      </c>
      <c r="W34" s="17">
        <v>37</v>
      </c>
      <c r="X34" s="3">
        <f>(U34/$U$6)*100</f>
        <v>77.777777777777786</v>
      </c>
      <c r="Y34" s="3">
        <f>(V34/$V$6)*100</f>
        <v>70.833333333333343</v>
      </c>
      <c r="Z34" s="3">
        <f>(W34/$W$6)*100</f>
        <v>75.510204081632651</v>
      </c>
      <c r="AA34" s="3">
        <f>100-X34</f>
        <v>22.222222222222214</v>
      </c>
      <c r="AB34" s="3">
        <f t="shared" si="12"/>
        <v>29.166666666666657</v>
      </c>
      <c r="AC34" s="219">
        <f t="shared" si="12"/>
        <v>24.489795918367349</v>
      </c>
      <c r="AD34" s="108">
        <f t="shared" si="9"/>
        <v>25.292894935752074</v>
      </c>
      <c r="AE34" s="76">
        <f t="shared" si="10"/>
        <v>3.5411937513057801</v>
      </c>
      <c r="AF34" s="154"/>
    </row>
    <row r="35" spans="1:32" x14ac:dyDescent="0.15">
      <c r="A35" s="93" t="s">
        <v>31</v>
      </c>
      <c r="B35" s="2" t="s">
        <v>17</v>
      </c>
      <c r="C35" s="5" t="s">
        <v>25</v>
      </c>
      <c r="D35" s="16">
        <v>1.2500000000000001E-2</v>
      </c>
      <c r="E35" s="54">
        <v>48</v>
      </c>
      <c r="F35" s="17">
        <v>48</v>
      </c>
      <c r="G35" s="17">
        <v>49</v>
      </c>
      <c r="H35" s="51">
        <f>(E35/$E$6)*100</f>
        <v>87.272727272727266</v>
      </c>
      <c r="I35" s="51">
        <f>(F35/$F$6)*100</f>
        <v>81.355932203389841</v>
      </c>
      <c r="J35" s="3">
        <f>(G35/$G$6)*100</f>
        <v>84.482758620689651</v>
      </c>
      <c r="K35" s="3">
        <f t="shared" si="16"/>
        <v>12.727272727272734</v>
      </c>
      <c r="L35" s="3">
        <f t="shared" si="16"/>
        <v>18.644067796610159</v>
      </c>
      <c r="M35" s="29">
        <f t="shared" si="16"/>
        <v>15.517241379310349</v>
      </c>
      <c r="N35" s="108">
        <f t="shared" si="7"/>
        <v>15.629527301064414</v>
      </c>
      <c r="O35" s="76">
        <f t="shared" si="8"/>
        <v>2.9599952819729323</v>
      </c>
      <c r="P35" s="154"/>
      <c r="Q35" s="93" t="s">
        <v>31</v>
      </c>
      <c r="R35" s="2" t="s">
        <v>17</v>
      </c>
      <c r="S35" s="5" t="s">
        <v>25</v>
      </c>
      <c r="T35" s="16">
        <v>1.2500000000000001E-2</v>
      </c>
      <c r="U35" s="210">
        <v>35</v>
      </c>
      <c r="V35" s="17">
        <v>35</v>
      </c>
      <c r="W35" s="17">
        <v>38</v>
      </c>
      <c r="X35" s="3">
        <f t="shared" si="14"/>
        <v>77.777777777777786</v>
      </c>
      <c r="Y35" s="3">
        <f t="shared" si="13"/>
        <v>72.916666666666657</v>
      </c>
      <c r="Z35" s="3">
        <f t="shared" si="15"/>
        <v>77.551020408163268</v>
      </c>
      <c r="AA35" s="3">
        <f t="shared" si="12"/>
        <v>22.222222222222214</v>
      </c>
      <c r="AB35" s="3">
        <f t="shared" si="12"/>
        <v>27.083333333333343</v>
      </c>
      <c r="AC35" s="219">
        <f t="shared" si="12"/>
        <v>22.448979591836732</v>
      </c>
      <c r="AD35" s="108">
        <f t="shared" si="9"/>
        <v>23.918178382464095</v>
      </c>
      <c r="AE35" s="76">
        <f t="shared" si="10"/>
        <v>2.7434483999936465</v>
      </c>
      <c r="AF35" s="154"/>
    </row>
    <row r="36" spans="1:32" ht="15" thickBot="1" x14ac:dyDescent="0.2">
      <c r="A36" s="94" t="s">
        <v>31</v>
      </c>
      <c r="B36" s="31" t="s">
        <v>17</v>
      </c>
      <c r="C36" s="31" t="s">
        <v>25</v>
      </c>
      <c r="D36" s="41">
        <v>6.2500000000000003E-3</v>
      </c>
      <c r="E36" s="121">
        <v>50</v>
      </c>
      <c r="F36" s="78">
        <v>50</v>
      </c>
      <c r="G36" s="78">
        <v>51</v>
      </c>
      <c r="H36" s="83">
        <f>(E36/$E$6)*100</f>
        <v>90.909090909090907</v>
      </c>
      <c r="I36" s="13">
        <f>(F36/$F$6)*100</f>
        <v>84.745762711864401</v>
      </c>
      <c r="J36" s="13">
        <f>(G36/$G$6)*100</f>
        <v>87.931034482758619</v>
      </c>
      <c r="K36" s="13">
        <f t="shared" si="16"/>
        <v>9.0909090909090935</v>
      </c>
      <c r="L36" s="13">
        <f t="shared" si="16"/>
        <v>15.254237288135599</v>
      </c>
      <c r="M36" s="40">
        <f t="shared" si="16"/>
        <v>12.068965517241381</v>
      </c>
      <c r="N36" s="109">
        <f t="shared" si="7"/>
        <v>12.138037298762024</v>
      </c>
      <c r="O36" s="67">
        <f t="shared" si="8"/>
        <v>3.0822446041697646</v>
      </c>
      <c r="P36" s="155"/>
      <c r="Q36" s="94" t="s">
        <v>31</v>
      </c>
      <c r="R36" s="31" t="s">
        <v>17</v>
      </c>
      <c r="S36" s="31" t="s">
        <v>25</v>
      </c>
      <c r="T36" s="41">
        <v>6.2500000000000003E-3</v>
      </c>
      <c r="U36" s="212">
        <v>43</v>
      </c>
      <c r="V36" s="213">
        <v>43</v>
      </c>
      <c r="W36" s="213">
        <v>45</v>
      </c>
      <c r="X36" s="200">
        <f t="shared" si="14"/>
        <v>95.555555555555557</v>
      </c>
      <c r="Y36" s="200">
        <f t="shared" si="13"/>
        <v>89.583333333333343</v>
      </c>
      <c r="Z36" s="200">
        <f t="shared" si="15"/>
        <v>91.83673469387756</v>
      </c>
      <c r="AA36" s="200">
        <f t="shared" si="12"/>
        <v>4.4444444444444429</v>
      </c>
      <c r="AB36" s="200">
        <f t="shared" si="12"/>
        <v>10.416666666666657</v>
      </c>
      <c r="AC36" s="222">
        <f t="shared" si="12"/>
        <v>8.1632653061224403</v>
      </c>
      <c r="AD36" s="110">
        <f t="shared" si="9"/>
        <v>7.6747921390778471</v>
      </c>
      <c r="AE36" s="68">
        <f t="shared" si="10"/>
        <v>3.0159267388471398</v>
      </c>
      <c r="AF36" s="155"/>
    </row>
    <row r="37" spans="1:32" x14ac:dyDescent="0.15">
      <c r="A37" s="97" t="s">
        <v>32</v>
      </c>
      <c r="B37" s="23" t="s">
        <v>17</v>
      </c>
      <c r="C37" s="24" t="s">
        <v>25</v>
      </c>
      <c r="D37" s="35">
        <v>0.05</v>
      </c>
      <c r="E37" s="188">
        <v>38</v>
      </c>
      <c r="F37" s="189">
        <v>38</v>
      </c>
      <c r="G37" s="189">
        <v>37</v>
      </c>
      <c r="H37" s="190">
        <f>(E37/$E$6)*100</f>
        <v>69.090909090909093</v>
      </c>
      <c r="I37" s="190">
        <f>(F37/$F$6)*100</f>
        <v>64.406779661016941</v>
      </c>
      <c r="J37" s="190">
        <f>(G37/$G$6)*100</f>
        <v>63.793103448275865</v>
      </c>
      <c r="K37" s="191">
        <f t="shared" si="16"/>
        <v>30.909090909090907</v>
      </c>
      <c r="L37" s="191">
        <f t="shared" si="16"/>
        <v>35.593220338983059</v>
      </c>
      <c r="M37" s="192">
        <f t="shared" si="16"/>
        <v>36.206896551724135</v>
      </c>
      <c r="N37" s="193">
        <f t="shared" si="7"/>
        <v>34.236402599932696</v>
      </c>
      <c r="O37" s="194">
        <f t="shared" si="8"/>
        <v>2.8978271065628491</v>
      </c>
      <c r="P37" s="181" t="s">
        <v>36</v>
      </c>
      <c r="Q37" s="97" t="s">
        <v>32</v>
      </c>
      <c r="R37" s="23" t="s">
        <v>17</v>
      </c>
      <c r="S37" s="24" t="s">
        <v>25</v>
      </c>
      <c r="T37" s="35">
        <v>0.05</v>
      </c>
      <c r="U37" s="223">
        <v>33</v>
      </c>
      <c r="V37" s="224">
        <v>31</v>
      </c>
      <c r="W37" s="224">
        <v>29</v>
      </c>
      <c r="X37" s="191">
        <f t="shared" si="14"/>
        <v>73.333333333333329</v>
      </c>
      <c r="Y37" s="191">
        <f t="shared" si="13"/>
        <v>64.583333333333343</v>
      </c>
      <c r="Z37" s="191">
        <f t="shared" si="15"/>
        <v>59.183673469387756</v>
      </c>
      <c r="AA37" s="191">
        <f t="shared" si="12"/>
        <v>26.666666666666671</v>
      </c>
      <c r="AB37" s="191">
        <f t="shared" si="12"/>
        <v>35.416666666666657</v>
      </c>
      <c r="AC37" s="218">
        <f t="shared" si="12"/>
        <v>40.816326530612244</v>
      </c>
      <c r="AD37" s="107">
        <f t="shared" si="9"/>
        <v>34.299886621315189</v>
      </c>
      <c r="AE37" s="75">
        <f t="shared" si="10"/>
        <v>7.1406314019566377</v>
      </c>
      <c r="AF37" s="164" t="s">
        <v>36</v>
      </c>
    </row>
    <row r="38" spans="1:32" x14ac:dyDescent="0.15">
      <c r="A38" s="98" t="s">
        <v>32</v>
      </c>
      <c r="B38" s="2" t="s">
        <v>17</v>
      </c>
      <c r="C38" s="5" t="s">
        <v>25</v>
      </c>
      <c r="D38" s="15">
        <v>2.5000000000000001E-2</v>
      </c>
      <c r="E38" s="195">
        <v>50</v>
      </c>
      <c r="F38" s="1">
        <v>45</v>
      </c>
      <c r="G38" s="1">
        <v>48</v>
      </c>
      <c r="H38" s="180">
        <f>(E38/$E$6)*100</f>
        <v>90.909090909090907</v>
      </c>
      <c r="I38" s="51">
        <f>(F38/$F$6)*100</f>
        <v>76.271186440677965</v>
      </c>
      <c r="J38" s="3">
        <f>(G38/$G$6)*100</f>
        <v>82.758620689655174</v>
      </c>
      <c r="K38" s="3">
        <f t="shared" si="16"/>
        <v>9.0909090909090935</v>
      </c>
      <c r="L38" s="3">
        <f t="shared" si="16"/>
        <v>23.728813559322035</v>
      </c>
      <c r="M38" s="29">
        <f t="shared" si="16"/>
        <v>17.241379310344826</v>
      </c>
      <c r="N38" s="108">
        <f t="shared" si="7"/>
        <v>16.687033986858651</v>
      </c>
      <c r="O38" s="196">
        <f t="shared" si="8"/>
        <v>7.3346803515796868</v>
      </c>
      <c r="P38" s="182"/>
      <c r="Q38" s="98" t="s">
        <v>32</v>
      </c>
      <c r="R38" s="2" t="s">
        <v>17</v>
      </c>
      <c r="S38" s="5" t="s">
        <v>25</v>
      </c>
      <c r="T38" s="15">
        <v>2.5000000000000001E-2</v>
      </c>
      <c r="U38" s="210">
        <v>35</v>
      </c>
      <c r="V38" s="17">
        <v>37</v>
      </c>
      <c r="W38" s="17">
        <v>36</v>
      </c>
      <c r="X38" s="3">
        <f t="shared" si="14"/>
        <v>77.777777777777786</v>
      </c>
      <c r="Y38" s="3">
        <f t="shared" si="13"/>
        <v>77.083333333333343</v>
      </c>
      <c r="Z38" s="3">
        <f t="shared" si="15"/>
        <v>73.469387755102048</v>
      </c>
      <c r="AA38" s="3">
        <f t="shared" si="12"/>
        <v>22.222222222222214</v>
      </c>
      <c r="AB38" s="3">
        <f t="shared" si="12"/>
        <v>22.916666666666657</v>
      </c>
      <c r="AC38" s="219">
        <f t="shared" si="12"/>
        <v>26.530612244897952</v>
      </c>
      <c r="AD38" s="108">
        <f t="shared" si="9"/>
        <v>23.889833711262273</v>
      </c>
      <c r="AE38" s="76">
        <f t="shared" si="10"/>
        <v>2.3131897283595624</v>
      </c>
      <c r="AF38" s="154"/>
    </row>
    <row r="39" spans="1:32" x14ac:dyDescent="0.15">
      <c r="A39" s="98" t="s">
        <v>32</v>
      </c>
      <c r="B39" s="2" t="s">
        <v>17</v>
      </c>
      <c r="C39" s="5" t="s">
        <v>25</v>
      </c>
      <c r="D39" s="16">
        <v>1.2500000000000001E-2</v>
      </c>
      <c r="E39" s="195">
        <v>50</v>
      </c>
      <c r="F39" s="1">
        <v>51</v>
      </c>
      <c r="G39" s="1">
        <v>49</v>
      </c>
      <c r="H39" s="180">
        <f>(E39/$E$6)*100</f>
        <v>90.909090909090907</v>
      </c>
      <c r="I39" s="51">
        <f>(F39/$F$6)*100</f>
        <v>86.440677966101703</v>
      </c>
      <c r="J39" s="3">
        <f>(G39/$G$6)*100</f>
        <v>84.482758620689651</v>
      </c>
      <c r="K39" s="3">
        <f t="shared" si="16"/>
        <v>9.0909090909090935</v>
      </c>
      <c r="L39" s="3">
        <f t="shared" si="16"/>
        <v>13.559322033898297</v>
      </c>
      <c r="M39" s="29">
        <f t="shared" si="16"/>
        <v>15.517241379310349</v>
      </c>
      <c r="N39" s="108">
        <f t="shared" si="7"/>
        <v>12.722490834705914</v>
      </c>
      <c r="O39" s="196">
        <f t="shared" si="8"/>
        <v>3.2938809195527203</v>
      </c>
      <c r="P39" s="182"/>
      <c r="Q39" s="98" t="s">
        <v>32</v>
      </c>
      <c r="R39" s="2" t="s">
        <v>17</v>
      </c>
      <c r="S39" s="5" t="s">
        <v>25</v>
      </c>
      <c r="T39" s="16">
        <v>1.2500000000000001E-2</v>
      </c>
      <c r="U39" s="210">
        <v>36</v>
      </c>
      <c r="V39" s="17">
        <v>38</v>
      </c>
      <c r="W39" s="17">
        <v>39</v>
      </c>
      <c r="X39" s="3">
        <f t="shared" si="14"/>
        <v>80</v>
      </c>
      <c r="Y39" s="3">
        <f t="shared" si="13"/>
        <v>79.166666666666657</v>
      </c>
      <c r="Z39" s="3">
        <f t="shared" si="15"/>
        <v>79.591836734693871</v>
      </c>
      <c r="AA39" s="3">
        <f t="shared" si="12"/>
        <v>20</v>
      </c>
      <c r="AB39" s="3">
        <f t="shared" si="12"/>
        <v>20.833333333333343</v>
      </c>
      <c r="AC39" s="219">
        <f t="shared" si="12"/>
        <v>20.408163265306129</v>
      </c>
      <c r="AD39" s="108">
        <f t="shared" si="9"/>
        <v>20.413832199546491</v>
      </c>
      <c r="AE39" s="76">
        <f t="shared" si="10"/>
        <v>0.41669558879676327</v>
      </c>
      <c r="AF39" s="154"/>
    </row>
    <row r="40" spans="1:32" ht="15" thickBot="1" x14ac:dyDescent="0.2">
      <c r="A40" s="99" t="s">
        <v>32</v>
      </c>
      <c r="B40" s="31" t="s">
        <v>17</v>
      </c>
      <c r="C40" s="31" t="s">
        <v>25</v>
      </c>
      <c r="D40" s="41">
        <v>6.2500000000000003E-3</v>
      </c>
      <c r="E40" s="197">
        <v>53</v>
      </c>
      <c r="F40" s="198">
        <v>55</v>
      </c>
      <c r="G40" s="198">
        <v>57</v>
      </c>
      <c r="H40" s="199">
        <f>(E40/$E$6)*100</f>
        <v>96.36363636363636</v>
      </c>
      <c r="I40" s="200">
        <f>(F40/$F$6)*100</f>
        <v>93.220338983050837</v>
      </c>
      <c r="J40" s="200">
        <f>(G40/$G$6)*100</f>
        <v>98.275862068965509</v>
      </c>
      <c r="K40" s="200">
        <f t="shared" si="16"/>
        <v>3.6363636363636402</v>
      </c>
      <c r="L40" s="200">
        <f t="shared" si="16"/>
        <v>6.7796610169491629</v>
      </c>
      <c r="M40" s="201">
        <f t="shared" si="16"/>
        <v>1.7241379310344911</v>
      </c>
      <c r="N40" s="202">
        <f t="shared" si="7"/>
        <v>4.0467208614490984</v>
      </c>
      <c r="O40" s="203">
        <f t="shared" si="8"/>
        <v>2.5526208506530947</v>
      </c>
      <c r="P40" s="183"/>
      <c r="Q40" s="99" t="s">
        <v>32</v>
      </c>
      <c r="R40" s="31" t="s">
        <v>17</v>
      </c>
      <c r="S40" s="31" t="s">
        <v>25</v>
      </c>
      <c r="T40" s="41">
        <v>6.2500000000000003E-3</v>
      </c>
      <c r="U40" s="197">
        <v>37</v>
      </c>
      <c r="V40" s="198">
        <v>40</v>
      </c>
      <c r="W40" s="198">
        <v>43</v>
      </c>
      <c r="X40" s="200">
        <f t="shared" si="14"/>
        <v>82.222222222222214</v>
      </c>
      <c r="Y40" s="200">
        <f t="shared" si="13"/>
        <v>83.333333333333343</v>
      </c>
      <c r="Z40" s="200">
        <f t="shared" si="15"/>
        <v>87.755102040816325</v>
      </c>
      <c r="AA40" s="200">
        <f t="shared" si="12"/>
        <v>17.777777777777786</v>
      </c>
      <c r="AB40" s="200">
        <f t="shared" si="12"/>
        <v>16.666666666666657</v>
      </c>
      <c r="AC40" s="222">
        <f t="shared" si="12"/>
        <v>12.244897959183675</v>
      </c>
      <c r="AD40" s="110">
        <f t="shared" si="9"/>
        <v>15.563114134542706</v>
      </c>
      <c r="AE40" s="68">
        <f t="shared" si="10"/>
        <v>2.9268687902123998</v>
      </c>
      <c r="AF40" s="155"/>
    </row>
    <row r="41" spans="1:32" x14ac:dyDescent="0.15">
      <c r="A41" s="104" t="s">
        <v>33</v>
      </c>
      <c r="B41" s="23" t="s">
        <v>17</v>
      </c>
      <c r="C41" s="24" t="s">
        <v>25</v>
      </c>
      <c r="D41" s="35">
        <v>0.05</v>
      </c>
      <c r="E41" s="102">
        <v>46</v>
      </c>
      <c r="F41" s="19">
        <v>45</v>
      </c>
      <c r="G41" s="19">
        <v>42</v>
      </c>
      <c r="H41" s="184">
        <f>(E41/$E$6)*100</f>
        <v>83.636363636363626</v>
      </c>
      <c r="I41" s="184">
        <f>(F41/$F$6)*100</f>
        <v>76.271186440677965</v>
      </c>
      <c r="J41" s="184">
        <f>(G41/$G$6)*100</f>
        <v>72.41379310344827</v>
      </c>
      <c r="K41" s="20">
        <f t="shared" si="16"/>
        <v>16.363636363636374</v>
      </c>
      <c r="L41" s="20">
        <f t="shared" si="16"/>
        <v>23.728813559322035</v>
      </c>
      <c r="M41" s="185">
        <f t="shared" si="16"/>
        <v>27.58620689655173</v>
      </c>
      <c r="N41" s="186">
        <f t="shared" si="7"/>
        <v>22.559552273170045</v>
      </c>
      <c r="O41" s="187">
        <f t="shared" si="8"/>
        <v>5.7019208437188391</v>
      </c>
      <c r="P41" s="165" t="s">
        <v>36</v>
      </c>
      <c r="Q41" s="96" t="s">
        <v>33</v>
      </c>
      <c r="R41" s="7" t="s">
        <v>17</v>
      </c>
      <c r="S41" s="8" t="s">
        <v>25</v>
      </c>
      <c r="T41" s="18">
        <v>0.05</v>
      </c>
      <c r="U41" s="223">
        <v>21</v>
      </c>
      <c r="V41" s="224">
        <v>22</v>
      </c>
      <c r="W41" s="224">
        <v>19</v>
      </c>
      <c r="X41" s="191">
        <f t="shared" si="14"/>
        <v>46.666666666666664</v>
      </c>
      <c r="Y41" s="191">
        <f t="shared" si="13"/>
        <v>45.833333333333329</v>
      </c>
      <c r="Z41" s="191">
        <f t="shared" si="15"/>
        <v>38.775510204081634</v>
      </c>
      <c r="AA41" s="191">
        <f t="shared" si="12"/>
        <v>53.333333333333336</v>
      </c>
      <c r="AB41" s="191">
        <f t="shared" si="12"/>
        <v>54.166666666666671</v>
      </c>
      <c r="AC41" s="218">
        <f>100-Z41</f>
        <v>61.224489795918366</v>
      </c>
      <c r="AD41" s="107">
        <f t="shared" si="9"/>
        <v>56.241496598639458</v>
      </c>
      <c r="AE41" s="75">
        <f t="shared" si="10"/>
        <v>4.3354673351562711</v>
      </c>
      <c r="AF41" s="153" t="s">
        <v>36</v>
      </c>
    </row>
    <row r="42" spans="1:32" x14ac:dyDescent="0.15">
      <c r="A42" s="105" t="s">
        <v>33</v>
      </c>
      <c r="B42" s="2" t="s">
        <v>17</v>
      </c>
      <c r="C42" s="5" t="s">
        <v>25</v>
      </c>
      <c r="D42" s="15">
        <v>2.5000000000000001E-2</v>
      </c>
      <c r="E42" s="54">
        <v>50</v>
      </c>
      <c r="F42" s="17">
        <v>51</v>
      </c>
      <c r="G42" s="17">
        <v>55</v>
      </c>
      <c r="H42" s="51">
        <f>(E42/$E$6)*100</f>
        <v>90.909090909090907</v>
      </c>
      <c r="I42" s="51">
        <f>(F42/$F$6)*100</f>
        <v>86.440677966101703</v>
      </c>
      <c r="J42" s="3">
        <f>(G42/$G$6)*100</f>
        <v>94.827586206896555</v>
      </c>
      <c r="K42" s="3">
        <f t="shared" ref="K42:M52" si="17">100-H42</f>
        <v>9.0909090909090935</v>
      </c>
      <c r="L42" s="3">
        <f t="shared" si="17"/>
        <v>13.559322033898297</v>
      </c>
      <c r="M42" s="29">
        <f t="shared" si="17"/>
        <v>5.1724137931034448</v>
      </c>
      <c r="N42" s="108">
        <f t="shared" si="7"/>
        <v>9.2742149726369458</v>
      </c>
      <c r="O42" s="76">
        <f t="shared" si="8"/>
        <v>4.1964578211373897</v>
      </c>
      <c r="P42" s="166"/>
      <c r="Q42" s="14" t="s">
        <v>33</v>
      </c>
      <c r="R42" s="2" t="s">
        <v>17</v>
      </c>
      <c r="S42" s="5" t="s">
        <v>25</v>
      </c>
      <c r="T42" s="15">
        <v>2.5000000000000001E-2</v>
      </c>
      <c r="U42" s="210">
        <v>36</v>
      </c>
      <c r="V42" s="17">
        <v>34</v>
      </c>
      <c r="W42" s="17">
        <v>35</v>
      </c>
      <c r="X42" s="3">
        <f t="shared" si="14"/>
        <v>80</v>
      </c>
      <c r="Y42" s="3">
        <f t="shared" si="13"/>
        <v>70.833333333333343</v>
      </c>
      <c r="Z42" s="3">
        <f t="shared" si="15"/>
        <v>71.428571428571431</v>
      </c>
      <c r="AA42" s="3">
        <f t="shared" si="12"/>
        <v>20</v>
      </c>
      <c r="AB42" s="3">
        <f t="shared" si="12"/>
        <v>29.166666666666657</v>
      </c>
      <c r="AC42" s="219">
        <f t="shared" si="12"/>
        <v>28.571428571428569</v>
      </c>
      <c r="AD42" s="108">
        <f t="shared" si="9"/>
        <v>25.912698412698408</v>
      </c>
      <c r="AE42" s="76">
        <f t="shared" si="10"/>
        <v>5.1291889209845296</v>
      </c>
      <c r="AF42" s="154"/>
    </row>
    <row r="43" spans="1:32" x14ac:dyDescent="0.15">
      <c r="A43" s="105" t="s">
        <v>33</v>
      </c>
      <c r="B43" s="2" t="s">
        <v>17</v>
      </c>
      <c r="C43" s="5" t="s">
        <v>25</v>
      </c>
      <c r="D43" s="16">
        <v>1.2500000000000001E-2</v>
      </c>
      <c r="E43" s="54">
        <v>49</v>
      </c>
      <c r="F43" s="17">
        <v>55</v>
      </c>
      <c r="G43" s="17">
        <v>52</v>
      </c>
      <c r="H43" s="51">
        <f>(E43/$E$6)*100</f>
        <v>89.090909090909093</v>
      </c>
      <c r="I43" s="51">
        <f>(F43/$F$6)*100</f>
        <v>93.220338983050837</v>
      </c>
      <c r="J43" s="3">
        <f>(G43/$G$6)*100</f>
        <v>89.65517241379311</v>
      </c>
      <c r="K43" s="3">
        <f t="shared" si="17"/>
        <v>10.909090909090907</v>
      </c>
      <c r="L43" s="3">
        <f t="shared" si="17"/>
        <v>6.7796610169491629</v>
      </c>
      <c r="M43" s="29">
        <f t="shared" si="17"/>
        <v>10.34482758620689</v>
      </c>
      <c r="N43" s="108">
        <f t="shared" si="7"/>
        <v>9.3445265040823191</v>
      </c>
      <c r="O43" s="76">
        <f t="shared" si="8"/>
        <v>2.2390845226795548</v>
      </c>
      <c r="P43" s="166"/>
      <c r="Q43" s="14" t="s">
        <v>33</v>
      </c>
      <c r="R43" s="2" t="s">
        <v>17</v>
      </c>
      <c r="S43" s="5" t="s">
        <v>25</v>
      </c>
      <c r="T43" s="16">
        <v>1.2500000000000001E-2</v>
      </c>
      <c r="U43" s="210">
        <v>40</v>
      </c>
      <c r="V43" s="17">
        <v>40</v>
      </c>
      <c r="W43" s="17">
        <v>43</v>
      </c>
      <c r="X43" s="3">
        <f t="shared" si="14"/>
        <v>88.888888888888886</v>
      </c>
      <c r="Y43" s="3">
        <f t="shared" si="13"/>
        <v>83.333333333333343</v>
      </c>
      <c r="Z43" s="3">
        <f t="shared" si="15"/>
        <v>87.755102040816325</v>
      </c>
      <c r="AA43" s="3">
        <f t="shared" si="12"/>
        <v>11.111111111111114</v>
      </c>
      <c r="AB43" s="3">
        <f t="shared" si="12"/>
        <v>16.666666666666657</v>
      </c>
      <c r="AC43" s="219">
        <f t="shared" si="12"/>
        <v>12.244897959183675</v>
      </c>
      <c r="AD43" s="108">
        <f t="shared" si="9"/>
        <v>13.340891912320481</v>
      </c>
      <c r="AE43" s="76">
        <f t="shared" si="10"/>
        <v>2.9354644337311151</v>
      </c>
      <c r="AF43" s="154"/>
    </row>
    <row r="44" spans="1:32" ht="15" thickBot="1" x14ac:dyDescent="0.2">
      <c r="A44" s="106" t="s">
        <v>33</v>
      </c>
      <c r="B44" s="31" t="s">
        <v>17</v>
      </c>
      <c r="C44" s="31" t="s">
        <v>25</v>
      </c>
      <c r="D44" s="41">
        <v>6.2500000000000003E-3</v>
      </c>
      <c r="E44" s="120">
        <v>51</v>
      </c>
      <c r="F44" s="60">
        <v>55</v>
      </c>
      <c r="G44" s="42">
        <v>57</v>
      </c>
      <c r="H44" s="51">
        <f>(E44/$E$6)*100</f>
        <v>92.72727272727272</v>
      </c>
      <c r="I44" s="13">
        <f>(F44/$F$6)*100</f>
        <v>93.220338983050837</v>
      </c>
      <c r="J44" s="13">
        <f>(G44/$G$6)*100</f>
        <v>98.275862068965509</v>
      </c>
      <c r="K44" s="32">
        <f t="shared" si="17"/>
        <v>7.2727272727272805</v>
      </c>
      <c r="L44" s="32">
        <f t="shared" si="17"/>
        <v>6.7796610169491629</v>
      </c>
      <c r="M44" s="33">
        <f t="shared" si="17"/>
        <v>1.7241379310344911</v>
      </c>
      <c r="N44" s="110">
        <f t="shared" si="7"/>
        <v>5.2588420735703112</v>
      </c>
      <c r="O44" s="68">
        <f t="shared" si="8"/>
        <v>3.0710549676929717</v>
      </c>
      <c r="P44" s="167"/>
      <c r="Q44" s="61" t="s">
        <v>33</v>
      </c>
      <c r="R44" s="11" t="s">
        <v>17</v>
      </c>
      <c r="S44" s="11" t="s">
        <v>25</v>
      </c>
      <c r="T44" s="44">
        <v>6.2500000000000003E-3</v>
      </c>
      <c r="U44" s="197">
        <v>40</v>
      </c>
      <c r="V44" s="198">
        <v>45</v>
      </c>
      <c r="W44" s="198">
        <v>45</v>
      </c>
      <c r="X44" s="200">
        <f t="shared" si="14"/>
        <v>88.888888888888886</v>
      </c>
      <c r="Y44" s="200">
        <f t="shared" si="13"/>
        <v>93.75</v>
      </c>
      <c r="Z44" s="200">
        <f t="shared" si="15"/>
        <v>91.83673469387756</v>
      </c>
      <c r="AA44" s="200">
        <f t="shared" si="12"/>
        <v>11.111111111111114</v>
      </c>
      <c r="AB44" s="200">
        <f t="shared" si="12"/>
        <v>6.25</v>
      </c>
      <c r="AC44" s="222">
        <f t="shared" si="12"/>
        <v>8.1632653061224403</v>
      </c>
      <c r="AD44" s="110">
        <f t="shared" si="9"/>
        <v>8.5081254724111854</v>
      </c>
      <c r="AE44" s="68">
        <f t="shared" si="10"/>
        <v>2.4488357865241839</v>
      </c>
      <c r="AF44" s="155"/>
    </row>
    <row r="45" spans="1:32" x14ac:dyDescent="0.15">
      <c r="A45" s="101" t="s">
        <v>34</v>
      </c>
      <c r="B45" s="7" t="s">
        <v>17</v>
      </c>
      <c r="C45" s="8" t="s">
        <v>25</v>
      </c>
      <c r="D45" s="18">
        <v>0.05</v>
      </c>
      <c r="E45" s="102">
        <v>36</v>
      </c>
      <c r="F45" s="19">
        <v>35</v>
      </c>
      <c r="G45" s="19">
        <v>37</v>
      </c>
      <c r="H45" s="72">
        <f>(E45/$E$6)*100</f>
        <v>65.454545454545453</v>
      </c>
      <c r="I45" s="72">
        <f>(F45/$F$6)*100</f>
        <v>59.322033898305079</v>
      </c>
      <c r="J45" s="72">
        <f>(G45/$G$6)*100</f>
        <v>63.793103448275865</v>
      </c>
      <c r="K45" s="21">
        <f t="shared" si="17"/>
        <v>34.545454545454547</v>
      </c>
      <c r="L45" s="21">
        <f>100-I45</f>
        <v>40.677966101694921</v>
      </c>
      <c r="M45" s="62">
        <f>100-J45</f>
        <v>36.206896551724135</v>
      </c>
      <c r="N45" s="111">
        <f t="shared" si="7"/>
        <v>37.143439066291201</v>
      </c>
      <c r="O45" s="103">
        <f t="shared" si="8"/>
        <v>3.1717122202446322</v>
      </c>
      <c r="P45" s="153" t="s">
        <v>36</v>
      </c>
      <c r="Q45" s="63" t="s">
        <v>34</v>
      </c>
      <c r="R45" s="23" t="s">
        <v>17</v>
      </c>
      <c r="S45" s="24" t="s">
        <v>25</v>
      </c>
      <c r="T45" s="35">
        <v>0.05</v>
      </c>
      <c r="U45" s="204">
        <v>3</v>
      </c>
      <c r="V45" s="205">
        <v>3</v>
      </c>
      <c r="W45" s="205">
        <v>4</v>
      </c>
      <c r="X45" s="191">
        <f t="shared" si="14"/>
        <v>6.666666666666667</v>
      </c>
      <c r="Y45" s="191">
        <f t="shared" si="13"/>
        <v>6.25</v>
      </c>
      <c r="Z45" s="191">
        <f t="shared" si="15"/>
        <v>8.1632653061224492</v>
      </c>
      <c r="AA45" s="225">
        <f t="shared" si="12"/>
        <v>93.333333333333329</v>
      </c>
      <c r="AB45" s="225">
        <f>100-Y45</f>
        <v>93.75</v>
      </c>
      <c r="AC45" s="226">
        <f>100-Z45</f>
        <v>91.836734693877546</v>
      </c>
      <c r="AD45" s="125">
        <f t="shared" si="9"/>
        <v>92.973356009070287</v>
      </c>
      <c r="AE45" s="66">
        <f t="shared" si="10"/>
        <v>1.0061479952723875</v>
      </c>
      <c r="AF45" s="150">
        <v>0.05</v>
      </c>
    </row>
    <row r="46" spans="1:32" x14ac:dyDescent="0.15">
      <c r="A46" s="64" t="s">
        <v>34</v>
      </c>
      <c r="B46" s="2" t="s">
        <v>17</v>
      </c>
      <c r="C46" s="5" t="s">
        <v>25</v>
      </c>
      <c r="D46" s="15">
        <v>2.5000000000000001E-2</v>
      </c>
      <c r="E46" s="54">
        <v>50</v>
      </c>
      <c r="F46" s="17">
        <v>51</v>
      </c>
      <c r="G46" s="17">
        <v>49</v>
      </c>
      <c r="H46" s="51">
        <f>(E46/$E$6)*100</f>
        <v>90.909090909090907</v>
      </c>
      <c r="I46" s="51">
        <f>(F46/$F$6)*100</f>
        <v>86.440677966101703</v>
      </c>
      <c r="J46" s="3">
        <f>(G46/$G$6)*100</f>
        <v>84.482758620689651</v>
      </c>
      <c r="K46" s="13">
        <f t="shared" si="17"/>
        <v>9.0909090909090935</v>
      </c>
      <c r="L46" s="13">
        <f t="shared" si="17"/>
        <v>13.559322033898297</v>
      </c>
      <c r="M46" s="40">
        <f t="shared" si="17"/>
        <v>15.517241379310349</v>
      </c>
      <c r="N46" s="109">
        <f t="shared" si="7"/>
        <v>12.722490834705914</v>
      </c>
      <c r="O46" s="67">
        <f t="shared" si="8"/>
        <v>3.2938809195527203</v>
      </c>
      <c r="P46" s="154"/>
      <c r="Q46" s="64" t="s">
        <v>34</v>
      </c>
      <c r="R46" s="2" t="s">
        <v>17</v>
      </c>
      <c r="S46" s="5" t="s">
        <v>25</v>
      </c>
      <c r="T46" s="15">
        <v>2.5000000000000001E-2</v>
      </c>
      <c r="U46" s="210">
        <v>8</v>
      </c>
      <c r="V46" s="17">
        <v>7</v>
      </c>
      <c r="W46" s="17">
        <v>8</v>
      </c>
      <c r="X46" s="3">
        <f t="shared" si="14"/>
        <v>17.777777777777779</v>
      </c>
      <c r="Y46" s="3">
        <f t="shared" si="13"/>
        <v>14.583333333333334</v>
      </c>
      <c r="Z46" s="3">
        <f t="shared" si="15"/>
        <v>16.326530612244898</v>
      </c>
      <c r="AA46" s="13">
        <f t="shared" si="12"/>
        <v>82.222222222222229</v>
      </c>
      <c r="AB46" s="13">
        <f t="shared" si="12"/>
        <v>85.416666666666671</v>
      </c>
      <c r="AC46" s="227">
        <f>100-Z46</f>
        <v>83.673469387755105</v>
      </c>
      <c r="AD46" s="109">
        <f t="shared" si="9"/>
        <v>83.770786092214678</v>
      </c>
      <c r="AE46" s="67">
        <f t="shared" si="10"/>
        <v>1.5994441949895106</v>
      </c>
      <c r="AF46" s="151"/>
    </row>
    <row r="47" spans="1:32" x14ac:dyDescent="0.15">
      <c r="A47" s="64" t="s">
        <v>34</v>
      </c>
      <c r="B47" s="2" t="s">
        <v>17</v>
      </c>
      <c r="C47" s="5" t="s">
        <v>25</v>
      </c>
      <c r="D47" s="16">
        <v>1.2500000000000001E-2</v>
      </c>
      <c r="E47" s="54">
        <v>54</v>
      </c>
      <c r="F47" s="17">
        <v>55</v>
      </c>
      <c r="G47" s="17">
        <v>55</v>
      </c>
      <c r="H47" s="51">
        <f>(E47/$E$6)*100</f>
        <v>98.181818181818187</v>
      </c>
      <c r="I47" s="51">
        <f>(F47/$F$6)*100</f>
        <v>93.220338983050837</v>
      </c>
      <c r="J47" s="3">
        <f>(G47/$G$6)*100</f>
        <v>94.827586206896555</v>
      </c>
      <c r="K47" s="13">
        <f t="shared" si="17"/>
        <v>1.818181818181813</v>
      </c>
      <c r="L47" s="13">
        <f t="shared" si="17"/>
        <v>6.7796610169491629</v>
      </c>
      <c r="M47" s="40">
        <f t="shared" si="17"/>
        <v>5.1724137931034448</v>
      </c>
      <c r="N47" s="109">
        <f t="shared" si="7"/>
        <v>4.5900855427448066</v>
      </c>
      <c r="O47" s="67">
        <f t="shared" si="8"/>
        <v>2.5314815036504976</v>
      </c>
      <c r="P47" s="154"/>
      <c r="Q47" s="64" t="s">
        <v>34</v>
      </c>
      <c r="R47" s="2" t="s">
        <v>17</v>
      </c>
      <c r="S47" s="5" t="s">
        <v>25</v>
      </c>
      <c r="T47" s="16">
        <v>1.2500000000000001E-2</v>
      </c>
      <c r="U47" s="210">
        <v>15</v>
      </c>
      <c r="V47" s="17">
        <v>15</v>
      </c>
      <c r="W47" s="17">
        <v>18</v>
      </c>
      <c r="X47" s="3">
        <f t="shared" si="14"/>
        <v>33.333333333333329</v>
      </c>
      <c r="Y47" s="3">
        <f t="shared" si="13"/>
        <v>31.25</v>
      </c>
      <c r="Z47" s="3">
        <f t="shared" si="15"/>
        <v>36.734693877551024</v>
      </c>
      <c r="AA47" s="13">
        <f t="shared" ref="AA47:AC49" si="18">100-X47</f>
        <v>66.666666666666671</v>
      </c>
      <c r="AB47" s="13">
        <f t="shared" si="18"/>
        <v>68.75</v>
      </c>
      <c r="AC47" s="227">
        <f t="shared" si="18"/>
        <v>63.265306122448976</v>
      </c>
      <c r="AD47" s="109">
        <f>AVERAGE(AA47:AC47)</f>
        <v>66.227324263038554</v>
      </c>
      <c r="AE47" s="67">
        <f t="shared" si="10"/>
        <v>2.7686157269167424</v>
      </c>
      <c r="AF47" s="151"/>
    </row>
    <row r="48" spans="1:32" ht="15" thickBot="1" x14ac:dyDescent="0.2">
      <c r="A48" s="65" t="s">
        <v>34</v>
      </c>
      <c r="B48" s="31" t="s">
        <v>17</v>
      </c>
      <c r="C48" s="31" t="s">
        <v>25</v>
      </c>
      <c r="D48" s="41">
        <v>6.2500000000000003E-3</v>
      </c>
      <c r="E48" s="118">
        <v>54</v>
      </c>
      <c r="F48" s="50">
        <v>54</v>
      </c>
      <c r="G48" s="50">
        <v>54</v>
      </c>
      <c r="H48" s="83">
        <f>(E48/$E$6)*100</f>
        <v>98.181818181818187</v>
      </c>
      <c r="I48" s="13">
        <f>(F48/$F$6)*100</f>
        <v>91.525423728813564</v>
      </c>
      <c r="J48" s="13">
        <f>(G48/$G$6)*100</f>
        <v>93.103448275862064</v>
      </c>
      <c r="K48" s="13">
        <f t="shared" si="17"/>
        <v>1.818181818181813</v>
      </c>
      <c r="L48" s="13">
        <f t="shared" si="17"/>
        <v>8.4745762711864359</v>
      </c>
      <c r="M48" s="40">
        <f t="shared" si="17"/>
        <v>6.8965517241379359</v>
      </c>
      <c r="N48" s="109">
        <f t="shared" si="7"/>
        <v>5.7297699378353952</v>
      </c>
      <c r="O48" s="67">
        <f t="shared" si="8"/>
        <v>3.4782080991702018</v>
      </c>
      <c r="P48" s="155"/>
      <c r="Q48" s="65" t="s">
        <v>34</v>
      </c>
      <c r="R48" s="31" t="s">
        <v>17</v>
      </c>
      <c r="S48" s="31" t="s">
        <v>25</v>
      </c>
      <c r="T48" s="41">
        <v>6.2500000000000003E-3</v>
      </c>
      <c r="U48" s="212">
        <v>14</v>
      </c>
      <c r="V48" s="213">
        <v>19</v>
      </c>
      <c r="W48" s="213">
        <v>18</v>
      </c>
      <c r="X48" s="200">
        <f t="shared" si="14"/>
        <v>31.111111111111111</v>
      </c>
      <c r="Y48" s="200">
        <f t="shared" si="13"/>
        <v>39.583333333333329</v>
      </c>
      <c r="Z48" s="200">
        <f t="shared" si="15"/>
        <v>36.734693877551024</v>
      </c>
      <c r="AA48" s="200">
        <f t="shared" si="18"/>
        <v>68.888888888888886</v>
      </c>
      <c r="AB48" s="200">
        <f t="shared" si="18"/>
        <v>60.416666666666671</v>
      </c>
      <c r="AC48" s="222">
        <f t="shared" si="18"/>
        <v>63.265306122448976</v>
      </c>
      <c r="AD48" s="110">
        <f>AVERAGE(AA48:AC48)</f>
        <v>64.190287226001502</v>
      </c>
      <c r="AE48" s="68">
        <f t="shared" si="10"/>
        <v>4.3111865973448573</v>
      </c>
      <c r="AF48" s="152"/>
    </row>
    <row r="49" spans="1:32" x14ac:dyDescent="0.15">
      <c r="A49" s="57" t="s">
        <v>35</v>
      </c>
      <c r="B49" s="23" t="s">
        <v>17</v>
      </c>
      <c r="C49" s="24" t="s">
        <v>25</v>
      </c>
      <c r="D49" s="35">
        <v>0.05</v>
      </c>
      <c r="E49" s="204">
        <v>38</v>
      </c>
      <c r="F49" s="205">
        <v>38</v>
      </c>
      <c r="G49" s="205">
        <v>35</v>
      </c>
      <c r="H49" s="190">
        <f>(E49/$E$6)*100</f>
        <v>69.090909090909093</v>
      </c>
      <c r="I49" s="190">
        <f>(F49/$F$6)*100</f>
        <v>64.406779661016941</v>
      </c>
      <c r="J49" s="190">
        <f>(G49/$G$6)*100</f>
        <v>60.344827586206897</v>
      </c>
      <c r="K49" s="206">
        <f>100-H49</f>
        <v>30.909090909090907</v>
      </c>
      <c r="L49" s="206">
        <f t="shared" si="17"/>
        <v>35.593220338983059</v>
      </c>
      <c r="M49" s="207">
        <f t="shared" si="17"/>
        <v>39.655172413793103</v>
      </c>
      <c r="N49" s="208">
        <f>AVERAGE(K49:M49)</f>
        <v>35.385827887289025</v>
      </c>
      <c r="O49" s="209">
        <f>_xlfn.STDEV.S(K49:M49)</f>
        <v>4.376727561030977</v>
      </c>
      <c r="P49" s="181" t="s">
        <v>36</v>
      </c>
      <c r="Q49" s="57" t="s">
        <v>35</v>
      </c>
      <c r="R49" s="23" t="s">
        <v>17</v>
      </c>
      <c r="S49" s="24" t="s">
        <v>25</v>
      </c>
      <c r="T49" s="35">
        <v>0.05</v>
      </c>
      <c r="U49" s="204">
        <v>7</v>
      </c>
      <c r="V49" s="205">
        <v>7</v>
      </c>
      <c r="W49" s="205">
        <v>6</v>
      </c>
      <c r="X49" s="191">
        <f t="shared" si="14"/>
        <v>15.555555555555555</v>
      </c>
      <c r="Y49" s="191">
        <f t="shared" si="13"/>
        <v>14.583333333333334</v>
      </c>
      <c r="Z49" s="191">
        <f t="shared" si="15"/>
        <v>12.244897959183673</v>
      </c>
      <c r="AA49" s="225">
        <f>100-X49</f>
        <v>84.444444444444443</v>
      </c>
      <c r="AB49" s="225">
        <f>100-Y49</f>
        <v>85.416666666666671</v>
      </c>
      <c r="AC49" s="226">
        <f>100-Z49</f>
        <v>87.755102040816325</v>
      </c>
      <c r="AD49" s="125">
        <f>AVERAGE(AA49:AC49)</f>
        <v>85.872071050642489</v>
      </c>
      <c r="AE49" s="66">
        <f t="shared" si="10"/>
        <v>1.7016633905717082</v>
      </c>
      <c r="AF49" s="153" t="s">
        <v>36</v>
      </c>
    </row>
    <row r="50" spans="1:32" x14ac:dyDescent="0.15">
      <c r="A50" s="58" t="s">
        <v>35</v>
      </c>
      <c r="B50" s="2" t="s">
        <v>17</v>
      </c>
      <c r="C50" s="5" t="s">
        <v>25</v>
      </c>
      <c r="D50" s="15">
        <v>2.5000000000000001E-2</v>
      </c>
      <c r="E50" s="210">
        <v>46</v>
      </c>
      <c r="F50" s="17">
        <v>45</v>
      </c>
      <c r="G50" s="17">
        <v>46</v>
      </c>
      <c r="H50" s="51">
        <f>(E50/$E$6)*100</f>
        <v>83.636363636363626</v>
      </c>
      <c r="I50" s="51">
        <f>(F50/$F$6)*100</f>
        <v>76.271186440677965</v>
      </c>
      <c r="J50" s="3">
        <f>(G50/$G$6)*100</f>
        <v>79.310344827586206</v>
      </c>
      <c r="K50" s="51">
        <f>100-H50</f>
        <v>16.363636363636374</v>
      </c>
      <c r="L50" s="51">
        <f t="shared" si="17"/>
        <v>23.728813559322035</v>
      </c>
      <c r="M50" s="123">
        <f t="shared" si="17"/>
        <v>20.689655172413794</v>
      </c>
      <c r="N50" s="113">
        <f>AVERAGE(K50:M50)</f>
        <v>20.2607016984574</v>
      </c>
      <c r="O50" s="211">
        <f t="shared" ref="O50:O52" si="19">_xlfn.STDEV.S(K50:M50)</f>
        <v>3.7012781026391988</v>
      </c>
      <c r="P50" s="182"/>
      <c r="Q50" s="58" t="s">
        <v>35</v>
      </c>
      <c r="R50" s="2" t="s">
        <v>17</v>
      </c>
      <c r="S50" s="5" t="s">
        <v>25</v>
      </c>
      <c r="T50" s="15">
        <v>2.5000000000000001E-2</v>
      </c>
      <c r="U50" s="210">
        <v>13</v>
      </c>
      <c r="V50" s="17">
        <v>10</v>
      </c>
      <c r="W50" s="17">
        <v>13</v>
      </c>
      <c r="X50" s="3">
        <f t="shared" si="14"/>
        <v>28.888888888888886</v>
      </c>
      <c r="Y50" s="3">
        <f t="shared" si="13"/>
        <v>20.833333333333336</v>
      </c>
      <c r="Z50" s="3">
        <f t="shared" si="15"/>
        <v>26.530612244897959</v>
      </c>
      <c r="AA50" s="13">
        <f t="shared" ref="AA50:AC52" si="20">100-X50</f>
        <v>71.111111111111114</v>
      </c>
      <c r="AB50" s="13">
        <f t="shared" si="20"/>
        <v>79.166666666666657</v>
      </c>
      <c r="AC50" s="227">
        <f>100-Z50</f>
        <v>73.469387755102048</v>
      </c>
      <c r="AD50" s="109">
        <f t="shared" ref="AD50:AD51" si="21">AVERAGE(AA50:AC50)</f>
        <v>74.582388510959944</v>
      </c>
      <c r="AE50" s="67">
        <f t="shared" si="10"/>
        <v>4.1415059868441118</v>
      </c>
      <c r="AF50" s="154"/>
    </row>
    <row r="51" spans="1:32" x14ac:dyDescent="0.15">
      <c r="A51" s="58" t="s">
        <v>35</v>
      </c>
      <c r="B51" s="2" t="s">
        <v>17</v>
      </c>
      <c r="C51" s="5" t="s">
        <v>25</v>
      </c>
      <c r="D51" s="16">
        <v>1.2500000000000001E-2</v>
      </c>
      <c r="E51" s="210">
        <v>53</v>
      </c>
      <c r="F51" s="17">
        <v>54</v>
      </c>
      <c r="G51" s="17">
        <v>54</v>
      </c>
      <c r="H51" s="51">
        <f>(E51/$E$6)*100</f>
        <v>96.36363636363636</v>
      </c>
      <c r="I51" s="51">
        <f>(F51/$F$6)*100</f>
        <v>91.525423728813564</v>
      </c>
      <c r="J51" s="3">
        <f>(G51/$G$6)*100</f>
        <v>93.103448275862064</v>
      </c>
      <c r="K51" s="51">
        <f>100-H51</f>
        <v>3.6363636363636402</v>
      </c>
      <c r="L51" s="51">
        <f t="shared" si="17"/>
        <v>8.4745762711864359</v>
      </c>
      <c r="M51" s="123">
        <f t="shared" si="17"/>
        <v>6.8965517241379359</v>
      </c>
      <c r="N51" s="113">
        <f>AVERAGE(K51:M51)</f>
        <v>6.3358305438960043</v>
      </c>
      <c r="O51" s="211">
        <f t="shared" si="19"/>
        <v>2.4673632801877119</v>
      </c>
      <c r="P51" s="182"/>
      <c r="Q51" s="58" t="s">
        <v>35</v>
      </c>
      <c r="R51" s="2" t="s">
        <v>17</v>
      </c>
      <c r="S51" s="5" t="s">
        <v>25</v>
      </c>
      <c r="T51" s="16">
        <v>1.2500000000000001E-2</v>
      </c>
      <c r="U51" s="210">
        <v>20</v>
      </c>
      <c r="V51" s="17">
        <v>22</v>
      </c>
      <c r="W51" s="17">
        <v>28</v>
      </c>
      <c r="X51" s="3">
        <f t="shared" si="14"/>
        <v>44.444444444444443</v>
      </c>
      <c r="Y51" s="3">
        <f t="shared" si="13"/>
        <v>45.833333333333329</v>
      </c>
      <c r="Z51" s="3">
        <f t="shared" si="15"/>
        <v>57.142857142857139</v>
      </c>
      <c r="AA51" s="13">
        <f t="shared" si="20"/>
        <v>55.555555555555557</v>
      </c>
      <c r="AB51" s="13">
        <f t="shared" si="20"/>
        <v>54.166666666666671</v>
      </c>
      <c r="AC51" s="227">
        <f t="shared" si="20"/>
        <v>42.857142857142861</v>
      </c>
      <c r="AD51" s="109">
        <f t="shared" si="21"/>
        <v>50.859788359788361</v>
      </c>
      <c r="AE51" s="67">
        <f t="shared" si="10"/>
        <v>6.965199520988544</v>
      </c>
      <c r="AF51" s="154"/>
    </row>
    <row r="52" spans="1:32" ht="15" thickBot="1" x14ac:dyDescent="0.2">
      <c r="A52" s="59" t="s">
        <v>35</v>
      </c>
      <c r="B52" s="31" t="s">
        <v>17</v>
      </c>
      <c r="C52" s="31" t="s">
        <v>25</v>
      </c>
      <c r="D52" s="41">
        <v>6.2500000000000003E-3</v>
      </c>
      <c r="E52" s="212">
        <v>55</v>
      </c>
      <c r="F52" s="213">
        <v>58</v>
      </c>
      <c r="G52" s="213">
        <v>58</v>
      </c>
      <c r="H52" s="199">
        <f>(E52/$E$6)*100</f>
        <v>100</v>
      </c>
      <c r="I52" s="200">
        <f>(F52/$F$6)*100</f>
        <v>98.305084745762713</v>
      </c>
      <c r="J52" s="200">
        <f>(G52/$G$6)*100</f>
        <v>100</v>
      </c>
      <c r="K52" s="199">
        <f>100-H52</f>
        <v>0</v>
      </c>
      <c r="L52" s="199">
        <f t="shared" si="17"/>
        <v>1.6949152542372872</v>
      </c>
      <c r="M52" s="214">
        <f t="shared" si="17"/>
        <v>0</v>
      </c>
      <c r="N52" s="215">
        <f>AVERAGE(K52:M52)</f>
        <v>0.56497175141242906</v>
      </c>
      <c r="O52" s="216">
        <f t="shared" si="19"/>
        <v>0.97855977828750074</v>
      </c>
      <c r="P52" s="183"/>
      <c r="Q52" s="59" t="s">
        <v>35</v>
      </c>
      <c r="R52" s="31" t="s">
        <v>17</v>
      </c>
      <c r="S52" s="31" t="s">
        <v>25</v>
      </c>
      <c r="T52" s="41">
        <v>6.2500000000000003E-3</v>
      </c>
      <c r="U52" s="212">
        <v>21</v>
      </c>
      <c r="V52" s="213">
        <v>25</v>
      </c>
      <c r="W52" s="213">
        <v>29</v>
      </c>
      <c r="X52" s="200">
        <f t="shared" si="14"/>
        <v>46.666666666666664</v>
      </c>
      <c r="Y52" s="200">
        <f t="shared" si="13"/>
        <v>52.083333333333336</v>
      </c>
      <c r="Z52" s="200">
        <f t="shared" si="15"/>
        <v>59.183673469387756</v>
      </c>
      <c r="AA52" s="200">
        <f t="shared" si="20"/>
        <v>53.333333333333336</v>
      </c>
      <c r="AB52" s="200">
        <f t="shared" si="20"/>
        <v>47.916666666666664</v>
      </c>
      <c r="AC52" s="222">
        <f>100-Z52</f>
        <v>40.816326530612244</v>
      </c>
      <c r="AD52" s="110">
        <f>AVERAGE(AA52:AC52)</f>
        <v>47.355442176870746</v>
      </c>
      <c r="AE52" s="68">
        <f t="shared" si="10"/>
        <v>6.2773477297981763</v>
      </c>
      <c r="AF52" s="155"/>
    </row>
  </sheetData>
  <mergeCells count="50">
    <mergeCell ref="P41:P44"/>
    <mergeCell ref="AF41:AF44"/>
    <mergeCell ref="P45:P48"/>
    <mergeCell ref="AF45:AF48"/>
    <mergeCell ref="P49:P52"/>
    <mergeCell ref="AF49:AF52"/>
    <mergeCell ref="P29:P32"/>
    <mergeCell ref="AF29:AF32"/>
    <mergeCell ref="P33:P36"/>
    <mergeCell ref="AF33:AF36"/>
    <mergeCell ref="P37:P40"/>
    <mergeCell ref="AF37:AF40"/>
    <mergeCell ref="P17:P20"/>
    <mergeCell ref="AF17:AF20"/>
    <mergeCell ref="P21:P24"/>
    <mergeCell ref="AF21:AF24"/>
    <mergeCell ref="P25:P28"/>
    <mergeCell ref="AF25:AF28"/>
    <mergeCell ref="U3:W3"/>
    <mergeCell ref="X3:Z3"/>
    <mergeCell ref="AA3:AE3"/>
    <mergeCell ref="P9:P12"/>
    <mergeCell ref="AF9:AF12"/>
    <mergeCell ref="P13:P16"/>
    <mergeCell ref="AF13:AF16"/>
    <mergeCell ref="U1:W1"/>
    <mergeCell ref="X1:Z1"/>
    <mergeCell ref="AA1:AE1"/>
    <mergeCell ref="AF1:AF8"/>
    <mergeCell ref="E2:G2"/>
    <mergeCell ref="H2:J2"/>
    <mergeCell ref="K2:O2"/>
    <mergeCell ref="U2:W2"/>
    <mergeCell ref="X2:Z2"/>
    <mergeCell ref="AA2:AE2"/>
    <mergeCell ref="K1:O1"/>
    <mergeCell ref="P1:P8"/>
    <mergeCell ref="Q1:Q4"/>
    <mergeCell ref="R1:R4"/>
    <mergeCell ref="S1:S4"/>
    <mergeCell ref="T1:T4"/>
    <mergeCell ref="K3:O3"/>
    <mergeCell ref="A1:A4"/>
    <mergeCell ref="B1:B4"/>
    <mergeCell ref="C1:C4"/>
    <mergeCell ref="D1:D4"/>
    <mergeCell ref="E1:G1"/>
    <mergeCell ref="H1:J1"/>
    <mergeCell ref="E3:G3"/>
    <mergeCell ref="H3:J3"/>
  </mergeCells>
  <conditionalFormatting sqref="A9:A12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{BBDE79C5-234F-8345-9F62-28BE1A9A5C16}</x14:id>
        </ext>
      </extLst>
    </cfRule>
  </conditionalFormatting>
  <conditionalFormatting sqref="A13:A20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{4C3D5161-D50E-454E-981A-14B67B26C9F8}</x14:id>
        </ext>
      </extLst>
    </cfRule>
  </conditionalFormatting>
  <conditionalFormatting sqref="A21:A5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{65EA9ACD-5611-9849-B8E3-5E5108EDED24}</x14:id>
        </ext>
      </extLst>
    </cfRule>
  </conditionalFormatting>
  <conditionalFormatting sqref="Q9:Q1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{984EF803-2E8E-8943-9B77-CB2078D4F37B}</x14:id>
        </ext>
      </extLst>
    </cfRule>
  </conditionalFormatting>
  <conditionalFormatting sqref="Q13:Q1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{FF92DD57-FBAF-8C41-B7EB-8B73DB06F8D0}</x14:id>
        </ext>
      </extLst>
    </cfRule>
  </conditionalFormatting>
  <conditionalFormatting sqref="Q17:Q52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{734FE4DB-ED73-C54F-A992-8301E3455AFA}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BDE79C5-234F-8345-9F62-28BE1A9A5C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A9:A12</xm:sqref>
        </x14:conditionalFormatting>
        <x14:conditionalFormatting xmlns:xm="http://schemas.microsoft.com/office/excel/2006/main">
          <x14:cfRule type="dataBar" id="{4C3D5161-D50E-454E-981A-14B67B26C9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A13:A20</xm:sqref>
        </x14:conditionalFormatting>
        <x14:conditionalFormatting xmlns:xm="http://schemas.microsoft.com/office/excel/2006/main">
          <x14:cfRule type="dataBar" id="{65EA9ACD-5611-9849-B8E3-5E5108EDED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A21:A52</xm:sqref>
        </x14:conditionalFormatting>
        <x14:conditionalFormatting xmlns:xm="http://schemas.microsoft.com/office/excel/2006/main">
          <x14:cfRule type="dataBar" id="{984EF803-2E8E-8943-9B77-CB2078D4F3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Q9:Q12</xm:sqref>
        </x14:conditionalFormatting>
        <x14:conditionalFormatting xmlns:xm="http://schemas.microsoft.com/office/excel/2006/main">
          <x14:cfRule type="dataBar" id="{FF92DD57-FBAF-8C41-B7EB-8B73DB06F8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Q13:Q16</xm:sqref>
        </x14:conditionalFormatting>
        <x14:conditionalFormatting xmlns:xm="http://schemas.microsoft.com/office/excel/2006/main">
          <x14:cfRule type="dataBar" id="{734FE4DB-ED73-C54F-A992-8301E3455A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Q17:Q52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Samples from Dr. Shamugar</vt:lpstr>
      <vt:lpstr>Propolis combination-CS NP-AC3</vt:lpstr>
      <vt:lpstr>Propolis combination-CS NP-AC5</vt:lpstr>
      <vt:lpstr>Propolis combination-CS NP-AP</vt:lpstr>
      <vt:lpstr>Propolis combination-CS NP-AT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Comper</dc:creator>
  <cp:lastModifiedBy>Siriphon Chimplee</cp:lastModifiedBy>
  <dcterms:created xsi:type="dcterms:W3CDTF">2023-12-11T08:01:00Z</dcterms:created>
  <dcterms:modified xsi:type="dcterms:W3CDTF">2025-01-03T04:11:44Z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079D167191B243BA90CDA8DDB70E3727</vt:lpwstr>
  </property>
  <property fmtid="{D5CDD505-2E9C-101B-9397-08002B2CF9AE}" pid="3" name="KSOProductBuildVer">
    <vt:lpwstr>1033-11.2.0.11225</vt:lpwstr>
  </property>
</Properties>
</file>