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1\Documents\PhD Project\publications\5_epiphyte\Submitted documents\"/>
    </mc:Choice>
  </mc:AlternateContent>
  <xr:revisionPtr revIDLastSave="0" documentId="8_{0ADA3585-1CB4-470D-AA1A-DDED31FF6BE4}" xr6:coauthVersionLast="47" xr6:coauthVersionMax="47" xr10:uidLastSave="{00000000-0000-0000-0000-000000000000}"/>
  <bookViews>
    <workbookView xWindow="-108" yWindow="-108" windowWidth="23256" windowHeight="12456" xr2:uid="{3702798C-494A-4822-87C7-D30FB708375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220" i="1" l="1"/>
  <c r="AC220" i="1"/>
  <c r="A220" i="1"/>
  <c r="AG219" i="1"/>
  <c r="AC219" i="1"/>
  <c r="A219" i="1"/>
  <c r="AG218" i="1"/>
  <c r="AC218" i="1"/>
  <c r="A218" i="1"/>
  <c r="AG217" i="1"/>
  <c r="AC217" i="1"/>
  <c r="A217" i="1"/>
  <c r="AG216" i="1"/>
  <c r="AC216" i="1"/>
  <c r="A216" i="1"/>
  <c r="AG215" i="1"/>
  <c r="AC215" i="1"/>
  <c r="A215" i="1"/>
  <c r="AG214" i="1"/>
  <c r="AC214" i="1"/>
  <c r="A214" i="1"/>
  <c r="AG213" i="1"/>
  <c r="AC213" i="1"/>
  <c r="A213" i="1"/>
  <c r="AG212" i="1"/>
  <c r="AC212" i="1"/>
  <c r="A212" i="1"/>
  <c r="AG211" i="1"/>
  <c r="AC211" i="1"/>
  <c r="A211" i="1"/>
  <c r="AG210" i="1"/>
  <c r="AC210" i="1"/>
  <c r="A210" i="1"/>
  <c r="AG209" i="1"/>
  <c r="AC209" i="1"/>
  <c r="A209" i="1"/>
  <c r="AG208" i="1"/>
  <c r="AC208" i="1"/>
  <c r="A208" i="1"/>
  <c r="AG207" i="1"/>
  <c r="AC207" i="1"/>
  <c r="A207" i="1"/>
  <c r="AG206" i="1"/>
  <c r="AC206" i="1"/>
  <c r="A206" i="1"/>
  <c r="AG205" i="1"/>
  <c r="AC205" i="1"/>
  <c r="A205" i="1"/>
  <c r="AG204" i="1"/>
  <c r="AC204" i="1"/>
  <c r="A204" i="1"/>
  <c r="AG203" i="1"/>
  <c r="AC203" i="1"/>
  <c r="A203" i="1"/>
  <c r="AG202" i="1"/>
  <c r="AC202" i="1"/>
  <c r="A202" i="1"/>
  <c r="AT201" i="1"/>
  <c r="AG201" i="1"/>
  <c r="AC201" i="1"/>
  <c r="A201" i="1"/>
  <c r="AG200" i="1"/>
  <c r="AC200" i="1"/>
  <c r="A200" i="1"/>
  <c r="AG199" i="1"/>
  <c r="AC199" i="1"/>
  <c r="A199" i="1"/>
  <c r="AT198" i="1"/>
  <c r="AG198" i="1"/>
  <c r="AC198" i="1"/>
  <c r="A198" i="1"/>
  <c r="AT197" i="1"/>
  <c r="AG197" i="1"/>
  <c r="AC197" i="1"/>
  <c r="A197" i="1"/>
  <c r="AT196" i="1"/>
  <c r="AG196" i="1"/>
  <c r="AC196" i="1"/>
  <c r="A196" i="1"/>
  <c r="AT195" i="1"/>
  <c r="AG195" i="1"/>
  <c r="AC195" i="1"/>
  <c r="A195" i="1"/>
  <c r="AG194" i="1"/>
  <c r="AC194" i="1"/>
  <c r="A194" i="1"/>
  <c r="AG193" i="1"/>
  <c r="AC193" i="1"/>
  <c r="A193" i="1"/>
  <c r="AG192" i="1"/>
  <c r="AC192" i="1"/>
  <c r="A192" i="1"/>
  <c r="AG191" i="1"/>
  <c r="AC191" i="1"/>
  <c r="A191" i="1"/>
  <c r="AG190" i="1"/>
  <c r="AC190" i="1"/>
  <c r="A190" i="1"/>
  <c r="AG189" i="1"/>
  <c r="AC189" i="1"/>
  <c r="A189" i="1"/>
  <c r="AT188" i="1"/>
  <c r="AG188" i="1"/>
  <c r="AC188" i="1"/>
  <c r="A188" i="1"/>
  <c r="AG187" i="1"/>
  <c r="AC187" i="1"/>
  <c r="A187" i="1"/>
  <c r="AT186" i="1"/>
  <c r="AG186" i="1"/>
  <c r="AC186" i="1"/>
  <c r="A186" i="1"/>
  <c r="AT185" i="1"/>
  <c r="AG185" i="1"/>
  <c r="AC185" i="1"/>
  <c r="A185" i="1"/>
  <c r="AG184" i="1"/>
  <c r="AC184" i="1"/>
  <c r="A184" i="1"/>
  <c r="AG183" i="1"/>
  <c r="AC183" i="1"/>
  <c r="A183" i="1"/>
  <c r="AG182" i="1"/>
  <c r="AC182" i="1"/>
  <c r="A182" i="1"/>
  <c r="AG181" i="1"/>
  <c r="AC181" i="1"/>
  <c r="A181" i="1"/>
  <c r="AG180" i="1"/>
  <c r="AC180" i="1"/>
  <c r="A180" i="1"/>
  <c r="AG179" i="1"/>
  <c r="AC179" i="1"/>
  <c r="A179" i="1"/>
  <c r="AG178" i="1"/>
  <c r="AC178" i="1"/>
  <c r="A178" i="1"/>
  <c r="AG177" i="1"/>
  <c r="AC177" i="1"/>
  <c r="A177" i="1"/>
  <c r="AG176" i="1"/>
  <c r="AC176" i="1"/>
  <c r="A176" i="1"/>
  <c r="AG175" i="1"/>
  <c r="AC175" i="1"/>
  <c r="A175" i="1"/>
  <c r="AG174" i="1"/>
  <c r="AC174" i="1"/>
  <c r="A174" i="1"/>
  <c r="AG173" i="1"/>
  <c r="AC173" i="1"/>
  <c r="A173" i="1"/>
  <c r="AG172" i="1"/>
  <c r="AC172" i="1"/>
  <c r="A172" i="1"/>
  <c r="AG171" i="1"/>
  <c r="AC171" i="1"/>
  <c r="A171" i="1"/>
  <c r="AG170" i="1"/>
  <c r="AC170" i="1"/>
  <c r="A170" i="1"/>
  <c r="AG169" i="1"/>
  <c r="AC169" i="1"/>
  <c r="A169" i="1"/>
  <c r="AG168" i="1"/>
  <c r="AC168" i="1"/>
  <c r="A168" i="1"/>
  <c r="AG167" i="1"/>
  <c r="AC167" i="1"/>
  <c r="A167" i="1"/>
  <c r="AG166" i="1"/>
  <c r="AC166" i="1"/>
  <c r="A166" i="1"/>
  <c r="AG165" i="1"/>
  <c r="AC165" i="1"/>
  <c r="A165" i="1"/>
  <c r="AG164" i="1"/>
  <c r="AC164" i="1"/>
  <c r="A164" i="1"/>
  <c r="AG163" i="1"/>
  <c r="AC163" i="1"/>
  <c r="A163" i="1"/>
  <c r="AG162" i="1"/>
  <c r="AC162" i="1"/>
  <c r="A162" i="1"/>
  <c r="AG161" i="1"/>
  <c r="AC161" i="1"/>
  <c r="A161" i="1"/>
  <c r="AG160" i="1"/>
  <c r="AC160" i="1"/>
  <c r="A160" i="1"/>
  <c r="AG159" i="1"/>
  <c r="AC159" i="1"/>
  <c r="A159" i="1"/>
  <c r="AG158" i="1"/>
  <c r="AC158" i="1"/>
  <c r="A158" i="1"/>
  <c r="AT157" i="1"/>
  <c r="AG157" i="1"/>
  <c r="AC157" i="1"/>
  <c r="A157" i="1"/>
  <c r="AT156" i="1"/>
  <c r="AG156" i="1"/>
  <c r="AC156" i="1"/>
  <c r="A156" i="1"/>
  <c r="AT155" i="1"/>
  <c r="AG155" i="1"/>
  <c r="AC155" i="1"/>
  <c r="A155" i="1"/>
  <c r="AT154" i="1"/>
  <c r="AG154" i="1"/>
  <c r="AC154" i="1"/>
  <c r="A154" i="1"/>
  <c r="AT153" i="1"/>
  <c r="AG153" i="1"/>
  <c r="AC153" i="1"/>
  <c r="A153" i="1"/>
  <c r="AT152" i="1"/>
  <c r="AG152" i="1"/>
  <c r="AC152" i="1"/>
  <c r="A152" i="1"/>
  <c r="AT151" i="1"/>
  <c r="AG151" i="1"/>
  <c r="AC151" i="1"/>
  <c r="A151" i="1"/>
  <c r="AG150" i="1"/>
  <c r="AC150" i="1"/>
  <c r="A150" i="1"/>
  <c r="AT149" i="1"/>
  <c r="AG149" i="1"/>
  <c r="AC149" i="1"/>
  <c r="A149" i="1"/>
  <c r="AT148" i="1"/>
  <c r="AG148" i="1"/>
  <c r="AC148" i="1"/>
  <c r="A148" i="1"/>
  <c r="AT147" i="1"/>
  <c r="AG147" i="1"/>
  <c r="AC147" i="1"/>
  <c r="A147" i="1"/>
  <c r="AG146" i="1"/>
  <c r="AC146" i="1"/>
  <c r="A146" i="1"/>
  <c r="AG145" i="1"/>
  <c r="AC145" i="1"/>
  <c r="A145" i="1"/>
  <c r="AT144" i="1"/>
  <c r="AG144" i="1"/>
  <c r="AC144" i="1"/>
  <c r="A144" i="1"/>
  <c r="AT143" i="1"/>
  <c r="AG143" i="1"/>
  <c r="AC143" i="1"/>
  <c r="A143" i="1"/>
  <c r="AT142" i="1"/>
  <c r="AG142" i="1"/>
  <c r="AC142" i="1"/>
  <c r="A142" i="1"/>
  <c r="AT141" i="1"/>
  <c r="AG141" i="1"/>
  <c r="AC141" i="1"/>
  <c r="A141" i="1"/>
  <c r="AT140" i="1"/>
  <c r="AG140" i="1"/>
  <c r="AC140" i="1"/>
  <c r="A140" i="1"/>
  <c r="AT139" i="1"/>
  <c r="AG139" i="1"/>
  <c r="AC139" i="1"/>
  <c r="A139" i="1"/>
  <c r="AG138" i="1"/>
  <c r="AC138" i="1"/>
  <c r="A138" i="1"/>
  <c r="AT137" i="1"/>
  <c r="AG137" i="1"/>
  <c r="AC137" i="1"/>
  <c r="A137" i="1"/>
  <c r="AT136" i="1"/>
  <c r="AG136" i="1"/>
  <c r="AC136" i="1"/>
  <c r="A136" i="1"/>
  <c r="AT135" i="1"/>
  <c r="AG135" i="1"/>
  <c r="AC135" i="1"/>
  <c r="A135" i="1"/>
  <c r="AG134" i="1"/>
  <c r="AC134" i="1"/>
  <c r="A134" i="1"/>
  <c r="AG133" i="1"/>
  <c r="AC133" i="1"/>
  <c r="A133" i="1"/>
  <c r="AT132" i="1"/>
  <c r="AG132" i="1"/>
  <c r="AC132" i="1"/>
  <c r="A132" i="1"/>
  <c r="AT131" i="1"/>
  <c r="AG131" i="1"/>
  <c r="AC131" i="1"/>
  <c r="A131" i="1"/>
  <c r="AG130" i="1"/>
  <c r="AC130" i="1"/>
  <c r="A130" i="1"/>
  <c r="AG129" i="1"/>
  <c r="AC129" i="1"/>
  <c r="A129" i="1"/>
  <c r="AT128" i="1"/>
  <c r="AG128" i="1"/>
  <c r="AC128" i="1"/>
  <c r="A128" i="1"/>
  <c r="AT127" i="1"/>
  <c r="AG127" i="1"/>
  <c r="AC127" i="1"/>
  <c r="A127" i="1"/>
  <c r="AT126" i="1"/>
  <c r="AG126" i="1"/>
  <c r="AC126" i="1"/>
  <c r="A126" i="1"/>
  <c r="AG125" i="1"/>
  <c r="AC125" i="1"/>
  <c r="A125" i="1"/>
  <c r="AT124" i="1"/>
  <c r="AG124" i="1"/>
  <c r="AC124" i="1"/>
  <c r="A124" i="1"/>
  <c r="AT123" i="1"/>
  <c r="AG123" i="1"/>
  <c r="AC123" i="1"/>
  <c r="A123" i="1"/>
  <c r="AT122" i="1"/>
  <c r="AG122" i="1"/>
  <c r="AC122" i="1"/>
  <c r="A122" i="1"/>
  <c r="AT121" i="1"/>
  <c r="AG121" i="1"/>
  <c r="AC121" i="1"/>
  <c r="A121" i="1"/>
  <c r="AG120" i="1"/>
  <c r="AC120" i="1"/>
  <c r="A120" i="1"/>
  <c r="AG119" i="1"/>
  <c r="AC119" i="1"/>
  <c r="A119" i="1"/>
  <c r="AT118" i="1"/>
  <c r="AG118" i="1"/>
  <c r="AC118" i="1"/>
  <c r="A118" i="1"/>
  <c r="AT117" i="1"/>
  <c r="AG117" i="1"/>
  <c r="AC117" i="1"/>
  <c r="A117" i="1"/>
  <c r="AG116" i="1"/>
  <c r="AC116" i="1"/>
  <c r="A116" i="1"/>
  <c r="AT115" i="1"/>
  <c r="AG115" i="1"/>
  <c r="AC115" i="1"/>
  <c r="A115" i="1"/>
  <c r="AT114" i="1"/>
  <c r="AG114" i="1"/>
  <c r="AC114" i="1"/>
  <c r="A114" i="1"/>
  <c r="AT113" i="1"/>
  <c r="AG113" i="1"/>
  <c r="AC113" i="1"/>
  <c r="A113" i="1"/>
  <c r="AG112" i="1"/>
  <c r="AC112" i="1"/>
  <c r="A112" i="1"/>
  <c r="AT111" i="1"/>
  <c r="AG111" i="1"/>
  <c r="AC111" i="1"/>
  <c r="A111" i="1"/>
  <c r="AG110" i="1"/>
  <c r="AC110" i="1"/>
  <c r="A110" i="1"/>
  <c r="AG109" i="1"/>
  <c r="AC109" i="1"/>
  <c r="A109" i="1"/>
  <c r="AG108" i="1"/>
  <c r="AC108" i="1"/>
  <c r="A108" i="1"/>
  <c r="AT107" i="1"/>
  <c r="AG107" i="1"/>
  <c r="AC107" i="1"/>
  <c r="A107" i="1"/>
  <c r="AG106" i="1"/>
  <c r="AC106" i="1"/>
  <c r="A106" i="1"/>
  <c r="AG105" i="1"/>
  <c r="AC105" i="1"/>
  <c r="A105" i="1"/>
  <c r="AT104" i="1"/>
  <c r="AG104" i="1"/>
  <c r="AC104" i="1"/>
  <c r="A104" i="1"/>
  <c r="AG103" i="1"/>
  <c r="AC103" i="1"/>
  <c r="A103" i="1"/>
  <c r="AT102" i="1"/>
  <c r="AG102" i="1"/>
  <c r="AC102" i="1"/>
  <c r="A102" i="1"/>
  <c r="AG101" i="1"/>
  <c r="AC101" i="1"/>
  <c r="A101" i="1"/>
  <c r="AG100" i="1"/>
  <c r="AC100" i="1"/>
  <c r="A100" i="1"/>
  <c r="AG99" i="1"/>
  <c r="AC99" i="1"/>
  <c r="A99" i="1"/>
  <c r="AG98" i="1"/>
  <c r="AC98" i="1"/>
  <c r="A98" i="1"/>
  <c r="AG97" i="1"/>
  <c r="AC97" i="1"/>
  <c r="A97" i="1"/>
  <c r="AT96" i="1"/>
  <c r="AG96" i="1"/>
  <c r="AC96" i="1"/>
  <c r="A96" i="1"/>
  <c r="AG95" i="1"/>
  <c r="AC95" i="1"/>
  <c r="A95" i="1"/>
  <c r="AT94" i="1"/>
  <c r="AG94" i="1"/>
  <c r="AC94" i="1"/>
  <c r="A94" i="1"/>
  <c r="AT93" i="1"/>
  <c r="AG93" i="1"/>
  <c r="AC93" i="1"/>
  <c r="A93" i="1"/>
  <c r="AG92" i="1"/>
  <c r="AC92" i="1"/>
  <c r="A92" i="1"/>
  <c r="AG91" i="1"/>
  <c r="AC91" i="1"/>
  <c r="A91" i="1"/>
  <c r="AG90" i="1"/>
  <c r="AC90" i="1"/>
  <c r="A90" i="1"/>
  <c r="AT89" i="1"/>
  <c r="AG89" i="1"/>
  <c r="AC89" i="1"/>
  <c r="A89" i="1"/>
  <c r="AG88" i="1"/>
  <c r="AC88" i="1"/>
  <c r="A88" i="1"/>
  <c r="AT87" i="1"/>
  <c r="AG87" i="1"/>
  <c r="AC87" i="1"/>
  <c r="A87" i="1"/>
  <c r="AT86" i="1"/>
  <c r="AG86" i="1"/>
  <c r="AC86" i="1"/>
  <c r="A86" i="1"/>
  <c r="AT85" i="1"/>
  <c r="AG85" i="1"/>
  <c r="AC85" i="1"/>
  <c r="A85" i="1"/>
  <c r="AG84" i="1"/>
  <c r="AC84" i="1"/>
  <c r="A84" i="1"/>
  <c r="AG83" i="1"/>
  <c r="AC83" i="1"/>
  <c r="A83" i="1"/>
  <c r="AT82" i="1"/>
  <c r="AG82" i="1"/>
  <c r="AC82" i="1"/>
  <c r="A82" i="1"/>
  <c r="AG81" i="1"/>
  <c r="AC81" i="1"/>
  <c r="A81" i="1"/>
  <c r="AG80" i="1"/>
  <c r="AC80" i="1"/>
  <c r="A80" i="1"/>
  <c r="AG79" i="1"/>
  <c r="AC79" i="1"/>
  <c r="A79" i="1"/>
  <c r="AG78" i="1"/>
  <c r="AC78" i="1"/>
  <c r="A78" i="1"/>
  <c r="AT77" i="1"/>
  <c r="AG77" i="1"/>
  <c r="AC77" i="1"/>
  <c r="A77" i="1"/>
  <c r="AG76" i="1"/>
  <c r="AC76" i="1"/>
  <c r="A76" i="1"/>
  <c r="AT75" i="1"/>
  <c r="AG75" i="1"/>
  <c r="AC75" i="1"/>
  <c r="A75" i="1"/>
  <c r="AG74" i="1"/>
  <c r="AC74" i="1"/>
  <c r="A74" i="1"/>
  <c r="AT73" i="1"/>
  <c r="AG73" i="1"/>
  <c r="AC73" i="1"/>
  <c r="A73" i="1"/>
  <c r="AG72" i="1"/>
  <c r="AC72" i="1"/>
  <c r="A72" i="1"/>
  <c r="AG71" i="1"/>
  <c r="AC71" i="1"/>
  <c r="A71" i="1"/>
  <c r="AG70" i="1"/>
  <c r="AC70" i="1"/>
  <c r="A70" i="1"/>
  <c r="AG69" i="1"/>
  <c r="AC69" i="1"/>
  <c r="A69" i="1"/>
  <c r="AT68" i="1"/>
  <c r="AG68" i="1"/>
  <c r="AC68" i="1"/>
  <c r="A68" i="1"/>
  <c r="AG67" i="1"/>
  <c r="AC67" i="1"/>
  <c r="A67" i="1"/>
  <c r="AT66" i="1"/>
  <c r="AG66" i="1"/>
  <c r="AC66" i="1"/>
  <c r="A66" i="1"/>
  <c r="AG65" i="1"/>
  <c r="AC65" i="1"/>
  <c r="A65" i="1"/>
  <c r="AG64" i="1"/>
  <c r="AC64" i="1"/>
  <c r="A64" i="1"/>
  <c r="AT63" i="1"/>
  <c r="AG63" i="1"/>
  <c r="AC63" i="1"/>
  <c r="A63" i="1"/>
  <c r="AG62" i="1"/>
  <c r="AC62" i="1"/>
  <c r="A62" i="1"/>
  <c r="AG61" i="1"/>
  <c r="AC61" i="1"/>
  <c r="A61" i="1"/>
  <c r="AG60" i="1"/>
  <c r="AC60" i="1"/>
  <c r="A60" i="1"/>
  <c r="AG59" i="1"/>
  <c r="AC59" i="1"/>
  <c r="A59" i="1"/>
  <c r="AT58" i="1"/>
  <c r="AG58" i="1"/>
  <c r="AC58" i="1"/>
  <c r="A58" i="1"/>
  <c r="AG57" i="1"/>
  <c r="AC57" i="1"/>
  <c r="A57" i="1"/>
  <c r="AG56" i="1"/>
  <c r="AC56" i="1"/>
  <c r="A56" i="1"/>
  <c r="AT55" i="1"/>
  <c r="AG55" i="1"/>
  <c r="AC55" i="1"/>
  <c r="A55" i="1"/>
  <c r="AT54" i="1"/>
  <c r="AG54" i="1"/>
  <c r="AC54" i="1"/>
  <c r="A54" i="1"/>
  <c r="AG53" i="1"/>
  <c r="AC53" i="1"/>
  <c r="A53" i="1"/>
  <c r="AG52" i="1"/>
  <c r="AC52" i="1"/>
  <c r="A52" i="1"/>
  <c r="AT51" i="1"/>
  <c r="AG51" i="1"/>
  <c r="AC51" i="1"/>
  <c r="A51" i="1"/>
  <c r="AT50" i="1"/>
  <c r="AG50" i="1"/>
  <c r="AC50" i="1"/>
  <c r="A50" i="1"/>
  <c r="AT49" i="1"/>
  <c r="AG49" i="1"/>
  <c r="AC49" i="1"/>
  <c r="A49" i="1"/>
  <c r="AG48" i="1"/>
  <c r="AC48" i="1"/>
  <c r="A48" i="1"/>
  <c r="AT47" i="1"/>
  <c r="AG47" i="1"/>
  <c r="AC47" i="1"/>
  <c r="A47" i="1"/>
  <c r="AT46" i="1"/>
  <c r="AG46" i="1"/>
  <c r="AC46" i="1"/>
  <c r="A46" i="1"/>
  <c r="AT45" i="1"/>
  <c r="AG45" i="1"/>
  <c r="AC45" i="1"/>
  <c r="A45" i="1"/>
  <c r="AT44" i="1"/>
  <c r="AG44" i="1"/>
  <c r="AC44" i="1"/>
  <c r="A44" i="1"/>
  <c r="AG43" i="1"/>
  <c r="AC43" i="1"/>
  <c r="A43" i="1"/>
  <c r="AT42" i="1"/>
  <c r="AG42" i="1"/>
  <c r="AC42" i="1"/>
  <c r="A42" i="1"/>
  <c r="AT41" i="1"/>
  <c r="AG41" i="1"/>
  <c r="AC41" i="1"/>
  <c r="A41" i="1"/>
  <c r="AT40" i="1"/>
  <c r="AG40" i="1"/>
  <c r="AC40" i="1"/>
  <c r="A40" i="1"/>
  <c r="AT39" i="1"/>
  <c r="AG39" i="1"/>
  <c r="AC39" i="1"/>
  <c r="A39" i="1"/>
  <c r="AT38" i="1"/>
  <c r="AG38" i="1"/>
  <c r="AC38" i="1"/>
  <c r="A38" i="1"/>
  <c r="AT37" i="1"/>
  <c r="AG37" i="1"/>
  <c r="AC37" i="1"/>
  <c r="A37" i="1"/>
  <c r="AT36" i="1"/>
  <c r="AG36" i="1"/>
  <c r="AC36" i="1"/>
  <c r="A36" i="1"/>
  <c r="AT35" i="1"/>
  <c r="AG35" i="1"/>
  <c r="AC35" i="1"/>
  <c r="A35" i="1"/>
  <c r="AT34" i="1"/>
  <c r="AG34" i="1"/>
  <c r="AC34" i="1"/>
  <c r="A34" i="1"/>
  <c r="AT33" i="1"/>
  <c r="AG33" i="1"/>
  <c r="AC33" i="1"/>
  <c r="A33" i="1"/>
  <c r="AT32" i="1"/>
  <c r="AG32" i="1"/>
  <c r="AC32" i="1"/>
  <c r="A32" i="1"/>
  <c r="AT31" i="1"/>
  <c r="AG31" i="1"/>
  <c r="AC31" i="1"/>
  <c r="A31" i="1"/>
  <c r="AT30" i="1"/>
  <c r="AG30" i="1"/>
  <c r="AC30" i="1"/>
  <c r="A30" i="1"/>
  <c r="AT29" i="1"/>
  <c r="AG29" i="1"/>
  <c r="AC29" i="1"/>
  <c r="A29" i="1"/>
  <c r="AT28" i="1"/>
  <c r="AG28" i="1"/>
  <c r="AC28" i="1"/>
  <c r="A28" i="1"/>
  <c r="AT27" i="1"/>
  <c r="AG27" i="1"/>
  <c r="AC27" i="1"/>
  <c r="A27" i="1"/>
  <c r="AT26" i="1"/>
  <c r="AG26" i="1"/>
  <c r="AC26" i="1"/>
  <c r="A26" i="1"/>
  <c r="AT25" i="1"/>
  <c r="AG25" i="1"/>
  <c r="AC25" i="1"/>
  <c r="A25" i="1"/>
  <c r="AT24" i="1"/>
  <c r="AG24" i="1"/>
  <c r="AC24" i="1"/>
  <c r="A24" i="1"/>
  <c r="AT23" i="1"/>
  <c r="AG23" i="1"/>
  <c r="AC23" i="1"/>
  <c r="A23" i="1"/>
  <c r="AT22" i="1"/>
  <c r="AG22" i="1"/>
  <c r="AC22" i="1"/>
  <c r="A22" i="1"/>
  <c r="AT21" i="1"/>
  <c r="AG21" i="1"/>
  <c r="AC21" i="1"/>
  <c r="A21" i="1"/>
  <c r="AT20" i="1"/>
  <c r="AG20" i="1"/>
  <c r="AC20" i="1"/>
  <c r="A20" i="1"/>
  <c r="AT19" i="1"/>
  <c r="AG19" i="1"/>
  <c r="AC19" i="1"/>
  <c r="A19" i="1"/>
  <c r="AT18" i="1"/>
  <c r="AG18" i="1"/>
  <c r="AC18" i="1"/>
  <c r="A18" i="1"/>
  <c r="AT17" i="1"/>
  <c r="AG17" i="1"/>
  <c r="AC17" i="1"/>
  <c r="A17" i="1"/>
  <c r="AT16" i="1"/>
  <c r="AG16" i="1"/>
  <c r="AC16" i="1"/>
  <c r="A16" i="1"/>
  <c r="AT15" i="1"/>
  <c r="AG15" i="1"/>
  <c r="AC15" i="1"/>
  <c r="A15" i="1"/>
  <c r="AT14" i="1"/>
  <c r="AG14" i="1"/>
  <c r="AC14" i="1"/>
  <c r="A14" i="1"/>
  <c r="AG13" i="1"/>
  <c r="AC13" i="1"/>
  <c r="A13" i="1"/>
  <c r="AT12" i="1"/>
  <c r="AG12" i="1"/>
  <c r="AC12" i="1"/>
  <c r="A12" i="1"/>
  <c r="AT11" i="1"/>
  <c r="AG11" i="1"/>
  <c r="AC11" i="1"/>
  <c r="A11" i="1"/>
  <c r="AG10" i="1"/>
  <c r="AC10" i="1"/>
  <c r="A10" i="1"/>
  <c r="AG9" i="1"/>
  <c r="AC9" i="1"/>
  <c r="A9" i="1"/>
  <c r="AG8" i="1"/>
  <c r="AC8" i="1"/>
  <c r="A8" i="1"/>
  <c r="AG7" i="1"/>
  <c r="AC7" i="1"/>
  <c r="A7" i="1"/>
  <c r="AT6" i="1"/>
  <c r="AG6" i="1"/>
  <c r="AC6" i="1"/>
  <c r="A6" i="1"/>
  <c r="AG5" i="1"/>
  <c r="AC5" i="1"/>
  <c r="A5" i="1"/>
  <c r="AT4" i="1"/>
  <c r="AG4" i="1"/>
  <c r="AC4" i="1"/>
  <c r="A4" i="1"/>
  <c r="AT3" i="1"/>
  <c r="AG3" i="1"/>
  <c r="AC3" i="1"/>
  <c r="A3" i="1"/>
  <c r="AG2" i="1"/>
  <c r="AC2" i="1"/>
  <c r="A2" i="1"/>
</calcChain>
</file>

<file path=xl/sharedStrings.xml><?xml version="1.0" encoding="utf-8"?>
<sst xmlns="http://schemas.openxmlformats.org/spreadsheetml/2006/main" count="2904" uniqueCount="718">
  <si>
    <t>TreeID</t>
  </si>
  <si>
    <t>Site</t>
  </si>
  <si>
    <t>gps_device_date_explo_year</t>
  </si>
  <si>
    <t>gps_device_date_explo_month</t>
  </si>
  <si>
    <t>gps_device_date_explo_day</t>
  </si>
  <si>
    <t>gps_device_time_explo_hour</t>
  </si>
  <si>
    <t>gps_device_time_explo_minute</t>
  </si>
  <si>
    <t>gps_device_device</t>
  </si>
  <si>
    <t>date_year</t>
  </si>
  <si>
    <t>date_month</t>
  </si>
  <si>
    <t>date_day</t>
  </si>
  <si>
    <t>time_hour</t>
  </si>
  <si>
    <t>time_minute</t>
  </si>
  <si>
    <t>waypoint_id</t>
  </si>
  <si>
    <t>tag</t>
  </si>
  <si>
    <t>georef</t>
  </si>
  <si>
    <t>latitude</t>
  </si>
  <si>
    <t>longitude</t>
  </si>
  <si>
    <t>y_proj</t>
  </si>
  <si>
    <t>x_proj</t>
  </si>
  <si>
    <t>taxon_group_label</t>
  </si>
  <si>
    <t>species_label</t>
  </si>
  <si>
    <t>host_height</t>
  </si>
  <si>
    <t>host_dbh</t>
  </si>
  <si>
    <t>host_dbh1</t>
  </si>
  <si>
    <t>host_dbh2</t>
  </si>
  <si>
    <t>host_dbh3</t>
  </si>
  <si>
    <t>host_dbh_tot</t>
  </si>
  <si>
    <t>host_first_branch</t>
  </si>
  <si>
    <t>host_max_crown</t>
  </si>
  <si>
    <t>host_min_crown</t>
  </si>
  <si>
    <t>host_crown_area</t>
  </si>
  <si>
    <t>bark</t>
  </si>
  <si>
    <t>bark_label</t>
  </si>
  <si>
    <t>host_num_branch</t>
  </si>
  <si>
    <t>age_label</t>
  </si>
  <si>
    <t>strata</t>
  </si>
  <si>
    <t>ab_orchid</t>
  </si>
  <si>
    <t>ab_pteri</t>
  </si>
  <si>
    <t>ab_liana</t>
  </si>
  <si>
    <t>ab_epiphyte_tot</t>
  </si>
  <si>
    <t>div_orchid</t>
  </si>
  <si>
    <t>div_pteri</t>
  </si>
  <si>
    <t>div_liana</t>
  </si>
  <si>
    <t>div_tot</t>
  </si>
  <si>
    <t>photo_ext</t>
  </si>
  <si>
    <t>Treatment</t>
  </si>
  <si>
    <t>Dist_hama</t>
  </si>
  <si>
    <t>Orientation_hama</t>
  </si>
  <si>
    <t>tag_paired_hama</t>
  </si>
  <si>
    <t>comment</t>
  </si>
  <si>
    <t>2023103104439</t>
  </si>
  <si>
    <t>Camizard</t>
  </si>
  <si>
    <t>65s</t>
  </si>
  <si>
    <t>119</t>
  </si>
  <si>
    <t>65s-39</t>
  </si>
  <si>
    <t>Seed plant</t>
  </si>
  <si>
    <t>Warneckea trinenis</t>
  </si>
  <si>
    <t>1</t>
  </si>
  <si>
    <t>smooth</t>
  </si>
  <si>
    <t>mature</t>
  </si>
  <si>
    <t>Under canopy</t>
  </si>
  <si>
    <t>same DBH</t>
  </si>
  <si>
    <t>2023103112039</t>
  </si>
  <si>
    <t>120</t>
  </si>
  <si>
    <t>Eugenia kanakana</t>
  </si>
  <si>
    <t>6</t>
  </si>
  <si>
    <t>scales</t>
  </si>
  <si>
    <t>505-509</t>
  </si>
  <si>
    <t>2023103115540</t>
  </si>
  <si>
    <t>121</t>
  </si>
  <si>
    <t>65s-40</t>
  </si>
  <si>
    <t>Apodites dimidiata</t>
  </si>
  <si>
    <t>3</t>
  </si>
  <si>
    <t>furrows</t>
  </si>
  <si>
    <t>510-514</t>
  </si>
  <si>
    <t>2023103121342</t>
  </si>
  <si>
    <t>122</t>
  </si>
  <si>
    <t>65s-42</t>
  </si>
  <si>
    <t>Grangeria borbonica</t>
  </si>
  <si>
    <t>515-520</t>
  </si>
  <si>
    <t>2023103123944</t>
  </si>
  <si>
    <t>123</t>
  </si>
  <si>
    <t>65s-44</t>
  </si>
  <si>
    <t>Mimusops maxima</t>
  </si>
  <si>
    <t>4</t>
  </si>
  <si>
    <t>ridges</t>
  </si>
  <si>
    <t>Canopy</t>
  </si>
  <si>
    <t>526-531</t>
  </si>
  <si>
    <t>202310313313</t>
  </si>
  <si>
    <t>125</t>
  </si>
  <si>
    <t>65s-3</t>
  </si>
  <si>
    <t>Casearia coriacea</t>
  </si>
  <si>
    <t>540-542</t>
  </si>
  <si>
    <t>124</t>
  </si>
  <si>
    <t>labourdonnaisia glauca</t>
  </si>
  <si>
    <t>growing</t>
  </si>
  <si>
    <t>532-536</t>
  </si>
  <si>
    <t>101579-580</t>
  </si>
  <si>
    <t>2023106103452</t>
  </si>
  <si>
    <t>127</t>
  </si>
  <si>
    <t>65s-52</t>
  </si>
  <si>
    <t>Diospyros tessellaria</t>
  </si>
  <si>
    <t>574-577</t>
  </si>
  <si>
    <t>aprox. 6 addi. Orchids (juvs), too blurry to Id.</t>
  </si>
  <si>
    <t>2023106132319</t>
  </si>
  <si>
    <t>128</t>
  </si>
  <si>
    <t>65s-19</t>
  </si>
  <si>
    <t>659-661</t>
  </si>
  <si>
    <t>202310613853</t>
  </si>
  <si>
    <t>65s-53</t>
  </si>
  <si>
    <t>Elaeodendrum orientalis</t>
  </si>
  <si>
    <t>Undercanopy</t>
  </si>
  <si>
    <t>652-658</t>
  </si>
  <si>
    <t>202310614113</t>
  </si>
  <si>
    <t>130</t>
  </si>
  <si>
    <t>65s-13</t>
  </si>
  <si>
    <t>674-676</t>
  </si>
  <si>
    <t>202310695350</t>
  </si>
  <si>
    <t>126</t>
  </si>
  <si>
    <t>65s-50</t>
  </si>
  <si>
    <t>Syzygium glomeratum</t>
  </si>
  <si>
    <t>Understory</t>
  </si>
  <si>
    <t>102546 -551</t>
  </si>
  <si>
    <t>2023111113552</t>
  </si>
  <si>
    <t>131</t>
  </si>
  <si>
    <t>Securinega durissima</t>
  </si>
  <si>
    <t>20231215102626</t>
  </si>
  <si>
    <t>148</t>
  </si>
  <si>
    <t>65s-26</t>
  </si>
  <si>
    <t>NA</t>
  </si>
  <si>
    <t>Calophyllum tacamahaca</t>
  </si>
  <si>
    <t>2</t>
  </si>
  <si>
    <t>lenticels</t>
  </si>
  <si>
    <t>same age</t>
  </si>
  <si>
    <t>20231215103526</t>
  </si>
  <si>
    <t>149</t>
  </si>
  <si>
    <t>tag paired to check</t>
  </si>
  <si>
    <t>2023121511027</t>
  </si>
  <si>
    <t>150</t>
  </si>
  <si>
    <t>65s-27</t>
  </si>
  <si>
    <t>20231215112228</t>
  </si>
  <si>
    <t>151</t>
  </si>
  <si>
    <t>65s-28</t>
  </si>
  <si>
    <t>20231215121930</t>
  </si>
  <si>
    <t>152</t>
  </si>
  <si>
    <t>65s-30</t>
  </si>
  <si>
    <t>20231215123932</t>
  </si>
  <si>
    <t>153</t>
  </si>
  <si>
    <t>65s-32</t>
  </si>
  <si>
    <t>20231215125633</t>
  </si>
  <si>
    <t>154</t>
  </si>
  <si>
    <t>65s-33</t>
  </si>
  <si>
    <t>20231215131745</t>
  </si>
  <si>
    <t>155</t>
  </si>
  <si>
    <t>65s-45</t>
  </si>
  <si>
    <t>494a3e03-f818-4f04-a42b-ae2cd35c03a0.jpg</t>
  </si>
  <si>
    <t>2023121593225</t>
  </si>
  <si>
    <t>147</t>
  </si>
  <si>
    <t>65s-25</t>
  </si>
  <si>
    <t>202312221019192</t>
  </si>
  <si>
    <t>157</t>
  </si>
  <si>
    <t>65s-192</t>
  </si>
  <si>
    <t>20231222103090</t>
  </si>
  <si>
    <t>158</t>
  </si>
  <si>
    <t>65s-90</t>
  </si>
  <si>
    <t>20231222105893</t>
  </si>
  <si>
    <t>159</t>
  </si>
  <si>
    <t>65s-93</t>
  </si>
  <si>
    <t>202312221110194</t>
  </si>
  <si>
    <t>160</t>
  </si>
  <si>
    <t>65s-194</t>
  </si>
  <si>
    <t>Gaertnera psychotrioides</t>
  </si>
  <si>
    <t>202312221122100</t>
  </si>
  <si>
    <t>65s-100</t>
  </si>
  <si>
    <t>Protium obtisufolium</t>
  </si>
  <si>
    <t>20231222121413</t>
  </si>
  <si>
    <t>163</t>
  </si>
  <si>
    <t>101660-661</t>
  </si>
  <si>
    <t>20231222122114</t>
  </si>
  <si>
    <t>164</t>
  </si>
  <si>
    <t>65s-14</t>
  </si>
  <si>
    <t>101588-590</t>
  </si>
  <si>
    <t>20231222122515</t>
  </si>
  <si>
    <t>165</t>
  </si>
  <si>
    <t>65s-15</t>
  </si>
  <si>
    <t>Labourdonnaisia glauca</t>
  </si>
  <si>
    <t>20231222123315</t>
  </si>
  <si>
    <t>166</t>
  </si>
  <si>
    <t>20231222124316</t>
  </si>
  <si>
    <t>167</t>
  </si>
  <si>
    <t>65s-16</t>
  </si>
  <si>
    <t>20231222124917</t>
  </si>
  <si>
    <t>168</t>
  </si>
  <si>
    <t>65s-17</t>
  </si>
  <si>
    <t>2023122212512</t>
  </si>
  <si>
    <t>162</t>
  </si>
  <si>
    <t>65s-12</t>
  </si>
  <si>
    <t>101621-622</t>
  </si>
  <si>
    <t>20231222125518</t>
  </si>
  <si>
    <t>169</t>
  </si>
  <si>
    <t>65s-18</t>
  </si>
  <si>
    <t>20231222131520</t>
  </si>
  <si>
    <t>171</t>
  </si>
  <si>
    <t>65s-20</t>
  </si>
  <si>
    <t>20231222132421</t>
  </si>
  <si>
    <t>172</t>
  </si>
  <si>
    <t>65s-21</t>
  </si>
  <si>
    <t>20231222133522</t>
  </si>
  <si>
    <t>65s-22</t>
  </si>
  <si>
    <t>20231222134554</t>
  </si>
  <si>
    <t>174</t>
  </si>
  <si>
    <t>65s-54</t>
  </si>
  <si>
    <t>20231222135423</t>
  </si>
  <si>
    <t>175</t>
  </si>
  <si>
    <t>65s-23</t>
  </si>
  <si>
    <t>2023122213719</t>
  </si>
  <si>
    <t>170</t>
  </si>
  <si>
    <t>20231222937191</t>
  </si>
  <si>
    <t>156</t>
  </si>
  <si>
    <t>65s-191</t>
  </si>
  <si>
    <t>2023811102315</t>
  </si>
  <si>
    <t>58</t>
  </si>
  <si>
    <t>Harungana madagascariensis</t>
  </si>
  <si>
    <t>senescent</t>
  </si>
  <si>
    <t>Hama</t>
  </si>
  <si>
    <t>101591-592</t>
  </si>
  <si>
    <t>2023811103115</t>
  </si>
  <si>
    <t>60</t>
  </si>
  <si>
    <t>2023811104016</t>
  </si>
  <si>
    <t>61</t>
  </si>
  <si>
    <t>101617-618</t>
  </si>
  <si>
    <t>2023811104717</t>
  </si>
  <si>
    <t>62</t>
  </si>
  <si>
    <t>101619-620</t>
  </si>
  <si>
    <t>2023811105418</t>
  </si>
  <si>
    <t>63</t>
  </si>
  <si>
    <t>2023811134719</t>
  </si>
  <si>
    <t>64</t>
  </si>
  <si>
    <t>2023811135420</t>
  </si>
  <si>
    <t>65</t>
  </si>
  <si>
    <t>101656-657</t>
  </si>
  <si>
    <t>2023811135921</t>
  </si>
  <si>
    <t>66</t>
  </si>
  <si>
    <t>cut down at 69cm, 101658-659</t>
  </si>
  <si>
    <t>2023811141423</t>
  </si>
  <si>
    <t>68</t>
  </si>
  <si>
    <t>2023811143124</t>
  </si>
  <si>
    <t>69</t>
  </si>
  <si>
    <t>65s-24</t>
  </si>
  <si>
    <t>101664-667, tag to be replaced</t>
  </si>
  <si>
    <t>202381114722</t>
  </si>
  <si>
    <t>67</t>
  </si>
  <si>
    <t>202381192112</t>
  </si>
  <si>
    <t>55</t>
  </si>
  <si>
    <t>202381194013</t>
  </si>
  <si>
    <t>56</t>
  </si>
  <si>
    <t>101654-655</t>
  </si>
  <si>
    <t>202381195814</t>
  </si>
  <si>
    <t>57</t>
  </si>
  <si>
    <t>202381410228</t>
  </si>
  <si>
    <t>10</t>
  </si>
  <si>
    <t>2023814102630</t>
  </si>
  <si>
    <t>70</t>
  </si>
  <si>
    <t>2023814113532</t>
  </si>
  <si>
    <t>71</t>
  </si>
  <si>
    <t>2023814121533</t>
  </si>
  <si>
    <t>72</t>
  </si>
  <si>
    <t>6 epiphytes above 4 meters height</t>
  </si>
  <si>
    <t>2023814132434</t>
  </si>
  <si>
    <t>73</t>
  </si>
  <si>
    <t>65s-34</t>
  </si>
  <si>
    <t>202381414353</t>
  </si>
  <si>
    <t>74</t>
  </si>
  <si>
    <t>101596-597</t>
  </si>
  <si>
    <t>2023814145035</t>
  </si>
  <si>
    <t>75</t>
  </si>
  <si>
    <t>65s-35</t>
  </si>
  <si>
    <t>20238141463</t>
  </si>
  <si>
    <t>44</t>
  </si>
  <si>
    <t>101602-603</t>
  </si>
  <si>
    <t>202381491726</t>
  </si>
  <si>
    <t>59</t>
  </si>
  <si>
    <t>101604-605</t>
  </si>
  <si>
    <t>11</t>
  </si>
  <si>
    <t>2023815112536</t>
  </si>
  <si>
    <t>76</t>
  </si>
  <si>
    <t>65s-36</t>
  </si>
  <si>
    <t>2023815125637</t>
  </si>
  <si>
    <t>77</t>
  </si>
  <si>
    <t>65s-37</t>
  </si>
  <si>
    <t>2023815131038</t>
  </si>
  <si>
    <t>78</t>
  </si>
  <si>
    <t>65s-38</t>
  </si>
  <si>
    <t>2023815133338</t>
  </si>
  <si>
    <t>79</t>
  </si>
  <si>
    <t>2023815144439</t>
  </si>
  <si>
    <t>81</t>
  </si>
  <si>
    <t>2023815145439</t>
  </si>
  <si>
    <t>80</t>
  </si>
  <si>
    <t>2023815151342</t>
  </si>
  <si>
    <t>83</t>
  </si>
  <si>
    <t>2023815152944</t>
  </si>
  <si>
    <t>45</t>
  </si>
  <si>
    <t>202381515340</t>
  </si>
  <si>
    <t>82</t>
  </si>
  <si>
    <t>20238159258</t>
  </si>
  <si>
    <t>49</t>
  </si>
  <si>
    <t>65s-8</t>
  </si>
  <si>
    <t>101609-610</t>
  </si>
  <si>
    <t>2023816105848</t>
  </si>
  <si>
    <t>87</t>
  </si>
  <si>
    <t>65s-48</t>
  </si>
  <si>
    <t>202381610847</t>
  </si>
  <si>
    <t>86</t>
  </si>
  <si>
    <t>65s-47</t>
  </si>
  <si>
    <t>2023816123449</t>
  </si>
  <si>
    <t>88</t>
  </si>
  <si>
    <t>65s-49</t>
  </si>
  <si>
    <t>2023816133450</t>
  </si>
  <si>
    <t>89</t>
  </si>
  <si>
    <t>2023816134552</t>
  </si>
  <si>
    <t>90</t>
  </si>
  <si>
    <t>202381614852</t>
  </si>
  <si>
    <t>91</t>
  </si>
  <si>
    <t>2023816152753</t>
  </si>
  <si>
    <t>92</t>
  </si>
  <si>
    <t>2023816153954</t>
  </si>
  <si>
    <t>93</t>
  </si>
  <si>
    <t>202381692145</t>
  </si>
  <si>
    <t>84</t>
  </si>
  <si>
    <t>101662-663</t>
  </si>
  <si>
    <t>202381694846</t>
  </si>
  <si>
    <t>85</t>
  </si>
  <si>
    <t>65s-46</t>
  </si>
  <si>
    <t>202388105269</t>
  </si>
  <si>
    <t>etrex</t>
  </si>
  <si>
    <t>etrex-69</t>
  </si>
  <si>
    <t>202388111192</t>
  </si>
  <si>
    <t>etrex-192</t>
  </si>
  <si>
    <t>202388114490</t>
  </si>
  <si>
    <t>etrex-90</t>
  </si>
  <si>
    <t>2023881237194</t>
  </si>
  <si>
    <t>etrex-194</t>
  </si>
  <si>
    <t>20238812693</t>
  </si>
  <si>
    <t>etrex-193</t>
  </si>
  <si>
    <t>101668-671 waypoint changed from 193 to 93</t>
  </si>
  <si>
    <t>2023881319100</t>
  </si>
  <si>
    <t>etrex-100</t>
  </si>
  <si>
    <t>202388912191</t>
  </si>
  <si>
    <t>etrex-191</t>
  </si>
  <si>
    <t>202391101527</t>
  </si>
  <si>
    <t>FB</t>
  </si>
  <si>
    <t>5</t>
  </si>
  <si>
    <t>FB-27</t>
  </si>
  <si>
    <t>202391103728</t>
  </si>
  <si>
    <t>FB-28</t>
  </si>
  <si>
    <t>101-0677-81</t>
  </si>
  <si>
    <t>To ID host tree</t>
  </si>
  <si>
    <t>20239111530</t>
  </si>
  <si>
    <t>7</t>
  </si>
  <si>
    <t>FB-30</t>
  </si>
  <si>
    <t>strips</t>
  </si>
  <si>
    <t>101-693-695</t>
  </si>
  <si>
    <t>Verify ID of host tree</t>
  </si>
  <si>
    <t>202391124732</t>
  </si>
  <si>
    <t>8</t>
  </si>
  <si>
    <t>FB-32</t>
  </si>
  <si>
    <t>101-724-726</t>
  </si>
  <si>
    <t>202391131133</t>
  </si>
  <si>
    <t>12</t>
  </si>
  <si>
    <t>FB-33</t>
  </si>
  <si>
    <t>101-738-740</t>
  </si>
  <si>
    <t>2023911427191</t>
  </si>
  <si>
    <t>14</t>
  </si>
  <si>
    <t>FB-191</t>
  </si>
  <si>
    <t>Mimusops petiolaris</t>
  </si>
  <si>
    <t>20239114445</t>
  </si>
  <si>
    <t>13</t>
  </si>
  <si>
    <t>FB-88</t>
  </si>
  <si>
    <t>101-756-758</t>
  </si>
  <si>
    <t>202391152869</t>
  </si>
  <si>
    <t>15</t>
  </si>
  <si>
    <t>FB-69</t>
  </si>
  <si>
    <t>101-821-825</t>
  </si>
  <si>
    <t>2023914105590</t>
  </si>
  <si>
    <t>17</t>
  </si>
  <si>
    <t>2023914106192</t>
  </si>
  <si>
    <t>16</t>
  </si>
  <si>
    <t>20239141129194</t>
  </si>
  <si>
    <t>19</t>
  </si>
  <si>
    <t>202391411593</t>
  </si>
  <si>
    <t>18</t>
  </si>
  <si>
    <t>101-862-863</t>
  </si>
  <si>
    <t>20239151011100</t>
  </si>
  <si>
    <t>94</t>
  </si>
  <si>
    <t>101964-966</t>
  </si>
  <si>
    <t>Species to verify</t>
  </si>
  <si>
    <t>202391511412</t>
  </si>
  <si>
    <t>95</t>
  </si>
  <si>
    <t>974-975</t>
  </si>
  <si>
    <t>101615-616</t>
  </si>
  <si>
    <t>2023915115614</t>
  </si>
  <si>
    <t>96</t>
  </si>
  <si>
    <t>992-995</t>
  </si>
  <si>
    <t>101585-587</t>
  </si>
  <si>
    <t>2023915124615</t>
  </si>
  <si>
    <t>97</t>
  </si>
  <si>
    <t>Coptosperma cymosa</t>
  </si>
  <si>
    <t>fac422df-b142-4180-977d-081a29c855f5.jpg, 15e2e7c9-f473-4550-b71d-91628565d564.jpg, 7d7f90dd-d2f0-46eb-8d94-cff88dea1d72.jpg</t>
  </si>
  <si>
    <t>202391513715</t>
  </si>
  <si>
    <t>98</t>
  </si>
  <si>
    <t>Erythrospermum monticulum</t>
  </si>
  <si>
    <t>102007-12</t>
  </si>
  <si>
    <t>2023919102518</t>
  </si>
  <si>
    <t>101</t>
  </si>
  <si>
    <t>1020037-41</t>
  </si>
  <si>
    <t>Dist 6,55; 200</t>
  </si>
  <si>
    <t>2023919105220</t>
  </si>
  <si>
    <t>102</t>
  </si>
  <si>
    <t>Stillingia lineata</t>
  </si>
  <si>
    <t>1020042-46</t>
  </si>
  <si>
    <t>Species to confirm</t>
  </si>
  <si>
    <t>2023919112754</t>
  </si>
  <si>
    <t>104</t>
  </si>
  <si>
    <t>Euphorbia pyrifolia</t>
  </si>
  <si>
    <t>1020047-52</t>
  </si>
  <si>
    <t>2023919114423</t>
  </si>
  <si>
    <t>105</t>
  </si>
  <si>
    <t>1020053-57</t>
  </si>
  <si>
    <t>202391911621</t>
  </si>
  <si>
    <t>103</t>
  </si>
  <si>
    <t>202391913024</t>
  </si>
  <si>
    <t>106</t>
  </si>
  <si>
    <t>1020066-71</t>
  </si>
  <si>
    <t>101598-599 - species to verify</t>
  </si>
  <si>
    <t>2023919132549</t>
  </si>
  <si>
    <t>107</t>
  </si>
  <si>
    <t>2023919134722</t>
  </si>
  <si>
    <t>108</t>
  </si>
  <si>
    <t>1020077-82</t>
  </si>
  <si>
    <t>2023919425</t>
  </si>
  <si>
    <t>FB-25</t>
  </si>
  <si>
    <t>101-673-674</t>
  </si>
  <si>
    <t>Id to verify</t>
  </si>
  <si>
    <t>20239194426</t>
  </si>
  <si>
    <t>FB-26</t>
  </si>
  <si>
    <t>101675-676</t>
  </si>
  <si>
    <t>202391993816</t>
  </si>
  <si>
    <t>99</t>
  </si>
  <si>
    <t>1020028-31</t>
  </si>
  <si>
    <t>202391995417</t>
  </si>
  <si>
    <t>100</t>
  </si>
  <si>
    <t>1020032-36</t>
  </si>
  <si>
    <t>2023921111548</t>
  </si>
  <si>
    <t>109</t>
  </si>
  <si>
    <t>2023921135546</t>
  </si>
  <si>
    <t>110</t>
  </si>
  <si>
    <t>102-293-297</t>
  </si>
  <si>
    <t>2023921142647</t>
  </si>
  <si>
    <t>111</t>
  </si>
  <si>
    <t>Aphloia theiformis</t>
  </si>
  <si>
    <t>2023921144534</t>
  </si>
  <si>
    <t>112</t>
  </si>
  <si>
    <t>2023929115236</t>
  </si>
  <si>
    <t>114</t>
  </si>
  <si>
    <t>102-384-389</t>
  </si>
  <si>
    <t>2023929123938</t>
  </si>
  <si>
    <t>115</t>
  </si>
  <si>
    <t>395-399</t>
  </si>
  <si>
    <t>2023929132838</t>
  </si>
  <si>
    <t>116</t>
  </si>
  <si>
    <t>Homalium integrifolium</t>
  </si>
  <si>
    <t>433-440</t>
  </si>
  <si>
    <t>2023929134437</t>
  </si>
  <si>
    <t>117</t>
  </si>
  <si>
    <t>441-447</t>
  </si>
  <si>
    <t>species to confirm</t>
  </si>
  <si>
    <t>202392914735</t>
  </si>
  <si>
    <t>118</t>
  </si>
  <si>
    <t>448-451</t>
  </si>
  <si>
    <t>species to be confirm</t>
  </si>
  <si>
    <t>20239299558</t>
  </si>
  <si>
    <t>113</t>
  </si>
  <si>
    <t>102-298-301</t>
  </si>
  <si>
    <t>101611-612</t>
  </si>
  <si>
    <t>202415101446</t>
  </si>
  <si>
    <t>189</t>
  </si>
  <si>
    <t>202415102034</t>
  </si>
  <si>
    <t>190</t>
  </si>
  <si>
    <t>20241510313</t>
  </si>
  <si>
    <t>191</t>
  </si>
  <si>
    <t>20241510353</t>
  </si>
  <si>
    <t>192</t>
  </si>
  <si>
    <t>101607-608</t>
  </si>
  <si>
    <t>202415104639</t>
  </si>
  <si>
    <t>193</t>
  </si>
  <si>
    <t>202415105139</t>
  </si>
  <si>
    <t>194</t>
  </si>
  <si>
    <t>202415105440</t>
  </si>
  <si>
    <t>195</t>
  </si>
  <si>
    <t>202415105942</t>
  </si>
  <si>
    <t>196</t>
  </si>
  <si>
    <t>20241510747</t>
  </si>
  <si>
    <t>188</t>
  </si>
  <si>
    <t>202415111737</t>
  </si>
  <si>
    <t>198</t>
  </si>
  <si>
    <t>202415112038</t>
  </si>
  <si>
    <t>199</t>
  </si>
  <si>
    <t>202415113138</t>
  </si>
  <si>
    <t>200</t>
  </si>
  <si>
    <t>202415115135</t>
  </si>
  <si>
    <t>2875</t>
  </si>
  <si>
    <t>20241511544</t>
  </si>
  <si>
    <t>197</t>
  </si>
  <si>
    <t>202415123436</t>
  </si>
  <si>
    <t>47</t>
  </si>
  <si>
    <t>20241512418</t>
  </si>
  <si>
    <t>3961</t>
  </si>
  <si>
    <t>101613-614</t>
  </si>
  <si>
    <t>202415125649</t>
  </si>
  <si>
    <t>4100</t>
  </si>
  <si>
    <t>202415132150</t>
  </si>
  <si>
    <t>3936</t>
  </si>
  <si>
    <t>202415133552</t>
  </si>
  <si>
    <t>4104</t>
  </si>
  <si>
    <t>202415135252</t>
  </si>
  <si>
    <t>4109</t>
  </si>
  <si>
    <t>20241593053</t>
  </si>
  <si>
    <t>185</t>
  </si>
  <si>
    <t>20241594024</t>
  </si>
  <si>
    <t>186</t>
  </si>
  <si>
    <t>101600-601</t>
  </si>
  <si>
    <t>20241594848</t>
  </si>
  <si>
    <t>187</t>
  </si>
  <si>
    <t>Psiloxylon mauritianum</t>
  </si>
  <si>
    <t>20245271157100</t>
  </si>
  <si>
    <t>Brise Fer</t>
  </si>
  <si>
    <t>1514</t>
  </si>
  <si>
    <t>20245271316101</t>
  </si>
  <si>
    <t>1445</t>
  </si>
  <si>
    <t>65s-101</t>
  </si>
  <si>
    <t>20245271411102</t>
  </si>
  <si>
    <t>999</t>
  </si>
  <si>
    <t>65s-102</t>
  </si>
  <si>
    <t>Up to main ramification, 18 bisserata, 11 nephro cordifolia, 1 unknown 418-421</t>
  </si>
  <si>
    <t>202452785499</t>
  </si>
  <si>
    <t>1493</t>
  </si>
  <si>
    <t>65s-99</t>
  </si>
  <si>
    <t>20246181050141</t>
  </si>
  <si>
    <t>2796</t>
  </si>
  <si>
    <t>65s-141</t>
  </si>
  <si>
    <t>2024623936142</t>
  </si>
  <si>
    <t>8395</t>
  </si>
  <si>
    <t>65s-142</t>
  </si>
  <si>
    <t>2024711849152</t>
  </si>
  <si>
    <t>7763</t>
  </si>
  <si>
    <t>65s-152</t>
  </si>
  <si>
    <t>20247141039167</t>
  </si>
  <si>
    <t>6256</t>
  </si>
  <si>
    <t>65s-167</t>
  </si>
  <si>
    <t>20247181149171</t>
  </si>
  <si>
    <t>7021</t>
  </si>
  <si>
    <t>65s-171</t>
  </si>
  <si>
    <t>2024718954167</t>
  </si>
  <si>
    <t>6934</t>
  </si>
  <si>
    <t>2024726124164</t>
  </si>
  <si>
    <t>5458</t>
  </si>
  <si>
    <t>65s-164</t>
  </si>
  <si>
    <t>20247261344181</t>
  </si>
  <si>
    <t>3654</t>
  </si>
  <si>
    <t>65s-181</t>
  </si>
  <si>
    <t>2024726851166</t>
  </si>
  <si>
    <t>5409</t>
  </si>
  <si>
    <t>65s-166</t>
  </si>
  <si>
    <t>2024741126147</t>
  </si>
  <si>
    <t>8430</t>
  </si>
  <si>
    <t>65s-147</t>
  </si>
  <si>
    <t>2024751045149</t>
  </si>
  <si>
    <t>7750</t>
  </si>
  <si>
    <t>65s-149</t>
  </si>
  <si>
    <t>2024751415150</t>
  </si>
  <si>
    <t>8110</t>
  </si>
  <si>
    <t>65s-150</t>
  </si>
  <si>
    <t>202475814148</t>
  </si>
  <si>
    <t>204</t>
  </si>
  <si>
    <t>65s-148</t>
  </si>
  <si>
    <t>202475945148</t>
  </si>
  <si>
    <t>9125</t>
  </si>
  <si>
    <t>2024771012148</t>
  </si>
  <si>
    <t>327</t>
  </si>
  <si>
    <t>202477133151</t>
  </si>
  <si>
    <t>1496</t>
  </si>
  <si>
    <t>65s-151</t>
  </si>
  <si>
    <t>2024811058167</t>
  </si>
  <si>
    <t>5428</t>
  </si>
  <si>
    <t>354</t>
  </si>
  <si>
    <t>2024811141167</t>
  </si>
  <si>
    <t>6367</t>
  </si>
  <si>
    <t>Eugenia pollicina</t>
  </si>
  <si>
    <t>340</t>
  </si>
  <si>
    <t>2024811252171</t>
  </si>
  <si>
    <t>352</t>
  </si>
  <si>
    <t>210</t>
  </si>
  <si>
    <t>20248131027101</t>
  </si>
  <si>
    <t>1519</t>
  </si>
  <si>
    <t>Cassine orientalis</t>
  </si>
  <si>
    <t>20248131110163</t>
  </si>
  <si>
    <t>4401</t>
  </si>
  <si>
    <t>65s-163</t>
  </si>
  <si>
    <t>20248131149163</t>
  </si>
  <si>
    <t>5388</t>
  </si>
  <si>
    <t>240</t>
  </si>
  <si>
    <t>202481954181</t>
  </si>
  <si>
    <t>2891</t>
  </si>
  <si>
    <t>20248201016152</t>
  </si>
  <si>
    <t>868</t>
  </si>
  <si>
    <t>180</t>
  </si>
  <si>
    <t>20248201028149</t>
  </si>
  <si>
    <t>52</t>
  </si>
  <si>
    <t>20248201038150</t>
  </si>
  <si>
    <t>763</t>
  </si>
  <si>
    <t>20248201122100</t>
  </si>
  <si>
    <t>8042</t>
  </si>
  <si>
    <t>2024820113399</t>
  </si>
  <si>
    <t>8074</t>
  </si>
  <si>
    <t>306</t>
  </si>
  <si>
    <t>20248201155101</t>
  </si>
  <si>
    <t>0</t>
  </si>
  <si>
    <t>140</t>
  </si>
  <si>
    <t>20248201239142</t>
  </si>
  <si>
    <t>8398</t>
  </si>
  <si>
    <t>344</t>
  </si>
  <si>
    <t>20248201334141</t>
  </si>
  <si>
    <t>2897</t>
  </si>
  <si>
    <t>20248201347181</t>
  </si>
  <si>
    <t>3733</t>
  </si>
  <si>
    <t>264</t>
  </si>
  <si>
    <t>20248201411163</t>
  </si>
  <si>
    <t>20248201428166</t>
  </si>
  <si>
    <t>5403</t>
  </si>
  <si>
    <t>2024820143164</t>
  </si>
  <si>
    <t>5457</t>
  </si>
  <si>
    <t>20248201453171</t>
  </si>
  <si>
    <t>7055</t>
  </si>
  <si>
    <t>220</t>
  </si>
  <si>
    <t>20248201522167</t>
  </si>
  <si>
    <t>5473</t>
  </si>
  <si>
    <t>2024820153167</t>
  </si>
  <si>
    <t>6288</t>
  </si>
  <si>
    <t>234</t>
  </si>
  <si>
    <t>2024820831102</t>
  </si>
  <si>
    <t>971</t>
  </si>
  <si>
    <t>300</t>
  </si>
  <si>
    <t>2024820927148</t>
  </si>
  <si>
    <t>8691</t>
  </si>
  <si>
    <t>348</t>
  </si>
  <si>
    <t>202482093148</t>
  </si>
  <si>
    <t>329</t>
  </si>
  <si>
    <t>2024820938148</t>
  </si>
  <si>
    <t>8310</t>
  </si>
  <si>
    <t>260</t>
  </si>
  <si>
    <t>2024820958151</t>
  </si>
  <si>
    <t>862</t>
  </si>
  <si>
    <t>20</t>
  </si>
  <si>
    <t>202482104141</t>
  </si>
  <si>
    <t>8613</t>
  </si>
  <si>
    <t>138-140</t>
  </si>
  <si>
    <t>Bark texture to verify</t>
  </si>
  <si>
    <t>2024821134147</t>
  </si>
  <si>
    <t>819</t>
  </si>
  <si>
    <t>26</t>
  </si>
  <si>
    <t>2024821318142</t>
  </si>
  <si>
    <t>2772</t>
  </si>
  <si>
    <t>Correct waypoint number</t>
  </si>
  <si>
    <t>2024821427100</t>
  </si>
  <si>
    <t>2220</t>
  </si>
  <si>
    <t>Ficus mauritiana</t>
  </si>
  <si>
    <t>202482144099</t>
  </si>
  <si>
    <t>1491</t>
  </si>
  <si>
    <t>224</t>
  </si>
  <si>
    <t>202482822164</t>
  </si>
  <si>
    <t>6274</t>
  </si>
  <si>
    <t>123-124</t>
  </si>
  <si>
    <t>230</t>
  </si>
  <si>
    <t>Fruiting</t>
  </si>
  <si>
    <t>2024828842147</t>
  </si>
  <si>
    <t>1998</t>
  </si>
  <si>
    <t>282</t>
  </si>
  <si>
    <t>20248299166</t>
  </si>
  <si>
    <t>4497</t>
  </si>
  <si>
    <t>Low canopy</t>
  </si>
  <si>
    <t>136-137</t>
  </si>
  <si>
    <t>Peperonella in zone 5</t>
  </si>
  <si>
    <t>2024881157182</t>
  </si>
  <si>
    <t>1108</t>
  </si>
  <si>
    <t>65s-182</t>
  </si>
  <si>
    <t>Canopi</t>
  </si>
  <si>
    <t>2024881325148</t>
  </si>
  <si>
    <t>398</t>
  </si>
  <si>
    <t>2024881446148</t>
  </si>
  <si>
    <t>8579</t>
  </si>
  <si>
    <t>Sideroxylon grandiflorum</t>
  </si>
  <si>
    <t>2024891051152</t>
  </si>
  <si>
    <t>7817</t>
  </si>
  <si>
    <t>Canarium paniculatum</t>
  </si>
  <si>
    <t>40</t>
  </si>
  <si>
    <t>202489105151</t>
  </si>
  <si>
    <t>802</t>
  </si>
  <si>
    <t>30</t>
  </si>
  <si>
    <t>202489122148</t>
  </si>
  <si>
    <t>294</t>
  </si>
  <si>
    <t>202489142149</t>
  </si>
  <si>
    <t>399</t>
  </si>
  <si>
    <t>104-469-470</t>
  </si>
  <si>
    <t>pic 471-478: unknown epiphyte at 0,3m and 1,3m</t>
  </si>
  <si>
    <t>2024891425150</t>
  </si>
  <si>
    <t>9302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</si>
</sst>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2" borderId="0" xfId="0" applyFill="1"/>
    <xf numFmtId="0" fontId="2" fillId="0" borderId="0" xfId="0" applyFont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F1C9A-970A-435D-86B8-BFEC02AC5FC7}">
  <dimension ref="A1:AZ220"/>
  <sheetViews>
    <sheetView tabSelected="1" workbookViewId="0">
      <selection sqref="A1:XFD1048576"/>
    </sheetView>
  </sheetViews>
  <sheetFormatPr defaultRowHeight="14.4" x14ac:dyDescent="0.3"/>
  <cols>
    <col min="1" max="3" width="16.109375" customWidth="1"/>
    <col min="15" max="15" width="13.6640625" customWidth="1"/>
    <col min="17" max="21" width="18.6640625" customWidth="1"/>
    <col min="22" max="22" width="9.109375" customWidth="1"/>
    <col min="23" max="23" width="26.33203125" customWidth="1"/>
    <col min="24" max="32" width="9.109375" customWidth="1"/>
    <col min="33" max="33" width="17.88671875" customWidth="1"/>
    <col min="34" max="37" width="9.109375" customWidth="1"/>
    <col min="38" max="38" width="12.33203125" customWidth="1"/>
    <col min="39" max="41" width="9.109375" customWidth="1"/>
    <col min="42" max="42" width="15.109375" customWidth="1"/>
    <col min="43" max="43" width="9.88671875" customWidth="1"/>
    <col min="44" max="44" width="8.44140625" customWidth="1"/>
    <col min="45" max="45" width="8.5546875" customWidth="1"/>
    <col min="46" max="46" width="7" customWidth="1"/>
    <col min="47" max="47" width="11.33203125" bestFit="1" customWidth="1"/>
    <col min="48" max="51" width="9.109375" customWidth="1"/>
    <col min="52" max="52" width="28.44140625" customWidth="1"/>
  </cols>
  <sheetData>
    <row r="1" spans="1:52" s="1" customFormat="1" x14ac:dyDescent="0.3">
      <c r="A1" s="1" t="s">
        <v>0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</row>
    <row r="2" spans="1:52" x14ac:dyDescent="0.3">
      <c r="A2" t="str">
        <f t="shared" ref="A2:A65" si="0">_xlfn.CONCAT(J2:O2)</f>
        <v>2023103104439</v>
      </c>
      <c r="B2" t="s">
        <v>51</v>
      </c>
      <c r="C2" t="s">
        <v>52</v>
      </c>
      <c r="D2">
        <v>2023</v>
      </c>
      <c r="E2">
        <v>10</v>
      </c>
      <c r="F2">
        <v>3</v>
      </c>
      <c r="G2">
        <v>9</v>
      </c>
      <c r="H2">
        <v>42</v>
      </c>
      <c r="I2" t="s">
        <v>53</v>
      </c>
      <c r="J2">
        <v>2023</v>
      </c>
      <c r="K2">
        <v>10</v>
      </c>
      <c r="L2">
        <v>3</v>
      </c>
      <c r="M2">
        <v>10</v>
      </c>
      <c r="N2">
        <v>44</v>
      </c>
      <c r="O2">
        <v>39</v>
      </c>
      <c r="P2" t="s">
        <v>54</v>
      </c>
      <c r="Q2" t="s">
        <v>55</v>
      </c>
      <c r="R2">
        <v>-20.33256038</v>
      </c>
      <c r="S2">
        <v>57.723847465200002</v>
      </c>
      <c r="T2">
        <v>7751551.0156129496</v>
      </c>
      <c r="U2">
        <v>575559.479083732</v>
      </c>
      <c r="V2" t="s">
        <v>56</v>
      </c>
      <c r="W2" t="s">
        <v>57</v>
      </c>
      <c r="X2">
        <v>5.99</v>
      </c>
      <c r="Y2">
        <v>6.4</v>
      </c>
      <c r="AC2">
        <f t="shared" ref="AC2:AC65" si="1">SUM(Y2:AB2)</f>
        <v>6.4</v>
      </c>
      <c r="AD2">
        <v>2.46</v>
      </c>
      <c r="AE2">
        <v>2.2000000000000002</v>
      </c>
      <c r="AF2">
        <v>1.5</v>
      </c>
      <c r="AG2">
        <f t="shared" ref="AG2:AG65" si="2">AE2*AF2*PI()</f>
        <v>10.367255756846317</v>
      </c>
      <c r="AH2" t="s">
        <v>58</v>
      </c>
      <c r="AI2" t="s">
        <v>59</v>
      </c>
      <c r="AJ2">
        <v>5</v>
      </c>
      <c r="AK2" t="s">
        <v>60</v>
      </c>
      <c r="AL2" t="s">
        <v>61</v>
      </c>
      <c r="AM2">
        <v>7</v>
      </c>
      <c r="AN2">
        <v>0</v>
      </c>
      <c r="AO2">
        <v>0</v>
      </c>
      <c r="AP2">
        <v>7</v>
      </c>
      <c r="AQ2">
        <v>1</v>
      </c>
      <c r="AR2">
        <v>0</v>
      </c>
      <c r="AS2">
        <v>0</v>
      </c>
      <c r="AT2">
        <v>1</v>
      </c>
      <c r="AV2" t="s">
        <v>62</v>
      </c>
      <c r="AW2">
        <v>3.7</v>
      </c>
      <c r="AX2">
        <v>110</v>
      </c>
      <c r="AY2">
        <v>80</v>
      </c>
    </row>
    <row r="3" spans="1:52" x14ac:dyDescent="0.3">
      <c r="A3" t="str">
        <f t="shared" si="0"/>
        <v>2023103112039</v>
      </c>
      <c r="B3" t="s">
        <v>63</v>
      </c>
      <c r="C3" t="s">
        <v>52</v>
      </c>
      <c r="D3">
        <v>2023</v>
      </c>
      <c r="E3">
        <v>10</v>
      </c>
      <c r="F3">
        <v>3</v>
      </c>
      <c r="G3">
        <v>9</v>
      </c>
      <c r="H3">
        <v>42</v>
      </c>
      <c r="I3" t="s">
        <v>53</v>
      </c>
      <c r="J3">
        <v>2023</v>
      </c>
      <c r="K3">
        <v>10</v>
      </c>
      <c r="L3">
        <v>3</v>
      </c>
      <c r="M3">
        <v>11</v>
      </c>
      <c r="N3">
        <v>20</v>
      </c>
      <c r="O3">
        <v>39</v>
      </c>
      <c r="P3" t="s">
        <v>64</v>
      </c>
      <c r="Q3" t="s">
        <v>55</v>
      </c>
      <c r="R3">
        <v>-20.332574866000002</v>
      </c>
      <c r="S3">
        <v>57.723794259400002</v>
      </c>
      <c r="T3">
        <v>7751549.4368598796</v>
      </c>
      <c r="U3">
        <v>575553.91789051099</v>
      </c>
      <c r="V3" t="s">
        <v>56</v>
      </c>
      <c r="W3" t="s">
        <v>65</v>
      </c>
      <c r="X3">
        <v>6.75</v>
      </c>
      <c r="Y3">
        <v>5.8</v>
      </c>
      <c r="AC3">
        <f t="shared" si="1"/>
        <v>5.8</v>
      </c>
      <c r="AD3">
        <v>4.16</v>
      </c>
      <c r="AE3">
        <v>1.4</v>
      </c>
      <c r="AF3">
        <v>0.95</v>
      </c>
      <c r="AG3">
        <f t="shared" si="2"/>
        <v>4.1783182292744243</v>
      </c>
      <c r="AH3" t="s">
        <v>66</v>
      </c>
      <c r="AI3" t="s">
        <v>67</v>
      </c>
      <c r="AJ3">
        <v>4</v>
      </c>
      <c r="AK3" t="s">
        <v>60</v>
      </c>
      <c r="AL3" t="s">
        <v>61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f>IF(AP3=0,0)</f>
        <v>0</v>
      </c>
      <c r="AU3" t="s">
        <v>68</v>
      </c>
      <c r="AV3" t="s">
        <v>62</v>
      </c>
      <c r="AW3">
        <v>3</v>
      </c>
      <c r="AX3">
        <v>222</v>
      </c>
      <c r="AY3">
        <v>81</v>
      </c>
    </row>
    <row r="4" spans="1:52" x14ac:dyDescent="0.3">
      <c r="A4" t="str">
        <f t="shared" si="0"/>
        <v>2023103115540</v>
      </c>
      <c r="B4" t="s">
        <v>69</v>
      </c>
      <c r="C4" t="s">
        <v>52</v>
      </c>
      <c r="D4">
        <v>2023</v>
      </c>
      <c r="E4">
        <v>10</v>
      </c>
      <c r="F4">
        <v>3</v>
      </c>
      <c r="G4">
        <v>9</v>
      </c>
      <c r="H4">
        <v>42</v>
      </c>
      <c r="I4" t="s">
        <v>53</v>
      </c>
      <c r="J4">
        <v>2023</v>
      </c>
      <c r="K4">
        <v>10</v>
      </c>
      <c r="L4">
        <v>3</v>
      </c>
      <c r="M4">
        <v>11</v>
      </c>
      <c r="N4">
        <v>55</v>
      </c>
      <c r="O4">
        <v>40</v>
      </c>
      <c r="P4" t="s">
        <v>70</v>
      </c>
      <c r="Q4" t="s">
        <v>71</v>
      </c>
      <c r="R4">
        <v>-20.332626893</v>
      </c>
      <c r="S4">
        <v>57.7238616721</v>
      </c>
      <c r="T4">
        <v>7751543.6480986504</v>
      </c>
      <c r="U4">
        <v>575560.92982979002</v>
      </c>
      <c r="V4" t="s">
        <v>56</v>
      </c>
      <c r="W4" t="s">
        <v>72</v>
      </c>
      <c r="X4">
        <v>5.81</v>
      </c>
      <c r="Y4">
        <v>7.3</v>
      </c>
      <c r="AC4">
        <f t="shared" si="1"/>
        <v>7.3</v>
      </c>
      <c r="AD4">
        <v>2.91</v>
      </c>
      <c r="AE4">
        <v>1.8</v>
      </c>
      <c r="AF4">
        <v>1</v>
      </c>
      <c r="AG4">
        <f t="shared" si="2"/>
        <v>5.6548667764616276</v>
      </c>
      <c r="AH4" t="s">
        <v>73</v>
      </c>
      <c r="AI4" t="s">
        <v>74</v>
      </c>
      <c r="AJ4">
        <v>11</v>
      </c>
      <c r="AK4" t="s">
        <v>60</v>
      </c>
      <c r="AL4" t="s">
        <v>61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f>IF(AP4=0,0)</f>
        <v>0</v>
      </c>
      <c r="AU4" t="s">
        <v>75</v>
      </c>
      <c r="AV4" t="s">
        <v>62</v>
      </c>
      <c r="AW4">
        <v>0.4</v>
      </c>
      <c r="AX4">
        <v>224</v>
      </c>
      <c r="AY4">
        <v>82</v>
      </c>
    </row>
    <row r="5" spans="1:52" x14ac:dyDescent="0.3">
      <c r="A5" t="str">
        <f t="shared" si="0"/>
        <v>2023103121342</v>
      </c>
      <c r="B5" t="s">
        <v>76</v>
      </c>
      <c r="C5" t="s">
        <v>52</v>
      </c>
      <c r="D5">
        <v>2023</v>
      </c>
      <c r="E5">
        <v>10</v>
      </c>
      <c r="F5">
        <v>3</v>
      </c>
      <c r="G5">
        <v>9</v>
      </c>
      <c r="H5">
        <v>42</v>
      </c>
      <c r="I5" t="s">
        <v>53</v>
      </c>
      <c r="J5">
        <v>2023</v>
      </c>
      <c r="K5">
        <v>10</v>
      </c>
      <c r="L5">
        <v>3</v>
      </c>
      <c r="M5">
        <v>12</v>
      </c>
      <c r="N5">
        <v>13</v>
      </c>
      <c r="O5">
        <v>42</v>
      </c>
      <c r="P5" t="s">
        <v>77</v>
      </c>
      <c r="Q5" t="s">
        <v>78</v>
      </c>
      <c r="R5">
        <v>-20.332658895000002</v>
      </c>
      <c r="S5">
        <v>57.723923269099998</v>
      </c>
      <c r="T5">
        <v>7751540.0781255104</v>
      </c>
      <c r="U5">
        <v>575567.34440304397</v>
      </c>
      <c r="V5" t="s">
        <v>56</v>
      </c>
      <c r="W5" t="s">
        <v>79</v>
      </c>
      <c r="X5">
        <v>2.84</v>
      </c>
      <c r="Y5">
        <v>4.5</v>
      </c>
      <c r="AC5">
        <f t="shared" si="1"/>
        <v>4.5</v>
      </c>
      <c r="AD5">
        <v>1.7</v>
      </c>
      <c r="AE5">
        <v>3.3</v>
      </c>
      <c r="AF5">
        <v>1.9</v>
      </c>
      <c r="AG5">
        <f t="shared" si="2"/>
        <v>19.697785938008</v>
      </c>
      <c r="AH5" t="s">
        <v>58</v>
      </c>
      <c r="AI5" t="s">
        <v>59</v>
      </c>
      <c r="AJ5">
        <v>2</v>
      </c>
      <c r="AK5" t="s">
        <v>60</v>
      </c>
      <c r="AL5" t="s">
        <v>61</v>
      </c>
      <c r="AM5">
        <v>1</v>
      </c>
      <c r="AN5">
        <v>0</v>
      </c>
      <c r="AO5">
        <v>0</v>
      </c>
      <c r="AP5">
        <v>1</v>
      </c>
      <c r="AQ5">
        <v>1</v>
      </c>
      <c r="AR5">
        <v>0</v>
      </c>
      <c r="AS5">
        <v>0</v>
      </c>
      <c r="AT5">
        <v>1</v>
      </c>
      <c r="AU5" t="s">
        <v>80</v>
      </c>
      <c r="AV5" t="s">
        <v>62</v>
      </c>
      <c r="AW5">
        <v>4.2</v>
      </c>
      <c r="AX5">
        <v>222</v>
      </c>
      <c r="AY5">
        <v>83</v>
      </c>
    </row>
    <row r="6" spans="1:52" x14ac:dyDescent="0.3">
      <c r="A6" t="str">
        <f t="shared" si="0"/>
        <v>2023103123944</v>
      </c>
      <c r="B6" t="s">
        <v>81</v>
      </c>
      <c r="C6" t="s">
        <v>52</v>
      </c>
      <c r="D6">
        <v>2023</v>
      </c>
      <c r="E6">
        <v>10</v>
      </c>
      <c r="F6">
        <v>3</v>
      </c>
      <c r="G6">
        <v>9</v>
      </c>
      <c r="H6">
        <v>42</v>
      </c>
      <c r="I6" t="s">
        <v>53</v>
      </c>
      <c r="J6">
        <v>2023</v>
      </c>
      <c r="K6">
        <v>10</v>
      </c>
      <c r="L6">
        <v>3</v>
      </c>
      <c r="M6">
        <v>12</v>
      </c>
      <c r="N6">
        <v>39</v>
      </c>
      <c r="O6">
        <v>44</v>
      </c>
      <c r="P6" t="s">
        <v>82</v>
      </c>
      <c r="Q6" t="s">
        <v>83</v>
      </c>
      <c r="R6">
        <v>-20.332759254999999</v>
      </c>
      <c r="S6">
        <v>57.723988045600002</v>
      </c>
      <c r="T6">
        <v>7751528.9415160697</v>
      </c>
      <c r="U6">
        <v>575574.05765931099</v>
      </c>
      <c r="V6" t="s">
        <v>56</v>
      </c>
      <c r="W6" t="s">
        <v>84</v>
      </c>
      <c r="X6">
        <v>7.95</v>
      </c>
      <c r="Y6">
        <v>13.6</v>
      </c>
      <c r="AC6">
        <f t="shared" si="1"/>
        <v>13.6</v>
      </c>
      <c r="AD6">
        <v>3.92</v>
      </c>
      <c r="AE6">
        <v>2.5</v>
      </c>
      <c r="AF6">
        <v>2.2999999999999998</v>
      </c>
      <c r="AG6">
        <f t="shared" si="2"/>
        <v>18.06415775814131</v>
      </c>
      <c r="AH6" t="s">
        <v>85</v>
      </c>
      <c r="AI6" t="s">
        <v>86</v>
      </c>
      <c r="AJ6">
        <v>29</v>
      </c>
      <c r="AK6" t="s">
        <v>60</v>
      </c>
      <c r="AL6" t="s">
        <v>87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f>IF(AP6=0,0)</f>
        <v>0</v>
      </c>
      <c r="AU6" t="s">
        <v>88</v>
      </c>
      <c r="AV6" t="s">
        <v>62</v>
      </c>
      <c r="AW6">
        <v>6.2</v>
      </c>
      <c r="AX6">
        <v>58</v>
      </c>
      <c r="AY6">
        <v>45</v>
      </c>
    </row>
    <row r="7" spans="1:52" x14ac:dyDescent="0.3">
      <c r="A7" t="str">
        <f t="shared" si="0"/>
        <v>202310313313</v>
      </c>
      <c r="B7" t="s">
        <v>89</v>
      </c>
      <c r="C7" t="s">
        <v>52</v>
      </c>
      <c r="D7">
        <v>2023</v>
      </c>
      <c r="E7">
        <v>10</v>
      </c>
      <c r="F7">
        <v>3</v>
      </c>
      <c r="G7">
        <v>9</v>
      </c>
      <c r="H7">
        <v>42</v>
      </c>
      <c r="I7" t="s">
        <v>53</v>
      </c>
      <c r="J7">
        <v>2023</v>
      </c>
      <c r="K7">
        <v>10</v>
      </c>
      <c r="L7">
        <v>3</v>
      </c>
      <c r="M7">
        <v>13</v>
      </c>
      <c r="N7">
        <v>31</v>
      </c>
      <c r="O7">
        <v>3</v>
      </c>
      <c r="P7" t="s">
        <v>90</v>
      </c>
      <c r="Q7" t="s">
        <v>91</v>
      </c>
      <c r="R7">
        <v>-20.332502514000002</v>
      </c>
      <c r="S7">
        <v>57.7238867079</v>
      </c>
      <c r="T7">
        <v>7751557.4017401999</v>
      </c>
      <c r="U7">
        <v>575563.60375389596</v>
      </c>
      <c r="V7" t="s">
        <v>56</v>
      </c>
      <c r="W7" t="s">
        <v>92</v>
      </c>
      <c r="X7">
        <v>6.49</v>
      </c>
      <c r="Y7">
        <v>8.5</v>
      </c>
      <c r="AC7">
        <f t="shared" si="1"/>
        <v>8.5</v>
      </c>
      <c r="AD7">
        <v>5.64</v>
      </c>
      <c r="AE7">
        <v>0.9</v>
      </c>
      <c r="AF7">
        <v>0.7</v>
      </c>
      <c r="AG7">
        <f t="shared" si="2"/>
        <v>1.9792033717615696</v>
      </c>
      <c r="AH7" t="s">
        <v>58</v>
      </c>
      <c r="AI7" t="s">
        <v>59</v>
      </c>
      <c r="AJ7">
        <v>2</v>
      </c>
      <c r="AK7" t="s">
        <v>60</v>
      </c>
      <c r="AL7" t="s">
        <v>61</v>
      </c>
      <c r="AM7">
        <v>1</v>
      </c>
      <c r="AN7">
        <v>0</v>
      </c>
      <c r="AO7">
        <v>0</v>
      </c>
      <c r="AP7">
        <v>1</v>
      </c>
      <c r="AQ7">
        <v>1</v>
      </c>
      <c r="AR7">
        <v>0</v>
      </c>
      <c r="AS7">
        <v>0</v>
      </c>
      <c r="AT7">
        <v>1</v>
      </c>
      <c r="AU7" t="s">
        <v>93</v>
      </c>
      <c r="AV7" t="s">
        <v>62</v>
      </c>
      <c r="AW7">
        <v>6.25</v>
      </c>
      <c r="AX7">
        <v>98</v>
      </c>
      <c r="AY7">
        <v>74</v>
      </c>
    </row>
    <row r="8" spans="1:52" x14ac:dyDescent="0.3">
      <c r="A8" t="str">
        <f t="shared" si="0"/>
        <v>20231031383</v>
      </c>
      <c r="B8">
        <v>20231031383</v>
      </c>
      <c r="C8" t="s">
        <v>52</v>
      </c>
      <c r="D8">
        <v>2023</v>
      </c>
      <c r="E8">
        <v>10</v>
      </c>
      <c r="F8">
        <v>3</v>
      </c>
      <c r="G8">
        <v>9</v>
      </c>
      <c r="H8">
        <v>42</v>
      </c>
      <c r="I8" t="s">
        <v>53</v>
      </c>
      <c r="J8">
        <v>2023</v>
      </c>
      <c r="K8">
        <v>10</v>
      </c>
      <c r="L8">
        <v>3</v>
      </c>
      <c r="M8">
        <v>13</v>
      </c>
      <c r="N8">
        <v>8</v>
      </c>
      <c r="O8">
        <v>3</v>
      </c>
      <c r="P8" t="s">
        <v>94</v>
      </c>
      <c r="Q8" t="s">
        <v>91</v>
      </c>
      <c r="R8">
        <v>-20.332481606999998</v>
      </c>
      <c r="S8">
        <v>57.723845736100003</v>
      </c>
      <c r="T8">
        <v>7751559.7343122903</v>
      </c>
      <c r="U8">
        <v>575559.336853727</v>
      </c>
      <c r="V8" t="s">
        <v>56</v>
      </c>
      <c r="W8" t="s">
        <v>95</v>
      </c>
      <c r="X8">
        <v>8.3000000000000007</v>
      </c>
      <c r="Y8">
        <v>10.199999999999999</v>
      </c>
      <c r="AC8">
        <f t="shared" si="1"/>
        <v>10.199999999999999</v>
      </c>
      <c r="AD8">
        <v>5.22</v>
      </c>
      <c r="AE8">
        <v>3.1</v>
      </c>
      <c r="AF8">
        <v>2.4</v>
      </c>
      <c r="AG8">
        <f t="shared" si="2"/>
        <v>23.37344934270806</v>
      </c>
      <c r="AH8" t="s">
        <v>73</v>
      </c>
      <c r="AI8" t="s">
        <v>74</v>
      </c>
      <c r="AJ8">
        <v>22</v>
      </c>
      <c r="AK8" t="s">
        <v>96</v>
      </c>
      <c r="AL8" t="s">
        <v>61</v>
      </c>
      <c r="AM8">
        <v>0</v>
      </c>
      <c r="AN8">
        <v>1</v>
      </c>
      <c r="AO8">
        <v>0</v>
      </c>
      <c r="AP8">
        <v>1</v>
      </c>
      <c r="AQ8">
        <v>0</v>
      </c>
      <c r="AR8">
        <v>1</v>
      </c>
      <c r="AS8">
        <v>0</v>
      </c>
      <c r="AT8">
        <v>1</v>
      </c>
      <c r="AU8" t="s">
        <v>97</v>
      </c>
      <c r="AV8" t="s">
        <v>62</v>
      </c>
      <c r="AW8">
        <v>2.8</v>
      </c>
      <c r="AX8">
        <v>32</v>
      </c>
      <c r="AY8">
        <v>44</v>
      </c>
      <c r="AZ8" t="s">
        <v>98</v>
      </c>
    </row>
    <row r="9" spans="1:52" x14ac:dyDescent="0.3">
      <c r="A9" t="str">
        <f t="shared" si="0"/>
        <v>2023106103452</v>
      </c>
      <c r="B9" t="s">
        <v>99</v>
      </c>
      <c r="C9" t="s">
        <v>52</v>
      </c>
      <c r="D9">
        <v>2023</v>
      </c>
      <c r="E9">
        <v>10</v>
      </c>
      <c r="F9">
        <v>6</v>
      </c>
      <c r="G9">
        <v>9</v>
      </c>
      <c r="H9">
        <v>42</v>
      </c>
      <c r="I9" t="s">
        <v>53</v>
      </c>
      <c r="J9">
        <v>2023</v>
      </c>
      <c r="K9">
        <v>10</v>
      </c>
      <c r="L9">
        <v>6</v>
      </c>
      <c r="M9">
        <v>10</v>
      </c>
      <c r="N9">
        <v>34</v>
      </c>
      <c r="O9">
        <v>52</v>
      </c>
      <c r="P9" t="s">
        <v>100</v>
      </c>
      <c r="Q9" t="s">
        <v>101</v>
      </c>
      <c r="R9">
        <v>-20.332541225</v>
      </c>
      <c r="S9">
        <v>57.724512047099999</v>
      </c>
      <c r="T9">
        <v>7751552.8308233898</v>
      </c>
      <c r="U9">
        <v>575628.864214111</v>
      </c>
      <c r="V9" t="s">
        <v>56</v>
      </c>
      <c r="W9" t="s">
        <v>102</v>
      </c>
      <c r="X9">
        <v>8.16</v>
      </c>
      <c r="Y9">
        <v>14.5</v>
      </c>
      <c r="AC9">
        <f t="shared" si="1"/>
        <v>14.5</v>
      </c>
      <c r="AD9">
        <v>2.75</v>
      </c>
      <c r="AE9">
        <v>3.2</v>
      </c>
      <c r="AF9">
        <v>2.6</v>
      </c>
      <c r="AG9">
        <f t="shared" si="2"/>
        <v>26.13805087786708</v>
      </c>
      <c r="AH9" t="s">
        <v>66</v>
      </c>
      <c r="AI9" t="s">
        <v>67</v>
      </c>
      <c r="AJ9">
        <v>5</v>
      </c>
      <c r="AK9" t="s">
        <v>60</v>
      </c>
      <c r="AL9" t="s">
        <v>87</v>
      </c>
      <c r="AM9">
        <v>14</v>
      </c>
      <c r="AN9">
        <v>55</v>
      </c>
      <c r="AO9">
        <v>0</v>
      </c>
      <c r="AP9">
        <v>69</v>
      </c>
      <c r="AQ9">
        <v>3</v>
      </c>
      <c r="AR9">
        <v>2</v>
      </c>
      <c r="AS9">
        <v>0</v>
      </c>
      <c r="AT9">
        <v>5</v>
      </c>
      <c r="AU9" t="s">
        <v>103</v>
      </c>
      <c r="AV9" t="s">
        <v>62</v>
      </c>
      <c r="AW9">
        <v>3.5</v>
      </c>
      <c r="AX9">
        <v>0</v>
      </c>
      <c r="AY9">
        <v>91</v>
      </c>
      <c r="AZ9" t="s">
        <v>104</v>
      </c>
    </row>
    <row r="10" spans="1:52" x14ac:dyDescent="0.3">
      <c r="A10" t="str">
        <f t="shared" si="0"/>
        <v>2023106132319</v>
      </c>
      <c r="B10" t="s">
        <v>105</v>
      </c>
      <c r="C10" t="s">
        <v>52</v>
      </c>
      <c r="D10">
        <v>2023</v>
      </c>
      <c r="E10">
        <v>10</v>
      </c>
      <c r="F10">
        <v>6</v>
      </c>
      <c r="G10">
        <v>9</v>
      </c>
      <c r="H10">
        <v>42</v>
      </c>
      <c r="I10" t="s">
        <v>53</v>
      </c>
      <c r="J10">
        <v>2023</v>
      </c>
      <c r="K10">
        <v>10</v>
      </c>
      <c r="L10">
        <v>6</v>
      </c>
      <c r="M10">
        <v>13</v>
      </c>
      <c r="N10">
        <v>23</v>
      </c>
      <c r="O10">
        <v>19</v>
      </c>
      <c r="P10" t="s">
        <v>106</v>
      </c>
      <c r="Q10" t="s">
        <v>107</v>
      </c>
      <c r="R10">
        <v>-20.332675164000001</v>
      </c>
      <c r="S10">
        <v>57.725105170600003</v>
      </c>
      <c r="T10">
        <v>7751537.7354787802</v>
      </c>
      <c r="U10">
        <v>575690.71530256898</v>
      </c>
      <c r="V10" t="s">
        <v>56</v>
      </c>
      <c r="W10" t="s">
        <v>79</v>
      </c>
      <c r="X10">
        <v>6.22</v>
      </c>
      <c r="Y10">
        <v>10.9</v>
      </c>
      <c r="AC10">
        <f t="shared" si="1"/>
        <v>10.9</v>
      </c>
      <c r="AD10">
        <v>2.52</v>
      </c>
      <c r="AE10">
        <v>3</v>
      </c>
      <c r="AF10">
        <v>2.2999999999999998</v>
      </c>
      <c r="AG10">
        <f t="shared" si="2"/>
        <v>21.676989309769571</v>
      </c>
      <c r="AH10" t="s">
        <v>66</v>
      </c>
      <c r="AI10" t="s">
        <v>67</v>
      </c>
      <c r="AJ10">
        <v>8</v>
      </c>
      <c r="AK10" t="s">
        <v>60</v>
      </c>
      <c r="AL10" t="s">
        <v>87</v>
      </c>
      <c r="AM10">
        <v>0</v>
      </c>
      <c r="AN10">
        <v>4</v>
      </c>
      <c r="AO10">
        <v>0</v>
      </c>
      <c r="AP10">
        <v>4</v>
      </c>
      <c r="AQ10">
        <v>0</v>
      </c>
      <c r="AR10">
        <v>1</v>
      </c>
      <c r="AS10">
        <v>0</v>
      </c>
      <c r="AT10">
        <v>1</v>
      </c>
      <c r="AU10" t="s">
        <v>108</v>
      </c>
      <c r="AV10" t="s">
        <v>62</v>
      </c>
      <c r="AW10">
        <v>2.6</v>
      </c>
      <c r="AX10">
        <v>80</v>
      </c>
      <c r="AY10">
        <v>64</v>
      </c>
    </row>
    <row r="11" spans="1:52" x14ac:dyDescent="0.3">
      <c r="A11" t="str">
        <f t="shared" si="0"/>
        <v>202310613853</v>
      </c>
      <c r="B11" t="s">
        <v>109</v>
      </c>
      <c r="C11" t="s">
        <v>52</v>
      </c>
      <c r="D11">
        <v>2023</v>
      </c>
      <c r="E11">
        <v>10</v>
      </c>
      <c r="F11">
        <v>6</v>
      </c>
      <c r="G11">
        <v>9</v>
      </c>
      <c r="H11">
        <v>42</v>
      </c>
      <c r="I11" t="s">
        <v>53</v>
      </c>
      <c r="J11">
        <v>2023</v>
      </c>
      <c r="K11">
        <v>10</v>
      </c>
      <c r="L11">
        <v>6</v>
      </c>
      <c r="M11">
        <v>13</v>
      </c>
      <c r="N11">
        <v>8</v>
      </c>
      <c r="O11">
        <v>53</v>
      </c>
      <c r="P11" t="s">
        <v>106</v>
      </c>
      <c r="Q11" t="s">
        <v>110</v>
      </c>
      <c r="R11">
        <v>-20.332553803</v>
      </c>
      <c r="S11">
        <v>57.7246091146</v>
      </c>
      <c r="T11">
        <v>7751551.3943003304</v>
      </c>
      <c r="U11">
        <v>575638.99099051405</v>
      </c>
      <c r="V11" t="s">
        <v>56</v>
      </c>
      <c r="W11" t="s">
        <v>111</v>
      </c>
      <c r="X11">
        <v>8.2200000000000006</v>
      </c>
      <c r="Y11">
        <v>9.8000000000000007</v>
      </c>
      <c r="AC11">
        <f t="shared" si="1"/>
        <v>9.8000000000000007</v>
      </c>
      <c r="AD11">
        <v>4.43</v>
      </c>
      <c r="AE11">
        <v>1.9</v>
      </c>
      <c r="AF11">
        <v>1.7</v>
      </c>
      <c r="AG11">
        <f t="shared" si="2"/>
        <v>10.147344271095031</v>
      </c>
      <c r="AH11" t="s">
        <v>58</v>
      </c>
      <c r="AI11" t="s">
        <v>59</v>
      </c>
      <c r="AJ11">
        <v>6</v>
      </c>
      <c r="AK11" t="s">
        <v>60</v>
      </c>
      <c r="AL11" t="s">
        <v>112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f>IF(AP11=0,0)</f>
        <v>0</v>
      </c>
      <c r="AU11" t="s">
        <v>113</v>
      </c>
      <c r="AV11" t="s">
        <v>62</v>
      </c>
      <c r="AW11">
        <v>3.9</v>
      </c>
      <c r="AX11">
        <v>68</v>
      </c>
      <c r="AY11">
        <v>92</v>
      </c>
    </row>
    <row r="12" spans="1:52" x14ac:dyDescent="0.3">
      <c r="A12" t="str">
        <f t="shared" si="0"/>
        <v>202310614113</v>
      </c>
      <c r="B12" t="s">
        <v>114</v>
      </c>
      <c r="C12" t="s">
        <v>52</v>
      </c>
      <c r="D12">
        <v>2023</v>
      </c>
      <c r="E12">
        <v>10</v>
      </c>
      <c r="F12">
        <v>6</v>
      </c>
      <c r="G12">
        <v>9</v>
      </c>
      <c r="H12">
        <v>42</v>
      </c>
      <c r="I12" t="s">
        <v>53</v>
      </c>
      <c r="J12">
        <v>2023</v>
      </c>
      <c r="K12">
        <v>10</v>
      </c>
      <c r="L12">
        <v>6</v>
      </c>
      <c r="M12">
        <v>14</v>
      </c>
      <c r="N12">
        <v>1</v>
      </c>
      <c r="O12">
        <v>13</v>
      </c>
      <c r="P12" t="s">
        <v>115</v>
      </c>
      <c r="Q12" t="s">
        <v>116</v>
      </c>
      <c r="R12">
        <v>-20.332234915000001</v>
      </c>
      <c r="S12">
        <v>57.725058751299997</v>
      </c>
      <c r="T12">
        <v>7751586.4795273803</v>
      </c>
      <c r="U12">
        <v>575686.08383573301</v>
      </c>
      <c r="V12" t="s">
        <v>56</v>
      </c>
      <c r="W12" t="s">
        <v>102</v>
      </c>
      <c r="X12">
        <v>8.6999999999999993</v>
      </c>
      <c r="Y12">
        <v>8.4</v>
      </c>
      <c r="AC12">
        <f t="shared" si="1"/>
        <v>8.4</v>
      </c>
      <c r="AD12">
        <v>7</v>
      </c>
      <c r="AE12">
        <v>3.1</v>
      </c>
      <c r="AF12">
        <v>1.9</v>
      </c>
      <c r="AG12">
        <f t="shared" si="2"/>
        <v>18.503980729643882</v>
      </c>
      <c r="AH12" t="s">
        <v>66</v>
      </c>
      <c r="AI12" t="s">
        <v>67</v>
      </c>
      <c r="AJ12">
        <v>4</v>
      </c>
      <c r="AK12" t="s">
        <v>60</v>
      </c>
      <c r="AL12" t="s">
        <v>87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f>IF(AP12=0,0)</f>
        <v>0</v>
      </c>
      <c r="AU12" t="s">
        <v>117</v>
      </c>
      <c r="AV12" t="s">
        <v>62</v>
      </c>
      <c r="AW12">
        <v>2.75</v>
      </c>
      <c r="AX12">
        <v>76</v>
      </c>
      <c r="AY12">
        <v>56</v>
      </c>
    </row>
    <row r="13" spans="1:52" x14ac:dyDescent="0.3">
      <c r="A13" t="str">
        <f t="shared" si="0"/>
        <v>202310695350</v>
      </c>
      <c r="B13" t="s">
        <v>118</v>
      </c>
      <c r="C13" t="s">
        <v>52</v>
      </c>
      <c r="D13">
        <v>2023</v>
      </c>
      <c r="E13">
        <v>10</v>
      </c>
      <c r="F13">
        <v>6</v>
      </c>
      <c r="G13">
        <v>9</v>
      </c>
      <c r="H13">
        <v>42</v>
      </c>
      <c r="I13" t="s">
        <v>53</v>
      </c>
      <c r="J13">
        <v>2023</v>
      </c>
      <c r="K13">
        <v>10</v>
      </c>
      <c r="L13">
        <v>6</v>
      </c>
      <c r="M13">
        <v>9</v>
      </c>
      <c r="N13">
        <v>53</v>
      </c>
      <c r="O13">
        <v>50</v>
      </c>
      <c r="P13" t="s">
        <v>119</v>
      </c>
      <c r="Q13" t="s">
        <v>120</v>
      </c>
      <c r="R13">
        <v>-20.33248901</v>
      </c>
      <c r="S13">
        <v>57.724459075699997</v>
      </c>
      <c r="T13">
        <v>7751558.6338076098</v>
      </c>
      <c r="U13">
        <v>575623.35991289304</v>
      </c>
      <c r="V13" t="s">
        <v>56</v>
      </c>
      <c r="W13" t="s">
        <v>121</v>
      </c>
      <c r="X13">
        <v>6.3</v>
      </c>
      <c r="Y13">
        <v>7</v>
      </c>
      <c r="AC13">
        <f t="shared" si="1"/>
        <v>7</v>
      </c>
      <c r="AD13">
        <v>1.7</v>
      </c>
      <c r="AE13">
        <v>1.95</v>
      </c>
      <c r="AF13">
        <v>1.4</v>
      </c>
      <c r="AG13">
        <f t="shared" si="2"/>
        <v>8.5765479443001347</v>
      </c>
      <c r="AH13" t="s">
        <v>58</v>
      </c>
      <c r="AI13" t="s">
        <v>59</v>
      </c>
      <c r="AJ13">
        <v>3</v>
      </c>
      <c r="AK13" t="s">
        <v>60</v>
      </c>
      <c r="AL13" t="s">
        <v>122</v>
      </c>
      <c r="AM13">
        <v>4</v>
      </c>
      <c r="AN13">
        <v>3</v>
      </c>
      <c r="AO13">
        <v>0</v>
      </c>
      <c r="AP13">
        <v>7</v>
      </c>
      <c r="AQ13">
        <v>1</v>
      </c>
      <c r="AR13">
        <v>2</v>
      </c>
      <c r="AS13">
        <v>0</v>
      </c>
      <c r="AT13">
        <v>3</v>
      </c>
      <c r="AU13" t="s">
        <v>123</v>
      </c>
      <c r="AV13" t="s">
        <v>62</v>
      </c>
      <c r="AW13">
        <v>3.5</v>
      </c>
      <c r="AX13">
        <v>222</v>
      </c>
      <c r="AY13">
        <v>89</v>
      </c>
    </row>
    <row r="14" spans="1:52" x14ac:dyDescent="0.3">
      <c r="A14" t="str">
        <f t="shared" si="0"/>
        <v>2023111113552</v>
      </c>
      <c r="B14" t="s">
        <v>124</v>
      </c>
      <c r="C14" t="s">
        <v>52</v>
      </c>
      <c r="D14">
        <v>2023</v>
      </c>
      <c r="E14">
        <v>10</v>
      </c>
      <c r="F14">
        <v>6</v>
      </c>
      <c r="G14">
        <v>9</v>
      </c>
      <c r="H14">
        <v>42</v>
      </c>
      <c r="I14" t="s">
        <v>53</v>
      </c>
      <c r="J14">
        <v>2023</v>
      </c>
      <c r="K14">
        <v>11</v>
      </c>
      <c r="L14">
        <v>1</v>
      </c>
      <c r="M14">
        <v>11</v>
      </c>
      <c r="N14">
        <v>35</v>
      </c>
      <c r="O14">
        <v>52</v>
      </c>
      <c r="P14" t="s">
        <v>125</v>
      </c>
      <c r="Q14" t="s">
        <v>101</v>
      </c>
      <c r="R14">
        <v>-20.332469049</v>
      </c>
      <c r="S14">
        <v>57.7245310582</v>
      </c>
      <c r="T14">
        <v>7751560.8099266998</v>
      </c>
      <c r="U14">
        <v>575630.88388019195</v>
      </c>
      <c r="V14" t="s">
        <v>56</v>
      </c>
      <c r="W14" t="s">
        <v>126</v>
      </c>
      <c r="X14">
        <v>9.35</v>
      </c>
      <c r="Y14">
        <v>17.3</v>
      </c>
      <c r="AC14">
        <f t="shared" si="1"/>
        <v>17.3</v>
      </c>
      <c r="AD14">
        <v>5.26</v>
      </c>
      <c r="AE14">
        <v>2.4500000000000002</v>
      </c>
      <c r="AF14">
        <v>1.65</v>
      </c>
      <c r="AG14">
        <f t="shared" si="2"/>
        <v>12.69988830213674</v>
      </c>
      <c r="AH14" t="s">
        <v>58</v>
      </c>
      <c r="AI14" t="s">
        <v>59</v>
      </c>
      <c r="AJ14">
        <v>2</v>
      </c>
      <c r="AK14" t="s">
        <v>60</v>
      </c>
      <c r="AL14" t="s">
        <v>87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f t="shared" ref="AT14:AT42" si="3">IF(AP14=0,0)</f>
        <v>0</v>
      </c>
      <c r="AV14" t="s">
        <v>62</v>
      </c>
      <c r="AW14">
        <v>11.65</v>
      </c>
      <c r="AX14">
        <v>10</v>
      </c>
      <c r="AY14">
        <v>90</v>
      </c>
    </row>
    <row r="15" spans="1:52" x14ac:dyDescent="0.3">
      <c r="A15" t="str">
        <f t="shared" si="0"/>
        <v>20231215102626</v>
      </c>
      <c r="B15" t="s">
        <v>127</v>
      </c>
      <c r="C15" t="s">
        <v>52</v>
      </c>
      <c r="D15">
        <v>2023</v>
      </c>
      <c r="E15">
        <v>12</v>
      </c>
      <c r="F15">
        <v>15</v>
      </c>
      <c r="G15">
        <v>9</v>
      </c>
      <c r="H15">
        <v>31</v>
      </c>
      <c r="I15" t="s">
        <v>53</v>
      </c>
      <c r="J15">
        <v>2023</v>
      </c>
      <c r="K15">
        <v>12</v>
      </c>
      <c r="L15">
        <v>15</v>
      </c>
      <c r="M15">
        <v>10</v>
      </c>
      <c r="N15">
        <v>26</v>
      </c>
      <c r="O15">
        <v>26</v>
      </c>
      <c r="P15" t="s">
        <v>128</v>
      </c>
      <c r="Q15" t="s">
        <v>129</v>
      </c>
      <c r="R15" t="s">
        <v>130</v>
      </c>
      <c r="S15" t="s">
        <v>130</v>
      </c>
      <c r="T15" t="s">
        <v>130</v>
      </c>
      <c r="U15" t="s">
        <v>130</v>
      </c>
      <c r="V15" t="s">
        <v>56</v>
      </c>
      <c r="W15" t="s">
        <v>131</v>
      </c>
      <c r="X15">
        <v>3.22</v>
      </c>
      <c r="Y15">
        <v>2.5</v>
      </c>
      <c r="AC15">
        <f t="shared" si="1"/>
        <v>2.5</v>
      </c>
      <c r="AD15">
        <v>1.17</v>
      </c>
      <c r="AE15">
        <v>1.1000000000000001</v>
      </c>
      <c r="AF15">
        <v>0.97</v>
      </c>
      <c r="AG15">
        <f t="shared" si="2"/>
        <v>3.352079361380309</v>
      </c>
      <c r="AH15" t="s">
        <v>132</v>
      </c>
      <c r="AI15" t="s">
        <v>133</v>
      </c>
      <c r="AJ15">
        <v>23</v>
      </c>
      <c r="AK15" t="s">
        <v>96</v>
      </c>
      <c r="AL15" t="s">
        <v>61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f t="shared" si="3"/>
        <v>0</v>
      </c>
      <c r="AV15" t="s">
        <v>134</v>
      </c>
      <c r="AW15">
        <v>11.3</v>
      </c>
      <c r="AX15">
        <v>342</v>
      </c>
    </row>
    <row r="16" spans="1:52" x14ac:dyDescent="0.3">
      <c r="A16" t="str">
        <f t="shared" si="0"/>
        <v>20231215103526</v>
      </c>
      <c r="B16" t="s">
        <v>135</v>
      </c>
      <c r="C16" t="s">
        <v>52</v>
      </c>
      <c r="D16">
        <v>2023</v>
      </c>
      <c r="E16">
        <v>12</v>
      </c>
      <c r="F16">
        <v>15</v>
      </c>
      <c r="G16">
        <v>9</v>
      </c>
      <c r="H16">
        <v>31</v>
      </c>
      <c r="I16" t="s">
        <v>53</v>
      </c>
      <c r="J16">
        <v>2023</v>
      </c>
      <c r="K16">
        <v>12</v>
      </c>
      <c r="L16">
        <v>15</v>
      </c>
      <c r="M16">
        <v>10</v>
      </c>
      <c r="N16">
        <v>35</v>
      </c>
      <c r="O16">
        <v>26</v>
      </c>
      <c r="P16" t="s">
        <v>136</v>
      </c>
      <c r="Q16" t="s">
        <v>129</v>
      </c>
      <c r="R16">
        <v>-20.332106949</v>
      </c>
      <c r="S16">
        <v>57.725862392700002</v>
      </c>
      <c r="T16">
        <v>7751600.2725840304</v>
      </c>
      <c r="U16">
        <v>575770.03862730099</v>
      </c>
      <c r="V16" t="s">
        <v>56</v>
      </c>
      <c r="W16" t="s">
        <v>57</v>
      </c>
      <c r="X16">
        <v>1.97</v>
      </c>
      <c r="Y16">
        <v>1.1000000000000001</v>
      </c>
      <c r="AC16">
        <f t="shared" si="1"/>
        <v>1.1000000000000001</v>
      </c>
      <c r="AD16">
        <v>0.3</v>
      </c>
      <c r="AE16">
        <v>1.7</v>
      </c>
      <c r="AF16">
        <v>1.55</v>
      </c>
      <c r="AG16">
        <f t="shared" si="2"/>
        <v>8.2780966422091034</v>
      </c>
      <c r="AH16" t="s">
        <v>58</v>
      </c>
      <c r="AI16" t="s">
        <v>59</v>
      </c>
      <c r="AJ16">
        <v>12</v>
      </c>
      <c r="AK16" t="s">
        <v>96</v>
      </c>
      <c r="AL16" t="s">
        <v>61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f t="shared" si="3"/>
        <v>0</v>
      </c>
      <c r="AV16" t="s">
        <v>134</v>
      </c>
      <c r="AW16">
        <v>6.04</v>
      </c>
      <c r="AX16">
        <v>290</v>
      </c>
      <c r="AY16">
        <v>59</v>
      </c>
      <c r="AZ16" t="s">
        <v>137</v>
      </c>
    </row>
    <row r="17" spans="1:52" x14ac:dyDescent="0.3">
      <c r="A17" t="str">
        <f t="shared" si="0"/>
        <v>2023121511027</v>
      </c>
      <c r="B17" t="s">
        <v>138</v>
      </c>
      <c r="C17" t="s">
        <v>52</v>
      </c>
      <c r="D17">
        <v>2023</v>
      </c>
      <c r="E17">
        <v>12</v>
      </c>
      <c r="F17">
        <v>15</v>
      </c>
      <c r="G17">
        <v>9</v>
      </c>
      <c r="H17">
        <v>31</v>
      </c>
      <c r="I17" t="s">
        <v>53</v>
      </c>
      <c r="J17">
        <v>2023</v>
      </c>
      <c r="K17">
        <v>12</v>
      </c>
      <c r="L17">
        <v>15</v>
      </c>
      <c r="M17">
        <v>11</v>
      </c>
      <c r="N17">
        <v>0</v>
      </c>
      <c r="O17">
        <v>27</v>
      </c>
      <c r="P17" t="s">
        <v>139</v>
      </c>
      <c r="Q17" t="s">
        <v>140</v>
      </c>
      <c r="R17">
        <v>-20.331554269000002</v>
      </c>
      <c r="S17">
        <v>57.7256101794</v>
      </c>
      <c r="T17">
        <v>7751661.5540511003</v>
      </c>
      <c r="U17">
        <v>575743.97911869199</v>
      </c>
      <c r="V17" t="s">
        <v>56</v>
      </c>
      <c r="W17" t="s">
        <v>57</v>
      </c>
      <c r="X17">
        <v>1.98</v>
      </c>
      <c r="Y17">
        <v>1</v>
      </c>
      <c r="AC17">
        <f t="shared" si="1"/>
        <v>1</v>
      </c>
      <c r="AD17">
        <v>0.39</v>
      </c>
      <c r="AE17">
        <v>1.75</v>
      </c>
      <c r="AF17">
        <v>1.58</v>
      </c>
      <c r="AG17">
        <f t="shared" si="2"/>
        <v>8.6865036871757777</v>
      </c>
      <c r="AH17" t="s">
        <v>58</v>
      </c>
      <c r="AI17" t="s">
        <v>59</v>
      </c>
      <c r="AJ17">
        <v>20</v>
      </c>
      <c r="AK17" t="s">
        <v>96</v>
      </c>
      <c r="AL17" t="s">
        <v>61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f t="shared" si="3"/>
        <v>0</v>
      </c>
      <c r="AV17" t="s">
        <v>134</v>
      </c>
      <c r="AW17">
        <v>1.6</v>
      </c>
      <c r="AX17">
        <v>192</v>
      </c>
      <c r="AY17">
        <v>11</v>
      </c>
    </row>
    <row r="18" spans="1:52" x14ac:dyDescent="0.3">
      <c r="A18" t="str">
        <f t="shared" si="0"/>
        <v>20231215112228</v>
      </c>
      <c r="B18" t="s">
        <v>141</v>
      </c>
      <c r="C18" t="s">
        <v>52</v>
      </c>
      <c r="D18">
        <v>2023</v>
      </c>
      <c r="E18">
        <v>12</v>
      </c>
      <c r="F18">
        <v>15</v>
      </c>
      <c r="G18">
        <v>9</v>
      </c>
      <c r="H18">
        <v>31</v>
      </c>
      <c r="I18" t="s">
        <v>53</v>
      </c>
      <c r="J18">
        <v>2023</v>
      </c>
      <c r="K18">
        <v>12</v>
      </c>
      <c r="L18">
        <v>15</v>
      </c>
      <c r="M18">
        <v>11</v>
      </c>
      <c r="N18">
        <v>22</v>
      </c>
      <c r="O18">
        <v>28</v>
      </c>
      <c r="P18" t="s">
        <v>142</v>
      </c>
      <c r="Q18" t="s">
        <v>143</v>
      </c>
      <c r="R18">
        <v>-20.331547801999999</v>
      </c>
      <c r="S18">
        <v>57.725528109300001</v>
      </c>
      <c r="T18">
        <v>7751662.30747707</v>
      </c>
      <c r="U18">
        <v>575735.41489469295</v>
      </c>
      <c r="V18" t="s">
        <v>56</v>
      </c>
      <c r="W18" t="s">
        <v>57</v>
      </c>
      <c r="X18">
        <v>2.9</v>
      </c>
      <c r="Y18">
        <v>1.5</v>
      </c>
      <c r="AC18">
        <f t="shared" si="1"/>
        <v>1.5</v>
      </c>
      <c r="AD18">
        <v>0.75</v>
      </c>
      <c r="AE18">
        <v>1.1499999999999999</v>
      </c>
      <c r="AF18">
        <v>1.05</v>
      </c>
      <c r="AG18">
        <f t="shared" si="2"/>
        <v>3.7934731292096751</v>
      </c>
      <c r="AH18" t="s">
        <v>58</v>
      </c>
      <c r="AI18" t="s">
        <v>59</v>
      </c>
      <c r="AJ18">
        <v>19</v>
      </c>
      <c r="AK18" t="s">
        <v>96</v>
      </c>
      <c r="AL18" t="s">
        <v>61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f t="shared" si="3"/>
        <v>0</v>
      </c>
      <c r="AV18" t="s">
        <v>134</v>
      </c>
      <c r="AW18">
        <v>2.8</v>
      </c>
      <c r="AX18">
        <v>348</v>
      </c>
      <c r="AY18">
        <v>10</v>
      </c>
    </row>
    <row r="19" spans="1:52" x14ac:dyDescent="0.3">
      <c r="A19" t="str">
        <f t="shared" si="0"/>
        <v>20231215121930</v>
      </c>
      <c r="B19" t="s">
        <v>144</v>
      </c>
      <c r="C19" t="s">
        <v>52</v>
      </c>
      <c r="D19">
        <v>2023</v>
      </c>
      <c r="E19">
        <v>12</v>
      </c>
      <c r="F19">
        <v>15</v>
      </c>
      <c r="G19">
        <v>9</v>
      </c>
      <c r="H19">
        <v>31</v>
      </c>
      <c r="I19" t="s">
        <v>53</v>
      </c>
      <c r="J19">
        <v>2023</v>
      </c>
      <c r="K19">
        <v>12</v>
      </c>
      <c r="L19">
        <v>15</v>
      </c>
      <c r="M19">
        <v>12</v>
      </c>
      <c r="N19">
        <v>19</v>
      </c>
      <c r="O19">
        <v>30</v>
      </c>
      <c r="P19" t="s">
        <v>145</v>
      </c>
      <c r="Q19" t="s">
        <v>146</v>
      </c>
      <c r="R19">
        <v>-20.3313852</v>
      </c>
      <c r="S19">
        <v>57.725707433099998</v>
      </c>
      <c r="T19">
        <v>7751680.2203910602</v>
      </c>
      <c r="U19">
        <v>575754.21386018803</v>
      </c>
      <c r="V19" t="s">
        <v>56</v>
      </c>
      <c r="W19" t="s">
        <v>57</v>
      </c>
      <c r="X19">
        <v>2.95</v>
      </c>
      <c r="Y19">
        <v>1.9</v>
      </c>
      <c r="AC19">
        <f t="shared" si="1"/>
        <v>1.9</v>
      </c>
      <c r="AD19">
        <v>0.17</v>
      </c>
      <c r="AE19">
        <v>1.37</v>
      </c>
      <c r="AF19">
        <v>1.37</v>
      </c>
      <c r="AG19">
        <f t="shared" si="2"/>
        <v>5.8964552515226831</v>
      </c>
      <c r="AH19" t="s">
        <v>58</v>
      </c>
      <c r="AI19" t="s">
        <v>59</v>
      </c>
      <c r="AJ19">
        <v>31</v>
      </c>
      <c r="AK19" t="s">
        <v>96</v>
      </c>
      <c r="AL19" t="s">
        <v>61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f t="shared" si="3"/>
        <v>0</v>
      </c>
      <c r="AV19" t="s">
        <v>134</v>
      </c>
      <c r="AW19">
        <v>5.7</v>
      </c>
      <c r="AX19">
        <v>340</v>
      </c>
      <c r="AY19">
        <v>70</v>
      </c>
    </row>
    <row r="20" spans="1:52" x14ac:dyDescent="0.3">
      <c r="A20" t="str">
        <f t="shared" si="0"/>
        <v>20231215123932</v>
      </c>
      <c r="B20" t="s">
        <v>147</v>
      </c>
      <c r="C20" t="s">
        <v>52</v>
      </c>
      <c r="D20">
        <v>2023</v>
      </c>
      <c r="E20">
        <v>12</v>
      </c>
      <c r="F20">
        <v>15</v>
      </c>
      <c r="G20">
        <v>9</v>
      </c>
      <c r="H20">
        <v>31</v>
      </c>
      <c r="I20" t="s">
        <v>53</v>
      </c>
      <c r="J20">
        <v>2023</v>
      </c>
      <c r="K20">
        <v>12</v>
      </c>
      <c r="L20">
        <v>15</v>
      </c>
      <c r="M20">
        <v>12</v>
      </c>
      <c r="N20">
        <v>39</v>
      </c>
      <c r="O20">
        <v>32</v>
      </c>
      <c r="P20" t="s">
        <v>148</v>
      </c>
      <c r="Q20" t="s">
        <v>149</v>
      </c>
      <c r="R20">
        <v>-20.331430698999998</v>
      </c>
      <c r="S20">
        <v>57.725581787800003</v>
      </c>
      <c r="T20">
        <v>7751675.2427003998</v>
      </c>
      <c r="U20">
        <v>575741.07546581002</v>
      </c>
      <c r="V20" t="s">
        <v>56</v>
      </c>
      <c r="W20" t="s">
        <v>131</v>
      </c>
      <c r="X20">
        <v>3.65</v>
      </c>
      <c r="Y20">
        <v>3.2</v>
      </c>
      <c r="AC20">
        <f t="shared" si="1"/>
        <v>3.2</v>
      </c>
      <c r="AD20">
        <v>2.29</v>
      </c>
      <c r="AE20">
        <v>1.37</v>
      </c>
      <c r="AF20">
        <v>1.36</v>
      </c>
      <c r="AG20">
        <f t="shared" si="2"/>
        <v>5.8534154321685028</v>
      </c>
      <c r="AH20" t="s">
        <v>132</v>
      </c>
      <c r="AI20" t="s">
        <v>133</v>
      </c>
      <c r="AJ20">
        <v>12</v>
      </c>
      <c r="AK20" t="s">
        <v>96</v>
      </c>
      <c r="AL20" t="s">
        <v>61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f t="shared" si="3"/>
        <v>0</v>
      </c>
      <c r="AV20" t="s">
        <v>134</v>
      </c>
      <c r="AW20">
        <v>8.65</v>
      </c>
      <c r="AX20">
        <v>204</v>
      </c>
      <c r="AY20">
        <v>71</v>
      </c>
    </row>
    <row r="21" spans="1:52" x14ac:dyDescent="0.3">
      <c r="A21" t="str">
        <f t="shared" si="0"/>
        <v>20231215125633</v>
      </c>
      <c r="B21" t="s">
        <v>150</v>
      </c>
      <c r="C21" t="s">
        <v>52</v>
      </c>
      <c r="D21">
        <v>2023</v>
      </c>
      <c r="E21">
        <v>12</v>
      </c>
      <c r="F21">
        <v>15</v>
      </c>
      <c r="G21">
        <v>9</v>
      </c>
      <c r="H21">
        <v>31</v>
      </c>
      <c r="I21" t="s">
        <v>53</v>
      </c>
      <c r="J21">
        <v>2023</v>
      </c>
      <c r="K21">
        <v>12</v>
      </c>
      <c r="L21">
        <v>15</v>
      </c>
      <c r="M21">
        <v>12</v>
      </c>
      <c r="N21">
        <v>56</v>
      </c>
      <c r="O21">
        <v>33</v>
      </c>
      <c r="P21" t="s">
        <v>151</v>
      </c>
      <c r="Q21" t="s">
        <v>152</v>
      </c>
      <c r="R21">
        <v>-20.331406206</v>
      </c>
      <c r="S21">
        <v>57.725527836399998</v>
      </c>
      <c r="T21">
        <v>7751677.9781656899</v>
      </c>
      <c r="U21">
        <v>575735.45535496797</v>
      </c>
      <c r="V21" t="s">
        <v>56</v>
      </c>
      <c r="W21" t="s">
        <v>57</v>
      </c>
      <c r="X21">
        <v>1.75</v>
      </c>
      <c r="Y21">
        <v>1.1000000000000001</v>
      </c>
      <c r="AC21">
        <f t="shared" si="1"/>
        <v>1.1000000000000001</v>
      </c>
      <c r="AD21">
        <v>0.37</v>
      </c>
      <c r="AE21">
        <v>1.24</v>
      </c>
      <c r="AF21">
        <v>0.82</v>
      </c>
      <c r="AG21">
        <f t="shared" si="2"/>
        <v>3.1943714101701013</v>
      </c>
      <c r="AH21" t="s">
        <v>58</v>
      </c>
      <c r="AI21" t="s">
        <v>59</v>
      </c>
      <c r="AJ21">
        <v>16</v>
      </c>
      <c r="AK21" t="s">
        <v>96</v>
      </c>
      <c r="AL21" t="s">
        <v>61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f t="shared" si="3"/>
        <v>0</v>
      </c>
      <c r="AV21" t="s">
        <v>134</v>
      </c>
      <c r="AW21">
        <v>5.8</v>
      </c>
      <c r="AX21">
        <v>240</v>
      </c>
      <c r="AY21">
        <v>72</v>
      </c>
    </row>
    <row r="22" spans="1:52" x14ac:dyDescent="0.3">
      <c r="A22" t="str">
        <f t="shared" si="0"/>
        <v>20231215131745</v>
      </c>
      <c r="B22" t="s">
        <v>153</v>
      </c>
      <c r="C22" t="s">
        <v>52</v>
      </c>
      <c r="D22">
        <v>2023</v>
      </c>
      <c r="E22">
        <v>12</v>
      </c>
      <c r="F22">
        <v>15</v>
      </c>
      <c r="G22">
        <v>9</v>
      </c>
      <c r="H22">
        <v>31</v>
      </c>
      <c r="I22" t="s">
        <v>53</v>
      </c>
      <c r="J22">
        <v>2023</v>
      </c>
      <c r="K22">
        <v>12</v>
      </c>
      <c r="L22">
        <v>15</v>
      </c>
      <c r="M22">
        <v>13</v>
      </c>
      <c r="N22">
        <v>17</v>
      </c>
      <c r="O22">
        <v>45</v>
      </c>
      <c r="P22" t="s">
        <v>154</v>
      </c>
      <c r="Q22" t="s">
        <v>155</v>
      </c>
      <c r="R22">
        <v>-20.331273353</v>
      </c>
      <c r="S22">
        <v>57.725663325200003</v>
      </c>
      <c r="T22">
        <v>7751692.6188764498</v>
      </c>
      <c r="U22">
        <v>575749.66386762005</v>
      </c>
      <c r="V22" t="s">
        <v>56</v>
      </c>
      <c r="W22" t="s">
        <v>65</v>
      </c>
      <c r="X22">
        <v>2</v>
      </c>
      <c r="Y22">
        <v>0.9</v>
      </c>
      <c r="AC22">
        <f t="shared" si="1"/>
        <v>0.9</v>
      </c>
      <c r="AD22">
        <v>0.75</v>
      </c>
      <c r="AE22">
        <v>1.01</v>
      </c>
      <c r="AF22">
        <v>0.5</v>
      </c>
      <c r="AG22">
        <f t="shared" si="2"/>
        <v>1.5865042900628454</v>
      </c>
      <c r="AH22" t="s">
        <v>58</v>
      </c>
      <c r="AI22" t="s">
        <v>59</v>
      </c>
      <c r="AJ22">
        <v>11</v>
      </c>
      <c r="AK22" t="s">
        <v>96</v>
      </c>
      <c r="AL22" t="s">
        <v>61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f t="shared" si="3"/>
        <v>0</v>
      </c>
      <c r="AU22" t="s">
        <v>156</v>
      </c>
      <c r="AV22" t="s">
        <v>134</v>
      </c>
      <c r="AW22">
        <v>6.9</v>
      </c>
      <c r="AX22">
        <v>340</v>
      </c>
      <c r="AY22">
        <v>84</v>
      </c>
    </row>
    <row r="23" spans="1:52" x14ac:dyDescent="0.3">
      <c r="A23" t="str">
        <f t="shared" si="0"/>
        <v>2023121593225</v>
      </c>
      <c r="B23" t="s">
        <v>157</v>
      </c>
      <c r="C23" t="s">
        <v>52</v>
      </c>
      <c r="D23">
        <v>2023</v>
      </c>
      <c r="E23">
        <v>12</v>
      </c>
      <c r="F23">
        <v>15</v>
      </c>
      <c r="G23">
        <v>9</v>
      </c>
      <c r="H23">
        <v>31</v>
      </c>
      <c r="I23" t="s">
        <v>53</v>
      </c>
      <c r="J23">
        <v>2023</v>
      </c>
      <c r="K23">
        <v>12</v>
      </c>
      <c r="L23">
        <v>15</v>
      </c>
      <c r="M23">
        <v>9</v>
      </c>
      <c r="N23">
        <v>32</v>
      </c>
      <c r="O23">
        <v>25</v>
      </c>
      <c r="P23" t="s">
        <v>158</v>
      </c>
      <c r="Q23" t="s">
        <v>159</v>
      </c>
      <c r="R23">
        <v>-20.331890176999998</v>
      </c>
      <c r="S23">
        <v>57.725823969700002</v>
      </c>
      <c r="T23">
        <v>7751624.2806294197</v>
      </c>
      <c r="U23">
        <v>575766.13322828396</v>
      </c>
      <c r="V23" t="s">
        <v>56</v>
      </c>
      <c r="W23" t="s">
        <v>57</v>
      </c>
      <c r="X23">
        <v>1.96</v>
      </c>
      <c r="Y23">
        <v>1</v>
      </c>
      <c r="AC23">
        <f t="shared" si="1"/>
        <v>1</v>
      </c>
      <c r="AD23">
        <v>0.46</v>
      </c>
      <c r="AE23">
        <v>1.25</v>
      </c>
      <c r="AF23">
        <v>0.91</v>
      </c>
      <c r="AG23">
        <f t="shared" si="2"/>
        <v>3.5735616434583894</v>
      </c>
      <c r="AH23" t="s">
        <v>58</v>
      </c>
      <c r="AI23" t="s">
        <v>59</v>
      </c>
      <c r="AJ23">
        <v>13</v>
      </c>
      <c r="AK23" t="s">
        <v>96</v>
      </c>
      <c r="AL23" t="s">
        <v>61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f t="shared" si="3"/>
        <v>0</v>
      </c>
      <c r="AV23" t="s">
        <v>134</v>
      </c>
      <c r="AW23">
        <v>8.4</v>
      </c>
      <c r="AX23">
        <v>28</v>
      </c>
      <c r="AY23">
        <v>1</v>
      </c>
    </row>
    <row r="24" spans="1:52" x14ac:dyDescent="0.3">
      <c r="A24" t="str">
        <f t="shared" si="0"/>
        <v>202312221019192</v>
      </c>
      <c r="B24" t="s">
        <v>160</v>
      </c>
      <c r="C24" t="s">
        <v>52</v>
      </c>
      <c r="D24">
        <v>2023</v>
      </c>
      <c r="E24">
        <v>12</v>
      </c>
      <c r="F24">
        <v>22</v>
      </c>
      <c r="G24">
        <v>9</v>
      </c>
      <c r="H24">
        <v>36</v>
      </c>
      <c r="I24" t="s">
        <v>53</v>
      </c>
      <c r="J24">
        <v>2023</v>
      </c>
      <c r="K24">
        <v>12</v>
      </c>
      <c r="L24">
        <v>22</v>
      </c>
      <c r="M24">
        <v>10</v>
      </c>
      <c r="N24">
        <v>19</v>
      </c>
      <c r="O24">
        <v>192</v>
      </c>
      <c r="P24" t="s">
        <v>161</v>
      </c>
      <c r="Q24" t="s">
        <v>162</v>
      </c>
      <c r="R24" t="s">
        <v>130</v>
      </c>
      <c r="S24" t="s">
        <v>130</v>
      </c>
      <c r="T24" t="s">
        <v>130</v>
      </c>
      <c r="U24" t="s">
        <v>130</v>
      </c>
      <c r="V24" t="s">
        <v>56</v>
      </c>
      <c r="W24" t="s">
        <v>65</v>
      </c>
      <c r="X24">
        <v>2.59</v>
      </c>
      <c r="Y24">
        <v>1.7</v>
      </c>
      <c r="AC24">
        <f t="shared" si="1"/>
        <v>1.7</v>
      </c>
      <c r="AD24">
        <v>0.16</v>
      </c>
      <c r="AE24">
        <v>0.64</v>
      </c>
      <c r="AF24">
        <v>0.5</v>
      </c>
      <c r="AG24">
        <f t="shared" si="2"/>
        <v>1.0053096491487339</v>
      </c>
      <c r="AH24" t="s">
        <v>58</v>
      </c>
      <c r="AI24" t="s">
        <v>59</v>
      </c>
      <c r="AJ24">
        <v>19</v>
      </c>
      <c r="AK24" t="s">
        <v>60</v>
      </c>
      <c r="AL24" t="s">
        <v>61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f t="shared" si="3"/>
        <v>0</v>
      </c>
      <c r="AV24" t="s">
        <v>134</v>
      </c>
      <c r="AW24">
        <v>1.28</v>
      </c>
      <c r="AX24">
        <v>306</v>
      </c>
      <c r="AY24">
        <v>52</v>
      </c>
    </row>
    <row r="25" spans="1:52" x14ac:dyDescent="0.3">
      <c r="A25" t="str">
        <f t="shared" si="0"/>
        <v>20231222103090</v>
      </c>
      <c r="B25" t="s">
        <v>163</v>
      </c>
      <c r="C25" t="s">
        <v>52</v>
      </c>
      <c r="D25">
        <v>2023</v>
      </c>
      <c r="E25">
        <v>12</v>
      </c>
      <c r="F25">
        <v>22</v>
      </c>
      <c r="G25">
        <v>9</v>
      </c>
      <c r="H25">
        <v>36</v>
      </c>
      <c r="I25" t="s">
        <v>53</v>
      </c>
      <c r="J25">
        <v>2023</v>
      </c>
      <c r="K25">
        <v>12</v>
      </c>
      <c r="L25">
        <v>22</v>
      </c>
      <c r="M25">
        <v>10</v>
      </c>
      <c r="N25">
        <v>30</v>
      </c>
      <c r="O25">
        <v>90</v>
      </c>
      <c r="P25" t="s">
        <v>164</v>
      </c>
      <c r="Q25" t="s">
        <v>165</v>
      </c>
      <c r="R25">
        <v>-20.331769208000001</v>
      </c>
      <c r="S25">
        <v>57.724867577200001</v>
      </c>
      <c r="T25">
        <v>7751638.1075478997</v>
      </c>
      <c r="U25">
        <v>575666.35366960603</v>
      </c>
      <c r="V25" t="s">
        <v>56</v>
      </c>
      <c r="W25" t="s">
        <v>57</v>
      </c>
      <c r="X25">
        <v>1.52</v>
      </c>
      <c r="Y25">
        <v>0.7</v>
      </c>
      <c r="AC25">
        <f t="shared" si="1"/>
        <v>0.7</v>
      </c>
      <c r="AD25">
        <v>0.9</v>
      </c>
      <c r="AE25">
        <v>0.62</v>
      </c>
      <c r="AF25">
        <v>0.46</v>
      </c>
      <c r="AG25">
        <f t="shared" si="2"/>
        <v>0.89598222480380907</v>
      </c>
      <c r="AH25" t="s">
        <v>58</v>
      </c>
      <c r="AI25" t="s">
        <v>59</v>
      </c>
      <c r="AJ25">
        <v>11</v>
      </c>
      <c r="AK25" t="s">
        <v>96</v>
      </c>
      <c r="AL25" t="s">
        <v>61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f t="shared" si="3"/>
        <v>0</v>
      </c>
      <c r="AV25" t="s">
        <v>134</v>
      </c>
      <c r="AW25">
        <v>3.7</v>
      </c>
      <c r="AX25">
        <v>336</v>
      </c>
      <c r="AY25">
        <v>53</v>
      </c>
    </row>
    <row r="26" spans="1:52" x14ac:dyDescent="0.3">
      <c r="A26" t="str">
        <f t="shared" si="0"/>
        <v>20231222105893</v>
      </c>
      <c r="B26" t="s">
        <v>166</v>
      </c>
      <c r="C26" t="s">
        <v>52</v>
      </c>
      <c r="D26">
        <v>2023</v>
      </c>
      <c r="E26">
        <v>12</v>
      </c>
      <c r="F26">
        <v>22</v>
      </c>
      <c r="G26">
        <v>9</v>
      </c>
      <c r="H26">
        <v>36</v>
      </c>
      <c r="I26" t="s">
        <v>53</v>
      </c>
      <c r="J26">
        <v>2023</v>
      </c>
      <c r="K26">
        <v>12</v>
      </c>
      <c r="L26">
        <v>22</v>
      </c>
      <c r="M26">
        <v>10</v>
      </c>
      <c r="N26">
        <v>58</v>
      </c>
      <c r="O26">
        <v>93</v>
      </c>
      <c r="P26" t="s">
        <v>167</v>
      </c>
      <c r="Q26" t="s">
        <v>168</v>
      </c>
      <c r="R26">
        <v>-20.331827811</v>
      </c>
      <c r="S26">
        <v>57.724817974600001</v>
      </c>
      <c r="T26">
        <v>7751631.6446156297</v>
      </c>
      <c r="U26">
        <v>575661.14710734296</v>
      </c>
      <c r="V26" t="s">
        <v>56</v>
      </c>
      <c r="W26" t="s">
        <v>57</v>
      </c>
      <c r="X26">
        <v>2.08</v>
      </c>
      <c r="Y26">
        <v>0.7</v>
      </c>
      <c r="AC26">
        <f t="shared" si="1"/>
        <v>0.7</v>
      </c>
      <c r="AD26">
        <v>0.13</v>
      </c>
      <c r="AE26">
        <v>0.75</v>
      </c>
      <c r="AF26">
        <v>0.64</v>
      </c>
      <c r="AG26">
        <f t="shared" si="2"/>
        <v>1.5079644737231006</v>
      </c>
      <c r="AH26" t="s">
        <v>58</v>
      </c>
      <c r="AI26" t="s">
        <v>59</v>
      </c>
      <c r="AJ26">
        <v>15</v>
      </c>
      <c r="AK26" t="s">
        <v>96</v>
      </c>
      <c r="AL26" t="s">
        <v>112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f t="shared" si="3"/>
        <v>0</v>
      </c>
      <c r="AV26" t="s">
        <v>134</v>
      </c>
      <c r="AW26">
        <v>0.7</v>
      </c>
      <c r="AX26">
        <v>270</v>
      </c>
      <c r="AY26">
        <v>54</v>
      </c>
    </row>
    <row r="27" spans="1:52" x14ac:dyDescent="0.3">
      <c r="A27" t="str">
        <f t="shared" si="0"/>
        <v>202312221110194</v>
      </c>
      <c r="B27" t="s">
        <v>169</v>
      </c>
      <c r="C27" t="s">
        <v>52</v>
      </c>
      <c r="D27">
        <v>2023</v>
      </c>
      <c r="E27">
        <v>12</v>
      </c>
      <c r="F27">
        <v>22</v>
      </c>
      <c r="G27">
        <v>9</v>
      </c>
      <c r="H27">
        <v>36</v>
      </c>
      <c r="I27" t="s">
        <v>53</v>
      </c>
      <c r="J27">
        <v>2023</v>
      </c>
      <c r="K27">
        <v>12</v>
      </c>
      <c r="L27">
        <v>22</v>
      </c>
      <c r="M27">
        <v>11</v>
      </c>
      <c r="N27">
        <v>10</v>
      </c>
      <c r="O27">
        <v>194</v>
      </c>
      <c r="P27" t="s">
        <v>170</v>
      </c>
      <c r="Q27" t="s">
        <v>171</v>
      </c>
      <c r="R27">
        <v>-20.332645203999999</v>
      </c>
      <c r="S27">
        <v>57.724436044999997</v>
      </c>
      <c r="T27">
        <v>7751541.3581955601</v>
      </c>
      <c r="U27">
        <v>575620.87977716897</v>
      </c>
      <c r="V27" t="s">
        <v>56</v>
      </c>
      <c r="W27" t="s">
        <v>172</v>
      </c>
      <c r="X27">
        <v>2.9</v>
      </c>
      <c r="Y27">
        <v>2.86</v>
      </c>
      <c r="AC27">
        <f t="shared" si="1"/>
        <v>2.86</v>
      </c>
      <c r="AD27">
        <v>0.52</v>
      </c>
      <c r="AE27">
        <v>0.92</v>
      </c>
      <c r="AF27">
        <v>0.61</v>
      </c>
      <c r="AG27">
        <f t="shared" si="2"/>
        <v>1.7630617971945921</v>
      </c>
      <c r="AH27" t="s">
        <v>58</v>
      </c>
      <c r="AI27" t="s">
        <v>59</v>
      </c>
      <c r="AJ27">
        <v>15</v>
      </c>
      <c r="AK27" t="s">
        <v>96</v>
      </c>
      <c r="AL27" t="s">
        <v>112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f t="shared" si="3"/>
        <v>0</v>
      </c>
      <c r="AV27" t="s">
        <v>134</v>
      </c>
      <c r="AW27">
        <v>2.87</v>
      </c>
      <c r="AX27">
        <v>134</v>
      </c>
      <c r="AY27">
        <v>33</v>
      </c>
    </row>
    <row r="28" spans="1:52" x14ac:dyDescent="0.3">
      <c r="A28" t="str">
        <f t="shared" si="0"/>
        <v>202312221122100</v>
      </c>
      <c r="B28" t="s">
        <v>173</v>
      </c>
      <c r="C28" t="s">
        <v>52</v>
      </c>
      <c r="D28">
        <v>2023</v>
      </c>
      <c r="E28">
        <v>12</v>
      </c>
      <c r="F28">
        <v>22</v>
      </c>
      <c r="G28">
        <v>9</v>
      </c>
      <c r="H28">
        <v>36</v>
      </c>
      <c r="I28" t="s">
        <v>53</v>
      </c>
      <c r="J28">
        <v>2023</v>
      </c>
      <c r="K28">
        <v>12</v>
      </c>
      <c r="L28">
        <v>22</v>
      </c>
      <c r="M28">
        <v>11</v>
      </c>
      <c r="N28">
        <v>22</v>
      </c>
      <c r="O28">
        <v>100</v>
      </c>
      <c r="P28" t="s">
        <v>58</v>
      </c>
      <c r="Q28" t="s">
        <v>174</v>
      </c>
      <c r="R28">
        <v>-20.331954943</v>
      </c>
      <c r="S28">
        <v>57.724667978200003</v>
      </c>
      <c r="T28">
        <v>7751617.6437085504</v>
      </c>
      <c r="U28">
        <v>575645.42705175502</v>
      </c>
      <c r="V28" t="s">
        <v>56</v>
      </c>
      <c r="W28" t="s">
        <v>175</v>
      </c>
      <c r="X28">
        <v>1.69</v>
      </c>
      <c r="Y28">
        <v>1.58</v>
      </c>
      <c r="AC28">
        <f t="shared" si="1"/>
        <v>1.58</v>
      </c>
      <c r="AD28">
        <v>1.51</v>
      </c>
      <c r="AE28">
        <v>0.74</v>
      </c>
      <c r="AF28">
        <v>0.67</v>
      </c>
      <c r="AG28">
        <f t="shared" si="2"/>
        <v>1.5576016376498194</v>
      </c>
      <c r="AH28" t="s">
        <v>58</v>
      </c>
      <c r="AI28" t="s">
        <v>59</v>
      </c>
      <c r="AJ28">
        <v>0</v>
      </c>
      <c r="AK28" t="s">
        <v>96</v>
      </c>
      <c r="AL28" t="s">
        <v>112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f t="shared" si="3"/>
        <v>0</v>
      </c>
      <c r="AV28" t="s">
        <v>134</v>
      </c>
      <c r="AW28">
        <v>2.61</v>
      </c>
      <c r="AX28">
        <v>319</v>
      </c>
      <c r="AY28">
        <v>35</v>
      </c>
    </row>
    <row r="29" spans="1:52" x14ac:dyDescent="0.3">
      <c r="A29" t="str">
        <f t="shared" si="0"/>
        <v>20231222121413</v>
      </c>
      <c r="B29" t="s">
        <v>176</v>
      </c>
      <c r="C29" t="s">
        <v>52</v>
      </c>
      <c r="D29">
        <v>2023</v>
      </c>
      <c r="E29">
        <v>12</v>
      </c>
      <c r="F29">
        <v>22</v>
      </c>
      <c r="G29">
        <v>9</v>
      </c>
      <c r="H29">
        <v>36</v>
      </c>
      <c r="I29" t="s">
        <v>53</v>
      </c>
      <c r="J29">
        <v>2023</v>
      </c>
      <c r="K29">
        <v>12</v>
      </c>
      <c r="L29">
        <v>22</v>
      </c>
      <c r="M29">
        <v>12</v>
      </c>
      <c r="N29">
        <v>14</v>
      </c>
      <c r="O29">
        <v>13</v>
      </c>
      <c r="P29" t="s">
        <v>177</v>
      </c>
      <c r="Q29" t="s">
        <v>116</v>
      </c>
      <c r="R29">
        <v>-20.332230555999999</v>
      </c>
      <c r="S29">
        <v>57.725027807099998</v>
      </c>
      <c r="T29">
        <v>7751586.9761677198</v>
      </c>
      <c r="U29">
        <v>575682.85567354097</v>
      </c>
      <c r="V29" t="s">
        <v>56</v>
      </c>
      <c r="W29" t="s">
        <v>172</v>
      </c>
      <c r="X29">
        <v>2.17</v>
      </c>
      <c r="Y29">
        <v>1.4</v>
      </c>
      <c r="AC29">
        <f t="shared" si="1"/>
        <v>1.4</v>
      </c>
      <c r="AD29">
        <v>1.25</v>
      </c>
      <c r="AE29">
        <v>0.71</v>
      </c>
      <c r="AF29">
        <v>0.64</v>
      </c>
      <c r="AG29">
        <f t="shared" si="2"/>
        <v>1.4275397017912019</v>
      </c>
      <c r="AH29" t="s">
        <v>58</v>
      </c>
      <c r="AI29" t="s">
        <v>59</v>
      </c>
      <c r="AJ29">
        <v>10</v>
      </c>
      <c r="AK29" t="s">
        <v>96</v>
      </c>
      <c r="AL29" t="s">
        <v>112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f t="shared" si="3"/>
        <v>0</v>
      </c>
      <c r="AV29" t="s">
        <v>134</v>
      </c>
      <c r="AW29">
        <v>1.53</v>
      </c>
      <c r="AX29">
        <v>337</v>
      </c>
      <c r="AY29">
        <v>56</v>
      </c>
      <c r="AZ29" t="s">
        <v>178</v>
      </c>
    </row>
    <row r="30" spans="1:52" x14ac:dyDescent="0.3">
      <c r="A30" t="str">
        <f t="shared" si="0"/>
        <v>20231222122114</v>
      </c>
      <c r="B30" t="s">
        <v>179</v>
      </c>
      <c r="C30" t="s">
        <v>52</v>
      </c>
      <c r="D30">
        <v>2023</v>
      </c>
      <c r="E30">
        <v>12</v>
      </c>
      <c r="F30">
        <v>22</v>
      </c>
      <c r="G30">
        <v>9</v>
      </c>
      <c r="H30">
        <v>36</v>
      </c>
      <c r="I30" t="s">
        <v>53</v>
      </c>
      <c r="J30">
        <v>2023</v>
      </c>
      <c r="K30">
        <v>12</v>
      </c>
      <c r="L30">
        <v>22</v>
      </c>
      <c r="M30">
        <v>12</v>
      </c>
      <c r="N30">
        <v>21</v>
      </c>
      <c r="O30">
        <v>14</v>
      </c>
      <c r="P30" t="s">
        <v>180</v>
      </c>
      <c r="Q30" t="s">
        <v>181</v>
      </c>
      <c r="R30">
        <v>-20.332339999999999</v>
      </c>
      <c r="S30">
        <v>57.72495</v>
      </c>
      <c r="T30">
        <v>7751574.4910000004</v>
      </c>
      <c r="U30">
        <v>575675.03300000005</v>
      </c>
      <c r="V30" t="s">
        <v>56</v>
      </c>
      <c r="W30" t="s">
        <v>57</v>
      </c>
      <c r="X30">
        <v>2.0299999999999998</v>
      </c>
      <c r="Y30">
        <v>1.125</v>
      </c>
      <c r="AC30">
        <f>SUM(Y30:AB30)</f>
        <v>1.125</v>
      </c>
      <c r="AD30">
        <v>0.25</v>
      </c>
      <c r="AE30">
        <v>1.07</v>
      </c>
      <c r="AF30">
        <v>0.81</v>
      </c>
      <c r="AG30">
        <f t="shared" si="2"/>
        <v>2.7228183528662742</v>
      </c>
      <c r="AH30" t="s">
        <v>58</v>
      </c>
      <c r="AI30" t="s">
        <v>59</v>
      </c>
      <c r="AJ30">
        <v>18</v>
      </c>
      <c r="AK30" t="s">
        <v>96</v>
      </c>
      <c r="AL30" t="s">
        <v>112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f t="shared" si="3"/>
        <v>0</v>
      </c>
      <c r="AV30" t="s">
        <v>134</v>
      </c>
      <c r="AW30">
        <v>3.6</v>
      </c>
      <c r="AX30">
        <v>26</v>
      </c>
      <c r="AY30">
        <v>57</v>
      </c>
      <c r="AZ30" t="s">
        <v>182</v>
      </c>
    </row>
    <row r="31" spans="1:52" x14ac:dyDescent="0.3">
      <c r="A31" t="str">
        <f t="shared" si="0"/>
        <v>20231222122515</v>
      </c>
      <c r="B31" t="s">
        <v>183</v>
      </c>
      <c r="C31" t="s">
        <v>52</v>
      </c>
      <c r="D31">
        <v>2023</v>
      </c>
      <c r="E31">
        <v>12</v>
      </c>
      <c r="F31">
        <v>22</v>
      </c>
      <c r="G31">
        <v>9</v>
      </c>
      <c r="H31">
        <v>36</v>
      </c>
      <c r="I31" t="s">
        <v>53</v>
      </c>
      <c r="J31">
        <v>2023</v>
      </c>
      <c r="K31">
        <v>12</v>
      </c>
      <c r="L31">
        <v>22</v>
      </c>
      <c r="M31">
        <v>12</v>
      </c>
      <c r="N31">
        <v>25</v>
      </c>
      <c r="O31">
        <v>15</v>
      </c>
      <c r="P31" t="s">
        <v>184</v>
      </c>
      <c r="Q31" t="s">
        <v>185</v>
      </c>
      <c r="R31">
        <v>-20.332335568000001</v>
      </c>
      <c r="S31">
        <v>57.725031751499998</v>
      </c>
      <c r="T31">
        <v>7751575.3525918098</v>
      </c>
      <c r="U31">
        <v>575683.21632870904</v>
      </c>
      <c r="V31" t="s">
        <v>56</v>
      </c>
      <c r="W31" t="s">
        <v>186</v>
      </c>
      <c r="X31">
        <v>2.17</v>
      </c>
      <c r="Y31">
        <v>2.15</v>
      </c>
      <c r="Z31">
        <v>1.18</v>
      </c>
      <c r="AC31">
        <f t="shared" si="1"/>
        <v>3.33</v>
      </c>
      <c r="AD31">
        <v>1.1599999999999999</v>
      </c>
      <c r="AE31">
        <v>0.84</v>
      </c>
      <c r="AF31">
        <v>0.56999999999999995</v>
      </c>
      <c r="AG31">
        <f t="shared" si="2"/>
        <v>1.5041945625387927</v>
      </c>
      <c r="AH31" t="s">
        <v>58</v>
      </c>
      <c r="AI31" t="s">
        <v>59</v>
      </c>
      <c r="AJ31">
        <v>6</v>
      </c>
      <c r="AK31" t="s">
        <v>96</v>
      </c>
      <c r="AL31" t="s">
        <v>112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f t="shared" si="3"/>
        <v>0</v>
      </c>
      <c r="AV31" t="s">
        <v>134</v>
      </c>
      <c r="AW31">
        <v>2.94</v>
      </c>
      <c r="AX31">
        <v>180</v>
      </c>
      <c r="AY31">
        <v>60</v>
      </c>
    </row>
    <row r="32" spans="1:52" x14ac:dyDescent="0.3">
      <c r="A32" t="str">
        <f t="shared" si="0"/>
        <v>20231222123315</v>
      </c>
      <c r="B32" t="s">
        <v>187</v>
      </c>
      <c r="C32" t="s">
        <v>52</v>
      </c>
      <c r="D32">
        <v>2023</v>
      </c>
      <c r="E32">
        <v>12</v>
      </c>
      <c r="F32">
        <v>22</v>
      </c>
      <c r="G32">
        <v>9</v>
      </c>
      <c r="H32">
        <v>36</v>
      </c>
      <c r="I32" t="s">
        <v>53</v>
      </c>
      <c r="J32">
        <v>2023</v>
      </c>
      <c r="K32">
        <v>12</v>
      </c>
      <c r="L32">
        <v>22</v>
      </c>
      <c r="M32">
        <v>12</v>
      </c>
      <c r="N32">
        <v>33</v>
      </c>
      <c r="O32">
        <v>15</v>
      </c>
      <c r="P32" t="s">
        <v>188</v>
      </c>
      <c r="Q32" t="s">
        <v>185</v>
      </c>
      <c r="R32" t="s">
        <v>130</v>
      </c>
      <c r="S32" t="s">
        <v>130</v>
      </c>
      <c r="T32" t="s">
        <v>130</v>
      </c>
      <c r="U32" t="s">
        <v>130</v>
      </c>
      <c r="V32" t="s">
        <v>56</v>
      </c>
      <c r="W32" t="s">
        <v>131</v>
      </c>
      <c r="X32">
        <v>1.67</v>
      </c>
      <c r="Y32">
        <v>1.1399999999999999</v>
      </c>
      <c r="AC32">
        <f t="shared" si="1"/>
        <v>1.1399999999999999</v>
      </c>
      <c r="AD32">
        <v>1.36</v>
      </c>
      <c r="AE32">
        <v>0.52</v>
      </c>
      <c r="AF32">
        <v>0.49</v>
      </c>
      <c r="AG32">
        <f t="shared" si="2"/>
        <v>0.80047780813467939</v>
      </c>
      <c r="AH32" t="s">
        <v>58</v>
      </c>
      <c r="AI32" t="s">
        <v>59</v>
      </c>
      <c r="AJ32">
        <v>3</v>
      </c>
      <c r="AK32" t="s">
        <v>96</v>
      </c>
      <c r="AL32" t="s">
        <v>112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f t="shared" si="3"/>
        <v>0</v>
      </c>
      <c r="AV32" t="s">
        <v>134</v>
      </c>
      <c r="AW32" t="s">
        <v>130</v>
      </c>
      <c r="AX32" t="s">
        <v>130</v>
      </c>
      <c r="AY32">
        <v>58</v>
      </c>
    </row>
    <row r="33" spans="1:52" x14ac:dyDescent="0.3">
      <c r="A33" t="str">
        <f t="shared" si="0"/>
        <v>20231222124316</v>
      </c>
      <c r="B33" t="s">
        <v>189</v>
      </c>
      <c r="C33" t="s">
        <v>52</v>
      </c>
      <c r="D33">
        <v>2023</v>
      </c>
      <c r="E33">
        <v>12</v>
      </c>
      <c r="F33">
        <v>22</v>
      </c>
      <c r="G33">
        <v>9</v>
      </c>
      <c r="H33">
        <v>36</v>
      </c>
      <c r="I33" t="s">
        <v>53</v>
      </c>
      <c r="J33">
        <v>2023</v>
      </c>
      <c r="K33">
        <v>12</v>
      </c>
      <c r="L33">
        <v>22</v>
      </c>
      <c r="M33">
        <v>12</v>
      </c>
      <c r="N33">
        <v>43</v>
      </c>
      <c r="O33">
        <v>16</v>
      </c>
      <c r="P33" t="s">
        <v>190</v>
      </c>
      <c r="Q33" t="s">
        <v>191</v>
      </c>
      <c r="R33">
        <v>-20.332491247</v>
      </c>
      <c r="S33">
        <v>57.724906908500003</v>
      </c>
      <c r="T33">
        <v>7751558.1807232397</v>
      </c>
      <c r="U33">
        <v>575670.10817945504</v>
      </c>
      <c r="V33" t="s">
        <v>56</v>
      </c>
      <c r="W33" t="s">
        <v>65</v>
      </c>
      <c r="X33">
        <v>2.5299999999999998</v>
      </c>
      <c r="Y33">
        <v>1.36</v>
      </c>
      <c r="AC33">
        <f t="shared" si="1"/>
        <v>1.36</v>
      </c>
      <c r="AD33">
        <v>2.02</v>
      </c>
      <c r="AE33">
        <v>0.63</v>
      </c>
      <c r="AF33">
        <v>0.52</v>
      </c>
      <c r="AG33">
        <f t="shared" si="2"/>
        <v>1.0291857533160162</v>
      </c>
      <c r="AH33" t="s">
        <v>58</v>
      </c>
      <c r="AI33" t="s">
        <v>59</v>
      </c>
      <c r="AJ33">
        <v>3</v>
      </c>
      <c r="AK33" t="s">
        <v>96</v>
      </c>
      <c r="AL33" t="s">
        <v>112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f t="shared" si="3"/>
        <v>0</v>
      </c>
      <c r="AV33" t="s">
        <v>134</v>
      </c>
      <c r="AW33">
        <v>6.14</v>
      </c>
      <c r="AX33">
        <v>262</v>
      </c>
      <c r="AY33">
        <v>61</v>
      </c>
    </row>
    <row r="34" spans="1:52" x14ac:dyDescent="0.3">
      <c r="A34" t="str">
        <f t="shared" si="0"/>
        <v>20231222124917</v>
      </c>
      <c r="B34" t="s">
        <v>192</v>
      </c>
      <c r="C34" t="s">
        <v>52</v>
      </c>
      <c r="D34">
        <v>2023</v>
      </c>
      <c r="E34">
        <v>12</v>
      </c>
      <c r="F34">
        <v>22</v>
      </c>
      <c r="G34">
        <v>9</v>
      </c>
      <c r="H34">
        <v>36</v>
      </c>
      <c r="I34" t="s">
        <v>53</v>
      </c>
      <c r="J34">
        <v>2023</v>
      </c>
      <c r="K34">
        <v>12</v>
      </c>
      <c r="L34">
        <v>22</v>
      </c>
      <c r="M34">
        <v>12</v>
      </c>
      <c r="N34">
        <v>49</v>
      </c>
      <c r="O34">
        <v>17</v>
      </c>
      <c r="P34" t="s">
        <v>193</v>
      </c>
      <c r="Q34" t="s">
        <v>194</v>
      </c>
      <c r="R34">
        <v>-20.332533132999998</v>
      </c>
      <c r="S34">
        <v>57.724943905099998</v>
      </c>
      <c r="T34">
        <v>7751553.52819899</v>
      </c>
      <c r="U34">
        <v>575673.94989035605</v>
      </c>
      <c r="V34" t="s">
        <v>56</v>
      </c>
      <c r="W34" t="s">
        <v>65</v>
      </c>
      <c r="X34">
        <v>1.29</v>
      </c>
      <c r="Y34">
        <v>1.19</v>
      </c>
      <c r="AC34">
        <f t="shared" si="1"/>
        <v>1.19</v>
      </c>
      <c r="AD34">
        <v>1.1000000000000001</v>
      </c>
      <c r="AE34">
        <v>0.61</v>
      </c>
      <c r="AF34">
        <v>0.47</v>
      </c>
      <c r="AG34">
        <f t="shared" si="2"/>
        <v>0.90069461378419358</v>
      </c>
      <c r="AH34" t="s">
        <v>58</v>
      </c>
      <c r="AI34" t="s">
        <v>59</v>
      </c>
      <c r="AJ34">
        <v>4</v>
      </c>
      <c r="AK34" t="s">
        <v>96</v>
      </c>
      <c r="AL34" t="s">
        <v>112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f t="shared" si="3"/>
        <v>0</v>
      </c>
      <c r="AV34" t="s">
        <v>134</v>
      </c>
      <c r="AW34">
        <v>3.58</v>
      </c>
      <c r="AX34">
        <v>274</v>
      </c>
      <c r="AY34">
        <v>62</v>
      </c>
    </row>
    <row r="35" spans="1:52" x14ac:dyDescent="0.3">
      <c r="A35" t="str">
        <f t="shared" si="0"/>
        <v>2023122212512</v>
      </c>
      <c r="B35" t="s">
        <v>195</v>
      </c>
      <c r="C35" t="s">
        <v>52</v>
      </c>
      <c r="D35">
        <v>2023</v>
      </c>
      <c r="E35">
        <v>12</v>
      </c>
      <c r="F35">
        <v>22</v>
      </c>
      <c r="G35">
        <v>9</v>
      </c>
      <c r="H35">
        <v>36</v>
      </c>
      <c r="I35" t="s">
        <v>53</v>
      </c>
      <c r="J35">
        <v>2023</v>
      </c>
      <c r="K35">
        <v>12</v>
      </c>
      <c r="L35">
        <v>22</v>
      </c>
      <c r="M35">
        <v>12</v>
      </c>
      <c r="N35">
        <v>5</v>
      </c>
      <c r="O35">
        <v>12</v>
      </c>
      <c r="P35" t="s">
        <v>196</v>
      </c>
      <c r="Q35" t="s">
        <v>197</v>
      </c>
      <c r="R35">
        <v>-20.332104329</v>
      </c>
      <c r="S35">
        <v>57.7249453676</v>
      </c>
      <c r="T35">
        <v>7751600.9836826902</v>
      </c>
      <c r="U35">
        <v>575674.31120228302</v>
      </c>
      <c r="V35" t="s">
        <v>56</v>
      </c>
      <c r="W35" t="s">
        <v>65</v>
      </c>
      <c r="X35">
        <v>2.02</v>
      </c>
      <c r="Y35">
        <v>1.0549999999999999</v>
      </c>
      <c r="AC35">
        <f t="shared" si="1"/>
        <v>1.0549999999999999</v>
      </c>
      <c r="AD35">
        <v>1.49</v>
      </c>
      <c r="AE35">
        <v>0.71</v>
      </c>
      <c r="AF35">
        <v>0.48</v>
      </c>
      <c r="AG35">
        <f t="shared" si="2"/>
        <v>1.0706547763434016</v>
      </c>
      <c r="AH35" t="s">
        <v>58</v>
      </c>
      <c r="AI35" t="s">
        <v>59</v>
      </c>
      <c r="AJ35">
        <v>4</v>
      </c>
      <c r="AK35" t="s">
        <v>96</v>
      </c>
      <c r="AL35" t="s">
        <v>112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f t="shared" si="3"/>
        <v>0</v>
      </c>
      <c r="AV35" t="s">
        <v>134</v>
      </c>
      <c r="AW35">
        <v>6.86</v>
      </c>
      <c r="AX35">
        <v>86</v>
      </c>
      <c r="AY35">
        <v>55</v>
      </c>
      <c r="AZ35" t="s">
        <v>198</v>
      </c>
    </row>
    <row r="36" spans="1:52" x14ac:dyDescent="0.3">
      <c r="A36" t="str">
        <f t="shared" si="0"/>
        <v>20231222125518</v>
      </c>
      <c r="B36" t="s">
        <v>199</v>
      </c>
      <c r="C36" t="s">
        <v>52</v>
      </c>
      <c r="D36">
        <v>2023</v>
      </c>
      <c r="E36">
        <v>12</v>
      </c>
      <c r="F36">
        <v>22</v>
      </c>
      <c r="G36">
        <v>9</v>
      </c>
      <c r="H36">
        <v>36</v>
      </c>
      <c r="I36" t="s">
        <v>53</v>
      </c>
      <c r="J36">
        <v>2023</v>
      </c>
      <c r="K36">
        <v>12</v>
      </c>
      <c r="L36">
        <v>22</v>
      </c>
      <c r="M36">
        <v>12</v>
      </c>
      <c r="N36">
        <v>55</v>
      </c>
      <c r="O36">
        <v>18</v>
      </c>
      <c r="P36" t="s">
        <v>200</v>
      </c>
      <c r="Q36" t="s">
        <v>201</v>
      </c>
      <c r="R36">
        <v>-20.332577018999999</v>
      </c>
      <c r="S36">
        <v>57.725045452400003</v>
      </c>
      <c r="T36">
        <v>7751548.6247086897</v>
      </c>
      <c r="U36">
        <v>575684.52907414304</v>
      </c>
      <c r="V36" t="s">
        <v>56</v>
      </c>
      <c r="W36" t="s">
        <v>186</v>
      </c>
      <c r="X36">
        <v>3.05</v>
      </c>
      <c r="Y36">
        <v>3.48</v>
      </c>
      <c r="AC36">
        <f t="shared" si="1"/>
        <v>3.48</v>
      </c>
      <c r="AD36">
        <v>0.23</v>
      </c>
      <c r="AE36">
        <v>1.25</v>
      </c>
      <c r="AF36">
        <v>0.63</v>
      </c>
      <c r="AG36">
        <f t="shared" si="2"/>
        <v>2.4740042147019619</v>
      </c>
      <c r="AH36" t="s">
        <v>58</v>
      </c>
      <c r="AI36" t="s">
        <v>59</v>
      </c>
      <c r="AJ36">
        <v>6</v>
      </c>
      <c r="AK36" t="s">
        <v>96</v>
      </c>
      <c r="AL36" t="s">
        <v>112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f t="shared" si="3"/>
        <v>0</v>
      </c>
      <c r="AV36" t="s">
        <v>134</v>
      </c>
      <c r="AW36">
        <v>3.01</v>
      </c>
      <c r="AX36">
        <v>274</v>
      </c>
      <c r="AY36">
        <v>63</v>
      </c>
    </row>
    <row r="37" spans="1:52" x14ac:dyDescent="0.3">
      <c r="A37" t="str">
        <f t="shared" si="0"/>
        <v>20231222131520</v>
      </c>
      <c r="B37" t="s">
        <v>202</v>
      </c>
      <c r="C37" t="s">
        <v>52</v>
      </c>
      <c r="D37">
        <v>2023</v>
      </c>
      <c r="E37">
        <v>12</v>
      </c>
      <c r="F37">
        <v>22</v>
      </c>
      <c r="G37">
        <v>9</v>
      </c>
      <c r="H37">
        <v>36</v>
      </c>
      <c r="I37" t="s">
        <v>53</v>
      </c>
      <c r="J37">
        <v>2023</v>
      </c>
      <c r="K37">
        <v>12</v>
      </c>
      <c r="L37">
        <v>22</v>
      </c>
      <c r="M37">
        <v>13</v>
      </c>
      <c r="N37">
        <v>15</v>
      </c>
      <c r="O37">
        <v>20</v>
      </c>
      <c r="P37" t="s">
        <v>203</v>
      </c>
      <c r="Q37" t="s">
        <v>204</v>
      </c>
      <c r="R37">
        <v>-20.332798655000001</v>
      </c>
      <c r="S37">
        <v>57.725015368100003</v>
      </c>
      <c r="T37">
        <v>7751524.1098442404</v>
      </c>
      <c r="U37">
        <v>575681.28071219404</v>
      </c>
      <c r="V37" t="s">
        <v>56</v>
      </c>
      <c r="W37" t="s">
        <v>65</v>
      </c>
      <c r="X37">
        <v>2.13</v>
      </c>
      <c r="Y37">
        <v>1.1599999999999999</v>
      </c>
      <c r="AC37">
        <f t="shared" si="1"/>
        <v>1.1599999999999999</v>
      </c>
      <c r="AD37">
        <v>1.31</v>
      </c>
      <c r="AE37">
        <v>0.65</v>
      </c>
      <c r="AF37">
        <v>0.14000000000000001</v>
      </c>
      <c r="AG37">
        <f t="shared" si="2"/>
        <v>0.28588493147667121</v>
      </c>
      <c r="AH37" t="s">
        <v>58</v>
      </c>
      <c r="AI37" t="s">
        <v>59</v>
      </c>
      <c r="AJ37">
        <v>2</v>
      </c>
      <c r="AK37" t="s">
        <v>96</v>
      </c>
      <c r="AL37" t="s">
        <v>112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f t="shared" si="3"/>
        <v>0</v>
      </c>
      <c r="AV37" t="s">
        <v>134</v>
      </c>
      <c r="AW37">
        <v>2.93</v>
      </c>
      <c r="AX37">
        <v>110</v>
      </c>
      <c r="AY37">
        <v>65</v>
      </c>
    </row>
    <row r="38" spans="1:52" x14ac:dyDescent="0.3">
      <c r="A38" t="str">
        <f t="shared" si="0"/>
        <v>20231222132421</v>
      </c>
      <c r="B38" t="s">
        <v>205</v>
      </c>
      <c r="C38" t="s">
        <v>52</v>
      </c>
      <c r="D38">
        <v>2023</v>
      </c>
      <c r="E38">
        <v>12</v>
      </c>
      <c r="F38">
        <v>22</v>
      </c>
      <c r="G38">
        <v>9</v>
      </c>
      <c r="H38">
        <v>36</v>
      </c>
      <c r="I38" t="s">
        <v>53</v>
      </c>
      <c r="J38">
        <v>2023</v>
      </c>
      <c r="K38">
        <v>12</v>
      </c>
      <c r="L38">
        <v>22</v>
      </c>
      <c r="M38">
        <v>13</v>
      </c>
      <c r="N38">
        <v>24</v>
      </c>
      <c r="O38">
        <v>21</v>
      </c>
      <c r="P38" t="s">
        <v>206</v>
      </c>
      <c r="Q38" t="s">
        <v>207</v>
      </c>
      <c r="R38">
        <v>-20.332950017000002</v>
      </c>
      <c r="S38">
        <v>57.7250639879</v>
      </c>
      <c r="T38">
        <v>7751507.3361855801</v>
      </c>
      <c r="U38">
        <v>575686.28246739297</v>
      </c>
      <c r="V38" t="s">
        <v>56</v>
      </c>
      <c r="W38" t="s">
        <v>65</v>
      </c>
      <c r="X38">
        <v>1.83</v>
      </c>
      <c r="Y38">
        <v>0.81</v>
      </c>
      <c r="AC38">
        <f t="shared" si="1"/>
        <v>0.81</v>
      </c>
      <c r="AD38">
        <v>0.55000000000000004</v>
      </c>
      <c r="AE38">
        <v>0.52</v>
      </c>
      <c r="AF38">
        <v>0.28000000000000003</v>
      </c>
      <c r="AG38">
        <f t="shared" si="2"/>
        <v>0.45741589036267388</v>
      </c>
      <c r="AH38" t="s">
        <v>58</v>
      </c>
      <c r="AI38" t="s">
        <v>59</v>
      </c>
      <c r="AJ38">
        <v>11</v>
      </c>
      <c r="AK38" t="s">
        <v>96</v>
      </c>
      <c r="AL38" t="s">
        <v>112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f t="shared" si="3"/>
        <v>0</v>
      </c>
      <c r="AV38" t="s">
        <v>134</v>
      </c>
      <c r="AW38">
        <v>2.2000000000000002</v>
      </c>
      <c r="AX38">
        <v>46</v>
      </c>
      <c r="AY38">
        <v>66</v>
      </c>
    </row>
    <row r="39" spans="1:52" x14ac:dyDescent="0.3">
      <c r="A39" t="str">
        <f t="shared" si="0"/>
        <v>20231222133522</v>
      </c>
      <c r="B39" t="s">
        <v>208</v>
      </c>
      <c r="C39" t="s">
        <v>52</v>
      </c>
      <c r="D39">
        <v>2023</v>
      </c>
      <c r="E39">
        <v>12</v>
      </c>
      <c r="F39">
        <v>22</v>
      </c>
      <c r="G39">
        <v>9</v>
      </c>
      <c r="H39">
        <v>36</v>
      </c>
      <c r="I39" t="s">
        <v>53</v>
      </c>
      <c r="J39">
        <v>2023</v>
      </c>
      <c r="K39">
        <v>12</v>
      </c>
      <c r="L39">
        <v>22</v>
      </c>
      <c r="M39">
        <v>13</v>
      </c>
      <c r="N39">
        <v>35</v>
      </c>
      <c r="O39">
        <v>22</v>
      </c>
      <c r="P39" t="s">
        <v>206</v>
      </c>
      <c r="Q39" t="s">
        <v>209</v>
      </c>
      <c r="R39">
        <v>-20.332728157999998</v>
      </c>
      <c r="S39">
        <v>57.724794770899997</v>
      </c>
      <c r="T39">
        <v>7751532.0130915605</v>
      </c>
      <c r="U39">
        <v>575658.28686128103</v>
      </c>
      <c r="V39" t="s">
        <v>56</v>
      </c>
      <c r="W39" t="s">
        <v>65</v>
      </c>
      <c r="X39">
        <v>2.02</v>
      </c>
      <c r="Y39">
        <v>1.5</v>
      </c>
      <c r="AC39">
        <f t="shared" si="1"/>
        <v>1.5</v>
      </c>
      <c r="AD39">
        <v>1.01</v>
      </c>
      <c r="AE39">
        <v>0.73</v>
      </c>
      <c r="AF39">
        <v>0.63</v>
      </c>
      <c r="AG39">
        <f t="shared" si="2"/>
        <v>1.4448184613859458</v>
      </c>
      <c r="AH39" t="s">
        <v>58</v>
      </c>
      <c r="AI39" t="s">
        <v>59</v>
      </c>
      <c r="AJ39">
        <v>6</v>
      </c>
      <c r="AK39" t="s">
        <v>96</v>
      </c>
      <c r="AL39" t="s">
        <v>112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f t="shared" si="3"/>
        <v>0</v>
      </c>
      <c r="AV39" t="s">
        <v>134</v>
      </c>
      <c r="AW39">
        <v>2.66</v>
      </c>
      <c r="AX39">
        <v>252</v>
      </c>
      <c r="AY39">
        <v>67</v>
      </c>
    </row>
    <row r="40" spans="1:52" x14ac:dyDescent="0.3">
      <c r="A40" t="str">
        <f t="shared" si="0"/>
        <v>20231222134554</v>
      </c>
      <c r="B40" t="s">
        <v>210</v>
      </c>
      <c r="C40" t="s">
        <v>52</v>
      </c>
      <c r="D40">
        <v>2023</v>
      </c>
      <c r="E40">
        <v>12</v>
      </c>
      <c r="F40">
        <v>22</v>
      </c>
      <c r="G40">
        <v>9</v>
      </c>
      <c r="H40">
        <v>36</v>
      </c>
      <c r="I40" t="s">
        <v>53</v>
      </c>
      <c r="J40">
        <v>2023</v>
      </c>
      <c r="K40">
        <v>12</v>
      </c>
      <c r="L40">
        <v>22</v>
      </c>
      <c r="M40">
        <v>13</v>
      </c>
      <c r="N40">
        <v>45</v>
      </c>
      <c r="O40">
        <v>54</v>
      </c>
      <c r="P40" t="s">
        <v>211</v>
      </c>
      <c r="Q40" t="s">
        <v>212</v>
      </c>
      <c r="R40">
        <v>-20.332839435</v>
      </c>
      <c r="S40">
        <v>57.724757775699999</v>
      </c>
      <c r="T40">
        <v>7751519.7149370704</v>
      </c>
      <c r="U40">
        <v>575654.37079512503</v>
      </c>
      <c r="V40" t="s">
        <v>56</v>
      </c>
      <c r="W40" t="s">
        <v>65</v>
      </c>
      <c r="X40">
        <v>2.15</v>
      </c>
      <c r="Y40">
        <v>1.1100000000000001</v>
      </c>
      <c r="AC40">
        <f t="shared" si="1"/>
        <v>1.1100000000000001</v>
      </c>
      <c r="AD40">
        <v>0.6</v>
      </c>
      <c r="AE40">
        <v>0.73</v>
      </c>
      <c r="AF40">
        <v>0.56000000000000005</v>
      </c>
      <c r="AG40">
        <f t="shared" si="2"/>
        <v>1.2842830767875075</v>
      </c>
      <c r="AH40" t="s">
        <v>58</v>
      </c>
      <c r="AI40" t="s">
        <v>59</v>
      </c>
      <c r="AJ40">
        <v>13</v>
      </c>
      <c r="AK40" t="s">
        <v>96</v>
      </c>
      <c r="AL40" t="s">
        <v>112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f t="shared" si="3"/>
        <v>0</v>
      </c>
      <c r="AV40" t="s">
        <v>134</v>
      </c>
      <c r="AW40">
        <v>3.01</v>
      </c>
      <c r="AX40">
        <v>117</v>
      </c>
      <c r="AY40">
        <v>93</v>
      </c>
    </row>
    <row r="41" spans="1:52" x14ac:dyDescent="0.3">
      <c r="A41" t="str">
        <f t="shared" si="0"/>
        <v>20231222135423</v>
      </c>
      <c r="B41" t="s">
        <v>213</v>
      </c>
      <c r="C41" t="s">
        <v>52</v>
      </c>
      <c r="D41">
        <v>2023</v>
      </c>
      <c r="E41">
        <v>12</v>
      </c>
      <c r="F41">
        <v>22</v>
      </c>
      <c r="G41">
        <v>9</v>
      </c>
      <c r="H41">
        <v>36</v>
      </c>
      <c r="I41" t="s">
        <v>53</v>
      </c>
      <c r="J41">
        <v>2023</v>
      </c>
      <c r="K41">
        <v>12</v>
      </c>
      <c r="L41">
        <v>22</v>
      </c>
      <c r="M41">
        <v>13</v>
      </c>
      <c r="N41">
        <v>54</v>
      </c>
      <c r="O41">
        <v>23</v>
      </c>
      <c r="P41" t="s">
        <v>214</v>
      </c>
      <c r="Q41" t="s">
        <v>215</v>
      </c>
      <c r="R41">
        <v>-20.332699211000001</v>
      </c>
      <c r="S41">
        <v>57.724688452899997</v>
      </c>
      <c r="T41">
        <v>7751535.2654176904</v>
      </c>
      <c r="U41">
        <v>575647.20240284002</v>
      </c>
      <c r="V41" t="s">
        <v>56</v>
      </c>
      <c r="W41" t="s">
        <v>186</v>
      </c>
      <c r="X41">
        <v>5</v>
      </c>
      <c r="Y41">
        <v>2.7</v>
      </c>
      <c r="Z41">
        <v>1.19</v>
      </c>
      <c r="AC41">
        <f t="shared" si="1"/>
        <v>3.89</v>
      </c>
      <c r="AD41">
        <v>0.86</v>
      </c>
      <c r="AE41">
        <v>151</v>
      </c>
      <c r="AF41">
        <v>0.65</v>
      </c>
      <c r="AG41">
        <f t="shared" si="2"/>
        <v>308.34731894983821</v>
      </c>
      <c r="AH41" t="s">
        <v>58</v>
      </c>
      <c r="AI41" t="s">
        <v>59</v>
      </c>
      <c r="AJ41">
        <v>3</v>
      </c>
      <c r="AK41" t="s">
        <v>96</v>
      </c>
      <c r="AL41" t="s">
        <v>112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f t="shared" si="3"/>
        <v>0</v>
      </c>
      <c r="AV41" t="s">
        <v>134</v>
      </c>
      <c r="AW41">
        <v>1.68</v>
      </c>
      <c r="AX41">
        <v>10</v>
      </c>
      <c r="AY41">
        <v>68</v>
      </c>
    </row>
    <row r="42" spans="1:52" x14ac:dyDescent="0.3">
      <c r="A42" t="str">
        <f t="shared" si="0"/>
        <v>2023122213719</v>
      </c>
      <c r="B42" t="s">
        <v>216</v>
      </c>
      <c r="C42" t="s">
        <v>52</v>
      </c>
      <c r="D42">
        <v>2023</v>
      </c>
      <c r="E42">
        <v>12</v>
      </c>
      <c r="F42">
        <v>22</v>
      </c>
      <c r="G42">
        <v>9</v>
      </c>
      <c r="H42">
        <v>36</v>
      </c>
      <c r="I42" t="s">
        <v>53</v>
      </c>
      <c r="J42">
        <v>2023</v>
      </c>
      <c r="K42">
        <v>12</v>
      </c>
      <c r="L42">
        <v>22</v>
      </c>
      <c r="M42">
        <v>13</v>
      </c>
      <c r="N42">
        <v>7</v>
      </c>
      <c r="O42">
        <v>19</v>
      </c>
      <c r="P42" t="s">
        <v>217</v>
      </c>
      <c r="Q42" t="s">
        <v>107</v>
      </c>
      <c r="R42">
        <v>-20.332682487</v>
      </c>
      <c r="S42">
        <v>57.725095531100003</v>
      </c>
      <c r="T42">
        <v>7751536.9295087503</v>
      </c>
      <c r="U42">
        <v>575689.70546952798</v>
      </c>
      <c r="V42" t="s">
        <v>56</v>
      </c>
      <c r="W42" t="s">
        <v>57</v>
      </c>
      <c r="X42">
        <v>1.8</v>
      </c>
      <c r="Y42">
        <v>1.23</v>
      </c>
      <c r="AC42">
        <f t="shared" si="1"/>
        <v>1.23</v>
      </c>
      <c r="AD42">
        <v>0.01</v>
      </c>
      <c r="AE42">
        <v>0.3</v>
      </c>
      <c r="AF42">
        <v>0.22</v>
      </c>
      <c r="AG42">
        <f t="shared" si="2"/>
        <v>0.20734511513692636</v>
      </c>
      <c r="AH42" t="s">
        <v>58</v>
      </c>
      <c r="AI42" t="s">
        <v>59</v>
      </c>
      <c r="AJ42">
        <v>5</v>
      </c>
      <c r="AK42" t="s">
        <v>96</v>
      </c>
      <c r="AL42" t="s">
        <v>112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f t="shared" si="3"/>
        <v>0</v>
      </c>
      <c r="AV42" t="s">
        <v>134</v>
      </c>
      <c r="AW42">
        <v>1.21</v>
      </c>
      <c r="AX42">
        <v>126</v>
      </c>
      <c r="AY42">
        <v>64</v>
      </c>
    </row>
    <row r="43" spans="1:52" x14ac:dyDescent="0.3">
      <c r="A43" t="str">
        <f t="shared" si="0"/>
        <v>20231222937191</v>
      </c>
      <c r="B43" t="s">
        <v>218</v>
      </c>
      <c r="C43" t="s">
        <v>52</v>
      </c>
      <c r="D43">
        <v>2023</v>
      </c>
      <c r="E43">
        <v>12</v>
      </c>
      <c r="F43">
        <v>22</v>
      </c>
      <c r="G43">
        <v>9</v>
      </c>
      <c r="H43">
        <v>36</v>
      </c>
      <c r="I43" t="s">
        <v>53</v>
      </c>
      <c r="J43">
        <v>2023</v>
      </c>
      <c r="K43">
        <v>12</v>
      </c>
      <c r="L43">
        <v>22</v>
      </c>
      <c r="M43">
        <v>9</v>
      </c>
      <c r="N43">
        <v>37</v>
      </c>
      <c r="O43">
        <v>191</v>
      </c>
      <c r="P43" t="s">
        <v>219</v>
      </c>
      <c r="Q43" t="s">
        <v>220</v>
      </c>
      <c r="R43" s="2" t="s">
        <v>130</v>
      </c>
      <c r="S43" s="2" t="s">
        <v>130</v>
      </c>
      <c r="T43" s="2" t="s">
        <v>130</v>
      </c>
      <c r="U43" s="2" t="s">
        <v>130</v>
      </c>
      <c r="V43" t="s">
        <v>56</v>
      </c>
      <c r="W43" t="s">
        <v>57</v>
      </c>
      <c r="X43">
        <v>1.78</v>
      </c>
      <c r="Y43">
        <v>1.1499999999999999</v>
      </c>
      <c r="AC43">
        <f t="shared" si="1"/>
        <v>1.1499999999999999</v>
      </c>
      <c r="AD43">
        <v>1.1399999999999999</v>
      </c>
      <c r="AE43">
        <v>0.59</v>
      </c>
      <c r="AF43">
        <v>0.37</v>
      </c>
      <c r="AG43">
        <f t="shared" si="2"/>
        <v>0.68580967627865186</v>
      </c>
      <c r="AH43" t="s">
        <v>58</v>
      </c>
      <c r="AI43" t="s">
        <v>59</v>
      </c>
      <c r="AJ43">
        <v>8</v>
      </c>
      <c r="AK43" t="s">
        <v>96</v>
      </c>
      <c r="AL43" t="s">
        <v>61</v>
      </c>
      <c r="AM43">
        <v>4</v>
      </c>
      <c r="AN43">
        <v>0</v>
      </c>
      <c r="AO43">
        <v>0</v>
      </c>
      <c r="AP43">
        <v>4</v>
      </c>
      <c r="AQ43">
        <v>2</v>
      </c>
      <c r="AR43">
        <v>0</v>
      </c>
      <c r="AS43">
        <v>0</v>
      </c>
      <c r="AT43">
        <v>2</v>
      </c>
      <c r="AV43" t="s">
        <v>134</v>
      </c>
      <c r="AW43">
        <v>0.78</v>
      </c>
      <c r="AX43">
        <v>169</v>
      </c>
      <c r="AY43">
        <v>51</v>
      </c>
    </row>
    <row r="44" spans="1:52" x14ac:dyDescent="0.3">
      <c r="A44" t="str">
        <f t="shared" si="0"/>
        <v>2023811102315</v>
      </c>
      <c r="B44" t="s">
        <v>221</v>
      </c>
      <c r="C44" t="s">
        <v>52</v>
      </c>
      <c r="D44">
        <v>2023</v>
      </c>
      <c r="E44">
        <v>8</v>
      </c>
      <c r="F44">
        <v>11</v>
      </c>
      <c r="G44">
        <v>9</v>
      </c>
      <c r="H44">
        <v>20</v>
      </c>
      <c r="I44" t="s">
        <v>53</v>
      </c>
      <c r="J44">
        <v>2023</v>
      </c>
      <c r="K44">
        <v>8</v>
      </c>
      <c r="L44">
        <v>11</v>
      </c>
      <c r="M44">
        <v>10</v>
      </c>
      <c r="N44">
        <v>23</v>
      </c>
      <c r="O44">
        <v>15</v>
      </c>
      <c r="P44" t="s">
        <v>222</v>
      </c>
      <c r="Q44" t="s">
        <v>185</v>
      </c>
      <c r="R44">
        <v>-20.332312000000002</v>
      </c>
      <c r="S44">
        <v>57.725031000000001</v>
      </c>
      <c r="T44">
        <v>7751577.9612412201</v>
      </c>
      <c r="U44">
        <v>575683.149351464</v>
      </c>
      <c r="V44" t="s">
        <v>56</v>
      </c>
      <c r="W44" t="s">
        <v>223</v>
      </c>
      <c r="X44">
        <v>9.06</v>
      </c>
      <c r="Y44">
        <v>4.7</v>
      </c>
      <c r="AC44">
        <f t="shared" si="1"/>
        <v>4.7</v>
      </c>
      <c r="AD44">
        <v>4.8499999999999996</v>
      </c>
      <c r="AE44">
        <v>3</v>
      </c>
      <c r="AF44">
        <v>1.9</v>
      </c>
      <c r="AG44">
        <f t="shared" si="2"/>
        <v>17.907078125461819</v>
      </c>
      <c r="AH44" t="s">
        <v>73</v>
      </c>
      <c r="AI44" t="s">
        <v>74</v>
      </c>
      <c r="AJ44">
        <v>3</v>
      </c>
      <c r="AK44" t="s">
        <v>224</v>
      </c>
      <c r="AL44" t="s">
        <v>87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f>IF(AP44=0,0)</f>
        <v>0</v>
      </c>
      <c r="AV44" t="s">
        <v>225</v>
      </c>
      <c r="AZ44" t="s">
        <v>226</v>
      </c>
    </row>
    <row r="45" spans="1:52" x14ac:dyDescent="0.3">
      <c r="A45" t="str">
        <f t="shared" si="0"/>
        <v>2023811103115</v>
      </c>
      <c r="B45" t="s">
        <v>227</v>
      </c>
      <c r="C45" t="s">
        <v>52</v>
      </c>
      <c r="D45">
        <v>2023</v>
      </c>
      <c r="E45">
        <v>8</v>
      </c>
      <c r="F45">
        <v>11</v>
      </c>
      <c r="G45">
        <v>9</v>
      </c>
      <c r="H45">
        <v>20</v>
      </c>
      <c r="I45" t="s">
        <v>53</v>
      </c>
      <c r="J45">
        <v>2023</v>
      </c>
      <c r="K45">
        <v>8</v>
      </c>
      <c r="L45">
        <v>11</v>
      </c>
      <c r="M45">
        <v>10</v>
      </c>
      <c r="N45">
        <v>31</v>
      </c>
      <c r="O45">
        <v>15</v>
      </c>
      <c r="P45" t="s">
        <v>228</v>
      </c>
      <c r="Q45" t="s">
        <v>185</v>
      </c>
      <c r="R45">
        <v>-20.332312000000002</v>
      </c>
      <c r="S45">
        <v>57.725031000000001</v>
      </c>
      <c r="T45">
        <v>7751577.9612412201</v>
      </c>
      <c r="U45">
        <v>575683.149351464</v>
      </c>
      <c r="V45" t="s">
        <v>56</v>
      </c>
      <c r="W45" t="s">
        <v>223</v>
      </c>
      <c r="X45">
        <v>10</v>
      </c>
      <c r="Y45">
        <v>10.5</v>
      </c>
      <c r="AC45">
        <f t="shared" si="1"/>
        <v>10.5</v>
      </c>
      <c r="AD45">
        <v>3.9</v>
      </c>
      <c r="AE45">
        <v>7.3</v>
      </c>
      <c r="AF45">
        <v>1.6</v>
      </c>
      <c r="AG45">
        <f t="shared" si="2"/>
        <v>36.693802193928782</v>
      </c>
      <c r="AH45" t="s">
        <v>73</v>
      </c>
      <c r="AI45" t="s">
        <v>74</v>
      </c>
      <c r="AJ45">
        <v>6</v>
      </c>
      <c r="AK45" t="s">
        <v>224</v>
      </c>
      <c r="AL45" t="s">
        <v>87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f>IF(AP45=0,0)</f>
        <v>0</v>
      </c>
      <c r="AV45" t="s">
        <v>225</v>
      </c>
    </row>
    <row r="46" spans="1:52" x14ac:dyDescent="0.3">
      <c r="A46" t="str">
        <f t="shared" si="0"/>
        <v>2023811104016</v>
      </c>
      <c r="B46" t="s">
        <v>229</v>
      </c>
      <c r="C46" t="s">
        <v>52</v>
      </c>
      <c r="D46">
        <v>2023</v>
      </c>
      <c r="E46">
        <v>8</v>
      </c>
      <c r="F46">
        <v>11</v>
      </c>
      <c r="G46">
        <v>9</v>
      </c>
      <c r="H46">
        <v>20</v>
      </c>
      <c r="I46" t="s">
        <v>53</v>
      </c>
      <c r="J46">
        <v>2023</v>
      </c>
      <c r="K46">
        <v>8</v>
      </c>
      <c r="L46">
        <v>11</v>
      </c>
      <c r="M46">
        <v>10</v>
      </c>
      <c r="N46">
        <v>40</v>
      </c>
      <c r="O46">
        <v>16</v>
      </c>
      <c r="P46" t="s">
        <v>230</v>
      </c>
      <c r="Q46" t="s">
        <v>191</v>
      </c>
      <c r="R46">
        <v>-20.332487</v>
      </c>
      <c r="S46">
        <v>57.724966000000002</v>
      </c>
      <c r="T46">
        <v>7751558.6236600298</v>
      </c>
      <c r="U46">
        <v>575676.278825716</v>
      </c>
      <c r="V46" t="s">
        <v>56</v>
      </c>
      <c r="W46" t="s">
        <v>223</v>
      </c>
      <c r="X46">
        <v>11.2</v>
      </c>
      <c r="Y46">
        <v>16.3</v>
      </c>
      <c r="AC46">
        <f t="shared" si="1"/>
        <v>16.3</v>
      </c>
      <c r="AD46">
        <v>7.25</v>
      </c>
      <c r="AE46">
        <v>5.5</v>
      </c>
      <c r="AF46">
        <v>4.2</v>
      </c>
      <c r="AG46">
        <f t="shared" si="2"/>
        <v>72.570790297924219</v>
      </c>
      <c r="AH46" t="s">
        <v>73</v>
      </c>
      <c r="AI46" t="s">
        <v>74</v>
      </c>
      <c r="AJ46">
        <v>5</v>
      </c>
      <c r="AK46" t="s">
        <v>60</v>
      </c>
      <c r="AL46" t="s">
        <v>87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f>IF(AP46=0,0)</f>
        <v>0</v>
      </c>
      <c r="AV46" t="s">
        <v>225</v>
      </c>
      <c r="AZ46" t="s">
        <v>231</v>
      </c>
    </row>
    <row r="47" spans="1:52" x14ac:dyDescent="0.3">
      <c r="A47" t="str">
        <f t="shared" si="0"/>
        <v>2023811104717</v>
      </c>
      <c r="B47" t="s">
        <v>232</v>
      </c>
      <c r="C47" t="s">
        <v>52</v>
      </c>
      <c r="D47">
        <v>2023</v>
      </c>
      <c r="E47">
        <v>8</v>
      </c>
      <c r="F47">
        <v>11</v>
      </c>
      <c r="G47">
        <v>9</v>
      </c>
      <c r="H47">
        <v>20</v>
      </c>
      <c r="I47" t="s">
        <v>53</v>
      </c>
      <c r="J47">
        <v>2023</v>
      </c>
      <c r="K47">
        <v>8</v>
      </c>
      <c r="L47">
        <v>11</v>
      </c>
      <c r="M47">
        <v>10</v>
      </c>
      <c r="N47">
        <v>47</v>
      </c>
      <c r="O47">
        <v>17</v>
      </c>
      <c r="P47" t="s">
        <v>233</v>
      </c>
      <c r="Q47" t="s">
        <v>194</v>
      </c>
      <c r="R47">
        <v>-20.332535</v>
      </c>
      <c r="S47">
        <v>57.724978</v>
      </c>
      <c r="T47">
        <v>7751553.3059466602</v>
      </c>
      <c r="U47">
        <v>575677.50815151096</v>
      </c>
      <c r="V47" t="s">
        <v>56</v>
      </c>
      <c r="W47" t="s">
        <v>223</v>
      </c>
      <c r="X47">
        <v>9.48</v>
      </c>
      <c r="Y47">
        <v>8.9</v>
      </c>
      <c r="AC47">
        <f t="shared" si="1"/>
        <v>8.9</v>
      </c>
      <c r="AD47">
        <v>5.29</v>
      </c>
      <c r="AE47">
        <v>2.6</v>
      </c>
      <c r="AF47">
        <v>2</v>
      </c>
      <c r="AG47">
        <f t="shared" si="2"/>
        <v>16.336281798666924</v>
      </c>
      <c r="AH47" t="s">
        <v>73</v>
      </c>
      <c r="AI47" t="s">
        <v>74</v>
      </c>
      <c r="AJ47">
        <v>4</v>
      </c>
      <c r="AK47" t="s">
        <v>224</v>
      </c>
      <c r="AL47" t="s">
        <v>87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f>IF(AP47=0,0)</f>
        <v>0</v>
      </c>
      <c r="AV47" t="s">
        <v>225</v>
      </c>
      <c r="AZ47" t="s">
        <v>234</v>
      </c>
    </row>
    <row r="48" spans="1:52" x14ac:dyDescent="0.3">
      <c r="A48" t="str">
        <f t="shared" si="0"/>
        <v>2023811105418</v>
      </c>
      <c r="B48" t="s">
        <v>235</v>
      </c>
      <c r="C48" t="s">
        <v>52</v>
      </c>
      <c r="D48">
        <v>2023</v>
      </c>
      <c r="E48">
        <v>8</v>
      </c>
      <c r="F48">
        <v>11</v>
      </c>
      <c r="G48">
        <v>9</v>
      </c>
      <c r="H48">
        <v>20</v>
      </c>
      <c r="I48" t="s">
        <v>53</v>
      </c>
      <c r="J48">
        <v>2023</v>
      </c>
      <c r="K48">
        <v>8</v>
      </c>
      <c r="L48">
        <v>11</v>
      </c>
      <c r="M48">
        <v>10</v>
      </c>
      <c r="N48">
        <v>54</v>
      </c>
      <c r="O48">
        <v>18</v>
      </c>
      <c r="P48" t="s">
        <v>236</v>
      </c>
      <c r="Q48" t="s">
        <v>201</v>
      </c>
      <c r="R48">
        <v>-20.332578000000002</v>
      </c>
      <c r="S48">
        <v>57.725074999999997</v>
      </c>
      <c r="T48">
        <v>7751548.5025709895</v>
      </c>
      <c r="U48">
        <v>575687.61307351105</v>
      </c>
      <c r="V48" t="s">
        <v>56</v>
      </c>
      <c r="W48" t="s">
        <v>223</v>
      </c>
      <c r="X48">
        <v>10.55</v>
      </c>
      <c r="Y48">
        <v>14.8</v>
      </c>
      <c r="AC48">
        <f t="shared" si="1"/>
        <v>14.8</v>
      </c>
      <c r="AD48">
        <v>2</v>
      </c>
      <c r="AE48">
        <v>9.3000000000000007</v>
      </c>
      <c r="AF48">
        <v>4.9000000000000004</v>
      </c>
      <c r="AG48">
        <f t="shared" si="2"/>
        <v>143.1623772240869</v>
      </c>
      <c r="AH48" t="s">
        <v>73</v>
      </c>
      <c r="AI48" t="s">
        <v>74</v>
      </c>
      <c r="AJ48">
        <v>7</v>
      </c>
      <c r="AK48" t="s">
        <v>224</v>
      </c>
      <c r="AL48" t="s">
        <v>87</v>
      </c>
      <c r="AM48">
        <v>73</v>
      </c>
      <c r="AN48">
        <v>0</v>
      </c>
      <c r="AO48">
        <v>0</v>
      </c>
      <c r="AP48">
        <v>73</v>
      </c>
      <c r="AQ48">
        <v>1</v>
      </c>
      <c r="AR48">
        <v>0</v>
      </c>
      <c r="AS48">
        <v>0</v>
      </c>
      <c r="AT48">
        <v>1</v>
      </c>
      <c r="AV48" t="s">
        <v>225</v>
      </c>
    </row>
    <row r="49" spans="1:52" s="2" customFormat="1" x14ac:dyDescent="0.3">
      <c r="A49" t="str">
        <f t="shared" si="0"/>
        <v>2023811134719</v>
      </c>
      <c r="B49" t="s">
        <v>237</v>
      </c>
      <c r="C49" t="s">
        <v>52</v>
      </c>
      <c r="D49">
        <v>2023</v>
      </c>
      <c r="E49">
        <v>8</v>
      </c>
      <c r="F49">
        <v>11</v>
      </c>
      <c r="G49">
        <v>9</v>
      </c>
      <c r="H49">
        <v>20</v>
      </c>
      <c r="I49" t="s">
        <v>53</v>
      </c>
      <c r="J49">
        <v>2023</v>
      </c>
      <c r="K49">
        <v>8</v>
      </c>
      <c r="L49">
        <v>11</v>
      </c>
      <c r="M49">
        <v>13</v>
      </c>
      <c r="N49">
        <v>47</v>
      </c>
      <c r="O49">
        <v>19</v>
      </c>
      <c r="P49" t="s">
        <v>238</v>
      </c>
      <c r="Q49" t="s">
        <v>107</v>
      </c>
      <c r="R49">
        <v>-20.332678000000001</v>
      </c>
      <c r="S49">
        <v>57.725085</v>
      </c>
      <c r="T49">
        <v>7751537.4308851501</v>
      </c>
      <c r="U49">
        <v>575688.60830750898</v>
      </c>
      <c r="V49" t="s">
        <v>56</v>
      </c>
      <c r="W49" t="s">
        <v>223</v>
      </c>
      <c r="X49">
        <v>7.23</v>
      </c>
      <c r="Y49">
        <v>10.9</v>
      </c>
      <c r="Z49"/>
      <c r="AA49"/>
      <c r="AB49"/>
      <c r="AC49">
        <f t="shared" si="1"/>
        <v>10.9</v>
      </c>
      <c r="AD49">
        <v>4.3</v>
      </c>
      <c r="AE49">
        <v>3.4</v>
      </c>
      <c r="AF49">
        <v>2.7</v>
      </c>
      <c r="AG49">
        <f t="shared" si="2"/>
        <v>28.839820559954301</v>
      </c>
      <c r="AH49" t="s">
        <v>73</v>
      </c>
      <c r="AI49" t="s">
        <v>74</v>
      </c>
      <c r="AJ49">
        <v>8</v>
      </c>
      <c r="AK49" t="s">
        <v>224</v>
      </c>
      <c r="AL49" t="s">
        <v>87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f>IF(AP49=0,0)</f>
        <v>0</v>
      </c>
      <c r="AU49"/>
      <c r="AV49" t="s">
        <v>225</v>
      </c>
      <c r="AW49"/>
      <c r="AX49"/>
      <c r="AY49"/>
      <c r="AZ49"/>
    </row>
    <row r="50" spans="1:52" x14ac:dyDescent="0.3">
      <c r="A50" t="str">
        <f t="shared" si="0"/>
        <v>2023811135420</v>
      </c>
      <c r="B50" t="s">
        <v>239</v>
      </c>
      <c r="C50" t="s">
        <v>52</v>
      </c>
      <c r="D50">
        <v>2023</v>
      </c>
      <c r="E50">
        <v>8</v>
      </c>
      <c r="F50">
        <v>11</v>
      </c>
      <c r="G50">
        <v>9</v>
      </c>
      <c r="H50">
        <v>20</v>
      </c>
      <c r="I50" t="s">
        <v>53</v>
      </c>
      <c r="J50">
        <v>2023</v>
      </c>
      <c r="K50">
        <v>8</v>
      </c>
      <c r="L50">
        <v>11</v>
      </c>
      <c r="M50">
        <v>13</v>
      </c>
      <c r="N50">
        <v>54</v>
      </c>
      <c r="O50">
        <v>20</v>
      </c>
      <c r="P50" t="s">
        <v>240</v>
      </c>
      <c r="Q50" t="s">
        <v>204</v>
      </c>
      <c r="R50">
        <v>-20.332795000000001</v>
      </c>
      <c r="S50">
        <v>57.724988000000003</v>
      </c>
      <c r="T50">
        <v>7751524.5269092796</v>
      </c>
      <c r="U50">
        <v>575678.42553424404</v>
      </c>
      <c r="V50" t="s">
        <v>56</v>
      </c>
      <c r="W50" t="s">
        <v>223</v>
      </c>
      <c r="X50">
        <v>5.5</v>
      </c>
      <c r="Y50">
        <v>9.3000000000000007</v>
      </c>
      <c r="AC50">
        <f t="shared" si="1"/>
        <v>9.3000000000000007</v>
      </c>
      <c r="AD50">
        <v>2.25</v>
      </c>
      <c r="AE50">
        <v>3.5</v>
      </c>
      <c r="AF50">
        <v>3</v>
      </c>
      <c r="AG50">
        <f t="shared" si="2"/>
        <v>32.986722862692829</v>
      </c>
      <c r="AH50" t="s">
        <v>73</v>
      </c>
      <c r="AI50" t="s">
        <v>74</v>
      </c>
      <c r="AJ50">
        <v>7</v>
      </c>
      <c r="AK50" t="s">
        <v>224</v>
      </c>
      <c r="AL50" t="s">
        <v>87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f>IF(AP50=0,0)</f>
        <v>0</v>
      </c>
      <c r="AV50" t="s">
        <v>225</v>
      </c>
      <c r="AZ50" t="s">
        <v>241</v>
      </c>
    </row>
    <row r="51" spans="1:52" x14ac:dyDescent="0.3">
      <c r="A51" t="str">
        <f t="shared" si="0"/>
        <v>2023811135921</v>
      </c>
      <c r="B51" t="s">
        <v>242</v>
      </c>
      <c r="C51" t="s">
        <v>52</v>
      </c>
      <c r="D51">
        <v>2023</v>
      </c>
      <c r="E51">
        <v>8</v>
      </c>
      <c r="F51">
        <v>11</v>
      </c>
      <c r="G51">
        <v>9</v>
      </c>
      <c r="H51">
        <v>20</v>
      </c>
      <c r="I51" t="s">
        <v>53</v>
      </c>
      <c r="J51">
        <v>2023</v>
      </c>
      <c r="K51">
        <v>8</v>
      </c>
      <c r="L51">
        <v>11</v>
      </c>
      <c r="M51">
        <v>13</v>
      </c>
      <c r="N51">
        <v>59</v>
      </c>
      <c r="O51">
        <v>21</v>
      </c>
      <c r="P51" t="s">
        <v>243</v>
      </c>
      <c r="Q51" t="s">
        <v>207</v>
      </c>
      <c r="R51">
        <v>-20.332961999999998</v>
      </c>
      <c r="S51">
        <v>57.725047000000004</v>
      </c>
      <c r="T51">
        <v>7751506.0177776897</v>
      </c>
      <c r="U51">
        <v>575684.503273646</v>
      </c>
      <c r="V51" t="s">
        <v>56</v>
      </c>
      <c r="W51" t="s">
        <v>223</v>
      </c>
      <c r="X51">
        <v>5.7</v>
      </c>
      <c r="Y51">
        <v>5.2</v>
      </c>
      <c r="AC51">
        <f t="shared" si="1"/>
        <v>5.2</v>
      </c>
      <c r="AD51">
        <v>3.65</v>
      </c>
      <c r="AE51">
        <v>2</v>
      </c>
      <c r="AF51">
        <v>1.8</v>
      </c>
      <c r="AG51">
        <f t="shared" si="2"/>
        <v>11.309733552923255</v>
      </c>
      <c r="AH51" t="s">
        <v>73</v>
      </c>
      <c r="AI51" t="s">
        <v>74</v>
      </c>
      <c r="AJ51">
        <v>4</v>
      </c>
      <c r="AK51" t="s">
        <v>224</v>
      </c>
      <c r="AL51" t="s">
        <v>87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f>IF(AP51=0,0)</f>
        <v>0</v>
      </c>
      <c r="AV51" t="s">
        <v>225</v>
      </c>
      <c r="AZ51" t="s">
        <v>244</v>
      </c>
    </row>
    <row r="52" spans="1:52" x14ac:dyDescent="0.3">
      <c r="A52" t="str">
        <f t="shared" si="0"/>
        <v>2023811141423</v>
      </c>
      <c r="B52" t="s">
        <v>245</v>
      </c>
      <c r="C52" t="s">
        <v>52</v>
      </c>
      <c r="D52">
        <v>2023</v>
      </c>
      <c r="E52">
        <v>8</v>
      </c>
      <c r="F52">
        <v>11</v>
      </c>
      <c r="G52">
        <v>9</v>
      </c>
      <c r="H52">
        <v>20</v>
      </c>
      <c r="I52" t="s">
        <v>53</v>
      </c>
      <c r="J52">
        <v>2023</v>
      </c>
      <c r="K52">
        <v>8</v>
      </c>
      <c r="L52">
        <v>11</v>
      </c>
      <c r="M52">
        <v>14</v>
      </c>
      <c r="N52">
        <v>14</v>
      </c>
      <c r="O52">
        <v>23</v>
      </c>
      <c r="P52" t="s">
        <v>246</v>
      </c>
      <c r="Q52" t="s">
        <v>215</v>
      </c>
      <c r="R52">
        <v>-20.332713999999999</v>
      </c>
      <c r="S52">
        <v>57.724684000000003</v>
      </c>
      <c r="T52">
        <v>7751533.6307622204</v>
      </c>
      <c r="U52">
        <v>575646.73036885099</v>
      </c>
      <c r="V52" t="s">
        <v>56</v>
      </c>
      <c r="W52" t="s">
        <v>223</v>
      </c>
      <c r="X52">
        <v>8.64</v>
      </c>
      <c r="Y52">
        <v>10.199999999999999</v>
      </c>
      <c r="AC52">
        <f t="shared" si="1"/>
        <v>10.199999999999999</v>
      </c>
      <c r="AD52">
        <v>4.45</v>
      </c>
      <c r="AE52">
        <v>4.9000000000000004</v>
      </c>
      <c r="AF52">
        <v>3.3</v>
      </c>
      <c r="AG52">
        <f t="shared" si="2"/>
        <v>50.799553208546961</v>
      </c>
      <c r="AH52" t="s">
        <v>73</v>
      </c>
      <c r="AI52" t="s">
        <v>74</v>
      </c>
      <c r="AJ52">
        <v>9</v>
      </c>
      <c r="AK52" t="s">
        <v>224</v>
      </c>
      <c r="AL52" t="s">
        <v>87</v>
      </c>
      <c r="AM52">
        <v>1</v>
      </c>
      <c r="AN52">
        <v>1</v>
      </c>
      <c r="AO52">
        <v>0</v>
      </c>
      <c r="AP52">
        <v>2</v>
      </c>
      <c r="AQ52">
        <v>1</v>
      </c>
      <c r="AR52">
        <v>1</v>
      </c>
      <c r="AS52">
        <v>0</v>
      </c>
      <c r="AT52">
        <v>2</v>
      </c>
      <c r="AV52" t="s">
        <v>225</v>
      </c>
    </row>
    <row r="53" spans="1:52" x14ac:dyDescent="0.3">
      <c r="A53" t="str">
        <f t="shared" si="0"/>
        <v>2023811143124</v>
      </c>
      <c r="B53" t="s">
        <v>247</v>
      </c>
      <c r="C53" t="s">
        <v>52</v>
      </c>
      <c r="D53">
        <v>2023</v>
      </c>
      <c r="E53">
        <v>8</v>
      </c>
      <c r="F53">
        <v>11</v>
      </c>
      <c r="G53">
        <v>9</v>
      </c>
      <c r="H53">
        <v>20</v>
      </c>
      <c r="I53" t="s">
        <v>53</v>
      </c>
      <c r="J53">
        <v>2023</v>
      </c>
      <c r="K53">
        <v>8</v>
      </c>
      <c r="L53">
        <v>11</v>
      </c>
      <c r="M53">
        <v>14</v>
      </c>
      <c r="N53">
        <v>31</v>
      </c>
      <c r="O53">
        <v>24</v>
      </c>
      <c r="P53" t="s">
        <v>248</v>
      </c>
      <c r="Q53" t="s">
        <v>249</v>
      </c>
      <c r="R53">
        <v>-20.339348000000001</v>
      </c>
      <c r="S53">
        <v>57.697687999999999</v>
      </c>
      <c r="T53">
        <v>7750811.59783467</v>
      </c>
      <c r="U53">
        <v>572825.51536305901</v>
      </c>
      <c r="V53" t="s">
        <v>56</v>
      </c>
      <c r="W53" t="s">
        <v>223</v>
      </c>
      <c r="X53">
        <v>12.1</v>
      </c>
      <c r="Y53">
        <v>16.5</v>
      </c>
      <c r="AC53">
        <f t="shared" si="1"/>
        <v>16.5</v>
      </c>
      <c r="AD53">
        <v>6.01</v>
      </c>
      <c r="AE53">
        <v>5</v>
      </c>
      <c r="AF53">
        <v>3.9</v>
      </c>
      <c r="AG53">
        <f t="shared" si="2"/>
        <v>61.261056745000964</v>
      </c>
      <c r="AH53" t="s">
        <v>73</v>
      </c>
      <c r="AI53" t="s">
        <v>74</v>
      </c>
      <c r="AJ53">
        <v>6</v>
      </c>
      <c r="AK53" t="s">
        <v>224</v>
      </c>
      <c r="AL53" t="s">
        <v>87</v>
      </c>
      <c r="AM53">
        <v>0</v>
      </c>
      <c r="AN53">
        <v>6</v>
      </c>
      <c r="AO53">
        <v>0</v>
      </c>
      <c r="AP53">
        <v>6</v>
      </c>
      <c r="AQ53">
        <v>0</v>
      </c>
      <c r="AR53">
        <v>1</v>
      </c>
      <c r="AS53">
        <v>0</v>
      </c>
      <c r="AT53">
        <v>1</v>
      </c>
      <c r="AV53" t="s">
        <v>225</v>
      </c>
      <c r="AZ53" s="2" t="s">
        <v>250</v>
      </c>
    </row>
    <row r="54" spans="1:52" x14ac:dyDescent="0.3">
      <c r="A54" t="str">
        <f t="shared" si="0"/>
        <v>202381114722</v>
      </c>
      <c r="B54" t="s">
        <v>251</v>
      </c>
      <c r="C54" t="s">
        <v>52</v>
      </c>
      <c r="D54">
        <v>2023</v>
      </c>
      <c r="E54">
        <v>8</v>
      </c>
      <c r="F54">
        <v>11</v>
      </c>
      <c r="G54">
        <v>9</v>
      </c>
      <c r="H54">
        <v>20</v>
      </c>
      <c r="I54" t="s">
        <v>53</v>
      </c>
      <c r="J54">
        <v>2023</v>
      </c>
      <c r="K54">
        <v>8</v>
      </c>
      <c r="L54">
        <v>11</v>
      </c>
      <c r="M54">
        <v>14</v>
      </c>
      <c r="N54">
        <v>7</v>
      </c>
      <c r="O54">
        <v>22</v>
      </c>
      <c r="P54" t="s">
        <v>252</v>
      </c>
      <c r="Q54" t="s">
        <v>209</v>
      </c>
      <c r="R54">
        <v>-20.332723000000001</v>
      </c>
      <c r="S54">
        <v>57.724818999999997</v>
      </c>
      <c r="T54">
        <v>7751532.5727793304</v>
      </c>
      <c r="U54">
        <v>575660.81864954298</v>
      </c>
      <c r="V54" t="s">
        <v>56</v>
      </c>
      <c r="W54" t="s">
        <v>223</v>
      </c>
      <c r="X54">
        <v>8</v>
      </c>
      <c r="Y54">
        <v>10.4</v>
      </c>
      <c r="AC54">
        <f t="shared" si="1"/>
        <v>10.4</v>
      </c>
      <c r="AD54">
        <v>5</v>
      </c>
      <c r="AE54">
        <v>3.8</v>
      </c>
      <c r="AF54">
        <v>3.4</v>
      </c>
      <c r="AG54">
        <f t="shared" si="2"/>
        <v>40.589377084380125</v>
      </c>
      <c r="AH54" t="s">
        <v>73</v>
      </c>
      <c r="AI54" t="s">
        <v>74</v>
      </c>
      <c r="AJ54">
        <v>6</v>
      </c>
      <c r="AK54" t="s">
        <v>60</v>
      </c>
      <c r="AL54" t="s">
        <v>87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f>IF(AP54=0,0)</f>
        <v>0</v>
      </c>
      <c r="AV54" t="s">
        <v>225</v>
      </c>
    </row>
    <row r="55" spans="1:52" x14ac:dyDescent="0.3">
      <c r="A55" t="str">
        <f t="shared" si="0"/>
        <v>202381192112</v>
      </c>
      <c r="B55" t="s">
        <v>253</v>
      </c>
      <c r="C55" t="s">
        <v>52</v>
      </c>
      <c r="D55">
        <v>2023</v>
      </c>
      <c r="E55">
        <v>8</v>
      </c>
      <c r="F55">
        <v>11</v>
      </c>
      <c r="G55">
        <v>9</v>
      </c>
      <c r="H55">
        <v>20</v>
      </c>
      <c r="I55" t="s">
        <v>53</v>
      </c>
      <c r="J55">
        <v>2023</v>
      </c>
      <c r="K55">
        <v>8</v>
      </c>
      <c r="L55">
        <v>11</v>
      </c>
      <c r="M55">
        <v>9</v>
      </c>
      <c r="N55">
        <v>21</v>
      </c>
      <c r="O55">
        <v>12</v>
      </c>
      <c r="P55" t="s">
        <v>254</v>
      </c>
      <c r="Q55" t="s">
        <v>197</v>
      </c>
      <c r="R55">
        <v>-20.332107000000001</v>
      </c>
      <c r="S55">
        <v>57.724879999999999</v>
      </c>
      <c r="T55">
        <v>7751600.7180890404</v>
      </c>
      <c r="U55">
        <v>575667.48614839395</v>
      </c>
      <c r="V55" t="s">
        <v>56</v>
      </c>
      <c r="W55" t="s">
        <v>223</v>
      </c>
      <c r="X55">
        <v>10.47</v>
      </c>
      <c r="Y55">
        <v>8</v>
      </c>
      <c r="AC55">
        <f t="shared" si="1"/>
        <v>8</v>
      </c>
      <c r="AD55">
        <v>3.26</v>
      </c>
      <c r="AE55">
        <v>2.9</v>
      </c>
      <c r="AF55">
        <v>1.6</v>
      </c>
      <c r="AG55">
        <f t="shared" si="2"/>
        <v>14.576989912656639</v>
      </c>
      <c r="AH55" t="s">
        <v>73</v>
      </c>
      <c r="AI55" t="s">
        <v>74</v>
      </c>
      <c r="AJ55">
        <v>5</v>
      </c>
      <c r="AK55" t="s">
        <v>224</v>
      </c>
      <c r="AL55" t="s">
        <v>87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f>IF(AP55=0,0)</f>
        <v>0</v>
      </c>
      <c r="AV55" t="s">
        <v>225</v>
      </c>
      <c r="AZ55">
        <v>101558</v>
      </c>
    </row>
    <row r="56" spans="1:52" x14ac:dyDescent="0.3">
      <c r="A56" t="str">
        <f t="shared" si="0"/>
        <v>202381194013</v>
      </c>
      <c r="B56" t="s">
        <v>255</v>
      </c>
      <c r="C56" t="s">
        <v>52</v>
      </c>
      <c r="D56">
        <v>2023</v>
      </c>
      <c r="E56">
        <v>8</v>
      </c>
      <c r="F56">
        <v>11</v>
      </c>
      <c r="G56">
        <v>9</v>
      </c>
      <c r="H56">
        <v>20</v>
      </c>
      <c r="I56" t="s">
        <v>53</v>
      </c>
      <c r="J56">
        <v>2023</v>
      </c>
      <c r="K56">
        <v>8</v>
      </c>
      <c r="L56">
        <v>11</v>
      </c>
      <c r="M56">
        <v>9</v>
      </c>
      <c r="N56">
        <v>40</v>
      </c>
      <c r="O56">
        <v>13</v>
      </c>
      <c r="P56" t="s">
        <v>256</v>
      </c>
      <c r="Q56" t="s">
        <v>116</v>
      </c>
      <c r="R56">
        <v>-20.332242000000001</v>
      </c>
      <c r="S56">
        <v>57.725037</v>
      </c>
      <c r="T56">
        <v>7751585.7054534601</v>
      </c>
      <c r="U56">
        <v>575683.80975805898</v>
      </c>
      <c r="V56" t="s">
        <v>56</v>
      </c>
      <c r="W56" t="s">
        <v>223</v>
      </c>
      <c r="X56">
        <v>8.6199999999999992</v>
      </c>
      <c r="Y56">
        <v>8.1999999999999993</v>
      </c>
      <c r="AC56">
        <f t="shared" si="1"/>
        <v>8.1999999999999993</v>
      </c>
      <c r="AD56">
        <v>4.93</v>
      </c>
      <c r="AE56">
        <v>3.2</v>
      </c>
      <c r="AF56">
        <v>1.8</v>
      </c>
      <c r="AG56">
        <f t="shared" si="2"/>
        <v>18.095573684677209</v>
      </c>
      <c r="AH56" t="s">
        <v>73</v>
      </c>
      <c r="AI56" t="s">
        <v>74</v>
      </c>
      <c r="AJ56">
        <v>2</v>
      </c>
      <c r="AK56" t="s">
        <v>224</v>
      </c>
      <c r="AL56" t="s">
        <v>87</v>
      </c>
      <c r="AM56">
        <v>1</v>
      </c>
      <c r="AN56">
        <v>0</v>
      </c>
      <c r="AO56">
        <v>0</v>
      </c>
      <c r="AP56">
        <v>1</v>
      </c>
      <c r="AQ56">
        <v>1</v>
      </c>
      <c r="AR56">
        <v>0</v>
      </c>
      <c r="AS56">
        <v>0</v>
      </c>
      <c r="AT56">
        <v>1</v>
      </c>
      <c r="AV56" t="s">
        <v>225</v>
      </c>
      <c r="AZ56" t="s">
        <v>257</v>
      </c>
    </row>
    <row r="57" spans="1:52" x14ac:dyDescent="0.3">
      <c r="A57" t="str">
        <f t="shared" si="0"/>
        <v>202381195814</v>
      </c>
      <c r="B57" t="s">
        <v>258</v>
      </c>
      <c r="C57" t="s">
        <v>52</v>
      </c>
      <c r="D57">
        <v>2023</v>
      </c>
      <c r="E57">
        <v>8</v>
      </c>
      <c r="F57">
        <v>11</v>
      </c>
      <c r="G57">
        <v>9</v>
      </c>
      <c r="H57">
        <v>20</v>
      </c>
      <c r="I57" t="s">
        <v>53</v>
      </c>
      <c r="J57">
        <v>2023</v>
      </c>
      <c r="K57">
        <v>8</v>
      </c>
      <c r="L57">
        <v>11</v>
      </c>
      <c r="M57">
        <v>9</v>
      </c>
      <c r="N57">
        <v>58</v>
      </c>
      <c r="O57">
        <v>14</v>
      </c>
      <c r="P57" t="s">
        <v>259</v>
      </c>
      <c r="Q57" t="s">
        <v>181</v>
      </c>
      <c r="R57">
        <v>-20.332374000000002</v>
      </c>
      <c r="S57">
        <v>57.724943000000003</v>
      </c>
      <c r="T57">
        <v>7751571.1400335003</v>
      </c>
      <c r="U57">
        <v>575673.93283372698</v>
      </c>
      <c r="V57" t="s">
        <v>56</v>
      </c>
      <c r="W57" t="s">
        <v>223</v>
      </c>
      <c r="X57">
        <v>7.39</v>
      </c>
      <c r="Y57">
        <v>10</v>
      </c>
      <c r="AC57">
        <f t="shared" si="1"/>
        <v>10</v>
      </c>
      <c r="AD57">
        <v>3.46</v>
      </c>
      <c r="AE57">
        <v>4.7</v>
      </c>
      <c r="AF57">
        <v>3.5</v>
      </c>
      <c r="AG57">
        <f t="shared" si="2"/>
        <v>51.679199151552098</v>
      </c>
      <c r="AH57" t="s">
        <v>73</v>
      </c>
      <c r="AI57" t="s">
        <v>74</v>
      </c>
      <c r="AJ57">
        <v>4</v>
      </c>
      <c r="AK57" t="s">
        <v>60</v>
      </c>
      <c r="AL57" t="s">
        <v>87</v>
      </c>
      <c r="AM57">
        <v>3</v>
      </c>
      <c r="AN57">
        <v>0</v>
      </c>
      <c r="AO57">
        <v>0</v>
      </c>
      <c r="AP57">
        <v>3</v>
      </c>
      <c r="AQ57">
        <v>1</v>
      </c>
      <c r="AR57">
        <v>0</v>
      </c>
      <c r="AS57">
        <v>0</v>
      </c>
      <c r="AT57">
        <v>1</v>
      </c>
      <c r="AV57" t="s">
        <v>225</v>
      </c>
    </row>
    <row r="58" spans="1:52" x14ac:dyDescent="0.3">
      <c r="A58" t="str">
        <f t="shared" si="0"/>
        <v>202381410228</v>
      </c>
      <c r="B58" t="s">
        <v>260</v>
      </c>
      <c r="C58" t="s">
        <v>52</v>
      </c>
      <c r="D58">
        <v>2023</v>
      </c>
      <c r="E58">
        <v>8</v>
      </c>
      <c r="F58">
        <v>14</v>
      </c>
      <c r="G58">
        <v>8</v>
      </c>
      <c r="H58">
        <v>59</v>
      </c>
      <c r="I58" t="s">
        <v>53</v>
      </c>
      <c r="J58">
        <v>2023</v>
      </c>
      <c r="K58">
        <v>8</v>
      </c>
      <c r="L58">
        <v>14</v>
      </c>
      <c r="M58">
        <v>10</v>
      </c>
      <c r="N58">
        <v>2</v>
      </c>
      <c r="O58">
        <v>28</v>
      </c>
      <c r="P58" t="s">
        <v>261</v>
      </c>
      <c r="Q58" t="s">
        <v>143</v>
      </c>
      <c r="R58">
        <v>-20.331568999999998</v>
      </c>
      <c r="S58">
        <v>57.725540000000002</v>
      </c>
      <c r="T58">
        <v>7751659.9560379703</v>
      </c>
      <c r="U58">
        <v>575736.64585417195</v>
      </c>
      <c r="V58" t="s">
        <v>56</v>
      </c>
      <c r="W58" t="s">
        <v>223</v>
      </c>
      <c r="X58">
        <v>9</v>
      </c>
      <c r="Y58">
        <v>13.6</v>
      </c>
      <c r="AC58">
        <f t="shared" si="1"/>
        <v>13.6</v>
      </c>
      <c r="AD58">
        <v>5.5</v>
      </c>
      <c r="AE58">
        <v>6.7</v>
      </c>
      <c r="AF58">
        <v>3.5</v>
      </c>
      <c r="AG58">
        <f t="shared" si="2"/>
        <v>73.670347726680646</v>
      </c>
      <c r="AH58" t="s">
        <v>73</v>
      </c>
      <c r="AI58" t="s">
        <v>74</v>
      </c>
      <c r="AJ58">
        <v>5</v>
      </c>
      <c r="AK58" t="s">
        <v>224</v>
      </c>
      <c r="AL58" t="s">
        <v>87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f>IF(AP58=0,0)</f>
        <v>0</v>
      </c>
      <c r="AV58" t="s">
        <v>225</v>
      </c>
    </row>
    <row r="59" spans="1:52" x14ac:dyDescent="0.3">
      <c r="A59" t="str">
        <f t="shared" si="0"/>
        <v>2023814102630</v>
      </c>
      <c r="B59" t="s">
        <v>262</v>
      </c>
      <c r="C59" t="s">
        <v>52</v>
      </c>
      <c r="D59">
        <v>2023</v>
      </c>
      <c r="E59">
        <v>8</v>
      </c>
      <c r="F59">
        <v>14</v>
      </c>
      <c r="G59">
        <v>8</v>
      </c>
      <c r="H59">
        <v>59</v>
      </c>
      <c r="I59" t="s">
        <v>53</v>
      </c>
      <c r="J59">
        <v>2023</v>
      </c>
      <c r="K59">
        <v>8</v>
      </c>
      <c r="L59">
        <v>14</v>
      </c>
      <c r="M59">
        <v>10</v>
      </c>
      <c r="N59">
        <v>26</v>
      </c>
      <c r="O59">
        <v>30</v>
      </c>
      <c r="P59" t="s">
        <v>263</v>
      </c>
      <c r="Q59" t="s">
        <v>146</v>
      </c>
      <c r="R59">
        <v>-20.331437999999999</v>
      </c>
      <c r="S59">
        <v>57.725735</v>
      </c>
      <c r="T59">
        <v>7751674.3643522002</v>
      </c>
      <c r="U59">
        <v>575757.06587879197</v>
      </c>
      <c r="V59" t="s">
        <v>56</v>
      </c>
      <c r="W59" t="s">
        <v>223</v>
      </c>
      <c r="X59">
        <v>6</v>
      </c>
      <c r="Y59">
        <v>11.1</v>
      </c>
      <c r="Z59">
        <v>10.3</v>
      </c>
      <c r="AC59">
        <f t="shared" si="1"/>
        <v>21.4</v>
      </c>
      <c r="AD59">
        <v>5</v>
      </c>
      <c r="AE59">
        <v>6</v>
      </c>
      <c r="AF59">
        <v>5.8</v>
      </c>
      <c r="AG59">
        <f t="shared" si="2"/>
        <v>109.32742434492479</v>
      </c>
      <c r="AH59" t="s">
        <v>73</v>
      </c>
      <c r="AI59" t="s">
        <v>74</v>
      </c>
      <c r="AJ59">
        <v>4</v>
      </c>
      <c r="AK59" t="s">
        <v>224</v>
      </c>
      <c r="AL59" t="s">
        <v>87</v>
      </c>
      <c r="AM59">
        <v>12</v>
      </c>
      <c r="AN59">
        <v>0</v>
      </c>
      <c r="AO59">
        <v>0</v>
      </c>
      <c r="AP59">
        <v>12</v>
      </c>
      <c r="AQ59">
        <v>2</v>
      </c>
      <c r="AR59">
        <v>0</v>
      </c>
      <c r="AS59">
        <v>0</v>
      </c>
      <c r="AT59">
        <v>2</v>
      </c>
      <c r="AV59" t="s">
        <v>225</v>
      </c>
    </row>
    <row r="60" spans="1:52" x14ac:dyDescent="0.3">
      <c r="A60" t="str">
        <f t="shared" si="0"/>
        <v>2023814113532</v>
      </c>
      <c r="B60" t="s">
        <v>264</v>
      </c>
      <c r="C60" t="s">
        <v>52</v>
      </c>
      <c r="D60">
        <v>2023</v>
      </c>
      <c r="E60">
        <v>8</v>
      </c>
      <c r="F60">
        <v>14</v>
      </c>
      <c r="G60">
        <v>8</v>
      </c>
      <c r="H60">
        <v>59</v>
      </c>
      <c r="I60" t="s">
        <v>53</v>
      </c>
      <c r="J60">
        <v>2023</v>
      </c>
      <c r="K60">
        <v>8</v>
      </c>
      <c r="L60">
        <v>14</v>
      </c>
      <c r="M60">
        <v>11</v>
      </c>
      <c r="N60">
        <v>35</v>
      </c>
      <c r="O60">
        <v>32</v>
      </c>
      <c r="P60" t="s">
        <v>265</v>
      </c>
      <c r="Q60" t="s">
        <v>149</v>
      </c>
      <c r="R60">
        <v>-20.331361999999999</v>
      </c>
      <c r="S60">
        <v>57.725597</v>
      </c>
      <c r="T60">
        <v>7751682.8387417197</v>
      </c>
      <c r="U60">
        <v>575742.69694035302</v>
      </c>
      <c r="V60" t="s">
        <v>56</v>
      </c>
      <c r="W60" t="s">
        <v>223</v>
      </c>
      <c r="X60">
        <v>9</v>
      </c>
      <c r="Y60">
        <v>13.4</v>
      </c>
      <c r="AC60">
        <f t="shared" si="1"/>
        <v>13.4</v>
      </c>
      <c r="AD60">
        <v>3.35</v>
      </c>
      <c r="AE60">
        <v>6.4</v>
      </c>
      <c r="AF60">
        <v>5.6</v>
      </c>
      <c r="AG60">
        <f t="shared" si="2"/>
        <v>112.59468070465817</v>
      </c>
      <c r="AH60" t="s">
        <v>73</v>
      </c>
      <c r="AI60" t="s">
        <v>74</v>
      </c>
      <c r="AJ60">
        <v>3</v>
      </c>
      <c r="AK60" t="s">
        <v>224</v>
      </c>
      <c r="AL60" t="s">
        <v>87</v>
      </c>
      <c r="AM60">
        <v>5</v>
      </c>
      <c r="AN60">
        <v>0</v>
      </c>
      <c r="AO60">
        <v>0</v>
      </c>
      <c r="AP60">
        <v>5</v>
      </c>
      <c r="AQ60">
        <v>1</v>
      </c>
      <c r="AR60">
        <v>0</v>
      </c>
      <c r="AS60">
        <v>0</v>
      </c>
      <c r="AT60">
        <v>1</v>
      </c>
      <c r="AV60" t="s">
        <v>225</v>
      </c>
    </row>
    <row r="61" spans="1:52" x14ac:dyDescent="0.3">
      <c r="A61" t="str">
        <f t="shared" si="0"/>
        <v>2023814121533</v>
      </c>
      <c r="B61" t="s">
        <v>266</v>
      </c>
      <c r="C61" t="s">
        <v>52</v>
      </c>
      <c r="D61">
        <v>2023</v>
      </c>
      <c r="E61">
        <v>8</v>
      </c>
      <c r="F61">
        <v>14</v>
      </c>
      <c r="G61">
        <v>8</v>
      </c>
      <c r="H61">
        <v>59</v>
      </c>
      <c r="I61" t="s">
        <v>53</v>
      </c>
      <c r="J61">
        <v>2023</v>
      </c>
      <c r="K61">
        <v>8</v>
      </c>
      <c r="L61">
        <v>14</v>
      </c>
      <c r="M61">
        <v>12</v>
      </c>
      <c r="N61">
        <v>15</v>
      </c>
      <c r="O61">
        <v>33</v>
      </c>
      <c r="P61" t="s">
        <v>267</v>
      </c>
      <c r="Q61" t="s">
        <v>152</v>
      </c>
      <c r="R61">
        <v>-20.331389999999999</v>
      </c>
      <c r="S61">
        <v>57.725582000000003</v>
      </c>
      <c r="T61">
        <v>7751679.7468454903</v>
      </c>
      <c r="U61">
        <v>575741.11744001601</v>
      </c>
      <c r="V61" t="s">
        <v>56</v>
      </c>
      <c r="W61" t="s">
        <v>223</v>
      </c>
      <c r="X61">
        <v>9</v>
      </c>
      <c r="Y61">
        <v>12.9</v>
      </c>
      <c r="AC61">
        <f t="shared" si="1"/>
        <v>12.9</v>
      </c>
      <c r="AD61">
        <v>7</v>
      </c>
      <c r="AE61">
        <v>3.7</v>
      </c>
      <c r="AF61">
        <v>2.2999999999999998</v>
      </c>
      <c r="AG61">
        <f t="shared" si="2"/>
        <v>26.734953482049139</v>
      </c>
      <c r="AH61" t="s">
        <v>73</v>
      </c>
      <c r="AI61" t="s">
        <v>74</v>
      </c>
      <c r="AJ61">
        <v>2</v>
      </c>
      <c r="AK61" t="s">
        <v>224</v>
      </c>
      <c r="AL61" t="s">
        <v>87</v>
      </c>
      <c r="AM61">
        <v>4</v>
      </c>
      <c r="AN61">
        <v>0</v>
      </c>
      <c r="AO61">
        <v>0</v>
      </c>
      <c r="AP61">
        <v>4</v>
      </c>
      <c r="AQ61">
        <v>1</v>
      </c>
      <c r="AR61">
        <v>0</v>
      </c>
      <c r="AS61">
        <v>0</v>
      </c>
      <c r="AT61">
        <v>1</v>
      </c>
      <c r="AV61" t="s">
        <v>225</v>
      </c>
      <c r="AZ61" t="s">
        <v>268</v>
      </c>
    </row>
    <row r="62" spans="1:52" x14ac:dyDescent="0.3">
      <c r="A62" t="str">
        <f t="shared" si="0"/>
        <v>2023814132434</v>
      </c>
      <c r="B62" t="s">
        <v>269</v>
      </c>
      <c r="C62" t="s">
        <v>52</v>
      </c>
      <c r="D62">
        <v>2023</v>
      </c>
      <c r="E62">
        <v>8</v>
      </c>
      <c r="F62">
        <v>14</v>
      </c>
      <c r="G62">
        <v>8</v>
      </c>
      <c r="H62">
        <v>59</v>
      </c>
      <c r="I62" t="s">
        <v>53</v>
      </c>
      <c r="J62">
        <v>2023</v>
      </c>
      <c r="K62">
        <v>8</v>
      </c>
      <c r="L62">
        <v>14</v>
      </c>
      <c r="M62">
        <v>13</v>
      </c>
      <c r="N62">
        <v>24</v>
      </c>
      <c r="O62">
        <v>34</v>
      </c>
      <c r="P62" t="s">
        <v>270</v>
      </c>
      <c r="Q62" t="s">
        <v>271</v>
      </c>
      <c r="R62">
        <v>-20.33239</v>
      </c>
      <c r="S62">
        <v>57.724165999999997</v>
      </c>
      <c r="T62">
        <v>7751569.7257208303</v>
      </c>
      <c r="U62">
        <v>575592.81379928696</v>
      </c>
      <c r="V62" t="s">
        <v>56</v>
      </c>
      <c r="W62" t="s">
        <v>223</v>
      </c>
      <c r="X62">
        <v>7</v>
      </c>
      <c r="Y62">
        <v>18.5</v>
      </c>
      <c r="AC62">
        <f t="shared" si="1"/>
        <v>18.5</v>
      </c>
      <c r="AD62">
        <v>2.4</v>
      </c>
      <c r="AE62">
        <v>7.8</v>
      </c>
      <c r="AF62">
        <v>7.6</v>
      </c>
      <c r="AG62">
        <f t="shared" si="2"/>
        <v>186.23361250480292</v>
      </c>
      <c r="AH62" t="s">
        <v>73</v>
      </c>
      <c r="AI62" t="s">
        <v>74</v>
      </c>
      <c r="AJ62">
        <v>5</v>
      </c>
      <c r="AK62" t="s">
        <v>224</v>
      </c>
      <c r="AL62" t="s">
        <v>87</v>
      </c>
      <c r="AM62">
        <v>0</v>
      </c>
      <c r="AN62">
        <v>4</v>
      </c>
      <c r="AO62">
        <v>0</v>
      </c>
      <c r="AP62">
        <v>4</v>
      </c>
      <c r="AQ62">
        <v>0</v>
      </c>
      <c r="AR62">
        <v>2</v>
      </c>
      <c r="AS62">
        <v>0</v>
      </c>
      <c r="AT62">
        <v>2</v>
      </c>
      <c r="AV62" t="s">
        <v>225</v>
      </c>
    </row>
    <row r="63" spans="1:52" x14ac:dyDescent="0.3">
      <c r="A63" t="str">
        <f t="shared" si="0"/>
        <v>202381414353</v>
      </c>
      <c r="B63" t="s">
        <v>272</v>
      </c>
      <c r="C63" t="s">
        <v>52</v>
      </c>
      <c r="D63">
        <v>2023</v>
      </c>
      <c r="E63">
        <v>8</v>
      </c>
      <c r="F63">
        <v>14</v>
      </c>
      <c r="G63">
        <v>8</v>
      </c>
      <c r="H63">
        <v>59</v>
      </c>
      <c r="I63" t="s">
        <v>53</v>
      </c>
      <c r="J63">
        <v>2023</v>
      </c>
      <c r="K63">
        <v>8</v>
      </c>
      <c r="L63">
        <v>14</v>
      </c>
      <c r="M63">
        <v>14</v>
      </c>
      <c r="N63">
        <v>35</v>
      </c>
      <c r="O63">
        <v>3</v>
      </c>
      <c r="P63" t="s">
        <v>273</v>
      </c>
      <c r="Q63" t="s">
        <v>91</v>
      </c>
      <c r="R63">
        <v>-20.332501000000001</v>
      </c>
      <c r="S63">
        <v>57.723827999999997</v>
      </c>
      <c r="T63">
        <v>7751557.5961746303</v>
      </c>
      <c r="U63">
        <v>575557.47596027597</v>
      </c>
      <c r="V63" t="s">
        <v>56</v>
      </c>
      <c r="W63" t="s">
        <v>223</v>
      </c>
      <c r="X63">
        <v>9.24</v>
      </c>
      <c r="Y63">
        <v>8.3000000000000007</v>
      </c>
      <c r="AC63">
        <f t="shared" si="1"/>
        <v>8.3000000000000007</v>
      </c>
      <c r="AD63">
        <v>6.1</v>
      </c>
      <c r="AE63">
        <v>3.2</v>
      </c>
      <c r="AF63">
        <v>2.2000000000000002</v>
      </c>
      <c r="AG63">
        <f t="shared" si="2"/>
        <v>22.116812281272146</v>
      </c>
      <c r="AH63" t="s">
        <v>73</v>
      </c>
      <c r="AI63" t="s">
        <v>74</v>
      </c>
      <c r="AJ63">
        <v>2</v>
      </c>
      <c r="AK63" t="s">
        <v>60</v>
      </c>
      <c r="AL63" t="s">
        <v>87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f>IF(AP63=0,0)</f>
        <v>0</v>
      </c>
      <c r="AV63" t="s">
        <v>225</v>
      </c>
      <c r="AZ63" t="s">
        <v>274</v>
      </c>
    </row>
    <row r="64" spans="1:52" x14ac:dyDescent="0.3">
      <c r="A64" t="str">
        <f t="shared" si="0"/>
        <v>2023814145035</v>
      </c>
      <c r="B64" t="s">
        <v>275</v>
      </c>
      <c r="C64" t="s">
        <v>52</v>
      </c>
      <c r="D64">
        <v>2023</v>
      </c>
      <c r="E64">
        <v>8</v>
      </c>
      <c r="F64">
        <v>14</v>
      </c>
      <c r="G64">
        <v>8</v>
      </c>
      <c r="H64">
        <v>59</v>
      </c>
      <c r="I64" t="s">
        <v>53</v>
      </c>
      <c r="J64">
        <v>2023</v>
      </c>
      <c r="K64">
        <v>8</v>
      </c>
      <c r="L64">
        <v>14</v>
      </c>
      <c r="M64">
        <v>14</v>
      </c>
      <c r="N64">
        <v>50</v>
      </c>
      <c r="O64">
        <v>35</v>
      </c>
      <c r="P64" t="s">
        <v>276</v>
      </c>
      <c r="Q64" t="s">
        <v>277</v>
      </c>
      <c r="R64">
        <v>-20.332654999999999</v>
      </c>
      <c r="S64">
        <v>57.723706999999997</v>
      </c>
      <c r="T64">
        <v>7751540.6082964996</v>
      </c>
      <c r="U64">
        <v>575544.76994128595</v>
      </c>
      <c r="V64" t="s">
        <v>56</v>
      </c>
      <c r="W64" t="s">
        <v>223</v>
      </c>
      <c r="X64">
        <v>9</v>
      </c>
      <c r="Y64">
        <v>12.3</v>
      </c>
      <c r="AC64">
        <f t="shared" si="1"/>
        <v>12.3</v>
      </c>
      <c r="AD64">
        <v>7</v>
      </c>
      <c r="AE64">
        <v>4.3</v>
      </c>
      <c r="AF64">
        <v>4</v>
      </c>
      <c r="AG64">
        <f t="shared" si="2"/>
        <v>54.035393641744442</v>
      </c>
      <c r="AH64" t="s">
        <v>73</v>
      </c>
      <c r="AI64" t="s">
        <v>74</v>
      </c>
      <c r="AJ64">
        <v>5</v>
      </c>
      <c r="AK64" t="s">
        <v>60</v>
      </c>
      <c r="AL64" t="s">
        <v>87</v>
      </c>
      <c r="AM64">
        <v>5</v>
      </c>
      <c r="AN64">
        <v>6</v>
      </c>
      <c r="AO64">
        <v>0</v>
      </c>
      <c r="AP64">
        <v>11</v>
      </c>
      <c r="AQ64">
        <v>1</v>
      </c>
      <c r="AR64">
        <v>1</v>
      </c>
      <c r="AS64">
        <v>0</v>
      </c>
      <c r="AT64">
        <v>2</v>
      </c>
      <c r="AV64" t="s">
        <v>225</v>
      </c>
    </row>
    <row r="65" spans="1:52" x14ac:dyDescent="0.3">
      <c r="A65" t="str">
        <f t="shared" si="0"/>
        <v>20238141463</v>
      </c>
      <c r="B65" t="s">
        <v>278</v>
      </c>
      <c r="C65" t="s">
        <v>52</v>
      </c>
      <c r="D65">
        <v>2023</v>
      </c>
      <c r="E65">
        <v>8</v>
      </c>
      <c r="F65">
        <v>14</v>
      </c>
      <c r="G65">
        <v>8</v>
      </c>
      <c r="H65">
        <v>59</v>
      </c>
      <c r="I65" t="s">
        <v>53</v>
      </c>
      <c r="J65">
        <v>2023</v>
      </c>
      <c r="K65">
        <v>8</v>
      </c>
      <c r="L65">
        <v>14</v>
      </c>
      <c r="M65">
        <v>14</v>
      </c>
      <c r="N65">
        <v>6</v>
      </c>
      <c r="O65">
        <v>3</v>
      </c>
      <c r="P65" t="s">
        <v>279</v>
      </c>
      <c r="Q65" t="s">
        <v>91</v>
      </c>
      <c r="R65">
        <v>-20.332501000000001</v>
      </c>
      <c r="S65">
        <v>57.723827999999997</v>
      </c>
      <c r="T65">
        <v>7751557.5961746303</v>
      </c>
      <c r="U65">
        <v>575557.47596027597</v>
      </c>
      <c r="V65" t="s">
        <v>56</v>
      </c>
      <c r="W65" t="s">
        <v>223</v>
      </c>
      <c r="X65">
        <v>8.5</v>
      </c>
      <c r="Y65">
        <v>11.1</v>
      </c>
      <c r="AC65">
        <f t="shared" si="1"/>
        <v>11.1</v>
      </c>
      <c r="AD65">
        <v>6</v>
      </c>
      <c r="AE65">
        <v>2.5</v>
      </c>
      <c r="AF65">
        <v>1.8</v>
      </c>
      <c r="AG65">
        <f t="shared" si="2"/>
        <v>14.137166941154069</v>
      </c>
      <c r="AH65" t="s">
        <v>73</v>
      </c>
      <c r="AI65" t="s">
        <v>74</v>
      </c>
      <c r="AJ65">
        <v>3</v>
      </c>
      <c r="AK65" t="s">
        <v>224</v>
      </c>
      <c r="AL65" t="s">
        <v>87</v>
      </c>
      <c r="AM65">
        <v>0</v>
      </c>
      <c r="AN65">
        <v>6</v>
      </c>
      <c r="AO65">
        <v>0</v>
      </c>
      <c r="AP65">
        <v>6</v>
      </c>
      <c r="AQ65">
        <v>0</v>
      </c>
      <c r="AR65">
        <v>2</v>
      </c>
      <c r="AS65">
        <v>0</v>
      </c>
      <c r="AT65">
        <v>2</v>
      </c>
      <c r="AV65" t="s">
        <v>225</v>
      </c>
      <c r="AZ65" t="s">
        <v>280</v>
      </c>
    </row>
    <row r="66" spans="1:52" x14ac:dyDescent="0.3">
      <c r="A66" t="str">
        <f t="shared" ref="A66:A129" si="4">_xlfn.CONCAT(J66:O66)</f>
        <v>20238149025</v>
      </c>
      <c r="B66">
        <v>20238149025</v>
      </c>
      <c r="C66" t="s">
        <v>52</v>
      </c>
      <c r="D66">
        <v>2023</v>
      </c>
      <c r="E66">
        <v>8</v>
      </c>
      <c r="F66">
        <v>14</v>
      </c>
      <c r="G66">
        <v>8</v>
      </c>
      <c r="H66">
        <v>59</v>
      </c>
      <c r="I66" t="s">
        <v>53</v>
      </c>
      <c r="J66">
        <v>2023</v>
      </c>
      <c r="K66">
        <v>8</v>
      </c>
      <c r="L66">
        <v>14</v>
      </c>
      <c r="M66">
        <v>9</v>
      </c>
      <c r="N66">
        <v>0</v>
      </c>
      <c r="O66">
        <v>25</v>
      </c>
      <c r="P66" t="s">
        <v>58</v>
      </c>
      <c r="Q66" t="s">
        <v>159</v>
      </c>
      <c r="R66">
        <v>-20.331962999999998</v>
      </c>
      <c r="S66">
        <v>57.725800999999997</v>
      </c>
      <c r="T66">
        <v>7751616.231776</v>
      </c>
      <c r="U66">
        <v>575763.69993465603</v>
      </c>
      <c r="V66" t="s">
        <v>56</v>
      </c>
      <c r="W66" t="s">
        <v>223</v>
      </c>
      <c r="X66">
        <v>7.15</v>
      </c>
      <c r="Y66">
        <v>11.1</v>
      </c>
      <c r="AC66">
        <f t="shared" ref="AC66:AC129" si="5">SUM(Y66:AB66)</f>
        <v>11.1</v>
      </c>
      <c r="AD66">
        <v>3.2</v>
      </c>
      <c r="AE66">
        <v>3.4</v>
      </c>
      <c r="AF66">
        <v>2.5</v>
      </c>
      <c r="AG66">
        <f t="shared" ref="AG66:AG129" si="6">AE66*AF66*PI()</f>
        <v>26.703537555513243</v>
      </c>
      <c r="AH66" t="s">
        <v>73</v>
      </c>
      <c r="AI66" t="s">
        <v>74</v>
      </c>
      <c r="AJ66">
        <v>7</v>
      </c>
      <c r="AK66" t="s">
        <v>224</v>
      </c>
      <c r="AL66" t="s">
        <v>87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f>IF(AP66=0,0)</f>
        <v>0</v>
      </c>
      <c r="AV66" t="s">
        <v>225</v>
      </c>
      <c r="AZ66">
        <v>101553</v>
      </c>
    </row>
    <row r="67" spans="1:52" x14ac:dyDescent="0.3">
      <c r="A67" t="str">
        <f t="shared" si="4"/>
        <v>202381491726</v>
      </c>
      <c r="B67" t="s">
        <v>281</v>
      </c>
      <c r="C67" t="s">
        <v>52</v>
      </c>
      <c r="D67">
        <v>2023</v>
      </c>
      <c r="E67">
        <v>8</v>
      </c>
      <c r="F67">
        <v>14</v>
      </c>
      <c r="G67">
        <v>8</v>
      </c>
      <c r="H67">
        <v>59</v>
      </c>
      <c r="I67" t="s">
        <v>53</v>
      </c>
      <c r="J67">
        <v>2023</v>
      </c>
      <c r="K67">
        <v>8</v>
      </c>
      <c r="L67">
        <v>14</v>
      </c>
      <c r="M67">
        <v>9</v>
      </c>
      <c r="N67">
        <v>17</v>
      </c>
      <c r="O67">
        <v>26</v>
      </c>
      <c r="P67" t="s">
        <v>282</v>
      </c>
      <c r="Q67" t="s">
        <v>129</v>
      </c>
      <c r="R67">
        <v>-20.332125999999999</v>
      </c>
      <c r="S67">
        <v>57.725921999999997</v>
      </c>
      <c r="T67">
        <v>7751598.1368054301</v>
      </c>
      <c r="U67">
        <v>575776.25177858595</v>
      </c>
      <c r="V67" t="s">
        <v>56</v>
      </c>
      <c r="W67" t="s">
        <v>223</v>
      </c>
      <c r="X67">
        <v>7.5</v>
      </c>
      <c r="Y67">
        <v>9.9</v>
      </c>
      <c r="AC67">
        <f t="shared" si="5"/>
        <v>9.9</v>
      </c>
      <c r="AD67">
        <v>5.9</v>
      </c>
      <c r="AE67">
        <v>3.2</v>
      </c>
      <c r="AF67">
        <v>4</v>
      </c>
      <c r="AG67">
        <f t="shared" si="6"/>
        <v>40.212385965949352</v>
      </c>
      <c r="AH67" t="s">
        <v>73</v>
      </c>
      <c r="AI67" t="s">
        <v>74</v>
      </c>
      <c r="AJ67">
        <v>4</v>
      </c>
      <c r="AK67" t="s">
        <v>224</v>
      </c>
      <c r="AL67" t="s">
        <v>87</v>
      </c>
      <c r="AM67">
        <v>0</v>
      </c>
      <c r="AN67">
        <v>1</v>
      </c>
      <c r="AO67">
        <v>0</v>
      </c>
      <c r="AP67">
        <v>1</v>
      </c>
      <c r="AQ67">
        <v>0</v>
      </c>
      <c r="AR67">
        <v>1</v>
      </c>
      <c r="AS67">
        <v>0</v>
      </c>
      <c r="AT67">
        <v>1</v>
      </c>
      <c r="AV67" t="s">
        <v>225</v>
      </c>
      <c r="AZ67" t="s">
        <v>283</v>
      </c>
    </row>
    <row r="68" spans="1:52" x14ac:dyDescent="0.3">
      <c r="A68" t="str">
        <f t="shared" si="4"/>
        <v>202381495327</v>
      </c>
      <c r="B68">
        <v>202381495327</v>
      </c>
      <c r="C68" t="s">
        <v>52</v>
      </c>
      <c r="D68">
        <v>2023</v>
      </c>
      <c r="E68">
        <v>8</v>
      </c>
      <c r="F68">
        <v>14</v>
      </c>
      <c r="G68">
        <v>8</v>
      </c>
      <c r="H68">
        <v>59</v>
      </c>
      <c r="I68" t="s">
        <v>53</v>
      </c>
      <c r="J68">
        <v>2023</v>
      </c>
      <c r="K68">
        <v>8</v>
      </c>
      <c r="L68">
        <v>14</v>
      </c>
      <c r="M68">
        <v>9</v>
      </c>
      <c r="N68">
        <v>53</v>
      </c>
      <c r="O68">
        <v>27</v>
      </c>
      <c r="P68" t="s">
        <v>284</v>
      </c>
      <c r="Q68" t="s">
        <v>140</v>
      </c>
      <c r="R68">
        <v>-20.331538999999999</v>
      </c>
      <c r="S68">
        <v>57.725611999999998</v>
      </c>
      <c r="T68">
        <v>7751663.2430934301</v>
      </c>
      <c r="U68">
        <v>575744.17660563497</v>
      </c>
      <c r="V68" t="s">
        <v>56</v>
      </c>
      <c r="W68" t="s">
        <v>223</v>
      </c>
      <c r="X68">
        <v>10</v>
      </c>
      <c r="Y68">
        <v>10</v>
      </c>
      <c r="AC68">
        <f t="shared" si="5"/>
        <v>10</v>
      </c>
      <c r="AD68">
        <v>8</v>
      </c>
      <c r="AE68">
        <v>4.5999999999999996</v>
      </c>
      <c r="AF68">
        <v>2.7</v>
      </c>
      <c r="AG68">
        <f t="shared" si="6"/>
        <v>39.018580757585234</v>
      </c>
      <c r="AH68" t="s">
        <v>73</v>
      </c>
      <c r="AI68" t="s">
        <v>74</v>
      </c>
      <c r="AJ68">
        <v>4</v>
      </c>
      <c r="AK68" t="s">
        <v>224</v>
      </c>
      <c r="AL68" t="s">
        <v>87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f>IF(AP68=0,0)</f>
        <v>0</v>
      </c>
      <c r="AV68" t="s">
        <v>225</v>
      </c>
      <c r="AZ68">
        <v>101578</v>
      </c>
    </row>
    <row r="69" spans="1:52" x14ac:dyDescent="0.3">
      <c r="A69" t="str">
        <f t="shared" si="4"/>
        <v>2023815112536</v>
      </c>
      <c r="B69" t="s">
        <v>285</v>
      </c>
      <c r="C69" t="s">
        <v>52</v>
      </c>
      <c r="D69">
        <v>2023</v>
      </c>
      <c r="E69">
        <v>8</v>
      </c>
      <c r="F69">
        <v>15</v>
      </c>
      <c r="G69">
        <v>9</v>
      </c>
      <c r="H69">
        <v>23</v>
      </c>
      <c r="I69" t="s">
        <v>53</v>
      </c>
      <c r="J69">
        <v>2023</v>
      </c>
      <c r="K69">
        <v>8</v>
      </c>
      <c r="L69">
        <v>15</v>
      </c>
      <c r="M69">
        <v>11</v>
      </c>
      <c r="N69">
        <v>25</v>
      </c>
      <c r="O69">
        <v>36</v>
      </c>
      <c r="P69" t="s">
        <v>286</v>
      </c>
      <c r="Q69" t="s">
        <v>287</v>
      </c>
      <c r="R69">
        <v>-20.332564000000001</v>
      </c>
      <c r="S69">
        <v>57.723624999999998</v>
      </c>
      <c r="T69">
        <v>7751550.7169197397</v>
      </c>
      <c r="U69">
        <v>575536.25415235094</v>
      </c>
      <c r="V69" t="s">
        <v>56</v>
      </c>
      <c r="W69" t="s">
        <v>223</v>
      </c>
      <c r="X69">
        <v>7.5</v>
      </c>
      <c r="Y69">
        <v>8.5</v>
      </c>
      <c r="AC69">
        <f t="shared" si="5"/>
        <v>8.5</v>
      </c>
      <c r="AD69">
        <v>6</v>
      </c>
      <c r="AE69">
        <v>2.7</v>
      </c>
      <c r="AF69">
        <v>2.6</v>
      </c>
      <c r="AG69">
        <f t="shared" si="6"/>
        <v>22.053980428200351</v>
      </c>
      <c r="AH69" t="s">
        <v>73</v>
      </c>
      <c r="AI69" t="s">
        <v>74</v>
      </c>
      <c r="AJ69">
        <v>3</v>
      </c>
      <c r="AK69" t="s">
        <v>60</v>
      </c>
      <c r="AL69" t="s">
        <v>87</v>
      </c>
      <c r="AM69">
        <v>16</v>
      </c>
      <c r="AN69">
        <v>6</v>
      </c>
      <c r="AO69">
        <v>0</v>
      </c>
      <c r="AP69">
        <v>22</v>
      </c>
      <c r="AQ69">
        <v>1</v>
      </c>
      <c r="AR69">
        <v>2</v>
      </c>
      <c r="AS69">
        <v>0</v>
      </c>
      <c r="AT69">
        <v>3</v>
      </c>
      <c r="AV69" t="s">
        <v>225</v>
      </c>
    </row>
    <row r="70" spans="1:52" x14ac:dyDescent="0.3">
      <c r="A70" t="str">
        <f t="shared" si="4"/>
        <v>2023815125637</v>
      </c>
      <c r="B70" t="s">
        <v>288</v>
      </c>
      <c r="C70" t="s">
        <v>52</v>
      </c>
      <c r="D70">
        <v>2023</v>
      </c>
      <c r="E70">
        <v>8</v>
      </c>
      <c r="F70">
        <v>15</v>
      </c>
      <c r="G70">
        <v>9</v>
      </c>
      <c r="H70">
        <v>23</v>
      </c>
      <c r="I70" t="s">
        <v>53</v>
      </c>
      <c r="J70">
        <v>2023</v>
      </c>
      <c r="K70">
        <v>8</v>
      </c>
      <c r="L70">
        <v>15</v>
      </c>
      <c r="M70">
        <v>12</v>
      </c>
      <c r="N70">
        <v>56</v>
      </c>
      <c r="O70">
        <v>37</v>
      </c>
      <c r="P70" t="s">
        <v>289</v>
      </c>
      <c r="Q70" t="s">
        <v>290</v>
      </c>
      <c r="R70">
        <v>-20.332602000000001</v>
      </c>
      <c r="S70">
        <v>57.723745000000001</v>
      </c>
      <c r="T70">
        <v>7751546.4564442299</v>
      </c>
      <c r="U70">
        <v>575548.76251087105</v>
      </c>
      <c r="V70" t="s">
        <v>56</v>
      </c>
      <c r="W70" t="s">
        <v>223</v>
      </c>
      <c r="X70">
        <v>6</v>
      </c>
      <c r="Y70">
        <v>6.7</v>
      </c>
      <c r="AC70">
        <f t="shared" si="5"/>
        <v>6.7</v>
      </c>
      <c r="AD70">
        <v>5</v>
      </c>
      <c r="AE70">
        <v>3.22</v>
      </c>
      <c r="AF70">
        <v>2.2999999999999998</v>
      </c>
      <c r="AG70">
        <f t="shared" si="6"/>
        <v>23.266635192486007</v>
      </c>
      <c r="AH70" t="s">
        <v>73</v>
      </c>
      <c r="AI70" t="s">
        <v>74</v>
      </c>
      <c r="AJ70">
        <v>4</v>
      </c>
      <c r="AK70" t="s">
        <v>224</v>
      </c>
      <c r="AL70" t="s">
        <v>87</v>
      </c>
      <c r="AM70">
        <v>0</v>
      </c>
      <c r="AN70">
        <v>1</v>
      </c>
      <c r="AO70">
        <v>0</v>
      </c>
      <c r="AP70">
        <v>1</v>
      </c>
      <c r="AQ70">
        <v>0</v>
      </c>
      <c r="AR70">
        <v>1</v>
      </c>
      <c r="AS70">
        <v>0</v>
      </c>
      <c r="AT70">
        <v>1</v>
      </c>
      <c r="AV70" t="s">
        <v>225</v>
      </c>
    </row>
    <row r="71" spans="1:52" x14ac:dyDescent="0.3">
      <c r="A71" t="str">
        <f t="shared" si="4"/>
        <v>2023815131038</v>
      </c>
      <c r="B71" t="s">
        <v>291</v>
      </c>
      <c r="C71" t="s">
        <v>52</v>
      </c>
      <c r="D71">
        <v>2023</v>
      </c>
      <c r="E71">
        <v>8</v>
      </c>
      <c r="F71">
        <v>15</v>
      </c>
      <c r="G71">
        <v>9</v>
      </c>
      <c r="H71">
        <v>23</v>
      </c>
      <c r="I71" t="s">
        <v>53</v>
      </c>
      <c r="J71">
        <v>2023</v>
      </c>
      <c r="K71">
        <v>8</v>
      </c>
      <c r="L71">
        <v>15</v>
      </c>
      <c r="M71">
        <v>13</v>
      </c>
      <c r="N71">
        <v>10</v>
      </c>
      <c r="O71">
        <v>38</v>
      </c>
      <c r="P71" t="s">
        <v>292</v>
      </c>
      <c r="Q71" t="s">
        <v>293</v>
      </c>
      <c r="R71">
        <v>-20.332576</v>
      </c>
      <c r="S71">
        <v>57.723712999999996</v>
      </c>
      <c r="T71">
        <v>7751549.3485506503</v>
      </c>
      <c r="U71">
        <v>575545.43465647998</v>
      </c>
      <c r="V71" t="s">
        <v>56</v>
      </c>
      <c r="W71" t="s">
        <v>223</v>
      </c>
      <c r="X71">
        <v>7</v>
      </c>
      <c r="Y71">
        <v>9.5</v>
      </c>
      <c r="AC71">
        <f t="shared" si="5"/>
        <v>9.5</v>
      </c>
      <c r="AD71">
        <v>4.5</v>
      </c>
      <c r="AE71">
        <v>3.8</v>
      </c>
      <c r="AF71">
        <v>2</v>
      </c>
      <c r="AG71">
        <f t="shared" si="6"/>
        <v>23.876104167282428</v>
      </c>
      <c r="AH71" t="s">
        <v>73</v>
      </c>
      <c r="AI71" t="s">
        <v>74</v>
      </c>
      <c r="AJ71">
        <v>5</v>
      </c>
      <c r="AK71" t="s">
        <v>224</v>
      </c>
      <c r="AL71" t="s">
        <v>87</v>
      </c>
      <c r="AM71">
        <v>2</v>
      </c>
      <c r="AN71">
        <v>3</v>
      </c>
      <c r="AO71">
        <v>0</v>
      </c>
      <c r="AP71">
        <v>5</v>
      </c>
      <c r="AQ71">
        <v>1</v>
      </c>
      <c r="AR71">
        <v>1</v>
      </c>
      <c r="AS71">
        <v>0</v>
      </c>
      <c r="AT71">
        <v>2</v>
      </c>
      <c r="AV71" t="s">
        <v>225</v>
      </c>
    </row>
    <row r="72" spans="1:52" x14ac:dyDescent="0.3">
      <c r="A72" t="str">
        <f t="shared" si="4"/>
        <v>2023815133338</v>
      </c>
      <c r="B72" t="s">
        <v>294</v>
      </c>
      <c r="C72" t="s">
        <v>52</v>
      </c>
      <c r="D72">
        <v>2023</v>
      </c>
      <c r="E72">
        <v>8</v>
      </c>
      <c r="F72">
        <v>15</v>
      </c>
      <c r="G72">
        <v>9</v>
      </c>
      <c r="H72">
        <v>23</v>
      </c>
      <c r="I72" t="s">
        <v>53</v>
      </c>
      <c r="J72">
        <v>2023</v>
      </c>
      <c r="K72">
        <v>8</v>
      </c>
      <c r="L72">
        <v>15</v>
      </c>
      <c r="M72">
        <v>13</v>
      </c>
      <c r="N72">
        <v>33</v>
      </c>
      <c r="O72">
        <v>38</v>
      </c>
      <c r="P72" t="s">
        <v>295</v>
      </c>
      <c r="Q72" t="s">
        <v>293</v>
      </c>
      <c r="R72">
        <v>-20.332576</v>
      </c>
      <c r="S72">
        <v>57.723712999999996</v>
      </c>
      <c r="T72">
        <v>7751549.3485506503</v>
      </c>
      <c r="U72">
        <v>575545.43465647998</v>
      </c>
      <c r="V72" t="s">
        <v>56</v>
      </c>
      <c r="W72" t="s">
        <v>223</v>
      </c>
      <c r="X72">
        <v>7</v>
      </c>
      <c r="Y72">
        <v>12.1</v>
      </c>
      <c r="AC72">
        <f t="shared" si="5"/>
        <v>12.1</v>
      </c>
      <c r="AD72">
        <v>2.8</v>
      </c>
      <c r="AE72">
        <v>4.0999999999999996</v>
      </c>
      <c r="AF72">
        <v>3.7</v>
      </c>
      <c r="AG72">
        <f t="shared" si="6"/>
        <v>47.657960554957164</v>
      </c>
      <c r="AH72" t="s">
        <v>73</v>
      </c>
      <c r="AI72" t="s">
        <v>74</v>
      </c>
      <c r="AJ72">
        <v>7</v>
      </c>
      <c r="AK72" t="s">
        <v>224</v>
      </c>
      <c r="AL72" t="s">
        <v>87</v>
      </c>
      <c r="AM72">
        <v>2</v>
      </c>
      <c r="AN72">
        <v>19</v>
      </c>
      <c r="AO72">
        <v>0</v>
      </c>
      <c r="AP72">
        <v>21</v>
      </c>
      <c r="AQ72">
        <v>1</v>
      </c>
      <c r="AR72">
        <v>3</v>
      </c>
      <c r="AS72">
        <v>0</v>
      </c>
      <c r="AT72">
        <v>4</v>
      </c>
      <c r="AV72" t="s">
        <v>225</v>
      </c>
    </row>
    <row r="73" spans="1:52" x14ac:dyDescent="0.3">
      <c r="A73" t="str">
        <f t="shared" si="4"/>
        <v>2023815144439</v>
      </c>
      <c r="B73" t="s">
        <v>296</v>
      </c>
      <c r="C73" t="s">
        <v>52</v>
      </c>
      <c r="D73">
        <v>2023</v>
      </c>
      <c r="E73">
        <v>8</v>
      </c>
      <c r="F73">
        <v>15</v>
      </c>
      <c r="G73">
        <v>9</v>
      </c>
      <c r="H73">
        <v>23</v>
      </c>
      <c r="I73" t="s">
        <v>53</v>
      </c>
      <c r="J73">
        <v>2023</v>
      </c>
      <c r="K73">
        <v>8</v>
      </c>
      <c r="L73">
        <v>15</v>
      </c>
      <c r="M73">
        <v>14</v>
      </c>
      <c r="N73">
        <v>44</v>
      </c>
      <c r="O73">
        <v>39</v>
      </c>
      <c r="P73" t="s">
        <v>297</v>
      </c>
      <c r="Q73" t="s">
        <v>55</v>
      </c>
      <c r="R73">
        <v>-20.332553999999998</v>
      </c>
      <c r="S73">
        <v>57.723813</v>
      </c>
      <c r="T73">
        <v>7751551.73748923</v>
      </c>
      <c r="U73">
        <v>575555.88435888104</v>
      </c>
      <c r="V73" t="s">
        <v>56</v>
      </c>
      <c r="W73" t="s">
        <v>223</v>
      </c>
      <c r="X73">
        <v>8</v>
      </c>
      <c r="Y73">
        <v>5.6</v>
      </c>
      <c r="AC73">
        <f t="shared" si="5"/>
        <v>5.6</v>
      </c>
      <c r="AD73">
        <v>7.5</v>
      </c>
      <c r="AE73">
        <v>1.6</v>
      </c>
      <c r="AF73">
        <v>1.5</v>
      </c>
      <c r="AG73">
        <f t="shared" si="6"/>
        <v>7.5398223686155044</v>
      </c>
      <c r="AH73" t="s">
        <v>73</v>
      </c>
      <c r="AI73" t="s">
        <v>74</v>
      </c>
      <c r="AJ73">
        <v>2</v>
      </c>
      <c r="AK73" t="s">
        <v>60</v>
      </c>
      <c r="AL73" t="s">
        <v>87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f>IF(AP73=0,0)</f>
        <v>0</v>
      </c>
      <c r="AV73" t="s">
        <v>225</v>
      </c>
    </row>
    <row r="74" spans="1:52" x14ac:dyDescent="0.3">
      <c r="A74" t="str">
        <f t="shared" si="4"/>
        <v>2023815145439</v>
      </c>
      <c r="B74" t="s">
        <v>298</v>
      </c>
      <c r="C74" t="s">
        <v>52</v>
      </c>
      <c r="D74">
        <v>2023</v>
      </c>
      <c r="E74">
        <v>8</v>
      </c>
      <c r="F74">
        <v>15</v>
      </c>
      <c r="G74">
        <v>9</v>
      </c>
      <c r="H74">
        <v>23</v>
      </c>
      <c r="I74" t="s">
        <v>53</v>
      </c>
      <c r="J74">
        <v>2023</v>
      </c>
      <c r="K74">
        <v>8</v>
      </c>
      <c r="L74">
        <v>15</v>
      </c>
      <c r="M74">
        <v>14</v>
      </c>
      <c r="N74">
        <v>54</v>
      </c>
      <c r="O74">
        <v>39</v>
      </c>
      <c r="P74" t="s">
        <v>299</v>
      </c>
      <c r="Q74" t="s">
        <v>55</v>
      </c>
      <c r="R74">
        <v>-20.332553999999998</v>
      </c>
      <c r="S74">
        <v>57.723813</v>
      </c>
      <c r="T74">
        <v>7751551.73748923</v>
      </c>
      <c r="U74">
        <v>575555.88435888104</v>
      </c>
      <c r="V74" t="s">
        <v>56</v>
      </c>
      <c r="W74" t="s">
        <v>223</v>
      </c>
      <c r="X74">
        <v>8</v>
      </c>
      <c r="Y74">
        <v>6.3</v>
      </c>
      <c r="AC74">
        <f t="shared" si="5"/>
        <v>6.3</v>
      </c>
      <c r="AD74">
        <v>5</v>
      </c>
      <c r="AE74">
        <v>1.9</v>
      </c>
      <c r="AF74">
        <v>1.6</v>
      </c>
      <c r="AG74">
        <f t="shared" si="6"/>
        <v>9.5504416669129704</v>
      </c>
      <c r="AH74" t="s">
        <v>73</v>
      </c>
      <c r="AI74" t="s">
        <v>74</v>
      </c>
      <c r="AJ74">
        <v>7</v>
      </c>
      <c r="AK74" t="s">
        <v>224</v>
      </c>
      <c r="AL74" t="s">
        <v>87</v>
      </c>
      <c r="AM74">
        <v>0</v>
      </c>
      <c r="AN74">
        <v>1</v>
      </c>
      <c r="AO74">
        <v>0</v>
      </c>
      <c r="AP74">
        <v>1</v>
      </c>
      <c r="AQ74">
        <v>0</v>
      </c>
      <c r="AR74">
        <v>1</v>
      </c>
      <c r="AS74">
        <v>0</v>
      </c>
      <c r="AT74">
        <v>1</v>
      </c>
      <c r="AV74" t="s">
        <v>225</v>
      </c>
    </row>
    <row r="75" spans="1:52" x14ac:dyDescent="0.3">
      <c r="A75" t="str">
        <f t="shared" si="4"/>
        <v>2023815151342</v>
      </c>
      <c r="B75" t="s">
        <v>300</v>
      </c>
      <c r="C75" t="s">
        <v>52</v>
      </c>
      <c r="D75">
        <v>2023</v>
      </c>
      <c r="E75">
        <v>8</v>
      </c>
      <c r="F75">
        <v>15</v>
      </c>
      <c r="G75">
        <v>9</v>
      </c>
      <c r="H75">
        <v>23</v>
      </c>
      <c r="I75" t="s">
        <v>53</v>
      </c>
      <c r="J75">
        <v>2023</v>
      </c>
      <c r="K75">
        <v>8</v>
      </c>
      <c r="L75">
        <v>15</v>
      </c>
      <c r="M75">
        <v>15</v>
      </c>
      <c r="N75">
        <v>13</v>
      </c>
      <c r="O75">
        <v>42</v>
      </c>
      <c r="P75" t="s">
        <v>301</v>
      </c>
      <c r="Q75" t="s">
        <v>78</v>
      </c>
      <c r="R75">
        <v>-20.332630999999999</v>
      </c>
      <c r="S75">
        <v>57.723951</v>
      </c>
      <c r="T75">
        <v>7751543.1525830096</v>
      </c>
      <c r="U75">
        <v>575570.25278558105</v>
      </c>
      <c r="V75" t="s">
        <v>56</v>
      </c>
      <c r="W75" t="s">
        <v>223</v>
      </c>
      <c r="X75">
        <v>7</v>
      </c>
      <c r="Y75">
        <v>4.4000000000000004</v>
      </c>
      <c r="AC75">
        <f t="shared" si="5"/>
        <v>4.4000000000000004</v>
      </c>
      <c r="AD75">
        <v>4.2</v>
      </c>
      <c r="AE75">
        <v>2.5</v>
      </c>
      <c r="AF75">
        <v>2.5</v>
      </c>
      <c r="AG75">
        <f t="shared" si="6"/>
        <v>19.634954084936208</v>
      </c>
      <c r="AH75" t="s">
        <v>73</v>
      </c>
      <c r="AI75" t="s">
        <v>74</v>
      </c>
      <c r="AK75" t="s">
        <v>60</v>
      </c>
      <c r="AL75" t="s">
        <v>87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f>IF(AP75=0,0)</f>
        <v>0</v>
      </c>
      <c r="AV75" t="s">
        <v>225</v>
      </c>
    </row>
    <row r="76" spans="1:52" x14ac:dyDescent="0.3">
      <c r="A76" t="str">
        <f t="shared" si="4"/>
        <v>2023815152944</v>
      </c>
      <c r="B76" t="s">
        <v>302</v>
      </c>
      <c r="C76" t="s">
        <v>52</v>
      </c>
      <c r="D76">
        <v>2023</v>
      </c>
      <c r="E76">
        <v>8</v>
      </c>
      <c r="F76">
        <v>15</v>
      </c>
      <c r="G76">
        <v>9</v>
      </c>
      <c r="H76">
        <v>23</v>
      </c>
      <c r="I76" t="s">
        <v>53</v>
      </c>
      <c r="J76">
        <v>2023</v>
      </c>
      <c r="K76">
        <v>8</v>
      </c>
      <c r="L76">
        <v>15</v>
      </c>
      <c r="M76">
        <v>15</v>
      </c>
      <c r="N76">
        <v>29</v>
      </c>
      <c r="O76">
        <v>44</v>
      </c>
      <c r="P76" t="s">
        <v>303</v>
      </c>
      <c r="Q76" t="s">
        <v>83</v>
      </c>
      <c r="R76">
        <v>-20.332782999999999</v>
      </c>
      <c r="S76">
        <v>57.723931999999998</v>
      </c>
      <c r="T76">
        <v>7751526.3393095704</v>
      </c>
      <c r="U76">
        <v>575568.195516048</v>
      </c>
      <c r="V76" t="s">
        <v>56</v>
      </c>
      <c r="W76" t="s">
        <v>223</v>
      </c>
      <c r="X76">
        <v>8.69</v>
      </c>
      <c r="Y76">
        <v>14.1</v>
      </c>
      <c r="AC76">
        <f t="shared" si="5"/>
        <v>14.1</v>
      </c>
      <c r="AD76">
        <v>6.28</v>
      </c>
      <c r="AE76">
        <v>7.2</v>
      </c>
      <c r="AF76">
        <v>4.5</v>
      </c>
      <c r="AG76">
        <f t="shared" si="6"/>
        <v>101.78760197630929</v>
      </c>
      <c r="AH76" t="s">
        <v>73</v>
      </c>
      <c r="AI76" t="s">
        <v>74</v>
      </c>
      <c r="AJ76">
        <v>5</v>
      </c>
      <c r="AK76" t="s">
        <v>224</v>
      </c>
      <c r="AL76" t="s">
        <v>87</v>
      </c>
      <c r="AM76">
        <v>0</v>
      </c>
      <c r="AN76">
        <v>2</v>
      </c>
      <c r="AO76">
        <v>0</v>
      </c>
      <c r="AP76">
        <v>2</v>
      </c>
      <c r="AQ76">
        <v>0</v>
      </c>
      <c r="AR76">
        <v>2</v>
      </c>
      <c r="AS76">
        <v>0</v>
      </c>
      <c r="AT76">
        <v>2</v>
      </c>
      <c r="AV76" t="s">
        <v>225</v>
      </c>
    </row>
    <row r="77" spans="1:52" x14ac:dyDescent="0.3">
      <c r="A77" t="str">
        <f t="shared" si="4"/>
        <v>202381515340</v>
      </c>
      <c r="B77" t="s">
        <v>304</v>
      </c>
      <c r="C77" t="s">
        <v>52</v>
      </c>
      <c r="D77">
        <v>2023</v>
      </c>
      <c r="E77">
        <v>8</v>
      </c>
      <c r="F77">
        <v>15</v>
      </c>
      <c r="G77">
        <v>9</v>
      </c>
      <c r="H77">
        <v>23</v>
      </c>
      <c r="I77" t="s">
        <v>53</v>
      </c>
      <c r="J77">
        <v>2023</v>
      </c>
      <c r="K77">
        <v>8</v>
      </c>
      <c r="L77">
        <v>15</v>
      </c>
      <c r="M77">
        <v>15</v>
      </c>
      <c r="N77">
        <v>3</v>
      </c>
      <c r="O77">
        <v>40</v>
      </c>
      <c r="P77" t="s">
        <v>305</v>
      </c>
      <c r="Q77" t="s">
        <v>71</v>
      </c>
      <c r="R77">
        <v>-20.332623999999999</v>
      </c>
      <c r="S77">
        <v>57.723863999999999</v>
      </c>
      <c r="T77">
        <v>7751543.9671525797</v>
      </c>
      <c r="U77">
        <v>575561.17424709804</v>
      </c>
      <c r="V77" t="s">
        <v>56</v>
      </c>
      <c r="W77" t="s">
        <v>223</v>
      </c>
      <c r="X77">
        <v>7.17</v>
      </c>
      <c r="Y77">
        <v>7.6</v>
      </c>
      <c r="AC77">
        <f t="shared" si="5"/>
        <v>7.6</v>
      </c>
      <c r="AD77">
        <v>1.85</v>
      </c>
      <c r="AE77">
        <v>2.7</v>
      </c>
      <c r="AF77">
        <v>1.8</v>
      </c>
      <c r="AG77">
        <f t="shared" si="6"/>
        <v>15.268140296446395</v>
      </c>
      <c r="AH77" t="s">
        <v>73</v>
      </c>
      <c r="AI77" t="s">
        <v>74</v>
      </c>
      <c r="AJ77">
        <v>4</v>
      </c>
      <c r="AK77" t="s">
        <v>224</v>
      </c>
      <c r="AL77" t="s">
        <v>87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f>IF(AP77=0,0)</f>
        <v>0</v>
      </c>
      <c r="AV77" t="s">
        <v>225</v>
      </c>
    </row>
    <row r="78" spans="1:52" x14ac:dyDescent="0.3">
      <c r="A78" t="str">
        <f t="shared" si="4"/>
        <v>20238159258</v>
      </c>
      <c r="B78" t="s">
        <v>306</v>
      </c>
      <c r="C78" t="s">
        <v>52</v>
      </c>
      <c r="D78">
        <v>2023</v>
      </c>
      <c r="E78">
        <v>8</v>
      </c>
      <c r="F78">
        <v>15</v>
      </c>
      <c r="G78">
        <v>9</v>
      </c>
      <c r="H78">
        <v>23</v>
      </c>
      <c r="I78" t="s">
        <v>53</v>
      </c>
      <c r="J78">
        <v>2023</v>
      </c>
      <c r="K78">
        <v>8</v>
      </c>
      <c r="L78">
        <v>15</v>
      </c>
      <c r="M78">
        <v>9</v>
      </c>
      <c r="N78">
        <v>25</v>
      </c>
      <c r="O78">
        <v>8</v>
      </c>
      <c r="P78" t="s">
        <v>307</v>
      </c>
      <c r="Q78" t="s">
        <v>308</v>
      </c>
      <c r="R78">
        <v>-20.332393</v>
      </c>
      <c r="S78">
        <v>57.723412000000003</v>
      </c>
      <c r="T78">
        <v>7751569.7392145796</v>
      </c>
      <c r="U78">
        <v>575514.10208005505</v>
      </c>
      <c r="V78" t="s">
        <v>56</v>
      </c>
      <c r="W78" t="s">
        <v>223</v>
      </c>
      <c r="X78">
        <v>10.42</v>
      </c>
      <c r="Y78">
        <v>17.8</v>
      </c>
      <c r="AC78">
        <f t="shared" si="5"/>
        <v>17.8</v>
      </c>
      <c r="AD78">
        <v>2.6</v>
      </c>
      <c r="AE78">
        <v>7.5</v>
      </c>
      <c r="AF78">
        <v>5</v>
      </c>
      <c r="AG78">
        <f t="shared" si="6"/>
        <v>117.80972450961724</v>
      </c>
      <c r="AH78" t="s">
        <v>73</v>
      </c>
      <c r="AI78" t="s">
        <v>74</v>
      </c>
      <c r="AJ78">
        <v>8</v>
      </c>
      <c r="AK78" t="s">
        <v>224</v>
      </c>
      <c r="AL78" t="s">
        <v>87</v>
      </c>
      <c r="AM78">
        <v>2</v>
      </c>
      <c r="AN78">
        <v>24</v>
      </c>
      <c r="AO78">
        <v>0</v>
      </c>
      <c r="AP78">
        <v>26</v>
      </c>
      <c r="AQ78">
        <v>2</v>
      </c>
      <c r="AR78">
        <v>1</v>
      </c>
      <c r="AS78">
        <v>0</v>
      </c>
      <c r="AT78">
        <v>3</v>
      </c>
      <c r="AV78" t="s">
        <v>225</v>
      </c>
      <c r="AZ78" t="s">
        <v>309</v>
      </c>
    </row>
    <row r="79" spans="1:52" x14ac:dyDescent="0.3">
      <c r="A79" t="str">
        <f t="shared" si="4"/>
        <v>2023816105848</v>
      </c>
      <c r="B79" t="s">
        <v>310</v>
      </c>
      <c r="C79" t="s">
        <v>52</v>
      </c>
      <c r="D79">
        <v>2023</v>
      </c>
      <c r="E79">
        <v>8</v>
      </c>
      <c r="F79">
        <v>16</v>
      </c>
      <c r="G79">
        <v>9</v>
      </c>
      <c r="H79">
        <v>21</v>
      </c>
      <c r="I79" t="s">
        <v>53</v>
      </c>
      <c r="J79">
        <v>2023</v>
      </c>
      <c r="K79">
        <v>8</v>
      </c>
      <c r="L79">
        <v>16</v>
      </c>
      <c r="M79">
        <v>10</v>
      </c>
      <c r="N79">
        <v>58</v>
      </c>
      <c r="O79">
        <v>48</v>
      </c>
      <c r="P79" t="s">
        <v>311</v>
      </c>
      <c r="Q79" t="s">
        <v>312</v>
      </c>
      <c r="R79">
        <v>-20.332504</v>
      </c>
      <c r="S79">
        <v>57.724302000000002</v>
      </c>
      <c r="T79">
        <v>7751557.0468762899</v>
      </c>
      <c r="U79">
        <v>575606.95545616699</v>
      </c>
      <c r="V79" t="s">
        <v>56</v>
      </c>
      <c r="W79" t="s">
        <v>223</v>
      </c>
      <c r="X79">
        <v>8</v>
      </c>
      <c r="Y79">
        <v>14.3</v>
      </c>
      <c r="AC79">
        <f t="shared" si="5"/>
        <v>14.3</v>
      </c>
      <c r="AD79">
        <v>4.3</v>
      </c>
      <c r="AE79">
        <v>5.3</v>
      </c>
      <c r="AF79">
        <v>3.2</v>
      </c>
      <c r="AG79">
        <f t="shared" si="6"/>
        <v>53.281411404882896</v>
      </c>
      <c r="AH79" t="s">
        <v>73</v>
      </c>
      <c r="AI79" t="s">
        <v>74</v>
      </c>
      <c r="AJ79">
        <v>5</v>
      </c>
      <c r="AK79" t="s">
        <v>60</v>
      </c>
      <c r="AL79" t="s">
        <v>87</v>
      </c>
      <c r="AM79">
        <v>0</v>
      </c>
      <c r="AN79">
        <v>14</v>
      </c>
      <c r="AO79">
        <v>0</v>
      </c>
      <c r="AP79">
        <v>14</v>
      </c>
      <c r="AQ79">
        <v>0</v>
      </c>
      <c r="AR79">
        <v>3</v>
      </c>
      <c r="AS79">
        <v>0</v>
      </c>
      <c r="AT79">
        <v>3</v>
      </c>
      <c r="AV79" t="s">
        <v>225</v>
      </c>
    </row>
    <row r="80" spans="1:52" x14ac:dyDescent="0.3">
      <c r="A80" t="str">
        <f t="shared" si="4"/>
        <v>202381610847</v>
      </c>
      <c r="B80" t="s">
        <v>313</v>
      </c>
      <c r="C80" t="s">
        <v>52</v>
      </c>
      <c r="D80">
        <v>2023</v>
      </c>
      <c r="E80">
        <v>8</v>
      </c>
      <c r="F80">
        <v>16</v>
      </c>
      <c r="G80">
        <v>9</v>
      </c>
      <c r="H80">
        <v>21</v>
      </c>
      <c r="I80" t="s">
        <v>53</v>
      </c>
      <c r="J80">
        <v>2023</v>
      </c>
      <c r="K80">
        <v>8</v>
      </c>
      <c r="L80">
        <v>16</v>
      </c>
      <c r="M80">
        <v>10</v>
      </c>
      <c r="N80">
        <v>8</v>
      </c>
      <c r="O80">
        <v>47</v>
      </c>
      <c r="P80" t="s">
        <v>314</v>
      </c>
      <c r="Q80" t="s">
        <v>315</v>
      </c>
      <c r="R80">
        <v>-20.332431</v>
      </c>
      <c r="S80">
        <v>57.724167999999999</v>
      </c>
      <c r="T80">
        <v>7751565.1872956203</v>
      </c>
      <c r="U80">
        <v>575593.00265154603</v>
      </c>
      <c r="V80" t="s">
        <v>56</v>
      </c>
      <c r="W80" t="s">
        <v>223</v>
      </c>
      <c r="X80">
        <v>6</v>
      </c>
      <c r="Y80">
        <v>18.399999999999999</v>
      </c>
      <c r="AC80">
        <f t="shared" si="5"/>
        <v>18.399999999999999</v>
      </c>
      <c r="AD80">
        <v>2.8</v>
      </c>
      <c r="AE80">
        <v>4.0999999999999996</v>
      </c>
      <c r="AF80">
        <v>3.2</v>
      </c>
      <c r="AG80">
        <f t="shared" si="6"/>
        <v>41.21769561509808</v>
      </c>
      <c r="AH80" t="s">
        <v>73</v>
      </c>
      <c r="AI80" t="s">
        <v>74</v>
      </c>
      <c r="AJ80">
        <v>4</v>
      </c>
      <c r="AK80" t="s">
        <v>224</v>
      </c>
      <c r="AL80" t="s">
        <v>87</v>
      </c>
      <c r="AM80">
        <v>0</v>
      </c>
      <c r="AN80">
        <v>9</v>
      </c>
      <c r="AO80">
        <v>0</v>
      </c>
      <c r="AP80">
        <v>9</v>
      </c>
      <c r="AQ80">
        <v>0</v>
      </c>
      <c r="AR80">
        <v>2</v>
      </c>
      <c r="AS80">
        <v>0</v>
      </c>
      <c r="AT80">
        <v>2</v>
      </c>
      <c r="AV80" t="s">
        <v>225</v>
      </c>
    </row>
    <row r="81" spans="1:52" x14ac:dyDescent="0.3">
      <c r="A81" t="str">
        <f t="shared" si="4"/>
        <v>2023816123449</v>
      </c>
      <c r="B81" t="s">
        <v>316</v>
      </c>
      <c r="C81" t="s">
        <v>52</v>
      </c>
      <c r="D81">
        <v>2023</v>
      </c>
      <c r="E81">
        <v>8</v>
      </c>
      <c r="F81">
        <v>16</v>
      </c>
      <c r="G81">
        <v>9</v>
      </c>
      <c r="H81">
        <v>21</v>
      </c>
      <c r="I81" t="s">
        <v>53</v>
      </c>
      <c r="J81">
        <v>2023</v>
      </c>
      <c r="K81">
        <v>8</v>
      </c>
      <c r="L81">
        <v>16</v>
      </c>
      <c r="M81">
        <v>12</v>
      </c>
      <c r="N81">
        <v>34</v>
      </c>
      <c r="O81">
        <v>49</v>
      </c>
      <c r="P81" t="s">
        <v>317</v>
      </c>
      <c r="Q81" t="s">
        <v>318</v>
      </c>
      <c r="R81">
        <v>-20.332477000000001</v>
      </c>
      <c r="S81">
        <v>57.724459000000003</v>
      </c>
      <c r="T81">
        <v>7751559.9629901797</v>
      </c>
      <c r="U81">
        <v>575623.35784680303</v>
      </c>
      <c r="V81" t="s">
        <v>56</v>
      </c>
      <c r="W81" t="s">
        <v>223</v>
      </c>
      <c r="X81">
        <v>8</v>
      </c>
      <c r="Y81">
        <v>9.5</v>
      </c>
      <c r="AC81">
        <f t="shared" si="5"/>
        <v>9.5</v>
      </c>
      <c r="AD81">
        <v>4.5</v>
      </c>
      <c r="AE81">
        <v>4.5999999999999996</v>
      </c>
      <c r="AF81">
        <v>2.7</v>
      </c>
      <c r="AG81">
        <f t="shared" si="6"/>
        <v>39.018580757585234</v>
      </c>
      <c r="AH81" t="s">
        <v>73</v>
      </c>
      <c r="AI81" t="s">
        <v>74</v>
      </c>
      <c r="AJ81">
        <v>4</v>
      </c>
      <c r="AK81" t="s">
        <v>224</v>
      </c>
      <c r="AL81" t="s">
        <v>87</v>
      </c>
      <c r="AM81">
        <v>7</v>
      </c>
      <c r="AN81">
        <v>7</v>
      </c>
      <c r="AO81">
        <v>0</v>
      </c>
      <c r="AP81">
        <v>14</v>
      </c>
      <c r="AQ81">
        <v>1</v>
      </c>
      <c r="AR81">
        <v>2</v>
      </c>
      <c r="AS81">
        <v>0</v>
      </c>
      <c r="AT81">
        <v>3</v>
      </c>
      <c r="AV81" t="s">
        <v>225</v>
      </c>
    </row>
    <row r="82" spans="1:52" x14ac:dyDescent="0.3">
      <c r="A82" t="str">
        <f t="shared" si="4"/>
        <v>2023816133450</v>
      </c>
      <c r="B82" t="s">
        <v>319</v>
      </c>
      <c r="C82" t="s">
        <v>52</v>
      </c>
      <c r="D82">
        <v>2023</v>
      </c>
      <c r="E82">
        <v>8</v>
      </c>
      <c r="F82">
        <v>16</v>
      </c>
      <c r="G82">
        <v>9</v>
      </c>
      <c r="H82">
        <v>21</v>
      </c>
      <c r="I82" t="s">
        <v>53</v>
      </c>
      <c r="J82">
        <v>2023</v>
      </c>
      <c r="K82">
        <v>8</v>
      </c>
      <c r="L82">
        <v>16</v>
      </c>
      <c r="M82">
        <v>13</v>
      </c>
      <c r="N82">
        <v>34</v>
      </c>
      <c r="O82">
        <v>50</v>
      </c>
      <c r="P82" t="s">
        <v>320</v>
      </c>
      <c r="Q82" t="s">
        <v>120</v>
      </c>
      <c r="R82">
        <v>-20.332460000000001</v>
      </c>
      <c r="S82">
        <v>57.724474999999998</v>
      </c>
      <c r="T82">
        <v>7751561.8370575598</v>
      </c>
      <c r="U82">
        <v>575625.036356834</v>
      </c>
      <c r="V82" t="s">
        <v>56</v>
      </c>
      <c r="W82" t="s">
        <v>223</v>
      </c>
      <c r="X82">
        <v>8</v>
      </c>
      <c r="Y82">
        <v>6.8</v>
      </c>
      <c r="AC82">
        <f t="shared" si="5"/>
        <v>6.8</v>
      </c>
      <c r="AD82">
        <v>6</v>
      </c>
      <c r="AE82">
        <v>2.7</v>
      </c>
      <c r="AF82">
        <v>2.2000000000000002</v>
      </c>
      <c r="AG82">
        <f t="shared" si="6"/>
        <v>18.661060362323376</v>
      </c>
      <c r="AH82" t="s">
        <v>73</v>
      </c>
      <c r="AI82" t="s">
        <v>74</v>
      </c>
      <c r="AJ82">
        <v>2</v>
      </c>
      <c r="AK82" t="s">
        <v>60</v>
      </c>
      <c r="AL82" t="s">
        <v>87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f>IF(AP82=0,0)</f>
        <v>0</v>
      </c>
      <c r="AV82" t="s">
        <v>225</v>
      </c>
    </row>
    <row r="83" spans="1:52" x14ac:dyDescent="0.3">
      <c r="A83" t="str">
        <f t="shared" si="4"/>
        <v>2023816134552</v>
      </c>
      <c r="B83" t="s">
        <v>321</v>
      </c>
      <c r="C83" t="s">
        <v>52</v>
      </c>
      <c r="D83">
        <v>2023</v>
      </c>
      <c r="E83">
        <v>8</v>
      </c>
      <c r="F83">
        <v>16</v>
      </c>
      <c r="G83">
        <v>9</v>
      </c>
      <c r="H83">
        <v>21</v>
      </c>
      <c r="I83" t="s">
        <v>53</v>
      </c>
      <c r="J83">
        <v>2023</v>
      </c>
      <c r="K83">
        <v>8</v>
      </c>
      <c r="L83">
        <v>16</v>
      </c>
      <c r="M83">
        <v>13</v>
      </c>
      <c r="N83">
        <v>45</v>
      </c>
      <c r="O83">
        <v>52</v>
      </c>
      <c r="P83" t="s">
        <v>322</v>
      </c>
      <c r="Q83" t="s">
        <v>101</v>
      </c>
      <c r="R83">
        <v>-20.332573</v>
      </c>
      <c r="S83">
        <v>57.724511999999997</v>
      </c>
      <c r="T83">
        <v>7751549.3142700996</v>
      </c>
      <c r="U83">
        <v>575628.84384480503</v>
      </c>
      <c r="V83" t="s">
        <v>56</v>
      </c>
      <c r="W83" t="s">
        <v>223</v>
      </c>
      <c r="X83">
        <v>8</v>
      </c>
      <c r="Y83">
        <v>11</v>
      </c>
      <c r="Z83">
        <v>6.5</v>
      </c>
      <c r="AC83">
        <f t="shared" si="5"/>
        <v>17.5</v>
      </c>
      <c r="AD83">
        <v>6</v>
      </c>
      <c r="AE83">
        <v>4.3</v>
      </c>
      <c r="AF83">
        <v>2.8</v>
      </c>
      <c r="AG83">
        <f t="shared" si="6"/>
        <v>37.824775549221108</v>
      </c>
      <c r="AH83" t="s">
        <v>73</v>
      </c>
      <c r="AI83" t="s">
        <v>74</v>
      </c>
      <c r="AJ83">
        <v>4</v>
      </c>
      <c r="AK83" t="s">
        <v>224</v>
      </c>
      <c r="AL83" t="s">
        <v>87</v>
      </c>
      <c r="AM83">
        <v>7</v>
      </c>
      <c r="AN83">
        <v>0</v>
      </c>
      <c r="AO83">
        <v>0</v>
      </c>
      <c r="AP83">
        <v>7</v>
      </c>
      <c r="AQ83">
        <v>1</v>
      </c>
      <c r="AR83">
        <v>0</v>
      </c>
      <c r="AS83">
        <v>0</v>
      </c>
      <c r="AT83">
        <v>1</v>
      </c>
      <c r="AV83" t="s">
        <v>225</v>
      </c>
    </row>
    <row r="84" spans="1:52" x14ac:dyDescent="0.3">
      <c r="A84" t="str">
        <f t="shared" si="4"/>
        <v>202381614852</v>
      </c>
      <c r="B84" t="s">
        <v>323</v>
      </c>
      <c r="C84" t="s">
        <v>52</v>
      </c>
      <c r="D84">
        <v>2023</v>
      </c>
      <c r="E84">
        <v>8</v>
      </c>
      <c r="F84">
        <v>16</v>
      </c>
      <c r="G84">
        <v>9</v>
      </c>
      <c r="H84">
        <v>21</v>
      </c>
      <c r="I84" t="s">
        <v>53</v>
      </c>
      <c r="J84">
        <v>2023</v>
      </c>
      <c r="K84">
        <v>8</v>
      </c>
      <c r="L84">
        <v>16</v>
      </c>
      <c r="M84">
        <v>14</v>
      </c>
      <c r="N84">
        <v>8</v>
      </c>
      <c r="O84">
        <v>52</v>
      </c>
      <c r="P84" t="s">
        <v>324</v>
      </c>
      <c r="Q84" t="s">
        <v>101</v>
      </c>
      <c r="R84">
        <v>-20.332573</v>
      </c>
      <c r="S84">
        <v>57.724511999999997</v>
      </c>
      <c r="T84">
        <v>7751549.3142700996</v>
      </c>
      <c r="U84">
        <v>575628.84384480503</v>
      </c>
      <c r="V84" t="s">
        <v>56</v>
      </c>
      <c r="W84" t="s">
        <v>223</v>
      </c>
      <c r="X84">
        <v>7.5</v>
      </c>
      <c r="Y84">
        <v>14.6</v>
      </c>
      <c r="AC84">
        <f t="shared" si="5"/>
        <v>14.6</v>
      </c>
      <c r="AD84">
        <v>4.0999999999999996</v>
      </c>
      <c r="AE84">
        <v>4.0999999999999996</v>
      </c>
      <c r="AF84">
        <v>2.6</v>
      </c>
      <c r="AG84">
        <f t="shared" si="6"/>
        <v>33.489377687267194</v>
      </c>
      <c r="AH84" t="s">
        <v>73</v>
      </c>
      <c r="AI84" t="s">
        <v>74</v>
      </c>
      <c r="AJ84">
        <v>5</v>
      </c>
      <c r="AK84" t="s">
        <v>224</v>
      </c>
      <c r="AL84" t="s">
        <v>87</v>
      </c>
      <c r="AM84">
        <v>18</v>
      </c>
      <c r="AN84">
        <v>4</v>
      </c>
      <c r="AO84">
        <v>0</v>
      </c>
      <c r="AP84">
        <v>22</v>
      </c>
      <c r="AQ84">
        <v>2</v>
      </c>
      <c r="AR84">
        <v>2</v>
      </c>
      <c r="AS84">
        <v>0</v>
      </c>
      <c r="AT84">
        <v>4</v>
      </c>
      <c r="AV84" t="s">
        <v>225</v>
      </c>
    </row>
    <row r="85" spans="1:52" x14ac:dyDescent="0.3">
      <c r="A85" t="str">
        <f t="shared" si="4"/>
        <v>2023816152753</v>
      </c>
      <c r="B85" t="s">
        <v>325</v>
      </c>
      <c r="C85" t="s">
        <v>52</v>
      </c>
      <c r="D85">
        <v>2023</v>
      </c>
      <c r="E85">
        <v>8</v>
      </c>
      <c r="F85">
        <v>16</v>
      </c>
      <c r="G85">
        <v>9</v>
      </c>
      <c r="H85">
        <v>21</v>
      </c>
      <c r="I85" t="s">
        <v>53</v>
      </c>
      <c r="J85">
        <v>2023</v>
      </c>
      <c r="K85">
        <v>8</v>
      </c>
      <c r="L85">
        <v>16</v>
      </c>
      <c r="M85">
        <v>15</v>
      </c>
      <c r="N85">
        <v>27</v>
      </c>
      <c r="O85">
        <v>53</v>
      </c>
      <c r="P85" t="s">
        <v>326</v>
      </c>
      <c r="Q85" t="s">
        <v>110</v>
      </c>
      <c r="R85">
        <v>-20.332564000000001</v>
      </c>
      <c r="S85">
        <v>57.724572999999999</v>
      </c>
      <c r="T85">
        <v>7751550.28232715</v>
      </c>
      <c r="U85">
        <v>575635.21602149203</v>
      </c>
      <c r="V85" t="s">
        <v>56</v>
      </c>
      <c r="W85" t="s">
        <v>223</v>
      </c>
      <c r="X85">
        <v>9.3699999999999992</v>
      </c>
      <c r="Y85">
        <v>9.8000000000000007</v>
      </c>
      <c r="AC85">
        <f t="shared" si="5"/>
        <v>9.8000000000000007</v>
      </c>
      <c r="AD85">
        <v>5.93</v>
      </c>
      <c r="AE85">
        <v>4.4000000000000004</v>
      </c>
      <c r="AF85">
        <v>2.6</v>
      </c>
      <c r="AG85">
        <f t="shared" si="6"/>
        <v>35.939819957067236</v>
      </c>
      <c r="AH85" t="s">
        <v>73</v>
      </c>
      <c r="AI85" t="s">
        <v>74</v>
      </c>
      <c r="AJ85">
        <v>7</v>
      </c>
      <c r="AK85" t="s">
        <v>224</v>
      </c>
      <c r="AL85" t="s">
        <v>87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f>IF(AP85=0,0)</f>
        <v>0</v>
      </c>
      <c r="AV85" t="s">
        <v>225</v>
      </c>
    </row>
    <row r="86" spans="1:52" x14ac:dyDescent="0.3">
      <c r="A86" t="str">
        <f t="shared" si="4"/>
        <v>2023816153954</v>
      </c>
      <c r="B86" t="s">
        <v>327</v>
      </c>
      <c r="C86" t="s">
        <v>52</v>
      </c>
      <c r="D86">
        <v>2023</v>
      </c>
      <c r="E86">
        <v>8</v>
      </c>
      <c r="F86">
        <v>16</v>
      </c>
      <c r="G86">
        <v>9</v>
      </c>
      <c r="H86">
        <v>21</v>
      </c>
      <c r="I86" t="s">
        <v>53</v>
      </c>
      <c r="J86">
        <v>2023</v>
      </c>
      <c r="K86">
        <v>8</v>
      </c>
      <c r="L86">
        <v>16</v>
      </c>
      <c r="M86">
        <v>15</v>
      </c>
      <c r="N86">
        <v>39</v>
      </c>
      <c r="O86">
        <v>54</v>
      </c>
      <c r="P86" t="s">
        <v>328</v>
      </c>
      <c r="Q86" t="s">
        <v>212</v>
      </c>
      <c r="R86">
        <v>-20.332827999999999</v>
      </c>
      <c r="S86">
        <v>57.724730999999998</v>
      </c>
      <c r="T86">
        <v>7751520.9927096097</v>
      </c>
      <c r="U86">
        <v>575651.58124760794</v>
      </c>
      <c r="V86" t="s">
        <v>56</v>
      </c>
      <c r="W86" t="s">
        <v>223</v>
      </c>
      <c r="X86">
        <v>6.8</v>
      </c>
      <c r="Y86">
        <v>9</v>
      </c>
      <c r="AC86">
        <f t="shared" si="5"/>
        <v>9</v>
      </c>
      <c r="AD86">
        <v>3.99</v>
      </c>
      <c r="AE86">
        <v>3.5</v>
      </c>
      <c r="AF86">
        <v>2.9</v>
      </c>
      <c r="AG86">
        <f t="shared" si="6"/>
        <v>31.887165433936403</v>
      </c>
      <c r="AH86" t="s">
        <v>73</v>
      </c>
      <c r="AI86" t="s">
        <v>74</v>
      </c>
      <c r="AJ86">
        <v>4</v>
      </c>
      <c r="AK86" t="s">
        <v>224</v>
      </c>
      <c r="AL86" t="s">
        <v>87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>
        <f>IF(AP86=0,0)</f>
        <v>0</v>
      </c>
      <c r="AV86" t="s">
        <v>225</v>
      </c>
    </row>
    <row r="87" spans="1:52" x14ac:dyDescent="0.3">
      <c r="A87" t="str">
        <f t="shared" si="4"/>
        <v>202381692145</v>
      </c>
      <c r="B87" t="s">
        <v>329</v>
      </c>
      <c r="C87" t="s">
        <v>52</v>
      </c>
      <c r="D87">
        <v>2023</v>
      </c>
      <c r="E87">
        <v>8</v>
      </c>
      <c r="F87">
        <v>16</v>
      </c>
      <c r="G87">
        <v>9</v>
      </c>
      <c r="H87">
        <v>21</v>
      </c>
      <c r="I87" t="s">
        <v>53</v>
      </c>
      <c r="J87">
        <v>2023</v>
      </c>
      <c r="K87">
        <v>8</v>
      </c>
      <c r="L87">
        <v>16</v>
      </c>
      <c r="M87">
        <v>9</v>
      </c>
      <c r="N87">
        <v>21</v>
      </c>
      <c r="O87">
        <v>45</v>
      </c>
      <c r="P87" t="s">
        <v>330</v>
      </c>
      <c r="Q87" t="s">
        <v>155</v>
      </c>
      <c r="R87">
        <v>-20.331330000000001</v>
      </c>
      <c r="S87">
        <v>57.725695999999999</v>
      </c>
      <c r="T87">
        <v>7751686.3347326098</v>
      </c>
      <c r="U87">
        <v>575753.04723434395</v>
      </c>
      <c r="V87" t="s">
        <v>56</v>
      </c>
      <c r="W87" t="s">
        <v>223</v>
      </c>
      <c r="X87">
        <v>10.86</v>
      </c>
      <c r="Y87">
        <v>9.5</v>
      </c>
      <c r="AC87">
        <f t="shared" si="5"/>
        <v>9.5</v>
      </c>
      <c r="AD87">
        <v>5.14</v>
      </c>
      <c r="AE87">
        <v>4</v>
      </c>
      <c r="AF87">
        <v>2.5</v>
      </c>
      <c r="AG87">
        <f t="shared" si="6"/>
        <v>31.415926535897931</v>
      </c>
      <c r="AH87" t="s">
        <v>73</v>
      </c>
      <c r="AI87" t="s">
        <v>74</v>
      </c>
      <c r="AJ87">
        <v>8</v>
      </c>
      <c r="AK87" t="s">
        <v>224</v>
      </c>
      <c r="AL87" t="s">
        <v>87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f>IF(AP87=0,0)</f>
        <v>0</v>
      </c>
      <c r="AV87" t="s">
        <v>225</v>
      </c>
      <c r="AZ87" t="s">
        <v>331</v>
      </c>
    </row>
    <row r="88" spans="1:52" x14ac:dyDescent="0.3">
      <c r="A88" t="str">
        <f t="shared" si="4"/>
        <v>202381694846</v>
      </c>
      <c r="B88" t="s">
        <v>332</v>
      </c>
      <c r="C88" t="s">
        <v>52</v>
      </c>
      <c r="D88">
        <v>2023</v>
      </c>
      <c r="E88">
        <v>8</v>
      </c>
      <c r="F88">
        <v>16</v>
      </c>
      <c r="G88">
        <v>9</v>
      </c>
      <c r="H88">
        <v>21</v>
      </c>
      <c r="I88" t="s">
        <v>53</v>
      </c>
      <c r="J88">
        <v>2023</v>
      </c>
      <c r="K88">
        <v>8</v>
      </c>
      <c r="L88">
        <v>16</v>
      </c>
      <c r="M88">
        <v>9</v>
      </c>
      <c r="N88">
        <v>48</v>
      </c>
      <c r="O88">
        <v>46</v>
      </c>
      <c r="P88" t="s">
        <v>333</v>
      </c>
      <c r="Q88" t="s">
        <v>334</v>
      </c>
      <c r="R88">
        <v>-20.332429999999999</v>
      </c>
      <c r="S88">
        <v>57.724283</v>
      </c>
      <c r="T88">
        <v>7751565.2452380601</v>
      </c>
      <c r="U88">
        <v>575605.00801629503</v>
      </c>
      <c r="V88" t="s">
        <v>56</v>
      </c>
      <c r="W88" t="s">
        <v>223</v>
      </c>
      <c r="X88">
        <v>8</v>
      </c>
      <c r="Y88">
        <v>9</v>
      </c>
      <c r="AC88">
        <f t="shared" si="5"/>
        <v>9</v>
      </c>
      <c r="AD88">
        <v>5.5</v>
      </c>
      <c r="AE88">
        <v>2.2999999999999998</v>
      </c>
      <c r="AF88">
        <v>2.2999999999999998</v>
      </c>
      <c r="AG88">
        <f t="shared" si="6"/>
        <v>16.619025137490002</v>
      </c>
      <c r="AH88" t="s">
        <v>73</v>
      </c>
      <c r="AI88" t="s">
        <v>74</v>
      </c>
      <c r="AJ88">
        <v>4</v>
      </c>
      <c r="AK88" t="s">
        <v>224</v>
      </c>
      <c r="AL88" t="s">
        <v>87</v>
      </c>
      <c r="AM88">
        <v>0</v>
      </c>
      <c r="AN88">
        <v>1</v>
      </c>
      <c r="AO88">
        <v>0</v>
      </c>
      <c r="AP88">
        <v>1</v>
      </c>
      <c r="AQ88">
        <v>0</v>
      </c>
      <c r="AR88">
        <v>1</v>
      </c>
      <c r="AS88">
        <v>0</v>
      </c>
      <c r="AT88">
        <v>1</v>
      </c>
      <c r="AV88" t="s">
        <v>225</v>
      </c>
    </row>
    <row r="89" spans="1:52" x14ac:dyDescent="0.3">
      <c r="A89" t="str">
        <f t="shared" si="4"/>
        <v>202388105269</v>
      </c>
      <c r="B89" t="s">
        <v>335</v>
      </c>
      <c r="C89" t="s">
        <v>52</v>
      </c>
      <c r="D89">
        <v>2023</v>
      </c>
      <c r="E89">
        <v>8</v>
      </c>
      <c r="F89">
        <v>8</v>
      </c>
      <c r="G89">
        <v>9</v>
      </c>
      <c r="H89">
        <v>10</v>
      </c>
      <c r="I89" t="s">
        <v>336</v>
      </c>
      <c r="J89">
        <v>2023</v>
      </c>
      <c r="K89">
        <v>8</v>
      </c>
      <c r="L89">
        <v>8</v>
      </c>
      <c r="M89">
        <v>10</v>
      </c>
      <c r="N89">
        <v>52</v>
      </c>
      <c r="O89">
        <v>69</v>
      </c>
      <c r="Q89" t="s">
        <v>337</v>
      </c>
      <c r="R89">
        <v>-20.331678</v>
      </c>
      <c r="S89">
        <v>57.724907999999999</v>
      </c>
      <c r="T89">
        <v>7751648.1830726797</v>
      </c>
      <c r="U89">
        <v>575670.61780779203</v>
      </c>
      <c r="V89" t="s">
        <v>56</v>
      </c>
      <c r="W89" t="s">
        <v>223</v>
      </c>
      <c r="X89">
        <v>6</v>
      </c>
      <c r="Y89">
        <v>11.3</v>
      </c>
      <c r="AC89">
        <f t="shared" si="5"/>
        <v>11.3</v>
      </c>
      <c r="AD89">
        <v>1.05</v>
      </c>
      <c r="AE89">
        <v>3.3</v>
      </c>
      <c r="AF89">
        <v>4.5</v>
      </c>
      <c r="AG89">
        <f t="shared" si="6"/>
        <v>46.652650905808429</v>
      </c>
      <c r="AH89" t="s">
        <v>73</v>
      </c>
      <c r="AI89" t="s">
        <v>74</v>
      </c>
      <c r="AJ89">
        <v>6</v>
      </c>
      <c r="AK89" t="s">
        <v>224</v>
      </c>
      <c r="AL89" t="s">
        <v>87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f>IF(AP89=0,0)</f>
        <v>0</v>
      </c>
      <c r="AV89" t="s">
        <v>225</v>
      </c>
    </row>
    <row r="90" spans="1:52" x14ac:dyDescent="0.3">
      <c r="A90" t="str">
        <f t="shared" si="4"/>
        <v>202388111192</v>
      </c>
      <c r="B90" t="s">
        <v>338</v>
      </c>
      <c r="C90" t="s">
        <v>52</v>
      </c>
      <c r="D90">
        <v>2023</v>
      </c>
      <c r="E90">
        <v>8</v>
      </c>
      <c r="F90">
        <v>8</v>
      </c>
      <c r="G90">
        <v>9</v>
      </c>
      <c r="H90">
        <v>10</v>
      </c>
      <c r="I90" t="s">
        <v>336</v>
      </c>
      <c r="J90">
        <v>2023</v>
      </c>
      <c r="K90">
        <v>8</v>
      </c>
      <c r="L90">
        <v>8</v>
      </c>
      <c r="M90">
        <v>11</v>
      </c>
      <c r="N90">
        <v>1</v>
      </c>
      <c r="O90">
        <v>192</v>
      </c>
      <c r="P90">
        <v>52</v>
      </c>
      <c r="Q90" t="s">
        <v>339</v>
      </c>
      <c r="R90" t="s">
        <v>130</v>
      </c>
      <c r="S90" t="s">
        <v>130</v>
      </c>
      <c r="T90" t="s">
        <v>130</v>
      </c>
      <c r="U90" t="s">
        <v>130</v>
      </c>
      <c r="V90" t="s">
        <v>56</v>
      </c>
      <c r="W90" t="s">
        <v>223</v>
      </c>
      <c r="X90">
        <v>5.5</v>
      </c>
      <c r="Y90">
        <v>8</v>
      </c>
      <c r="Z90">
        <v>7.2</v>
      </c>
      <c r="AC90">
        <f t="shared" si="5"/>
        <v>15.2</v>
      </c>
      <c r="AD90">
        <v>1.1000000000000001</v>
      </c>
      <c r="AE90">
        <v>4.0999999999999996</v>
      </c>
      <c r="AF90">
        <v>2.1</v>
      </c>
      <c r="AG90">
        <f t="shared" si="6"/>
        <v>27.049112747408117</v>
      </c>
      <c r="AH90" t="s">
        <v>73</v>
      </c>
      <c r="AI90" t="s">
        <v>74</v>
      </c>
      <c r="AJ90">
        <v>6</v>
      </c>
      <c r="AK90" t="s">
        <v>224</v>
      </c>
      <c r="AL90" t="s">
        <v>87</v>
      </c>
      <c r="AM90">
        <v>6</v>
      </c>
      <c r="AN90">
        <v>0</v>
      </c>
      <c r="AO90">
        <v>0</v>
      </c>
      <c r="AP90">
        <v>6</v>
      </c>
      <c r="AQ90">
        <v>1</v>
      </c>
      <c r="AR90">
        <v>0</v>
      </c>
      <c r="AS90">
        <v>0</v>
      </c>
      <c r="AT90">
        <v>1</v>
      </c>
      <c r="AV90" t="s">
        <v>225</v>
      </c>
    </row>
    <row r="91" spans="1:52" x14ac:dyDescent="0.3">
      <c r="A91" t="str">
        <f t="shared" si="4"/>
        <v>202388114490</v>
      </c>
      <c r="B91" t="s">
        <v>340</v>
      </c>
      <c r="C91" t="s">
        <v>52</v>
      </c>
      <c r="D91">
        <v>2023</v>
      </c>
      <c r="E91">
        <v>8</v>
      </c>
      <c r="F91">
        <v>8</v>
      </c>
      <c r="G91">
        <v>9</v>
      </c>
      <c r="H91">
        <v>10</v>
      </c>
      <c r="I91" t="s">
        <v>336</v>
      </c>
      <c r="J91">
        <v>2023</v>
      </c>
      <c r="K91">
        <v>8</v>
      </c>
      <c r="L91">
        <v>8</v>
      </c>
      <c r="M91">
        <v>11</v>
      </c>
      <c r="N91">
        <v>44</v>
      </c>
      <c r="O91">
        <v>90</v>
      </c>
      <c r="P91">
        <v>53</v>
      </c>
      <c r="Q91" t="s">
        <v>341</v>
      </c>
      <c r="R91">
        <v>-20.331795</v>
      </c>
      <c r="S91">
        <v>57.724882999999998</v>
      </c>
      <c r="T91">
        <v>7751635.2460458698</v>
      </c>
      <c r="U91">
        <v>575667.95111574605</v>
      </c>
      <c r="V91" t="s">
        <v>56</v>
      </c>
      <c r="W91" t="s">
        <v>223</v>
      </c>
      <c r="X91">
        <v>4</v>
      </c>
      <c r="Y91">
        <v>4.8</v>
      </c>
      <c r="AC91">
        <f t="shared" si="5"/>
        <v>4.8</v>
      </c>
      <c r="AD91">
        <v>2.5</v>
      </c>
      <c r="AE91">
        <v>1.7</v>
      </c>
      <c r="AF91">
        <v>1.6</v>
      </c>
      <c r="AG91">
        <f t="shared" si="6"/>
        <v>8.5451320177642387</v>
      </c>
      <c r="AH91" t="s">
        <v>73</v>
      </c>
      <c r="AI91" t="s">
        <v>74</v>
      </c>
      <c r="AJ91">
        <v>6</v>
      </c>
      <c r="AK91" t="s">
        <v>224</v>
      </c>
      <c r="AL91" t="s">
        <v>87</v>
      </c>
      <c r="AM91">
        <v>3</v>
      </c>
      <c r="AN91">
        <v>0</v>
      </c>
      <c r="AO91">
        <v>0</v>
      </c>
      <c r="AP91">
        <v>3</v>
      </c>
      <c r="AQ91">
        <v>1</v>
      </c>
      <c r="AR91">
        <v>0</v>
      </c>
      <c r="AS91">
        <v>0</v>
      </c>
      <c r="AT91">
        <v>1</v>
      </c>
      <c r="AV91" t="s">
        <v>225</v>
      </c>
    </row>
    <row r="92" spans="1:52" x14ac:dyDescent="0.3">
      <c r="A92" t="str">
        <f t="shared" si="4"/>
        <v>2023881237194</v>
      </c>
      <c r="B92" t="s">
        <v>342</v>
      </c>
      <c r="C92" t="s">
        <v>52</v>
      </c>
      <c r="D92">
        <v>2023</v>
      </c>
      <c r="E92">
        <v>8</v>
      </c>
      <c r="F92">
        <v>8</v>
      </c>
      <c r="G92">
        <v>9</v>
      </c>
      <c r="H92">
        <v>10</v>
      </c>
      <c r="I92" t="s">
        <v>336</v>
      </c>
      <c r="J92">
        <v>2023</v>
      </c>
      <c r="K92">
        <v>8</v>
      </c>
      <c r="L92">
        <v>8</v>
      </c>
      <c r="M92">
        <v>12</v>
      </c>
      <c r="N92">
        <v>37</v>
      </c>
      <c r="O92">
        <v>194</v>
      </c>
      <c r="P92">
        <v>33</v>
      </c>
      <c r="Q92" t="s">
        <v>343</v>
      </c>
      <c r="R92">
        <v>-20.332626000000001</v>
      </c>
      <c r="S92">
        <v>57.724426000000001</v>
      </c>
      <c r="T92">
        <v>7751543.4881554795</v>
      </c>
      <c r="U92">
        <v>575619.84520861995</v>
      </c>
      <c r="V92" t="s">
        <v>56</v>
      </c>
      <c r="W92" t="s">
        <v>223</v>
      </c>
      <c r="X92">
        <v>7</v>
      </c>
      <c r="Y92">
        <v>8.8000000000000007</v>
      </c>
      <c r="Z92">
        <v>16.2</v>
      </c>
      <c r="AC92">
        <f t="shared" si="5"/>
        <v>25</v>
      </c>
      <c r="AD92">
        <v>1.7</v>
      </c>
      <c r="AE92">
        <v>8.48</v>
      </c>
      <c r="AF92">
        <v>3.93</v>
      </c>
      <c r="AG92">
        <f t="shared" si="6"/>
        <v>104.69797341059488</v>
      </c>
      <c r="AH92" t="s">
        <v>73</v>
      </c>
      <c r="AI92" t="s">
        <v>74</v>
      </c>
      <c r="AJ92">
        <v>17</v>
      </c>
      <c r="AK92" t="s">
        <v>224</v>
      </c>
      <c r="AL92" t="s">
        <v>87</v>
      </c>
      <c r="AM92">
        <v>0</v>
      </c>
      <c r="AN92">
        <v>4</v>
      </c>
      <c r="AO92">
        <v>0</v>
      </c>
      <c r="AP92">
        <v>4</v>
      </c>
      <c r="AQ92">
        <v>0</v>
      </c>
      <c r="AR92">
        <v>2</v>
      </c>
      <c r="AS92">
        <v>0</v>
      </c>
      <c r="AT92">
        <v>2</v>
      </c>
      <c r="AV92" t="s">
        <v>225</v>
      </c>
    </row>
    <row r="93" spans="1:52" x14ac:dyDescent="0.3">
      <c r="A93" t="str">
        <f t="shared" si="4"/>
        <v>20238812693</v>
      </c>
      <c r="B93" t="s">
        <v>344</v>
      </c>
      <c r="C93" t="s">
        <v>52</v>
      </c>
      <c r="D93">
        <v>2023</v>
      </c>
      <c r="E93">
        <v>8</v>
      </c>
      <c r="F93">
        <v>8</v>
      </c>
      <c r="G93">
        <v>9</v>
      </c>
      <c r="H93">
        <v>10</v>
      </c>
      <c r="I93" t="s">
        <v>336</v>
      </c>
      <c r="J93">
        <v>2023</v>
      </c>
      <c r="K93">
        <v>8</v>
      </c>
      <c r="L93">
        <v>8</v>
      </c>
      <c r="M93">
        <v>12</v>
      </c>
      <c r="N93">
        <v>6</v>
      </c>
      <c r="O93">
        <v>93</v>
      </c>
      <c r="P93">
        <v>54</v>
      </c>
      <c r="Q93" t="s">
        <v>345</v>
      </c>
      <c r="R93">
        <v>-20.331827950000001</v>
      </c>
      <c r="S93">
        <v>57.724823840500001</v>
      </c>
      <c r="T93">
        <v>7751631.6266073799</v>
      </c>
      <c r="U93">
        <v>575661.75938798999</v>
      </c>
      <c r="V93" t="s">
        <v>56</v>
      </c>
      <c r="W93" t="s">
        <v>223</v>
      </c>
      <c r="X93">
        <v>6.01</v>
      </c>
      <c r="Y93">
        <v>7</v>
      </c>
      <c r="AC93">
        <f t="shared" si="5"/>
        <v>7</v>
      </c>
      <c r="AD93">
        <v>1.6</v>
      </c>
      <c r="AE93">
        <v>2.5</v>
      </c>
      <c r="AF93">
        <v>1.5</v>
      </c>
      <c r="AG93">
        <f t="shared" si="6"/>
        <v>11.780972450961723</v>
      </c>
      <c r="AH93" t="s">
        <v>73</v>
      </c>
      <c r="AI93" t="s">
        <v>74</v>
      </c>
      <c r="AJ93">
        <v>7</v>
      </c>
      <c r="AK93" t="s">
        <v>60</v>
      </c>
      <c r="AL93" t="s">
        <v>87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0</v>
      </c>
      <c r="AT93">
        <f>IF(AP93=0,0)</f>
        <v>0</v>
      </c>
      <c r="AV93" t="s">
        <v>225</v>
      </c>
      <c r="AZ93" t="s">
        <v>346</v>
      </c>
    </row>
    <row r="94" spans="1:52" x14ac:dyDescent="0.3">
      <c r="A94" t="str">
        <f t="shared" si="4"/>
        <v>2023881319100</v>
      </c>
      <c r="B94" t="s">
        <v>347</v>
      </c>
      <c r="C94" t="s">
        <v>52</v>
      </c>
      <c r="D94">
        <v>2023</v>
      </c>
      <c r="E94">
        <v>8</v>
      </c>
      <c r="F94">
        <v>8</v>
      </c>
      <c r="G94">
        <v>9</v>
      </c>
      <c r="H94">
        <v>10</v>
      </c>
      <c r="I94" t="s">
        <v>336</v>
      </c>
      <c r="J94">
        <v>2023</v>
      </c>
      <c r="K94">
        <v>8</v>
      </c>
      <c r="L94">
        <v>8</v>
      </c>
      <c r="M94">
        <v>13</v>
      </c>
      <c r="N94">
        <v>19</v>
      </c>
      <c r="O94">
        <v>100</v>
      </c>
      <c r="P94">
        <v>35</v>
      </c>
      <c r="Q94" t="s">
        <v>348</v>
      </c>
      <c r="R94">
        <v>-20.331968</v>
      </c>
      <c r="S94">
        <v>57.724694</v>
      </c>
      <c r="T94">
        <v>7751616.1866971096</v>
      </c>
      <c r="U94">
        <v>575648.13712948095</v>
      </c>
      <c r="V94" t="s">
        <v>56</v>
      </c>
      <c r="W94" t="s">
        <v>223</v>
      </c>
      <c r="X94">
        <v>8</v>
      </c>
      <c r="Y94">
        <v>9.4</v>
      </c>
      <c r="AC94">
        <f t="shared" si="5"/>
        <v>9.4</v>
      </c>
      <c r="AD94">
        <v>3.6</v>
      </c>
      <c r="AE94">
        <v>3.8</v>
      </c>
      <c r="AF94">
        <v>3.5</v>
      </c>
      <c r="AG94">
        <f t="shared" si="6"/>
        <v>41.783182292744243</v>
      </c>
      <c r="AH94" t="s">
        <v>73</v>
      </c>
      <c r="AI94" t="s">
        <v>74</v>
      </c>
      <c r="AJ94">
        <v>5</v>
      </c>
      <c r="AK94" t="s">
        <v>224</v>
      </c>
      <c r="AL94" t="s">
        <v>87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0</v>
      </c>
      <c r="AT94">
        <f>IF(AP94=0,0)</f>
        <v>0</v>
      </c>
      <c r="AV94" t="s">
        <v>225</v>
      </c>
    </row>
    <row r="95" spans="1:52" x14ac:dyDescent="0.3">
      <c r="A95" t="str">
        <f t="shared" si="4"/>
        <v>202388912191</v>
      </c>
      <c r="B95" t="s">
        <v>349</v>
      </c>
      <c r="C95" t="s">
        <v>52</v>
      </c>
      <c r="D95">
        <v>2023</v>
      </c>
      <c r="E95">
        <v>8</v>
      </c>
      <c r="F95">
        <v>8</v>
      </c>
      <c r="G95">
        <v>9</v>
      </c>
      <c r="H95">
        <v>10</v>
      </c>
      <c r="I95" t="s">
        <v>336</v>
      </c>
      <c r="J95">
        <v>2023</v>
      </c>
      <c r="K95">
        <v>8</v>
      </c>
      <c r="L95">
        <v>8</v>
      </c>
      <c r="M95">
        <v>9</v>
      </c>
      <c r="N95">
        <v>12</v>
      </c>
      <c r="O95">
        <v>191</v>
      </c>
      <c r="P95">
        <v>51</v>
      </c>
      <c r="Q95" t="s">
        <v>350</v>
      </c>
      <c r="R95" s="2" t="s">
        <v>130</v>
      </c>
      <c r="S95" s="2" t="s">
        <v>130</v>
      </c>
      <c r="T95" s="2" t="s">
        <v>130</v>
      </c>
      <c r="U95" s="2" t="s">
        <v>130</v>
      </c>
      <c r="V95" t="s">
        <v>56</v>
      </c>
      <c r="W95" t="s">
        <v>223</v>
      </c>
      <c r="X95">
        <v>4</v>
      </c>
      <c r="Y95">
        <v>10.5</v>
      </c>
      <c r="AC95">
        <f t="shared" si="5"/>
        <v>10.5</v>
      </c>
      <c r="AD95">
        <v>145</v>
      </c>
      <c r="AE95">
        <v>3.7</v>
      </c>
      <c r="AF95">
        <v>3.3</v>
      </c>
      <c r="AG95">
        <f t="shared" si="6"/>
        <v>38.358846300331372</v>
      </c>
      <c r="AH95" t="s">
        <v>73</v>
      </c>
      <c r="AI95" t="s">
        <v>74</v>
      </c>
      <c r="AJ95">
        <v>8</v>
      </c>
      <c r="AK95" t="s">
        <v>224</v>
      </c>
      <c r="AL95" t="s">
        <v>87</v>
      </c>
      <c r="AM95">
        <v>19</v>
      </c>
      <c r="AN95">
        <v>0</v>
      </c>
      <c r="AO95">
        <v>0</v>
      </c>
      <c r="AP95">
        <v>19</v>
      </c>
      <c r="AQ95">
        <v>2</v>
      </c>
      <c r="AR95">
        <v>0</v>
      </c>
      <c r="AS95">
        <v>0</v>
      </c>
      <c r="AT95">
        <v>2</v>
      </c>
      <c r="AV95" t="s">
        <v>225</v>
      </c>
    </row>
    <row r="96" spans="1:52" x14ac:dyDescent="0.3">
      <c r="A96" t="str">
        <f t="shared" si="4"/>
        <v>202391101527</v>
      </c>
      <c r="B96" t="s">
        <v>351</v>
      </c>
      <c r="C96" t="s">
        <v>52</v>
      </c>
      <c r="D96">
        <v>2023</v>
      </c>
      <c r="E96">
        <v>9</v>
      </c>
      <c r="F96">
        <v>1</v>
      </c>
      <c r="G96">
        <v>9</v>
      </c>
      <c r="H96">
        <v>3</v>
      </c>
      <c r="I96" t="s">
        <v>352</v>
      </c>
      <c r="J96">
        <v>2023</v>
      </c>
      <c r="K96">
        <v>9</v>
      </c>
      <c r="L96">
        <v>1</v>
      </c>
      <c r="M96">
        <v>10</v>
      </c>
      <c r="N96">
        <v>15</v>
      </c>
      <c r="O96">
        <v>27</v>
      </c>
      <c r="P96" t="s">
        <v>353</v>
      </c>
      <c r="Q96" t="s">
        <v>354</v>
      </c>
      <c r="R96">
        <v>-20.331591836000001</v>
      </c>
      <c r="S96">
        <v>57.725644819599999</v>
      </c>
      <c r="T96">
        <v>7751657.3805791801</v>
      </c>
      <c r="U96">
        <v>575747.57693931798</v>
      </c>
      <c r="V96" t="s">
        <v>56</v>
      </c>
      <c r="W96" t="s">
        <v>102</v>
      </c>
      <c r="X96">
        <v>10.72</v>
      </c>
      <c r="Y96">
        <v>10.199999999999999</v>
      </c>
      <c r="AC96">
        <f t="shared" si="5"/>
        <v>10.199999999999999</v>
      </c>
      <c r="AD96">
        <v>5.37</v>
      </c>
      <c r="AE96">
        <v>2.1</v>
      </c>
      <c r="AF96">
        <v>1.95</v>
      </c>
      <c r="AG96">
        <f t="shared" si="6"/>
        <v>12.864821916450202</v>
      </c>
      <c r="AH96" t="s">
        <v>66</v>
      </c>
      <c r="AI96" t="s">
        <v>67</v>
      </c>
      <c r="AK96" t="s">
        <v>60</v>
      </c>
      <c r="AL96" t="s">
        <v>87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  <c r="AS96">
        <v>0</v>
      </c>
      <c r="AT96">
        <f>IF(AP96=0,0)</f>
        <v>0</v>
      </c>
      <c r="AV96" t="s">
        <v>62</v>
      </c>
      <c r="AW96">
        <v>6.66</v>
      </c>
      <c r="AX96">
        <v>140</v>
      </c>
      <c r="AY96">
        <v>11</v>
      </c>
    </row>
    <row r="97" spans="1:52" x14ac:dyDescent="0.3">
      <c r="A97" t="str">
        <f t="shared" si="4"/>
        <v>202391103728</v>
      </c>
      <c r="B97" t="s">
        <v>355</v>
      </c>
      <c r="C97" t="s">
        <v>52</v>
      </c>
      <c r="D97">
        <v>2023</v>
      </c>
      <c r="E97">
        <v>9</v>
      </c>
      <c r="F97">
        <v>1</v>
      </c>
      <c r="G97">
        <v>9</v>
      </c>
      <c r="H97">
        <v>3</v>
      </c>
      <c r="I97" t="s">
        <v>352</v>
      </c>
      <c r="J97">
        <v>2023</v>
      </c>
      <c r="K97">
        <v>9</v>
      </c>
      <c r="L97">
        <v>1</v>
      </c>
      <c r="M97">
        <v>10</v>
      </c>
      <c r="N97">
        <v>37</v>
      </c>
      <c r="O97">
        <v>28</v>
      </c>
      <c r="P97" t="s">
        <v>66</v>
      </c>
      <c r="Q97" t="s">
        <v>356</v>
      </c>
      <c r="R97">
        <v>-20.331519022999998</v>
      </c>
      <c r="S97">
        <v>57.725483427500002</v>
      </c>
      <c r="T97">
        <v>7751665.5130647002</v>
      </c>
      <c r="U97">
        <v>575730.76453517098</v>
      </c>
      <c r="V97" t="s">
        <v>56</v>
      </c>
      <c r="W97" t="s">
        <v>79</v>
      </c>
      <c r="X97">
        <v>9.2200000000000006</v>
      </c>
      <c r="Y97">
        <v>13.7</v>
      </c>
      <c r="AC97">
        <f t="shared" si="5"/>
        <v>13.7</v>
      </c>
      <c r="AD97">
        <v>5.5</v>
      </c>
      <c r="AE97">
        <v>3.65</v>
      </c>
      <c r="AF97">
        <v>2.2999999999999998</v>
      </c>
      <c r="AG97">
        <f t="shared" si="6"/>
        <v>26.373670326886312</v>
      </c>
      <c r="AH97" t="s">
        <v>58</v>
      </c>
      <c r="AI97" t="s">
        <v>59</v>
      </c>
      <c r="AJ97">
        <v>3</v>
      </c>
      <c r="AK97" t="s">
        <v>60</v>
      </c>
      <c r="AL97" t="s">
        <v>87</v>
      </c>
      <c r="AM97">
        <v>2</v>
      </c>
      <c r="AN97">
        <v>0</v>
      </c>
      <c r="AO97">
        <v>0</v>
      </c>
      <c r="AP97">
        <v>2</v>
      </c>
      <c r="AQ97">
        <v>1</v>
      </c>
      <c r="AR97">
        <v>0</v>
      </c>
      <c r="AS97">
        <v>0</v>
      </c>
      <c r="AT97">
        <v>1</v>
      </c>
      <c r="AU97" t="s">
        <v>357</v>
      </c>
      <c r="AV97" t="s">
        <v>62</v>
      </c>
      <c r="AW97">
        <v>5.46</v>
      </c>
      <c r="AX97">
        <v>314</v>
      </c>
      <c r="AY97">
        <v>10</v>
      </c>
      <c r="AZ97" t="s">
        <v>358</v>
      </c>
    </row>
    <row r="98" spans="1:52" x14ac:dyDescent="0.3">
      <c r="A98" t="str">
        <f t="shared" si="4"/>
        <v>20239111530</v>
      </c>
      <c r="B98" t="s">
        <v>359</v>
      </c>
      <c r="C98" t="s">
        <v>52</v>
      </c>
      <c r="D98">
        <v>2023</v>
      </c>
      <c r="E98">
        <v>9</v>
      </c>
      <c r="F98">
        <v>1</v>
      </c>
      <c r="G98">
        <v>9</v>
      </c>
      <c r="H98">
        <v>3</v>
      </c>
      <c r="I98" t="s">
        <v>352</v>
      </c>
      <c r="J98">
        <v>2023</v>
      </c>
      <c r="K98">
        <v>9</v>
      </c>
      <c r="L98">
        <v>1</v>
      </c>
      <c r="M98">
        <v>11</v>
      </c>
      <c r="N98">
        <v>5</v>
      </c>
      <c r="O98">
        <v>30</v>
      </c>
      <c r="P98" t="s">
        <v>360</v>
      </c>
      <c r="Q98" t="s">
        <v>361</v>
      </c>
      <c r="R98">
        <v>-20.331361704999999</v>
      </c>
      <c r="S98">
        <v>57.725765711000001</v>
      </c>
      <c r="T98">
        <v>7751682.7938909903</v>
      </c>
      <c r="U98">
        <v>575760.30899160099</v>
      </c>
      <c r="V98" t="s">
        <v>56</v>
      </c>
      <c r="W98" t="s">
        <v>126</v>
      </c>
      <c r="X98">
        <v>10.18</v>
      </c>
      <c r="Y98">
        <v>20.7</v>
      </c>
      <c r="AC98">
        <f t="shared" si="5"/>
        <v>20.7</v>
      </c>
      <c r="AD98">
        <v>5.03</v>
      </c>
      <c r="AE98">
        <v>4.0999999999999996</v>
      </c>
      <c r="AF98">
        <v>3.6</v>
      </c>
      <c r="AG98">
        <f t="shared" si="6"/>
        <v>46.369907566985347</v>
      </c>
      <c r="AH98" t="s">
        <v>360</v>
      </c>
      <c r="AI98" t="s">
        <v>362</v>
      </c>
      <c r="AJ98">
        <v>7</v>
      </c>
      <c r="AK98" t="s">
        <v>60</v>
      </c>
      <c r="AL98" t="s">
        <v>87</v>
      </c>
      <c r="AM98">
        <v>5</v>
      </c>
      <c r="AN98">
        <v>1</v>
      </c>
      <c r="AO98">
        <v>0</v>
      </c>
      <c r="AP98">
        <v>6</v>
      </c>
      <c r="AQ98">
        <v>1</v>
      </c>
      <c r="AR98">
        <v>1</v>
      </c>
      <c r="AS98">
        <v>0</v>
      </c>
      <c r="AT98">
        <v>2</v>
      </c>
      <c r="AU98" t="s">
        <v>363</v>
      </c>
      <c r="AV98" t="s">
        <v>62</v>
      </c>
      <c r="AW98">
        <v>8.94</v>
      </c>
      <c r="AX98">
        <v>20</v>
      </c>
      <c r="AY98">
        <v>70</v>
      </c>
      <c r="AZ98" t="s">
        <v>364</v>
      </c>
    </row>
    <row r="99" spans="1:52" x14ac:dyDescent="0.3">
      <c r="A99" t="str">
        <f t="shared" si="4"/>
        <v>202391124732</v>
      </c>
      <c r="B99" t="s">
        <v>365</v>
      </c>
      <c r="C99" t="s">
        <v>52</v>
      </c>
      <c r="D99">
        <v>2023</v>
      </c>
      <c r="E99">
        <v>9</v>
      </c>
      <c r="F99">
        <v>1</v>
      </c>
      <c r="G99">
        <v>9</v>
      </c>
      <c r="H99">
        <v>3</v>
      </c>
      <c r="I99" t="s">
        <v>352</v>
      </c>
      <c r="J99">
        <v>2023</v>
      </c>
      <c r="K99">
        <v>9</v>
      </c>
      <c r="L99">
        <v>1</v>
      </c>
      <c r="M99">
        <v>12</v>
      </c>
      <c r="N99">
        <v>47</v>
      </c>
      <c r="O99">
        <v>32</v>
      </c>
      <c r="P99" t="s">
        <v>366</v>
      </c>
      <c r="Q99" t="s">
        <v>367</v>
      </c>
      <c r="R99">
        <v>-20.331360220000001</v>
      </c>
      <c r="S99">
        <v>57.7256442256</v>
      </c>
      <c r="T99">
        <v>7751683.0139929503</v>
      </c>
      <c r="U99">
        <v>575747.62773207796</v>
      </c>
      <c r="V99" t="s">
        <v>56</v>
      </c>
      <c r="W99" t="s">
        <v>79</v>
      </c>
      <c r="X99">
        <v>8.4600000000000009</v>
      </c>
      <c r="Y99">
        <v>13.2</v>
      </c>
      <c r="AC99">
        <f t="shared" si="5"/>
        <v>13.2</v>
      </c>
      <c r="AD99">
        <v>4.16</v>
      </c>
      <c r="AE99">
        <v>1.9</v>
      </c>
      <c r="AF99">
        <v>1.9</v>
      </c>
      <c r="AG99">
        <f t="shared" si="6"/>
        <v>11.341149479459153</v>
      </c>
      <c r="AH99" t="s">
        <v>58</v>
      </c>
      <c r="AI99" t="s">
        <v>59</v>
      </c>
      <c r="AJ99">
        <v>3</v>
      </c>
      <c r="AK99" t="s">
        <v>60</v>
      </c>
      <c r="AL99" t="s">
        <v>87</v>
      </c>
      <c r="AM99">
        <v>0</v>
      </c>
      <c r="AN99">
        <v>3</v>
      </c>
      <c r="AO99">
        <v>0</v>
      </c>
      <c r="AP99">
        <v>3</v>
      </c>
      <c r="AQ99">
        <v>0</v>
      </c>
      <c r="AR99">
        <v>2</v>
      </c>
      <c r="AS99">
        <v>0</v>
      </c>
      <c r="AT99">
        <v>2</v>
      </c>
      <c r="AU99" t="s">
        <v>368</v>
      </c>
      <c r="AV99" t="s">
        <v>62</v>
      </c>
      <c r="AW99">
        <v>4.0999999999999996</v>
      </c>
      <c r="AX99">
        <v>86</v>
      </c>
      <c r="AY99">
        <v>71</v>
      </c>
    </row>
    <row r="100" spans="1:52" x14ac:dyDescent="0.3">
      <c r="A100" t="str">
        <f t="shared" si="4"/>
        <v>202391131133</v>
      </c>
      <c r="B100" t="s">
        <v>369</v>
      </c>
      <c r="C100" t="s">
        <v>52</v>
      </c>
      <c r="D100">
        <v>2023</v>
      </c>
      <c r="E100">
        <v>9</v>
      </c>
      <c r="F100">
        <v>1</v>
      </c>
      <c r="G100">
        <v>9</v>
      </c>
      <c r="H100">
        <v>3</v>
      </c>
      <c r="I100" t="s">
        <v>352</v>
      </c>
      <c r="J100">
        <v>2023</v>
      </c>
      <c r="K100">
        <v>9</v>
      </c>
      <c r="L100">
        <v>1</v>
      </c>
      <c r="M100">
        <v>13</v>
      </c>
      <c r="N100">
        <v>11</v>
      </c>
      <c r="O100">
        <v>33</v>
      </c>
      <c r="P100" t="s">
        <v>370</v>
      </c>
      <c r="Q100" t="s">
        <v>371</v>
      </c>
      <c r="R100">
        <v>-20.331408181</v>
      </c>
      <c r="S100">
        <v>57.725522411599997</v>
      </c>
      <c r="T100">
        <v>7751677.76206664</v>
      </c>
      <c r="U100">
        <v>575734.88809495803</v>
      </c>
      <c r="V100" t="s">
        <v>56</v>
      </c>
      <c r="W100" t="s">
        <v>126</v>
      </c>
      <c r="X100">
        <v>8.4</v>
      </c>
      <c r="Y100">
        <v>13</v>
      </c>
      <c r="AC100">
        <f t="shared" si="5"/>
        <v>13</v>
      </c>
      <c r="AD100">
        <v>4.38</v>
      </c>
      <c r="AE100">
        <v>2.6</v>
      </c>
      <c r="AF100">
        <v>1.9</v>
      </c>
      <c r="AG100">
        <f t="shared" si="6"/>
        <v>15.519467708733577</v>
      </c>
      <c r="AH100" t="s">
        <v>66</v>
      </c>
      <c r="AI100" t="s">
        <v>67</v>
      </c>
      <c r="AJ100">
        <v>3</v>
      </c>
      <c r="AK100" t="s">
        <v>60</v>
      </c>
      <c r="AL100" t="s">
        <v>87</v>
      </c>
      <c r="AM100">
        <v>3</v>
      </c>
      <c r="AN100">
        <v>0</v>
      </c>
      <c r="AO100">
        <v>0</v>
      </c>
      <c r="AP100">
        <v>3</v>
      </c>
      <c r="AQ100">
        <v>1</v>
      </c>
      <c r="AR100">
        <v>0</v>
      </c>
      <c r="AS100">
        <v>0</v>
      </c>
      <c r="AT100">
        <v>1</v>
      </c>
      <c r="AU100" t="s">
        <v>372</v>
      </c>
      <c r="AV100" t="s">
        <v>62</v>
      </c>
      <c r="AW100">
        <v>6.2</v>
      </c>
      <c r="AX100">
        <v>240</v>
      </c>
      <c r="AY100">
        <v>72</v>
      </c>
    </row>
    <row r="101" spans="1:52" x14ac:dyDescent="0.3">
      <c r="A101" t="str">
        <f t="shared" si="4"/>
        <v>2023911427191</v>
      </c>
      <c r="B101" t="s">
        <v>373</v>
      </c>
      <c r="C101" t="s">
        <v>52</v>
      </c>
      <c r="D101">
        <v>2023</v>
      </c>
      <c r="E101">
        <v>9</v>
      </c>
      <c r="F101">
        <v>1</v>
      </c>
      <c r="G101">
        <v>9</v>
      </c>
      <c r="H101">
        <v>3</v>
      </c>
      <c r="I101" t="s">
        <v>352</v>
      </c>
      <c r="J101">
        <v>2023</v>
      </c>
      <c r="K101">
        <v>9</v>
      </c>
      <c r="L101">
        <v>1</v>
      </c>
      <c r="M101">
        <v>14</v>
      </c>
      <c r="N101">
        <v>27</v>
      </c>
      <c r="O101">
        <v>191</v>
      </c>
      <c r="P101" t="s">
        <v>374</v>
      </c>
      <c r="Q101" t="s">
        <v>375</v>
      </c>
      <c r="R101" s="2" t="s">
        <v>130</v>
      </c>
      <c r="S101" s="2" t="s">
        <v>130</v>
      </c>
      <c r="T101" s="2" t="s">
        <v>130</v>
      </c>
      <c r="U101" s="2" t="s">
        <v>130</v>
      </c>
      <c r="V101" t="s">
        <v>56</v>
      </c>
      <c r="W101" t="s">
        <v>376</v>
      </c>
      <c r="X101">
        <v>4.96</v>
      </c>
      <c r="Y101">
        <v>10.7</v>
      </c>
      <c r="AC101">
        <f t="shared" si="5"/>
        <v>10.7</v>
      </c>
      <c r="AD101">
        <v>2.39</v>
      </c>
      <c r="AE101">
        <v>2.2000000000000002</v>
      </c>
      <c r="AF101">
        <v>2</v>
      </c>
      <c r="AG101">
        <f t="shared" si="6"/>
        <v>13.823007675795091</v>
      </c>
      <c r="AH101" t="s">
        <v>58</v>
      </c>
      <c r="AI101" t="s">
        <v>59</v>
      </c>
      <c r="AJ101">
        <v>4</v>
      </c>
      <c r="AK101" t="s">
        <v>60</v>
      </c>
      <c r="AL101" t="s">
        <v>87</v>
      </c>
      <c r="AM101">
        <v>16</v>
      </c>
      <c r="AN101">
        <v>0</v>
      </c>
      <c r="AO101">
        <v>0</v>
      </c>
      <c r="AP101">
        <v>16</v>
      </c>
      <c r="AQ101">
        <v>1</v>
      </c>
      <c r="AR101">
        <v>0</v>
      </c>
      <c r="AS101">
        <v>0</v>
      </c>
      <c r="AT101">
        <v>1</v>
      </c>
      <c r="AV101" t="s">
        <v>62</v>
      </c>
      <c r="AW101">
        <v>4</v>
      </c>
      <c r="AX101">
        <v>204</v>
      </c>
      <c r="AY101">
        <v>51</v>
      </c>
    </row>
    <row r="102" spans="1:52" x14ac:dyDescent="0.3">
      <c r="A102" t="str">
        <f t="shared" si="4"/>
        <v>20239114445</v>
      </c>
      <c r="B102" t="s">
        <v>377</v>
      </c>
      <c r="C102" t="s">
        <v>52</v>
      </c>
      <c r="D102">
        <v>2023</v>
      </c>
      <c r="E102">
        <v>9</v>
      </c>
      <c r="F102">
        <v>1</v>
      </c>
      <c r="G102">
        <v>9</v>
      </c>
      <c r="H102">
        <v>3</v>
      </c>
      <c r="I102" t="s">
        <v>352</v>
      </c>
      <c r="J102">
        <v>2023</v>
      </c>
      <c r="K102">
        <v>9</v>
      </c>
      <c r="L102">
        <v>1</v>
      </c>
      <c r="M102">
        <v>14</v>
      </c>
      <c r="N102">
        <v>4</v>
      </c>
      <c r="O102" s="3">
        <v>45</v>
      </c>
      <c r="P102" t="s">
        <v>378</v>
      </c>
      <c r="Q102" t="s">
        <v>379</v>
      </c>
      <c r="R102">
        <v>-20.331335898999999</v>
      </c>
      <c r="S102">
        <v>57.725717258700001</v>
      </c>
      <c r="T102">
        <v>7751685.6721474901</v>
      </c>
      <c r="U102">
        <v>575755.26357726497</v>
      </c>
      <c r="V102" t="s">
        <v>56</v>
      </c>
      <c r="W102" t="s">
        <v>79</v>
      </c>
      <c r="X102">
        <v>7.95</v>
      </c>
      <c r="Y102">
        <v>9.6999999999999993</v>
      </c>
      <c r="AC102">
        <f t="shared" si="5"/>
        <v>9.6999999999999993</v>
      </c>
      <c r="AD102">
        <v>5.35</v>
      </c>
      <c r="AE102">
        <v>2.7</v>
      </c>
      <c r="AF102">
        <v>2.2000000000000002</v>
      </c>
      <c r="AG102">
        <f t="shared" si="6"/>
        <v>18.661060362323376</v>
      </c>
      <c r="AH102" t="s">
        <v>66</v>
      </c>
      <c r="AI102" t="s">
        <v>67</v>
      </c>
      <c r="AJ102">
        <v>5</v>
      </c>
      <c r="AK102" t="s">
        <v>60</v>
      </c>
      <c r="AL102" t="s">
        <v>87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0</v>
      </c>
      <c r="AT102">
        <f>IF(AP102=0,0)</f>
        <v>0</v>
      </c>
      <c r="AU102" t="s">
        <v>380</v>
      </c>
      <c r="AV102" t="s">
        <v>62</v>
      </c>
      <c r="AW102">
        <v>2.2999999999999998</v>
      </c>
      <c r="AX102">
        <v>118</v>
      </c>
      <c r="AY102">
        <v>84</v>
      </c>
    </row>
    <row r="103" spans="1:52" x14ac:dyDescent="0.3">
      <c r="A103" t="str">
        <f t="shared" si="4"/>
        <v>202391152869</v>
      </c>
      <c r="B103" t="s">
        <v>381</v>
      </c>
      <c r="C103" t="s">
        <v>52</v>
      </c>
      <c r="D103">
        <v>2023</v>
      </c>
      <c r="E103">
        <v>9</v>
      </c>
      <c r="F103">
        <v>1</v>
      </c>
      <c r="G103">
        <v>9</v>
      </c>
      <c r="H103">
        <v>3</v>
      </c>
      <c r="I103" t="s">
        <v>352</v>
      </c>
      <c r="J103">
        <v>2023</v>
      </c>
      <c r="K103">
        <v>9</v>
      </c>
      <c r="L103">
        <v>1</v>
      </c>
      <c r="M103">
        <v>15</v>
      </c>
      <c r="N103">
        <v>28</v>
      </c>
      <c r="O103">
        <v>69</v>
      </c>
      <c r="P103" t="s">
        <v>382</v>
      </c>
      <c r="Q103" t="s">
        <v>383</v>
      </c>
      <c r="R103" t="s">
        <v>130</v>
      </c>
      <c r="S103" t="s">
        <v>130</v>
      </c>
      <c r="T103" t="s">
        <v>130</v>
      </c>
      <c r="U103" t="s">
        <v>130</v>
      </c>
      <c r="V103" t="s">
        <v>56</v>
      </c>
      <c r="W103" t="s">
        <v>126</v>
      </c>
      <c r="X103">
        <v>6.8</v>
      </c>
      <c r="Y103">
        <v>11.6</v>
      </c>
      <c r="AC103">
        <f t="shared" si="5"/>
        <v>11.6</v>
      </c>
      <c r="AD103">
        <v>3.36</v>
      </c>
      <c r="AE103">
        <v>1.95</v>
      </c>
      <c r="AF103">
        <v>1.75</v>
      </c>
      <c r="AG103">
        <f t="shared" si="6"/>
        <v>10.720684930375169</v>
      </c>
      <c r="AH103" t="s">
        <v>360</v>
      </c>
      <c r="AI103" t="s">
        <v>362</v>
      </c>
      <c r="AJ103">
        <v>5</v>
      </c>
      <c r="AK103" t="s">
        <v>60</v>
      </c>
      <c r="AL103" t="s">
        <v>87</v>
      </c>
      <c r="AM103">
        <v>1</v>
      </c>
      <c r="AN103">
        <v>0</v>
      </c>
      <c r="AO103">
        <v>0</v>
      </c>
      <c r="AP103">
        <v>1</v>
      </c>
      <c r="AQ103">
        <v>1</v>
      </c>
      <c r="AR103">
        <v>0</v>
      </c>
      <c r="AS103">
        <v>0</v>
      </c>
      <c r="AT103">
        <v>1</v>
      </c>
      <c r="AU103" t="s">
        <v>384</v>
      </c>
      <c r="AV103" t="s">
        <v>62</v>
      </c>
      <c r="AW103" t="s">
        <v>130</v>
      </c>
      <c r="AX103" t="s">
        <v>130</v>
      </c>
      <c r="AY103" t="s">
        <v>130</v>
      </c>
    </row>
    <row r="104" spans="1:52" x14ac:dyDescent="0.3">
      <c r="A104" t="str">
        <f t="shared" si="4"/>
        <v>2023914105590</v>
      </c>
      <c r="B104" t="s">
        <v>385</v>
      </c>
      <c r="C104" t="s">
        <v>52</v>
      </c>
      <c r="D104">
        <v>2023</v>
      </c>
      <c r="E104">
        <v>9</v>
      </c>
      <c r="F104">
        <v>14</v>
      </c>
      <c r="G104">
        <v>9</v>
      </c>
      <c r="H104">
        <v>52</v>
      </c>
      <c r="I104" t="s">
        <v>53</v>
      </c>
      <c r="J104">
        <v>2023</v>
      </c>
      <c r="K104">
        <v>9</v>
      </c>
      <c r="L104">
        <v>14</v>
      </c>
      <c r="M104">
        <v>10</v>
      </c>
      <c r="N104">
        <v>55</v>
      </c>
      <c r="O104">
        <v>90</v>
      </c>
      <c r="P104" t="s">
        <v>386</v>
      </c>
      <c r="Q104" t="s">
        <v>165</v>
      </c>
      <c r="R104">
        <v>-20.331791546000002</v>
      </c>
      <c r="S104">
        <v>57.724891577000001</v>
      </c>
      <c r="T104">
        <v>7751635.6243462097</v>
      </c>
      <c r="U104">
        <v>575668.84815857303</v>
      </c>
      <c r="V104" t="s">
        <v>56</v>
      </c>
      <c r="W104" t="s">
        <v>57</v>
      </c>
      <c r="X104">
        <v>3.39</v>
      </c>
      <c r="Y104">
        <v>4.8</v>
      </c>
      <c r="AC104">
        <f t="shared" si="5"/>
        <v>4.8</v>
      </c>
      <c r="AD104">
        <v>1.44</v>
      </c>
      <c r="AE104">
        <v>1.1000000000000001</v>
      </c>
      <c r="AF104">
        <v>1.1000000000000001</v>
      </c>
      <c r="AG104">
        <f t="shared" si="6"/>
        <v>3.8013271108436504</v>
      </c>
      <c r="AH104" t="s">
        <v>58</v>
      </c>
      <c r="AI104" t="s">
        <v>59</v>
      </c>
      <c r="AJ104">
        <v>2</v>
      </c>
      <c r="AK104" t="s">
        <v>60</v>
      </c>
      <c r="AL104" t="s">
        <v>87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f>IF(AP104=0,0)</f>
        <v>0</v>
      </c>
      <c r="AV104" t="s">
        <v>62</v>
      </c>
      <c r="AW104">
        <v>0.9</v>
      </c>
      <c r="AX104">
        <v>66</v>
      </c>
      <c r="AY104">
        <v>53</v>
      </c>
    </row>
    <row r="105" spans="1:52" x14ac:dyDescent="0.3">
      <c r="A105" t="str">
        <f t="shared" si="4"/>
        <v>2023914106192</v>
      </c>
      <c r="B105" t="s">
        <v>387</v>
      </c>
      <c r="C105" t="s">
        <v>52</v>
      </c>
      <c r="D105">
        <v>2023</v>
      </c>
      <c r="E105">
        <v>9</v>
      </c>
      <c r="F105">
        <v>14</v>
      </c>
      <c r="G105">
        <v>9</v>
      </c>
      <c r="H105">
        <v>52</v>
      </c>
      <c r="I105" t="s">
        <v>53</v>
      </c>
      <c r="J105">
        <v>2023</v>
      </c>
      <c r="K105">
        <v>9</v>
      </c>
      <c r="L105">
        <v>14</v>
      </c>
      <c r="M105">
        <v>10</v>
      </c>
      <c r="N105">
        <v>6</v>
      </c>
      <c r="O105">
        <v>192</v>
      </c>
      <c r="P105" t="s">
        <v>388</v>
      </c>
      <c r="Q105" t="s">
        <v>162</v>
      </c>
      <c r="R105" t="s">
        <v>130</v>
      </c>
      <c r="S105" t="s">
        <v>130</v>
      </c>
      <c r="T105" t="s">
        <v>130</v>
      </c>
      <c r="U105" t="s">
        <v>130</v>
      </c>
      <c r="V105" t="s">
        <v>56</v>
      </c>
      <c r="W105" t="s">
        <v>79</v>
      </c>
      <c r="X105">
        <v>5.32</v>
      </c>
      <c r="Y105">
        <v>14.7</v>
      </c>
      <c r="AC105">
        <f t="shared" si="5"/>
        <v>14.7</v>
      </c>
      <c r="AD105">
        <v>1.2</v>
      </c>
      <c r="AE105">
        <v>3.5</v>
      </c>
      <c r="AF105">
        <v>3.1</v>
      </c>
      <c r="AG105">
        <f t="shared" si="6"/>
        <v>34.086280291449256</v>
      </c>
      <c r="AH105" t="s">
        <v>58</v>
      </c>
      <c r="AI105" t="s">
        <v>59</v>
      </c>
      <c r="AJ105">
        <v>7</v>
      </c>
      <c r="AK105" t="s">
        <v>60</v>
      </c>
      <c r="AL105" t="s">
        <v>87</v>
      </c>
      <c r="AM105">
        <v>11</v>
      </c>
      <c r="AN105">
        <v>0</v>
      </c>
      <c r="AO105">
        <v>0</v>
      </c>
      <c r="AP105">
        <v>11</v>
      </c>
      <c r="AQ105">
        <v>2</v>
      </c>
      <c r="AR105">
        <v>0</v>
      </c>
      <c r="AS105">
        <v>0</v>
      </c>
      <c r="AT105">
        <v>2</v>
      </c>
      <c r="AV105" t="s">
        <v>62</v>
      </c>
      <c r="AW105">
        <v>9.1</v>
      </c>
      <c r="AX105">
        <v>280</v>
      </c>
      <c r="AY105">
        <v>52</v>
      </c>
    </row>
    <row r="106" spans="1:52" x14ac:dyDescent="0.3">
      <c r="A106" t="str">
        <f t="shared" si="4"/>
        <v>20239141129194</v>
      </c>
      <c r="B106" t="s">
        <v>389</v>
      </c>
      <c r="C106" t="s">
        <v>52</v>
      </c>
      <c r="D106">
        <v>2023</v>
      </c>
      <c r="E106">
        <v>9</v>
      </c>
      <c r="F106">
        <v>14</v>
      </c>
      <c r="G106">
        <v>9</v>
      </c>
      <c r="H106">
        <v>52</v>
      </c>
      <c r="I106" t="s">
        <v>53</v>
      </c>
      <c r="J106">
        <v>2023</v>
      </c>
      <c r="K106">
        <v>9</v>
      </c>
      <c r="L106">
        <v>14</v>
      </c>
      <c r="M106">
        <v>11</v>
      </c>
      <c r="N106">
        <v>29</v>
      </c>
      <c r="O106">
        <v>194</v>
      </c>
      <c r="P106" t="s">
        <v>390</v>
      </c>
      <c r="Q106" t="s">
        <v>171</v>
      </c>
      <c r="R106">
        <v>-20.332609230999999</v>
      </c>
      <c r="S106">
        <v>57.724495281700001</v>
      </c>
      <c r="T106">
        <v>7751545.3121897103</v>
      </c>
      <c r="U106">
        <v>575627.08100541495</v>
      </c>
      <c r="V106" t="s">
        <v>56</v>
      </c>
      <c r="W106" t="s">
        <v>186</v>
      </c>
      <c r="X106">
        <v>7.47</v>
      </c>
      <c r="Y106">
        <v>25.2</v>
      </c>
      <c r="AC106">
        <f t="shared" si="5"/>
        <v>25.2</v>
      </c>
      <c r="AD106">
        <v>1.7</v>
      </c>
      <c r="AE106">
        <v>5.5</v>
      </c>
      <c r="AF106">
        <v>4.5999999999999996</v>
      </c>
      <c r="AG106">
        <f t="shared" si="6"/>
        <v>79.482294135821761</v>
      </c>
      <c r="AH106" t="s">
        <v>73</v>
      </c>
      <c r="AI106" t="s">
        <v>74</v>
      </c>
      <c r="AJ106">
        <v>4</v>
      </c>
      <c r="AK106" t="s">
        <v>60</v>
      </c>
      <c r="AL106" t="s">
        <v>87</v>
      </c>
      <c r="AM106">
        <v>26</v>
      </c>
      <c r="AN106">
        <v>2</v>
      </c>
      <c r="AO106">
        <v>0</v>
      </c>
      <c r="AP106">
        <v>28</v>
      </c>
      <c r="AQ106">
        <v>5</v>
      </c>
      <c r="AR106">
        <v>2</v>
      </c>
      <c r="AS106">
        <v>0</v>
      </c>
      <c r="AT106">
        <v>7</v>
      </c>
      <c r="AV106" t="s">
        <v>62</v>
      </c>
      <c r="AW106">
        <v>8.4</v>
      </c>
      <c r="AX106">
        <v>66</v>
      </c>
      <c r="AY106">
        <v>33</v>
      </c>
    </row>
    <row r="107" spans="1:52" x14ac:dyDescent="0.3">
      <c r="A107" t="str">
        <f t="shared" si="4"/>
        <v>202391411593</v>
      </c>
      <c r="B107" t="s">
        <v>391</v>
      </c>
      <c r="C107" t="s">
        <v>52</v>
      </c>
      <c r="D107">
        <v>2023</v>
      </c>
      <c r="E107">
        <v>9</v>
      </c>
      <c r="F107">
        <v>14</v>
      </c>
      <c r="G107">
        <v>9</v>
      </c>
      <c r="H107">
        <v>52</v>
      </c>
      <c r="I107" t="s">
        <v>53</v>
      </c>
      <c r="J107">
        <v>2023</v>
      </c>
      <c r="K107">
        <v>9</v>
      </c>
      <c r="L107">
        <v>14</v>
      </c>
      <c r="M107">
        <v>11</v>
      </c>
      <c r="N107">
        <v>5</v>
      </c>
      <c r="O107">
        <v>93</v>
      </c>
      <c r="P107" t="s">
        <v>392</v>
      </c>
      <c r="Q107" t="s">
        <v>55</v>
      </c>
      <c r="R107" t="s">
        <v>130</v>
      </c>
      <c r="S107" t="s">
        <v>130</v>
      </c>
      <c r="T107" t="s">
        <v>130</v>
      </c>
      <c r="U107" t="s">
        <v>130</v>
      </c>
      <c r="V107" t="s">
        <v>56</v>
      </c>
      <c r="W107" t="s">
        <v>102</v>
      </c>
      <c r="X107">
        <v>2.2400000000000002</v>
      </c>
      <c r="Y107">
        <v>6.3</v>
      </c>
      <c r="AC107">
        <f t="shared" si="5"/>
        <v>6.3</v>
      </c>
      <c r="AD107">
        <v>0.86</v>
      </c>
      <c r="AE107">
        <v>1.35</v>
      </c>
      <c r="AF107">
        <v>1</v>
      </c>
      <c r="AG107">
        <f t="shared" si="6"/>
        <v>4.2411500823462207</v>
      </c>
      <c r="AH107" t="s">
        <v>58</v>
      </c>
      <c r="AI107" t="s">
        <v>59</v>
      </c>
      <c r="AJ107">
        <v>3</v>
      </c>
      <c r="AK107" t="s">
        <v>60</v>
      </c>
      <c r="AL107" t="s">
        <v>61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f>IF(AP107=0,0)</f>
        <v>0</v>
      </c>
      <c r="AU107" t="s">
        <v>393</v>
      </c>
      <c r="AV107" t="s">
        <v>62</v>
      </c>
      <c r="AW107" t="s">
        <v>130</v>
      </c>
      <c r="AX107" t="s">
        <v>130</v>
      </c>
      <c r="AY107">
        <v>54</v>
      </c>
    </row>
    <row r="108" spans="1:52" x14ac:dyDescent="0.3">
      <c r="A108" t="str">
        <f t="shared" si="4"/>
        <v>20239151011100</v>
      </c>
      <c r="B108" t="s">
        <v>394</v>
      </c>
      <c r="C108" t="s">
        <v>52</v>
      </c>
      <c r="D108">
        <v>2023</v>
      </c>
      <c r="E108">
        <v>9</v>
      </c>
      <c r="F108">
        <v>15</v>
      </c>
      <c r="G108">
        <v>9</v>
      </c>
      <c r="H108">
        <v>59</v>
      </c>
      <c r="I108" t="s">
        <v>53</v>
      </c>
      <c r="J108">
        <v>2023</v>
      </c>
      <c r="K108">
        <v>9</v>
      </c>
      <c r="L108">
        <v>15</v>
      </c>
      <c r="M108">
        <v>10</v>
      </c>
      <c r="N108">
        <v>11</v>
      </c>
      <c r="O108">
        <v>100</v>
      </c>
      <c r="P108" t="s">
        <v>395</v>
      </c>
      <c r="Q108" t="s">
        <v>174</v>
      </c>
      <c r="R108">
        <v>-20.331924763</v>
      </c>
      <c r="S108">
        <v>57.724665675099999</v>
      </c>
      <c r="T108">
        <v>7751620.9847435504</v>
      </c>
      <c r="U108">
        <v>575645.20130614797</v>
      </c>
      <c r="V108" t="s">
        <v>56</v>
      </c>
      <c r="W108" t="s">
        <v>84</v>
      </c>
      <c r="X108">
        <v>6.75</v>
      </c>
      <c r="Y108">
        <v>9.1</v>
      </c>
      <c r="AC108">
        <f t="shared" si="5"/>
        <v>9.1</v>
      </c>
      <c r="AD108">
        <v>3.31</v>
      </c>
      <c r="AE108">
        <v>2.1</v>
      </c>
      <c r="AF108">
        <v>1.4</v>
      </c>
      <c r="AG108">
        <f t="shared" si="6"/>
        <v>9.2362824015539911</v>
      </c>
      <c r="AH108" t="s">
        <v>73</v>
      </c>
      <c r="AI108" t="s">
        <v>74</v>
      </c>
      <c r="AJ108">
        <v>4</v>
      </c>
      <c r="AK108" t="s">
        <v>60</v>
      </c>
      <c r="AL108" t="s">
        <v>87</v>
      </c>
      <c r="AM108">
        <v>2</v>
      </c>
      <c r="AN108">
        <v>0</v>
      </c>
      <c r="AO108">
        <v>0</v>
      </c>
      <c r="AP108">
        <v>2</v>
      </c>
      <c r="AQ108">
        <v>1</v>
      </c>
      <c r="AR108">
        <v>0</v>
      </c>
      <c r="AS108">
        <v>0</v>
      </c>
      <c r="AT108">
        <v>1</v>
      </c>
      <c r="AU108" t="s">
        <v>396</v>
      </c>
      <c r="AV108" t="s">
        <v>62</v>
      </c>
      <c r="AW108">
        <v>5.6</v>
      </c>
      <c r="AX108">
        <v>342</v>
      </c>
      <c r="AY108">
        <v>35</v>
      </c>
      <c r="AZ108" t="s">
        <v>397</v>
      </c>
    </row>
    <row r="109" spans="1:52" x14ac:dyDescent="0.3">
      <c r="A109" t="str">
        <f t="shared" si="4"/>
        <v>202391511412</v>
      </c>
      <c r="B109" t="s">
        <v>398</v>
      </c>
      <c r="C109" t="s">
        <v>52</v>
      </c>
      <c r="D109">
        <v>2023</v>
      </c>
      <c r="E109">
        <v>9</v>
      </c>
      <c r="F109">
        <v>15</v>
      </c>
      <c r="G109">
        <v>9</v>
      </c>
      <c r="H109">
        <v>59</v>
      </c>
      <c r="I109" t="s">
        <v>53</v>
      </c>
      <c r="J109">
        <v>2023</v>
      </c>
      <c r="K109">
        <v>9</v>
      </c>
      <c r="L109">
        <v>15</v>
      </c>
      <c r="M109">
        <v>11</v>
      </c>
      <c r="N109">
        <v>4</v>
      </c>
      <c r="O109">
        <v>12</v>
      </c>
      <c r="P109" t="s">
        <v>399</v>
      </c>
      <c r="Q109" t="s">
        <v>197</v>
      </c>
      <c r="R109">
        <v>-20.332096266000001</v>
      </c>
      <c r="S109">
        <v>57.724897538500002</v>
      </c>
      <c r="T109">
        <v>7751601.8979524001</v>
      </c>
      <c r="U109">
        <v>575669.32222434902</v>
      </c>
      <c r="V109" t="s">
        <v>56</v>
      </c>
      <c r="W109" t="s">
        <v>102</v>
      </c>
      <c r="X109">
        <v>5.7</v>
      </c>
      <c r="Y109">
        <v>8.1999999999999993</v>
      </c>
      <c r="AC109">
        <f t="shared" si="5"/>
        <v>8.1999999999999993</v>
      </c>
      <c r="AD109">
        <v>3.8</v>
      </c>
      <c r="AE109">
        <v>2.6</v>
      </c>
      <c r="AF109">
        <v>1.9</v>
      </c>
      <c r="AG109">
        <f t="shared" si="6"/>
        <v>15.519467708733577</v>
      </c>
      <c r="AH109" t="s">
        <v>66</v>
      </c>
      <c r="AI109" t="s">
        <v>67</v>
      </c>
      <c r="AJ109">
        <v>5</v>
      </c>
      <c r="AK109" t="s">
        <v>96</v>
      </c>
      <c r="AL109" t="s">
        <v>61</v>
      </c>
      <c r="AM109">
        <v>0</v>
      </c>
      <c r="AN109">
        <v>4</v>
      </c>
      <c r="AO109">
        <v>0</v>
      </c>
      <c r="AP109">
        <v>4</v>
      </c>
      <c r="AQ109">
        <v>0</v>
      </c>
      <c r="AR109">
        <v>3</v>
      </c>
      <c r="AS109">
        <v>0</v>
      </c>
      <c r="AT109">
        <v>3</v>
      </c>
      <c r="AU109" t="s">
        <v>400</v>
      </c>
      <c r="AV109" t="s">
        <v>62</v>
      </c>
      <c r="AW109">
        <v>2.1</v>
      </c>
      <c r="AX109">
        <v>45</v>
      </c>
      <c r="AY109">
        <v>55</v>
      </c>
      <c r="AZ109" t="s">
        <v>401</v>
      </c>
    </row>
    <row r="110" spans="1:52" x14ac:dyDescent="0.3">
      <c r="A110" t="str">
        <f t="shared" si="4"/>
        <v>2023915115614</v>
      </c>
      <c r="B110" t="s">
        <v>402</v>
      </c>
      <c r="C110" t="s">
        <v>52</v>
      </c>
      <c r="D110">
        <v>2023</v>
      </c>
      <c r="E110">
        <v>9</v>
      </c>
      <c r="F110">
        <v>15</v>
      </c>
      <c r="G110">
        <v>9</v>
      </c>
      <c r="H110">
        <v>59</v>
      </c>
      <c r="I110" t="s">
        <v>53</v>
      </c>
      <c r="J110">
        <v>2023</v>
      </c>
      <c r="K110">
        <v>9</v>
      </c>
      <c r="L110">
        <v>15</v>
      </c>
      <c r="M110">
        <v>11</v>
      </c>
      <c r="N110">
        <v>56</v>
      </c>
      <c r="O110">
        <v>14</v>
      </c>
      <c r="P110" t="s">
        <v>403</v>
      </c>
      <c r="Q110" t="s">
        <v>181</v>
      </c>
      <c r="R110">
        <v>-20.332371084999998</v>
      </c>
      <c r="S110">
        <v>57.724964139599997</v>
      </c>
      <c r="T110">
        <v>7751571.4529656703</v>
      </c>
      <c r="U110">
        <v>575676.14101692406</v>
      </c>
      <c r="V110" t="s">
        <v>56</v>
      </c>
      <c r="W110" t="s">
        <v>126</v>
      </c>
      <c r="X110">
        <v>7.99</v>
      </c>
      <c r="Y110">
        <v>9.1</v>
      </c>
      <c r="AC110">
        <f t="shared" si="5"/>
        <v>9.1</v>
      </c>
      <c r="AD110">
        <v>3.61</v>
      </c>
      <c r="AE110">
        <v>2.6</v>
      </c>
      <c r="AF110">
        <v>1.2</v>
      </c>
      <c r="AG110">
        <f t="shared" si="6"/>
        <v>9.8017690792001542</v>
      </c>
      <c r="AH110" t="s">
        <v>66</v>
      </c>
      <c r="AI110" t="s">
        <v>67</v>
      </c>
      <c r="AJ110">
        <v>7</v>
      </c>
      <c r="AK110" t="s">
        <v>96</v>
      </c>
      <c r="AL110" t="s">
        <v>112</v>
      </c>
      <c r="AM110">
        <v>1</v>
      </c>
      <c r="AN110">
        <v>0</v>
      </c>
      <c r="AO110">
        <v>0</v>
      </c>
      <c r="AP110">
        <v>1</v>
      </c>
      <c r="AQ110">
        <v>1</v>
      </c>
      <c r="AR110">
        <v>0</v>
      </c>
      <c r="AS110">
        <v>0</v>
      </c>
      <c r="AT110">
        <v>1</v>
      </c>
      <c r="AU110" t="s">
        <v>404</v>
      </c>
      <c r="AV110" t="s">
        <v>62</v>
      </c>
      <c r="AW110">
        <v>2.4</v>
      </c>
      <c r="AX110">
        <v>74</v>
      </c>
      <c r="AY110">
        <v>57</v>
      </c>
      <c r="AZ110" t="s">
        <v>405</v>
      </c>
    </row>
    <row r="111" spans="1:52" x14ac:dyDescent="0.3">
      <c r="A111" t="str">
        <f t="shared" si="4"/>
        <v>2023915124615</v>
      </c>
      <c r="B111" t="s">
        <v>406</v>
      </c>
      <c r="C111" t="s">
        <v>52</v>
      </c>
      <c r="D111">
        <v>2023</v>
      </c>
      <c r="E111">
        <v>9</v>
      </c>
      <c r="F111">
        <v>15</v>
      </c>
      <c r="G111">
        <v>9</v>
      </c>
      <c r="H111">
        <v>59</v>
      </c>
      <c r="I111" t="s">
        <v>53</v>
      </c>
      <c r="J111">
        <v>2023</v>
      </c>
      <c r="K111">
        <v>9</v>
      </c>
      <c r="L111">
        <v>15</v>
      </c>
      <c r="M111">
        <v>12</v>
      </c>
      <c r="N111">
        <v>46</v>
      </c>
      <c r="O111">
        <v>15</v>
      </c>
      <c r="P111" t="s">
        <v>407</v>
      </c>
      <c r="Q111" t="s">
        <v>185</v>
      </c>
      <c r="R111">
        <v>-20.332362686</v>
      </c>
      <c r="S111">
        <v>57.725054439600001</v>
      </c>
      <c r="T111">
        <v>7751572.34099935</v>
      </c>
      <c r="U111">
        <v>575685.57154845702</v>
      </c>
      <c r="V111" t="s">
        <v>56</v>
      </c>
      <c r="W111" t="s">
        <v>408</v>
      </c>
      <c r="X111">
        <v>3.5</v>
      </c>
      <c r="Y111">
        <v>4.5999999999999996</v>
      </c>
      <c r="AC111">
        <f t="shared" si="5"/>
        <v>4.5999999999999996</v>
      </c>
      <c r="AD111">
        <v>1.1299999999999999</v>
      </c>
      <c r="AE111">
        <v>1.2</v>
      </c>
      <c r="AF111">
        <v>1.1000000000000001</v>
      </c>
      <c r="AG111">
        <f t="shared" si="6"/>
        <v>4.1469023027385274</v>
      </c>
      <c r="AH111" t="s">
        <v>58</v>
      </c>
      <c r="AI111" t="s">
        <v>59</v>
      </c>
      <c r="AJ111">
        <v>6</v>
      </c>
      <c r="AK111" t="s">
        <v>96</v>
      </c>
      <c r="AL111" t="s">
        <v>112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f>IF(AP111=0,0)</f>
        <v>0</v>
      </c>
      <c r="AU111" t="s">
        <v>409</v>
      </c>
      <c r="AV111" t="s">
        <v>62</v>
      </c>
      <c r="AW111">
        <v>6.9</v>
      </c>
      <c r="AX111">
        <v>152</v>
      </c>
      <c r="AY111">
        <v>58</v>
      </c>
    </row>
    <row r="112" spans="1:52" x14ac:dyDescent="0.3">
      <c r="A112" t="str">
        <f t="shared" si="4"/>
        <v>202391513715</v>
      </c>
      <c r="B112" t="s">
        <v>410</v>
      </c>
      <c r="C112" t="s">
        <v>52</v>
      </c>
      <c r="D112">
        <v>2023</v>
      </c>
      <c r="E112">
        <v>9</v>
      </c>
      <c r="F112">
        <v>15</v>
      </c>
      <c r="G112">
        <v>9</v>
      </c>
      <c r="H112">
        <v>59</v>
      </c>
      <c r="I112" t="s">
        <v>53</v>
      </c>
      <c r="J112">
        <v>2023</v>
      </c>
      <c r="K112">
        <v>9</v>
      </c>
      <c r="L112">
        <v>15</v>
      </c>
      <c r="M112">
        <v>13</v>
      </c>
      <c r="N112">
        <v>7</v>
      </c>
      <c r="O112">
        <v>15</v>
      </c>
      <c r="P112" t="s">
        <v>411</v>
      </c>
      <c r="Q112" t="s">
        <v>185</v>
      </c>
      <c r="R112">
        <v>-20.332378497000001</v>
      </c>
      <c r="S112">
        <v>57.725027513199997</v>
      </c>
      <c r="T112">
        <v>7751570.60354215</v>
      </c>
      <c r="U112">
        <v>575682.753006791</v>
      </c>
      <c r="V112" t="s">
        <v>56</v>
      </c>
      <c r="W112" t="s">
        <v>412</v>
      </c>
      <c r="X112">
        <v>5.92</v>
      </c>
      <c r="Y112">
        <v>10.1</v>
      </c>
      <c r="AC112">
        <f t="shared" si="5"/>
        <v>10.1</v>
      </c>
      <c r="AD112">
        <v>2.11</v>
      </c>
      <c r="AE112">
        <v>2.2999999999999998</v>
      </c>
      <c r="AF112">
        <v>1.2</v>
      </c>
      <c r="AG112">
        <f t="shared" si="6"/>
        <v>8.6707957239078279</v>
      </c>
      <c r="AH112" t="s">
        <v>132</v>
      </c>
      <c r="AI112" t="s">
        <v>133</v>
      </c>
      <c r="AJ112">
        <v>6</v>
      </c>
      <c r="AK112" t="s">
        <v>60</v>
      </c>
      <c r="AL112" t="s">
        <v>112</v>
      </c>
      <c r="AM112">
        <v>4</v>
      </c>
      <c r="AN112">
        <v>0</v>
      </c>
      <c r="AO112">
        <v>0</v>
      </c>
      <c r="AP112">
        <v>4</v>
      </c>
      <c r="AQ112">
        <v>1</v>
      </c>
      <c r="AR112">
        <v>0</v>
      </c>
      <c r="AS112">
        <v>0</v>
      </c>
      <c r="AT112">
        <v>1</v>
      </c>
      <c r="AU112" t="s">
        <v>413</v>
      </c>
      <c r="AV112" t="s">
        <v>62</v>
      </c>
      <c r="AW112">
        <v>7.2</v>
      </c>
      <c r="AX112">
        <v>188</v>
      </c>
      <c r="AY112">
        <v>60</v>
      </c>
    </row>
    <row r="113" spans="1:52" x14ac:dyDescent="0.3">
      <c r="A113" t="str">
        <f t="shared" si="4"/>
        <v>2023919102518</v>
      </c>
      <c r="B113" t="s">
        <v>414</v>
      </c>
      <c r="C113" t="s">
        <v>52</v>
      </c>
      <c r="D113">
        <v>2023</v>
      </c>
      <c r="E113">
        <v>9</v>
      </c>
      <c r="F113">
        <v>19</v>
      </c>
      <c r="G113">
        <v>9</v>
      </c>
      <c r="H113">
        <v>26</v>
      </c>
      <c r="I113" t="s">
        <v>53</v>
      </c>
      <c r="J113">
        <v>2023</v>
      </c>
      <c r="K113">
        <v>9</v>
      </c>
      <c r="L113">
        <v>19</v>
      </c>
      <c r="M113">
        <v>10</v>
      </c>
      <c r="N113">
        <v>25</v>
      </c>
      <c r="O113">
        <v>18</v>
      </c>
      <c r="P113" t="s">
        <v>415</v>
      </c>
      <c r="Q113" t="s">
        <v>201</v>
      </c>
      <c r="R113">
        <v>-20.332632594</v>
      </c>
      <c r="S113">
        <v>57.725062401599999</v>
      </c>
      <c r="T113">
        <v>7751542.4663882097</v>
      </c>
      <c r="U113">
        <v>575686.27135760395</v>
      </c>
      <c r="V113" t="s">
        <v>56</v>
      </c>
      <c r="W113" t="s">
        <v>84</v>
      </c>
      <c r="X113">
        <v>8.1</v>
      </c>
      <c r="Y113">
        <v>14.2</v>
      </c>
      <c r="AC113">
        <f t="shared" si="5"/>
        <v>14.2</v>
      </c>
      <c r="AD113">
        <v>5</v>
      </c>
      <c r="AE113">
        <v>2.5</v>
      </c>
      <c r="AF113">
        <v>1.8</v>
      </c>
      <c r="AG113">
        <f t="shared" si="6"/>
        <v>14.137166941154069</v>
      </c>
      <c r="AH113" t="s">
        <v>73</v>
      </c>
      <c r="AI113" t="s">
        <v>74</v>
      </c>
      <c r="AJ113">
        <v>4</v>
      </c>
      <c r="AK113" t="s">
        <v>60</v>
      </c>
      <c r="AL113" t="s">
        <v>87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  <c r="AS113">
        <v>0</v>
      </c>
      <c r="AT113">
        <f>IF(AP113=0,0)</f>
        <v>0</v>
      </c>
      <c r="AU113" t="s">
        <v>416</v>
      </c>
      <c r="AV113" t="s">
        <v>62</v>
      </c>
      <c r="AW113">
        <v>6.55</v>
      </c>
      <c r="AX113">
        <v>200</v>
      </c>
      <c r="AY113">
        <v>63</v>
      </c>
      <c r="AZ113" t="s">
        <v>417</v>
      </c>
    </row>
    <row r="114" spans="1:52" x14ac:dyDescent="0.3">
      <c r="A114" t="str">
        <f t="shared" si="4"/>
        <v>2023919105220</v>
      </c>
      <c r="B114" t="s">
        <v>418</v>
      </c>
      <c r="C114" t="s">
        <v>52</v>
      </c>
      <c r="D114">
        <v>2023</v>
      </c>
      <c r="E114">
        <v>9</v>
      </c>
      <c r="F114">
        <v>19</v>
      </c>
      <c r="G114">
        <v>9</v>
      </c>
      <c r="H114">
        <v>26</v>
      </c>
      <c r="I114" t="s">
        <v>53</v>
      </c>
      <c r="J114">
        <v>2023</v>
      </c>
      <c r="K114">
        <v>9</v>
      </c>
      <c r="L114">
        <v>19</v>
      </c>
      <c r="M114">
        <v>10</v>
      </c>
      <c r="N114">
        <v>52</v>
      </c>
      <c r="O114">
        <v>20</v>
      </c>
      <c r="P114" t="s">
        <v>419</v>
      </c>
      <c r="Q114" t="s">
        <v>204</v>
      </c>
      <c r="R114">
        <v>-20.332799116</v>
      </c>
      <c r="S114">
        <v>57.725017913599999</v>
      </c>
      <c r="T114">
        <v>7751524.0576932402</v>
      </c>
      <c r="U114">
        <v>575681.546208204</v>
      </c>
      <c r="V114" t="s">
        <v>56</v>
      </c>
      <c r="W114" t="s">
        <v>420</v>
      </c>
      <c r="X114">
        <v>4.4800000000000004</v>
      </c>
      <c r="Y114">
        <v>9.6999999999999993</v>
      </c>
      <c r="AC114">
        <f t="shared" si="5"/>
        <v>9.6999999999999993</v>
      </c>
      <c r="AD114">
        <v>1.75</v>
      </c>
      <c r="AE114">
        <v>2.1</v>
      </c>
      <c r="AF114">
        <v>1.5</v>
      </c>
      <c r="AG114">
        <f t="shared" si="6"/>
        <v>9.8960168588078492</v>
      </c>
      <c r="AH114" t="s">
        <v>73</v>
      </c>
      <c r="AI114" t="s">
        <v>74</v>
      </c>
      <c r="AJ114">
        <v>3</v>
      </c>
      <c r="AK114" t="s">
        <v>60</v>
      </c>
      <c r="AL114" t="s">
        <v>61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  <c r="AS114">
        <v>0</v>
      </c>
      <c r="AT114">
        <f>IF(AP114=0,0)</f>
        <v>0</v>
      </c>
      <c r="AU114" t="s">
        <v>421</v>
      </c>
      <c r="AV114" t="s">
        <v>62</v>
      </c>
      <c r="AW114">
        <v>3.4</v>
      </c>
      <c r="AX114">
        <v>110</v>
      </c>
      <c r="AY114">
        <v>65</v>
      </c>
      <c r="AZ114" t="s">
        <v>422</v>
      </c>
    </row>
    <row r="115" spans="1:52" x14ac:dyDescent="0.3">
      <c r="A115" t="str">
        <f t="shared" si="4"/>
        <v>2023919112754</v>
      </c>
      <c r="B115" t="s">
        <v>423</v>
      </c>
      <c r="C115" t="s">
        <v>52</v>
      </c>
      <c r="D115">
        <v>2023</v>
      </c>
      <c r="E115">
        <v>9</v>
      </c>
      <c r="F115">
        <v>19</v>
      </c>
      <c r="G115">
        <v>9</v>
      </c>
      <c r="H115">
        <v>26</v>
      </c>
      <c r="I115" t="s">
        <v>53</v>
      </c>
      <c r="J115">
        <v>2023</v>
      </c>
      <c r="K115">
        <v>9</v>
      </c>
      <c r="L115">
        <v>19</v>
      </c>
      <c r="M115">
        <v>11</v>
      </c>
      <c r="N115">
        <v>27</v>
      </c>
      <c r="O115">
        <v>54</v>
      </c>
      <c r="P115" t="s">
        <v>424</v>
      </c>
      <c r="Q115" t="s">
        <v>212</v>
      </c>
      <c r="R115">
        <v>-20.332823987000001</v>
      </c>
      <c r="S115">
        <v>57.724722551500001</v>
      </c>
      <c r="T115">
        <v>7751521.4406611398</v>
      </c>
      <c r="U115">
        <v>575650.70126097999</v>
      </c>
      <c r="V115" t="s">
        <v>56</v>
      </c>
      <c r="W115" t="s">
        <v>425</v>
      </c>
      <c r="X115">
        <v>5.58</v>
      </c>
      <c r="Y115">
        <v>8.3000000000000007</v>
      </c>
      <c r="AC115">
        <f t="shared" si="5"/>
        <v>8.3000000000000007</v>
      </c>
      <c r="AD115">
        <v>1.2</v>
      </c>
      <c r="AE115">
        <v>4</v>
      </c>
      <c r="AF115">
        <v>3.4</v>
      </c>
      <c r="AG115">
        <f t="shared" si="6"/>
        <v>42.725660088821186</v>
      </c>
      <c r="AH115" t="s">
        <v>73</v>
      </c>
      <c r="AI115" t="s">
        <v>74</v>
      </c>
      <c r="AJ115">
        <v>32</v>
      </c>
      <c r="AK115" t="s">
        <v>60</v>
      </c>
      <c r="AL115" t="s">
        <v>61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f>IF(AP115=0,0)</f>
        <v>0</v>
      </c>
      <c r="AU115" t="s">
        <v>426</v>
      </c>
      <c r="AV115" t="s">
        <v>62</v>
      </c>
      <c r="AW115">
        <v>1</v>
      </c>
      <c r="AX115">
        <v>308</v>
      </c>
      <c r="AY115">
        <v>93</v>
      </c>
      <c r="AZ115" t="s">
        <v>422</v>
      </c>
    </row>
    <row r="116" spans="1:52" x14ac:dyDescent="0.3">
      <c r="A116" t="str">
        <f t="shared" si="4"/>
        <v>2023919114423</v>
      </c>
      <c r="B116" t="s">
        <v>427</v>
      </c>
      <c r="C116" t="s">
        <v>52</v>
      </c>
      <c r="D116">
        <v>2023</v>
      </c>
      <c r="E116">
        <v>9</v>
      </c>
      <c r="F116">
        <v>19</v>
      </c>
      <c r="G116">
        <v>9</v>
      </c>
      <c r="H116">
        <v>26</v>
      </c>
      <c r="I116" t="s">
        <v>53</v>
      </c>
      <c r="J116">
        <v>2023</v>
      </c>
      <c r="K116">
        <v>9</v>
      </c>
      <c r="L116">
        <v>19</v>
      </c>
      <c r="M116">
        <v>11</v>
      </c>
      <c r="N116">
        <v>44</v>
      </c>
      <c r="O116">
        <v>23</v>
      </c>
      <c r="P116" t="s">
        <v>428</v>
      </c>
      <c r="Q116" t="s">
        <v>215</v>
      </c>
      <c r="R116">
        <v>-20.332719793999999</v>
      </c>
      <c r="S116">
        <v>57.7247248818</v>
      </c>
      <c r="T116">
        <v>7751532.9707736</v>
      </c>
      <c r="U116">
        <v>575650.99520299095</v>
      </c>
      <c r="V116" t="s">
        <v>56</v>
      </c>
      <c r="W116" t="s">
        <v>84</v>
      </c>
      <c r="X116">
        <v>7.93</v>
      </c>
      <c r="Y116">
        <v>10.8</v>
      </c>
      <c r="AC116">
        <f t="shared" si="5"/>
        <v>10.8</v>
      </c>
      <c r="AD116">
        <v>5.69</v>
      </c>
      <c r="AE116">
        <v>1.9</v>
      </c>
      <c r="AF116">
        <v>1.7</v>
      </c>
      <c r="AG116">
        <f t="shared" si="6"/>
        <v>10.147344271095031</v>
      </c>
      <c r="AH116" t="s">
        <v>73</v>
      </c>
      <c r="AI116" t="s">
        <v>74</v>
      </c>
      <c r="AJ116">
        <v>2</v>
      </c>
      <c r="AK116" t="s">
        <v>60</v>
      </c>
      <c r="AL116" t="s">
        <v>87</v>
      </c>
      <c r="AM116">
        <v>3</v>
      </c>
      <c r="AN116">
        <v>0</v>
      </c>
      <c r="AO116">
        <v>0</v>
      </c>
      <c r="AP116">
        <v>3</v>
      </c>
      <c r="AQ116">
        <v>2</v>
      </c>
      <c r="AR116">
        <v>0</v>
      </c>
      <c r="AS116">
        <v>0</v>
      </c>
      <c r="AT116">
        <v>2</v>
      </c>
      <c r="AU116" t="s">
        <v>429</v>
      </c>
      <c r="AV116" t="s">
        <v>62</v>
      </c>
      <c r="AW116">
        <v>4.3</v>
      </c>
      <c r="AX116">
        <v>102</v>
      </c>
      <c r="AY116">
        <v>68</v>
      </c>
    </row>
    <row r="117" spans="1:52" x14ac:dyDescent="0.3">
      <c r="A117" t="str">
        <f t="shared" si="4"/>
        <v>202391911621</v>
      </c>
      <c r="B117" t="s">
        <v>430</v>
      </c>
      <c r="C117" t="s">
        <v>52</v>
      </c>
      <c r="D117">
        <v>2023</v>
      </c>
      <c r="E117">
        <v>9</v>
      </c>
      <c r="F117">
        <v>19</v>
      </c>
      <c r="G117">
        <v>9</v>
      </c>
      <c r="H117">
        <v>26</v>
      </c>
      <c r="I117" t="s">
        <v>53</v>
      </c>
      <c r="J117">
        <v>2023</v>
      </c>
      <c r="K117">
        <v>9</v>
      </c>
      <c r="L117">
        <v>19</v>
      </c>
      <c r="M117">
        <v>11</v>
      </c>
      <c r="N117">
        <v>6</v>
      </c>
      <c r="O117">
        <v>21</v>
      </c>
      <c r="P117" t="s">
        <v>431</v>
      </c>
      <c r="Q117" t="s">
        <v>207</v>
      </c>
      <c r="R117">
        <v>-20.332923637</v>
      </c>
      <c r="S117">
        <v>57.725061866600001</v>
      </c>
      <c r="T117">
        <v>7751510.2566416897</v>
      </c>
      <c r="U117">
        <v>575686.07386338396</v>
      </c>
      <c r="V117" t="s">
        <v>56</v>
      </c>
      <c r="W117" t="s">
        <v>57</v>
      </c>
      <c r="X117">
        <v>4.1100000000000003</v>
      </c>
      <c r="Y117">
        <v>5</v>
      </c>
      <c r="AC117">
        <f t="shared" si="5"/>
        <v>5</v>
      </c>
      <c r="AD117">
        <v>0.32</v>
      </c>
      <c r="AE117">
        <v>1.8</v>
      </c>
      <c r="AF117">
        <v>1.55</v>
      </c>
      <c r="AG117">
        <f t="shared" si="6"/>
        <v>8.765043503515523</v>
      </c>
      <c r="AH117" t="s">
        <v>58</v>
      </c>
      <c r="AI117" t="s">
        <v>59</v>
      </c>
      <c r="AJ117">
        <v>6</v>
      </c>
      <c r="AK117" t="s">
        <v>60</v>
      </c>
      <c r="AL117" t="s">
        <v>61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f>IF(AP117=0,0)</f>
        <v>0</v>
      </c>
      <c r="AV117" t="s">
        <v>62</v>
      </c>
      <c r="AW117">
        <v>4.8</v>
      </c>
      <c r="AX117">
        <v>20</v>
      </c>
      <c r="AY117">
        <v>66</v>
      </c>
    </row>
    <row r="118" spans="1:52" x14ac:dyDescent="0.3">
      <c r="A118" t="str">
        <f t="shared" si="4"/>
        <v>202391913024</v>
      </c>
      <c r="B118" t="s">
        <v>432</v>
      </c>
      <c r="C118" t="s">
        <v>52</v>
      </c>
      <c r="D118">
        <v>2023</v>
      </c>
      <c r="E118">
        <v>9</v>
      </c>
      <c r="F118">
        <v>19</v>
      </c>
      <c r="G118">
        <v>9</v>
      </c>
      <c r="H118">
        <v>26</v>
      </c>
      <c r="I118" t="s">
        <v>53</v>
      </c>
      <c r="J118">
        <v>2023</v>
      </c>
      <c r="K118">
        <v>9</v>
      </c>
      <c r="L118">
        <v>19</v>
      </c>
      <c r="M118">
        <v>13</v>
      </c>
      <c r="N118">
        <v>0</v>
      </c>
      <c r="O118">
        <v>24</v>
      </c>
      <c r="P118" t="s">
        <v>433</v>
      </c>
      <c r="Q118" t="s">
        <v>249</v>
      </c>
      <c r="R118">
        <v>-20.332583544999999</v>
      </c>
      <c r="S118">
        <v>57.7244407819</v>
      </c>
      <c r="T118">
        <v>7751548.1799021903</v>
      </c>
      <c r="U118">
        <v>575621.40425031504</v>
      </c>
      <c r="V118" t="s">
        <v>56</v>
      </c>
      <c r="W118" t="s">
        <v>175</v>
      </c>
      <c r="X118">
        <v>9.8000000000000007</v>
      </c>
      <c r="Y118">
        <v>15.6</v>
      </c>
      <c r="AC118">
        <f t="shared" si="5"/>
        <v>15.6</v>
      </c>
      <c r="AD118">
        <v>5.29</v>
      </c>
      <c r="AE118">
        <v>3.4</v>
      </c>
      <c r="AF118">
        <v>3.2</v>
      </c>
      <c r="AG118">
        <f t="shared" si="6"/>
        <v>34.180528071056955</v>
      </c>
      <c r="AH118" t="s">
        <v>66</v>
      </c>
      <c r="AI118" t="s">
        <v>67</v>
      </c>
      <c r="AJ118">
        <v>4</v>
      </c>
      <c r="AK118" t="s">
        <v>60</v>
      </c>
      <c r="AL118" t="s">
        <v>87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  <c r="AS118">
        <v>0</v>
      </c>
      <c r="AT118">
        <f>IF(AP118=0,0)</f>
        <v>0</v>
      </c>
      <c r="AU118" t="s">
        <v>434</v>
      </c>
      <c r="AV118" t="s">
        <v>62</v>
      </c>
      <c r="AW118">
        <v>2.1</v>
      </c>
      <c r="AX118">
        <v>154</v>
      </c>
      <c r="AY118">
        <v>69</v>
      </c>
      <c r="AZ118" t="s">
        <v>435</v>
      </c>
    </row>
    <row r="119" spans="1:52" x14ac:dyDescent="0.3">
      <c r="A119" t="str">
        <f t="shared" si="4"/>
        <v>2023919132549</v>
      </c>
      <c r="B119" t="s">
        <v>436</v>
      </c>
      <c r="C119" t="s">
        <v>52</v>
      </c>
      <c r="D119">
        <v>2023</v>
      </c>
      <c r="E119">
        <v>9</v>
      </c>
      <c r="F119">
        <v>19</v>
      </c>
      <c r="G119">
        <v>9</v>
      </c>
      <c r="H119">
        <v>26</v>
      </c>
      <c r="I119" t="s">
        <v>53</v>
      </c>
      <c r="J119">
        <v>2023</v>
      </c>
      <c r="K119">
        <v>9</v>
      </c>
      <c r="L119">
        <v>19</v>
      </c>
      <c r="M119">
        <v>13</v>
      </c>
      <c r="N119">
        <v>25</v>
      </c>
      <c r="O119">
        <v>49</v>
      </c>
      <c r="P119" t="s">
        <v>437</v>
      </c>
      <c r="Q119" t="s">
        <v>318</v>
      </c>
      <c r="R119">
        <v>-20.332480953000001</v>
      </c>
      <c r="S119">
        <v>57.724480565500002</v>
      </c>
      <c r="T119">
        <v>7751559.5156336501</v>
      </c>
      <c r="U119">
        <v>575625.60714698199</v>
      </c>
      <c r="V119" t="s">
        <v>56</v>
      </c>
      <c r="W119" t="s">
        <v>425</v>
      </c>
      <c r="X119">
        <v>7.43</v>
      </c>
      <c r="Y119">
        <v>9.5</v>
      </c>
      <c r="AC119">
        <f t="shared" si="5"/>
        <v>9.5</v>
      </c>
      <c r="AD119">
        <v>1.6</v>
      </c>
      <c r="AE119">
        <v>3.5</v>
      </c>
      <c r="AF119">
        <v>3.1</v>
      </c>
      <c r="AG119">
        <f t="shared" si="6"/>
        <v>34.086280291449256</v>
      </c>
      <c r="AH119" t="s">
        <v>73</v>
      </c>
      <c r="AI119" t="s">
        <v>74</v>
      </c>
      <c r="AJ119">
        <v>21</v>
      </c>
      <c r="AK119" t="s">
        <v>60</v>
      </c>
      <c r="AL119" t="s">
        <v>87</v>
      </c>
      <c r="AM119">
        <v>0</v>
      </c>
      <c r="AN119">
        <v>1</v>
      </c>
      <c r="AO119">
        <v>0</v>
      </c>
      <c r="AP119">
        <v>1</v>
      </c>
      <c r="AQ119">
        <v>0</v>
      </c>
      <c r="AR119">
        <v>1</v>
      </c>
      <c r="AS119">
        <v>0</v>
      </c>
      <c r="AT119">
        <v>1</v>
      </c>
      <c r="AV119" t="s">
        <v>62</v>
      </c>
      <c r="AW119">
        <v>2.2999999999999998</v>
      </c>
      <c r="AX119">
        <v>112</v>
      </c>
      <c r="AY119">
        <v>88</v>
      </c>
    </row>
    <row r="120" spans="1:52" x14ac:dyDescent="0.3">
      <c r="A120" t="str">
        <f t="shared" si="4"/>
        <v>2023919134722</v>
      </c>
      <c r="B120" t="s">
        <v>438</v>
      </c>
      <c r="C120" t="s">
        <v>52</v>
      </c>
      <c r="D120">
        <v>2023</v>
      </c>
      <c r="E120">
        <v>9</v>
      </c>
      <c r="F120">
        <v>19</v>
      </c>
      <c r="G120">
        <v>9</v>
      </c>
      <c r="H120">
        <v>26</v>
      </c>
      <c r="I120" t="s">
        <v>53</v>
      </c>
      <c r="J120">
        <v>2023</v>
      </c>
      <c r="K120">
        <v>9</v>
      </c>
      <c r="L120">
        <v>19</v>
      </c>
      <c r="M120">
        <v>13</v>
      </c>
      <c r="N120">
        <v>47</v>
      </c>
      <c r="O120">
        <v>22</v>
      </c>
      <c r="P120" t="s">
        <v>439</v>
      </c>
      <c r="Q120" t="s">
        <v>209</v>
      </c>
      <c r="R120">
        <v>-20.332710553999998</v>
      </c>
      <c r="S120">
        <v>57.724845645800002</v>
      </c>
      <c r="T120">
        <v>7751533.9379376303</v>
      </c>
      <c r="U120">
        <v>575663.60626349202</v>
      </c>
      <c r="V120" t="s">
        <v>56</v>
      </c>
      <c r="W120" t="s">
        <v>186</v>
      </c>
      <c r="X120">
        <v>6.29</v>
      </c>
      <c r="Y120">
        <v>10.6</v>
      </c>
      <c r="AC120">
        <f t="shared" si="5"/>
        <v>10.6</v>
      </c>
      <c r="AD120">
        <v>2.62</v>
      </c>
      <c r="AE120">
        <v>2.15</v>
      </c>
      <c r="AF120">
        <v>1.6</v>
      </c>
      <c r="AG120">
        <f t="shared" si="6"/>
        <v>10.807078728348888</v>
      </c>
      <c r="AH120" t="s">
        <v>58</v>
      </c>
      <c r="AI120" t="s">
        <v>59</v>
      </c>
      <c r="AJ120">
        <v>9</v>
      </c>
      <c r="AK120" t="s">
        <v>60</v>
      </c>
      <c r="AL120" t="s">
        <v>61</v>
      </c>
      <c r="AM120">
        <v>30</v>
      </c>
      <c r="AN120">
        <v>0</v>
      </c>
      <c r="AO120">
        <v>0</v>
      </c>
      <c r="AP120">
        <v>30</v>
      </c>
      <c r="AQ120">
        <v>2</v>
      </c>
      <c r="AR120">
        <v>0</v>
      </c>
      <c r="AS120">
        <v>0</v>
      </c>
      <c r="AT120">
        <v>2</v>
      </c>
      <c r="AU120" t="s">
        <v>440</v>
      </c>
      <c r="AV120" t="s">
        <v>62</v>
      </c>
      <c r="AW120">
        <v>3.1</v>
      </c>
      <c r="AX120">
        <v>52</v>
      </c>
      <c r="AY120">
        <v>67</v>
      </c>
      <c r="AZ120" t="s">
        <v>422</v>
      </c>
    </row>
    <row r="121" spans="1:52" x14ac:dyDescent="0.3">
      <c r="A121" t="str">
        <f t="shared" si="4"/>
        <v>2023919425</v>
      </c>
      <c r="B121" t="s">
        <v>441</v>
      </c>
      <c r="C121" t="s">
        <v>52</v>
      </c>
      <c r="D121">
        <v>2023</v>
      </c>
      <c r="E121">
        <v>9</v>
      </c>
      <c r="F121">
        <v>1</v>
      </c>
      <c r="G121">
        <v>9</v>
      </c>
      <c r="H121">
        <v>3</v>
      </c>
      <c r="I121" t="s">
        <v>352</v>
      </c>
      <c r="J121">
        <v>2023</v>
      </c>
      <c r="K121">
        <v>9</v>
      </c>
      <c r="L121">
        <v>1</v>
      </c>
      <c r="M121">
        <v>9</v>
      </c>
      <c r="N121">
        <v>4</v>
      </c>
      <c r="O121">
        <v>25</v>
      </c>
      <c r="P121" t="s">
        <v>132</v>
      </c>
      <c r="Q121" t="s">
        <v>442</v>
      </c>
      <c r="R121">
        <v>-20.331922984999999</v>
      </c>
      <c r="S121">
        <v>57.725796384299997</v>
      </c>
      <c r="T121">
        <v>7751620.6623942703</v>
      </c>
      <c r="U121">
        <v>575763.23758930597</v>
      </c>
      <c r="V121" t="s">
        <v>56</v>
      </c>
      <c r="W121" t="s">
        <v>376</v>
      </c>
      <c r="X121">
        <v>5.45</v>
      </c>
      <c r="Y121">
        <v>10.8</v>
      </c>
      <c r="AC121">
        <f t="shared" si="5"/>
        <v>10.8</v>
      </c>
      <c r="AD121">
        <v>2.5</v>
      </c>
      <c r="AE121">
        <v>2.9</v>
      </c>
      <c r="AF121">
        <v>2</v>
      </c>
      <c r="AG121">
        <f t="shared" si="6"/>
        <v>18.2212373908208</v>
      </c>
      <c r="AH121" t="s">
        <v>73</v>
      </c>
      <c r="AI121" t="s">
        <v>74</v>
      </c>
      <c r="AJ121">
        <v>4</v>
      </c>
      <c r="AK121" t="s">
        <v>60</v>
      </c>
      <c r="AL121" t="s">
        <v>87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0</v>
      </c>
      <c r="AT121">
        <f>IF(AP121=0,0)</f>
        <v>0</v>
      </c>
      <c r="AU121" t="s">
        <v>443</v>
      </c>
      <c r="AV121" t="s">
        <v>62</v>
      </c>
      <c r="AW121">
        <v>4.5</v>
      </c>
      <c r="AX121">
        <v>352</v>
      </c>
      <c r="AY121">
        <v>1</v>
      </c>
      <c r="AZ121" t="s">
        <v>444</v>
      </c>
    </row>
    <row r="122" spans="1:52" x14ac:dyDescent="0.3">
      <c r="A122" t="str">
        <f t="shared" si="4"/>
        <v>20239194426</v>
      </c>
      <c r="B122" t="s">
        <v>445</v>
      </c>
      <c r="C122" t="s">
        <v>52</v>
      </c>
      <c r="D122">
        <v>2023</v>
      </c>
      <c r="E122">
        <v>9</v>
      </c>
      <c r="F122">
        <v>1</v>
      </c>
      <c r="G122">
        <v>9</v>
      </c>
      <c r="H122">
        <v>3</v>
      </c>
      <c r="I122" t="s">
        <v>352</v>
      </c>
      <c r="J122">
        <v>2023</v>
      </c>
      <c r="K122">
        <v>9</v>
      </c>
      <c r="L122">
        <v>1</v>
      </c>
      <c r="M122">
        <v>9</v>
      </c>
      <c r="N122">
        <v>44</v>
      </c>
      <c r="O122">
        <v>26</v>
      </c>
      <c r="P122" t="s">
        <v>73</v>
      </c>
      <c r="Q122" t="s">
        <v>446</v>
      </c>
      <c r="R122">
        <v>-20.332079488000002</v>
      </c>
      <c r="S122">
        <v>57.725942277500003</v>
      </c>
      <c r="T122">
        <v>7751603.2750006104</v>
      </c>
      <c r="U122">
        <v>575778.39121479203</v>
      </c>
      <c r="V122" t="s">
        <v>56</v>
      </c>
      <c r="W122" t="s">
        <v>376</v>
      </c>
      <c r="X122">
        <v>5.45</v>
      </c>
      <c r="Y122">
        <v>9.4</v>
      </c>
      <c r="AC122">
        <f t="shared" si="5"/>
        <v>9.4</v>
      </c>
      <c r="AD122">
        <v>3.03</v>
      </c>
      <c r="AE122">
        <v>3.16</v>
      </c>
      <c r="AF122">
        <v>2.4700000000000002</v>
      </c>
      <c r="AG122">
        <f t="shared" si="6"/>
        <v>24.520758979799055</v>
      </c>
      <c r="AH122" t="s">
        <v>73</v>
      </c>
      <c r="AI122" t="s">
        <v>74</v>
      </c>
      <c r="AJ122">
        <v>5</v>
      </c>
      <c r="AK122" t="s">
        <v>60</v>
      </c>
      <c r="AL122" t="s">
        <v>87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  <c r="AS122">
        <v>0</v>
      </c>
      <c r="AT122">
        <f>IF(AP122=0,0)</f>
        <v>0</v>
      </c>
      <c r="AU122" t="s">
        <v>447</v>
      </c>
      <c r="AV122" t="s">
        <v>62</v>
      </c>
      <c r="AW122">
        <v>6.4</v>
      </c>
      <c r="AX122">
        <v>24</v>
      </c>
      <c r="AY122">
        <v>59</v>
      </c>
    </row>
    <row r="123" spans="1:52" x14ac:dyDescent="0.3">
      <c r="A123" t="str">
        <f t="shared" si="4"/>
        <v>202391993816</v>
      </c>
      <c r="B123" t="s">
        <v>448</v>
      </c>
      <c r="C123" t="s">
        <v>52</v>
      </c>
      <c r="D123">
        <v>2023</v>
      </c>
      <c r="E123">
        <v>9</v>
      </c>
      <c r="F123">
        <v>19</v>
      </c>
      <c r="G123">
        <v>9</v>
      </c>
      <c r="H123">
        <v>26</v>
      </c>
      <c r="I123" t="s">
        <v>53</v>
      </c>
      <c r="J123">
        <v>2023</v>
      </c>
      <c r="K123">
        <v>9</v>
      </c>
      <c r="L123">
        <v>19</v>
      </c>
      <c r="M123">
        <v>9</v>
      </c>
      <c r="N123">
        <v>38</v>
      </c>
      <c r="O123">
        <v>16</v>
      </c>
      <c r="P123" t="s">
        <v>449</v>
      </c>
      <c r="Q123" t="s">
        <v>191</v>
      </c>
      <c r="R123">
        <v>-20.332475328000001</v>
      </c>
      <c r="S123">
        <v>57.725023063899997</v>
      </c>
      <c r="T123">
        <v>7751559.88922281</v>
      </c>
      <c r="U123">
        <v>575682.24142217403</v>
      </c>
      <c r="V123" t="s">
        <v>56</v>
      </c>
      <c r="W123" t="s">
        <v>79</v>
      </c>
      <c r="X123">
        <v>9.5500000000000007</v>
      </c>
      <c r="Y123">
        <v>16.2</v>
      </c>
      <c r="AC123">
        <f t="shared" si="5"/>
        <v>16.2</v>
      </c>
      <c r="AD123">
        <v>8.6999999999999993</v>
      </c>
      <c r="AE123">
        <v>3.9</v>
      </c>
      <c r="AF123">
        <v>2.6</v>
      </c>
      <c r="AG123">
        <f t="shared" si="6"/>
        <v>31.855749507400503</v>
      </c>
      <c r="AH123" t="s">
        <v>58</v>
      </c>
      <c r="AI123" t="s">
        <v>59</v>
      </c>
      <c r="AJ123">
        <v>4</v>
      </c>
      <c r="AK123" t="s">
        <v>60</v>
      </c>
      <c r="AL123" t="s">
        <v>87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  <c r="AS123">
        <v>0</v>
      </c>
      <c r="AT123">
        <f>IF(AP123=0,0)</f>
        <v>0</v>
      </c>
      <c r="AU123" t="s">
        <v>450</v>
      </c>
      <c r="AV123" t="s">
        <v>62</v>
      </c>
      <c r="AW123">
        <v>6.8</v>
      </c>
      <c r="AX123">
        <v>70</v>
      </c>
      <c r="AY123">
        <v>61</v>
      </c>
    </row>
    <row r="124" spans="1:52" x14ac:dyDescent="0.3">
      <c r="A124" t="str">
        <f t="shared" si="4"/>
        <v>202391995417</v>
      </c>
      <c r="B124" t="s">
        <v>451</v>
      </c>
      <c r="C124" t="s">
        <v>52</v>
      </c>
      <c r="D124">
        <v>2023</v>
      </c>
      <c r="E124">
        <v>9</v>
      </c>
      <c r="F124">
        <v>19</v>
      </c>
      <c r="G124">
        <v>9</v>
      </c>
      <c r="H124">
        <v>26</v>
      </c>
      <c r="I124" t="s">
        <v>53</v>
      </c>
      <c r="J124">
        <v>2023</v>
      </c>
      <c r="K124">
        <v>9</v>
      </c>
      <c r="L124">
        <v>19</v>
      </c>
      <c r="M124">
        <v>9</v>
      </c>
      <c r="N124">
        <v>54</v>
      </c>
      <c r="O124">
        <v>17</v>
      </c>
      <c r="P124" t="s">
        <v>452</v>
      </c>
      <c r="Q124" t="s">
        <v>194</v>
      </c>
      <c r="R124">
        <v>-20.332547596000001</v>
      </c>
      <c r="S124">
        <v>57.725031722799997</v>
      </c>
      <c r="T124">
        <v>7751551.88726719</v>
      </c>
      <c r="U124">
        <v>575683.11015077005</v>
      </c>
      <c r="V124" t="s">
        <v>56</v>
      </c>
      <c r="W124" t="s">
        <v>84</v>
      </c>
      <c r="X124">
        <v>6.57</v>
      </c>
      <c r="Y124">
        <v>8.8000000000000007</v>
      </c>
      <c r="AC124">
        <f t="shared" si="5"/>
        <v>8.8000000000000007</v>
      </c>
      <c r="AD124">
        <v>2.1800000000000002</v>
      </c>
      <c r="AE124">
        <v>2.1</v>
      </c>
      <c r="AF124">
        <v>1.8</v>
      </c>
      <c r="AG124">
        <f t="shared" si="6"/>
        <v>11.875220230569418</v>
      </c>
      <c r="AH124" t="s">
        <v>73</v>
      </c>
      <c r="AI124" t="s">
        <v>74</v>
      </c>
      <c r="AJ124">
        <v>19</v>
      </c>
      <c r="AK124" t="s">
        <v>60</v>
      </c>
      <c r="AL124" t="s">
        <v>61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  <c r="AS124">
        <v>0</v>
      </c>
      <c r="AT124">
        <f>IF(AP124=0,0)</f>
        <v>0</v>
      </c>
      <c r="AU124" t="s">
        <v>453</v>
      </c>
      <c r="AV124" t="s">
        <v>62</v>
      </c>
      <c r="AW124">
        <v>6.45</v>
      </c>
      <c r="AX124">
        <v>124</v>
      </c>
      <c r="AY124">
        <v>62</v>
      </c>
      <c r="AZ124" t="s">
        <v>397</v>
      </c>
    </row>
    <row r="125" spans="1:52" x14ac:dyDescent="0.3">
      <c r="A125" t="str">
        <f t="shared" si="4"/>
        <v>2023921111548</v>
      </c>
      <c r="B125" t="s">
        <v>454</v>
      </c>
      <c r="C125" t="s">
        <v>52</v>
      </c>
      <c r="D125">
        <v>2023</v>
      </c>
      <c r="E125">
        <v>9</v>
      </c>
      <c r="F125">
        <v>19</v>
      </c>
      <c r="G125">
        <v>9</v>
      </c>
      <c r="H125">
        <v>26</v>
      </c>
      <c r="I125" t="s">
        <v>53</v>
      </c>
      <c r="J125">
        <v>2023</v>
      </c>
      <c r="K125">
        <v>9</v>
      </c>
      <c r="L125">
        <v>21</v>
      </c>
      <c r="M125">
        <v>11</v>
      </c>
      <c r="N125">
        <v>15</v>
      </c>
      <c r="O125">
        <v>48</v>
      </c>
      <c r="P125" t="s">
        <v>455</v>
      </c>
      <c r="Q125" t="s">
        <v>312</v>
      </c>
      <c r="R125">
        <v>-20.332531067000001</v>
      </c>
      <c r="S125">
        <v>57.724315614699997</v>
      </c>
      <c r="T125">
        <v>7751554.0451120604</v>
      </c>
      <c r="U125">
        <v>575608.36353667197</v>
      </c>
      <c r="V125" t="s">
        <v>56</v>
      </c>
      <c r="W125" t="s">
        <v>102</v>
      </c>
      <c r="X125">
        <v>7.62</v>
      </c>
      <c r="Y125">
        <v>14.7</v>
      </c>
      <c r="AC125">
        <f t="shared" si="5"/>
        <v>14.7</v>
      </c>
      <c r="AD125">
        <v>4.5</v>
      </c>
      <c r="AE125">
        <v>4.2</v>
      </c>
      <c r="AF125">
        <v>3.3</v>
      </c>
      <c r="AG125">
        <f t="shared" si="6"/>
        <v>43.542474178754532</v>
      </c>
      <c r="AH125" t="s">
        <v>66</v>
      </c>
      <c r="AI125" t="s">
        <v>67</v>
      </c>
      <c r="AJ125">
        <v>12</v>
      </c>
      <c r="AK125" t="s">
        <v>60</v>
      </c>
      <c r="AL125" t="s">
        <v>87</v>
      </c>
      <c r="AM125">
        <v>26</v>
      </c>
      <c r="AN125">
        <v>4</v>
      </c>
      <c r="AO125">
        <v>0</v>
      </c>
      <c r="AP125">
        <v>30</v>
      </c>
      <c r="AQ125">
        <v>2</v>
      </c>
      <c r="AR125">
        <v>1</v>
      </c>
      <c r="AS125">
        <v>0</v>
      </c>
      <c r="AT125">
        <v>3</v>
      </c>
      <c r="AV125" t="s">
        <v>62</v>
      </c>
      <c r="AW125">
        <v>3.3</v>
      </c>
      <c r="AX125">
        <v>156</v>
      </c>
      <c r="AY125">
        <v>87</v>
      </c>
    </row>
    <row r="126" spans="1:52" x14ac:dyDescent="0.3">
      <c r="A126" t="str">
        <f t="shared" si="4"/>
        <v>2023921135546</v>
      </c>
      <c r="B126" t="s">
        <v>456</v>
      </c>
      <c r="C126" t="s">
        <v>52</v>
      </c>
      <c r="D126">
        <v>2023</v>
      </c>
      <c r="E126">
        <v>9</v>
      </c>
      <c r="F126">
        <v>19</v>
      </c>
      <c r="G126">
        <v>9</v>
      </c>
      <c r="H126">
        <v>26</v>
      </c>
      <c r="I126" t="s">
        <v>53</v>
      </c>
      <c r="J126">
        <v>2023</v>
      </c>
      <c r="K126">
        <v>9</v>
      </c>
      <c r="L126">
        <v>21</v>
      </c>
      <c r="M126">
        <v>13</v>
      </c>
      <c r="N126">
        <v>55</v>
      </c>
      <c r="O126">
        <v>46</v>
      </c>
      <c r="P126" t="s">
        <v>457</v>
      </c>
      <c r="Q126" t="s">
        <v>334</v>
      </c>
      <c r="R126">
        <v>-20.332434971000001</v>
      </c>
      <c r="S126">
        <v>57.724338465599999</v>
      </c>
      <c r="T126">
        <v>7751564.6696934802</v>
      </c>
      <c r="U126">
        <v>575610.79566976905</v>
      </c>
      <c r="V126" t="s">
        <v>56</v>
      </c>
      <c r="W126" t="s">
        <v>172</v>
      </c>
      <c r="X126">
        <v>5.12</v>
      </c>
      <c r="Y126">
        <v>9.1</v>
      </c>
      <c r="AC126">
        <f t="shared" si="5"/>
        <v>9.1</v>
      </c>
      <c r="AD126">
        <v>2.52</v>
      </c>
      <c r="AE126">
        <v>2.9</v>
      </c>
      <c r="AF126">
        <v>2</v>
      </c>
      <c r="AG126">
        <f t="shared" si="6"/>
        <v>18.2212373908208</v>
      </c>
      <c r="AH126" t="s">
        <v>73</v>
      </c>
      <c r="AI126" t="s">
        <v>74</v>
      </c>
      <c r="AJ126">
        <v>3</v>
      </c>
      <c r="AK126" t="s">
        <v>60</v>
      </c>
      <c r="AL126" t="s">
        <v>61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  <c r="AS126">
        <v>0</v>
      </c>
      <c r="AT126">
        <f>IF(AP126=0,0)</f>
        <v>0</v>
      </c>
      <c r="AU126" t="s">
        <v>458</v>
      </c>
      <c r="AV126" t="s">
        <v>62</v>
      </c>
      <c r="AW126">
        <v>5.7</v>
      </c>
      <c r="AX126">
        <v>114</v>
      </c>
      <c r="AY126">
        <v>85</v>
      </c>
    </row>
    <row r="127" spans="1:52" x14ac:dyDescent="0.3">
      <c r="A127" t="str">
        <f t="shared" si="4"/>
        <v>2023921142647</v>
      </c>
      <c r="B127" t="s">
        <v>459</v>
      </c>
      <c r="C127" t="s">
        <v>52</v>
      </c>
      <c r="D127">
        <v>2023</v>
      </c>
      <c r="E127">
        <v>9</v>
      </c>
      <c r="F127">
        <v>19</v>
      </c>
      <c r="G127">
        <v>9</v>
      </c>
      <c r="H127">
        <v>26</v>
      </c>
      <c r="I127" t="s">
        <v>53</v>
      </c>
      <c r="J127">
        <v>2023</v>
      </c>
      <c r="K127">
        <v>9</v>
      </c>
      <c r="L127">
        <v>21</v>
      </c>
      <c r="M127">
        <v>14</v>
      </c>
      <c r="N127">
        <v>26</v>
      </c>
      <c r="O127">
        <v>47</v>
      </c>
      <c r="P127" t="s">
        <v>460</v>
      </c>
      <c r="Q127" t="s">
        <v>315</v>
      </c>
      <c r="R127">
        <v>-20.332383761999999</v>
      </c>
      <c r="S127">
        <v>57.724166690499999</v>
      </c>
      <c r="T127">
        <v>7751570.4157857103</v>
      </c>
      <c r="U127">
        <v>575592.88891205797</v>
      </c>
      <c r="V127" t="s">
        <v>56</v>
      </c>
      <c r="W127" t="s">
        <v>461</v>
      </c>
      <c r="X127">
        <v>6.6</v>
      </c>
      <c r="Y127">
        <v>9</v>
      </c>
      <c r="Z127">
        <v>10.1</v>
      </c>
      <c r="AC127">
        <f t="shared" si="5"/>
        <v>19.100000000000001</v>
      </c>
      <c r="AD127">
        <v>0.9</v>
      </c>
      <c r="AE127">
        <v>6.6</v>
      </c>
      <c r="AF127">
        <v>4.5</v>
      </c>
      <c r="AG127">
        <f t="shared" si="6"/>
        <v>93.305301811616857</v>
      </c>
      <c r="AH127" t="s">
        <v>66</v>
      </c>
      <c r="AI127" t="s">
        <v>67</v>
      </c>
      <c r="AJ127">
        <v>8</v>
      </c>
      <c r="AK127" t="s">
        <v>60</v>
      </c>
      <c r="AL127" t="s">
        <v>61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0</v>
      </c>
      <c r="AT127">
        <f>IF(AP127=0,0)</f>
        <v>0</v>
      </c>
      <c r="AV127" t="s">
        <v>62</v>
      </c>
      <c r="AW127">
        <v>5.3</v>
      </c>
      <c r="AX127">
        <v>352</v>
      </c>
      <c r="AY127">
        <v>86</v>
      </c>
    </row>
    <row r="128" spans="1:52" x14ac:dyDescent="0.3">
      <c r="A128" t="str">
        <f t="shared" si="4"/>
        <v>2023921144534</v>
      </c>
      <c r="B128" t="s">
        <v>462</v>
      </c>
      <c r="C128" t="s">
        <v>52</v>
      </c>
      <c r="D128">
        <v>2023</v>
      </c>
      <c r="E128">
        <v>9</v>
      </c>
      <c r="F128">
        <v>19</v>
      </c>
      <c r="G128">
        <v>9</v>
      </c>
      <c r="H128">
        <v>26</v>
      </c>
      <c r="I128" t="s">
        <v>53</v>
      </c>
      <c r="J128">
        <v>2023</v>
      </c>
      <c r="K128">
        <v>9</v>
      </c>
      <c r="L128">
        <v>21</v>
      </c>
      <c r="M128">
        <v>14</v>
      </c>
      <c r="N128">
        <v>45</v>
      </c>
      <c r="O128">
        <v>34</v>
      </c>
      <c r="P128" t="s">
        <v>463</v>
      </c>
      <c r="Q128" t="s">
        <v>271</v>
      </c>
      <c r="R128">
        <v>-20.332373912000001</v>
      </c>
      <c r="S128">
        <v>57.724248666100003</v>
      </c>
      <c r="T128">
        <v>7751571.4682877501</v>
      </c>
      <c r="U128">
        <v>575601.45115839795</v>
      </c>
      <c r="V128" t="s">
        <v>56</v>
      </c>
      <c r="W128" t="s">
        <v>186</v>
      </c>
      <c r="X128">
        <v>6.14</v>
      </c>
      <c r="Y128">
        <v>18.8</v>
      </c>
      <c r="AC128">
        <f t="shared" si="5"/>
        <v>18.8</v>
      </c>
      <c r="AD128">
        <v>2.56</v>
      </c>
      <c r="AE128">
        <v>4.7</v>
      </c>
      <c r="AF128">
        <v>3.6</v>
      </c>
      <c r="AG128">
        <f t="shared" si="6"/>
        <v>53.155747698739304</v>
      </c>
      <c r="AH128" t="s">
        <v>85</v>
      </c>
      <c r="AI128" t="s">
        <v>86</v>
      </c>
      <c r="AJ128">
        <v>9</v>
      </c>
      <c r="AK128" t="s">
        <v>60</v>
      </c>
      <c r="AL128" t="s">
        <v>87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f>IF(AP128=0,0)</f>
        <v>0</v>
      </c>
      <c r="AV128" t="s">
        <v>62</v>
      </c>
      <c r="AW128">
        <v>8.8000000000000007</v>
      </c>
      <c r="AX128">
        <v>78</v>
      </c>
      <c r="AY128">
        <v>73</v>
      </c>
    </row>
    <row r="129" spans="1:52" x14ac:dyDescent="0.3">
      <c r="A129" t="str">
        <f t="shared" si="4"/>
        <v>2023929115236</v>
      </c>
      <c r="B129" t="s">
        <v>464</v>
      </c>
      <c r="C129" t="s">
        <v>52</v>
      </c>
      <c r="D129">
        <v>2023</v>
      </c>
      <c r="E129">
        <v>9</v>
      </c>
      <c r="F129">
        <v>29</v>
      </c>
      <c r="G129">
        <v>9</v>
      </c>
      <c r="H129">
        <v>42</v>
      </c>
      <c r="I129" t="s">
        <v>53</v>
      </c>
      <c r="J129">
        <v>2023</v>
      </c>
      <c r="K129">
        <v>9</v>
      </c>
      <c r="L129">
        <v>29</v>
      </c>
      <c r="M129">
        <v>11</v>
      </c>
      <c r="N129">
        <v>52</v>
      </c>
      <c r="O129">
        <v>36</v>
      </c>
      <c r="P129" t="s">
        <v>465</v>
      </c>
      <c r="Q129" t="s">
        <v>287</v>
      </c>
      <c r="R129">
        <v>-20.332561256000002</v>
      </c>
      <c r="S129">
        <v>57.723635875299998</v>
      </c>
      <c r="T129">
        <v>7751551.0156129403</v>
      </c>
      <c r="U129">
        <v>575537.39076385496</v>
      </c>
      <c r="V129" t="s">
        <v>56</v>
      </c>
      <c r="W129" t="s">
        <v>172</v>
      </c>
      <c r="X129">
        <v>6.3</v>
      </c>
      <c r="Y129">
        <v>8.5</v>
      </c>
      <c r="AC129">
        <f t="shared" si="5"/>
        <v>8.5</v>
      </c>
      <c r="AD129">
        <v>4.32</v>
      </c>
      <c r="AE129">
        <v>1.9</v>
      </c>
      <c r="AF129">
        <v>1.3</v>
      </c>
      <c r="AG129">
        <f t="shared" si="6"/>
        <v>7.7597338543667886</v>
      </c>
      <c r="AH129" t="s">
        <v>73</v>
      </c>
      <c r="AI129" t="s">
        <v>74</v>
      </c>
      <c r="AJ129">
        <v>15</v>
      </c>
      <c r="AK129" t="s">
        <v>60</v>
      </c>
      <c r="AL129" t="s">
        <v>112</v>
      </c>
      <c r="AM129">
        <v>1</v>
      </c>
      <c r="AN129">
        <v>0</v>
      </c>
      <c r="AO129">
        <v>0</v>
      </c>
      <c r="AP129">
        <v>1</v>
      </c>
      <c r="AQ129">
        <v>1</v>
      </c>
      <c r="AR129">
        <v>0</v>
      </c>
      <c r="AS129">
        <v>0</v>
      </c>
      <c r="AT129">
        <v>1</v>
      </c>
      <c r="AU129" t="s">
        <v>466</v>
      </c>
      <c r="AV129" t="s">
        <v>62</v>
      </c>
      <c r="AW129">
        <v>1.2</v>
      </c>
      <c r="AX129">
        <v>82</v>
      </c>
      <c r="AY129">
        <v>76</v>
      </c>
    </row>
    <row r="130" spans="1:52" x14ac:dyDescent="0.3">
      <c r="A130" t="str">
        <f t="shared" ref="A130:A193" si="7">_xlfn.CONCAT(J130:O130)</f>
        <v>2023929123938</v>
      </c>
      <c r="B130" t="s">
        <v>467</v>
      </c>
      <c r="C130" t="s">
        <v>52</v>
      </c>
      <c r="D130">
        <v>2023</v>
      </c>
      <c r="E130">
        <v>9</v>
      </c>
      <c r="F130">
        <v>29</v>
      </c>
      <c r="G130">
        <v>9</v>
      </c>
      <c r="H130">
        <v>42</v>
      </c>
      <c r="I130" t="s">
        <v>53</v>
      </c>
      <c r="J130">
        <v>2023</v>
      </c>
      <c r="K130">
        <v>9</v>
      </c>
      <c r="L130">
        <v>29</v>
      </c>
      <c r="M130">
        <v>12</v>
      </c>
      <c r="N130">
        <v>39</v>
      </c>
      <c r="O130">
        <v>38</v>
      </c>
      <c r="P130" t="s">
        <v>468</v>
      </c>
      <c r="Q130" t="s">
        <v>293</v>
      </c>
      <c r="R130">
        <v>-20.332562217</v>
      </c>
      <c r="S130">
        <v>57.723714086500003</v>
      </c>
      <c r="T130">
        <v>7751550.87338294</v>
      </c>
      <c r="U130">
        <v>575545.55476617999</v>
      </c>
      <c r="V130" t="s">
        <v>56</v>
      </c>
      <c r="W130" t="s">
        <v>79</v>
      </c>
      <c r="X130">
        <v>5.15</v>
      </c>
      <c r="Y130">
        <v>9</v>
      </c>
      <c r="AC130">
        <f t="shared" ref="AC130:AC193" si="8">SUM(Y130:AB130)</f>
        <v>9</v>
      </c>
      <c r="AD130">
        <v>1.8</v>
      </c>
      <c r="AE130">
        <v>1.95</v>
      </c>
      <c r="AF130">
        <v>1.95</v>
      </c>
      <c r="AG130">
        <f t="shared" ref="AG130:AG193" si="9">AE130*AF130*PI()</f>
        <v>11.945906065275187</v>
      </c>
      <c r="AH130" t="s">
        <v>58</v>
      </c>
      <c r="AI130" t="s">
        <v>59</v>
      </c>
      <c r="AJ130">
        <v>7</v>
      </c>
      <c r="AK130" t="s">
        <v>60</v>
      </c>
      <c r="AL130" t="s">
        <v>112</v>
      </c>
      <c r="AM130">
        <v>1</v>
      </c>
      <c r="AN130">
        <v>9</v>
      </c>
      <c r="AO130">
        <v>0</v>
      </c>
      <c r="AP130">
        <v>10</v>
      </c>
      <c r="AQ130">
        <v>1</v>
      </c>
      <c r="AR130">
        <v>3</v>
      </c>
      <c r="AS130">
        <v>0</v>
      </c>
      <c r="AT130">
        <v>4</v>
      </c>
      <c r="AU130" t="s">
        <v>469</v>
      </c>
      <c r="AV130" t="s">
        <v>62</v>
      </c>
      <c r="AW130">
        <v>1.5</v>
      </c>
      <c r="AX130">
        <v>4</v>
      </c>
      <c r="AY130">
        <v>78</v>
      </c>
    </row>
    <row r="131" spans="1:52" x14ac:dyDescent="0.3">
      <c r="A131" t="str">
        <f t="shared" si="7"/>
        <v>2023929132838</v>
      </c>
      <c r="B131" t="s">
        <v>470</v>
      </c>
      <c r="C131" t="s">
        <v>52</v>
      </c>
      <c r="D131">
        <v>2023</v>
      </c>
      <c r="E131">
        <v>9</v>
      </c>
      <c r="F131">
        <v>29</v>
      </c>
      <c r="G131">
        <v>9</v>
      </c>
      <c r="H131">
        <v>42</v>
      </c>
      <c r="I131" t="s">
        <v>53</v>
      </c>
      <c r="J131">
        <v>2023</v>
      </c>
      <c r="K131">
        <v>9</v>
      </c>
      <c r="L131">
        <v>29</v>
      </c>
      <c r="M131">
        <v>13</v>
      </c>
      <c r="N131">
        <v>28</v>
      </c>
      <c r="O131">
        <v>38</v>
      </c>
      <c r="P131" t="s">
        <v>471</v>
      </c>
      <c r="Q131" t="s">
        <v>293</v>
      </c>
      <c r="R131">
        <v>-20.332617004999999</v>
      </c>
      <c r="S131">
        <v>57.723704531499997</v>
      </c>
      <c r="T131">
        <v>7751544.8143846998</v>
      </c>
      <c r="U131">
        <v>575544.53071013896</v>
      </c>
      <c r="V131" t="s">
        <v>56</v>
      </c>
      <c r="W131" t="s">
        <v>472</v>
      </c>
      <c r="X131">
        <v>8.17</v>
      </c>
      <c r="Y131">
        <v>12.5</v>
      </c>
      <c r="AC131">
        <f t="shared" si="8"/>
        <v>12.5</v>
      </c>
      <c r="AD131">
        <v>5.01</v>
      </c>
      <c r="AE131">
        <v>32</v>
      </c>
      <c r="AF131">
        <v>2.2999999999999998</v>
      </c>
      <c r="AG131">
        <f t="shared" si="9"/>
        <v>231.22121930420874</v>
      </c>
      <c r="AH131" t="s">
        <v>58</v>
      </c>
      <c r="AI131" t="s">
        <v>59</v>
      </c>
      <c r="AJ131">
        <v>4</v>
      </c>
      <c r="AK131" t="s">
        <v>60</v>
      </c>
      <c r="AL131" t="s">
        <v>87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f>IF(AP131=0,0)</f>
        <v>0</v>
      </c>
      <c r="AU131" t="s">
        <v>473</v>
      </c>
      <c r="AV131" t="s">
        <v>62</v>
      </c>
      <c r="AW131">
        <v>4.7</v>
      </c>
      <c r="AX131">
        <v>206</v>
      </c>
      <c r="AY131">
        <v>79</v>
      </c>
    </row>
    <row r="132" spans="1:52" x14ac:dyDescent="0.3">
      <c r="A132" t="str">
        <f t="shared" si="7"/>
        <v>2023929134437</v>
      </c>
      <c r="B132" t="s">
        <v>474</v>
      </c>
      <c r="C132" t="s">
        <v>52</v>
      </c>
      <c r="D132">
        <v>2023</v>
      </c>
      <c r="E132">
        <v>9</v>
      </c>
      <c r="F132">
        <v>29</v>
      </c>
      <c r="G132">
        <v>9</v>
      </c>
      <c r="H132">
        <v>42</v>
      </c>
      <c r="I132" t="s">
        <v>53</v>
      </c>
      <c r="J132">
        <v>2023</v>
      </c>
      <c r="K132">
        <v>9</v>
      </c>
      <c r="L132">
        <v>29</v>
      </c>
      <c r="M132">
        <v>13</v>
      </c>
      <c r="N132">
        <v>44</v>
      </c>
      <c r="O132">
        <v>37</v>
      </c>
      <c r="P132" t="s">
        <v>475</v>
      </c>
      <c r="Q132" t="s">
        <v>290</v>
      </c>
      <c r="R132">
        <v>-20.332607930999998</v>
      </c>
      <c r="S132">
        <v>57.723785420900001</v>
      </c>
      <c r="T132">
        <v>7751545.7815487301</v>
      </c>
      <c r="U132">
        <v>575552.97917247401</v>
      </c>
      <c r="V132" t="s">
        <v>56</v>
      </c>
      <c r="W132" t="s">
        <v>131</v>
      </c>
      <c r="X132">
        <v>7.17</v>
      </c>
      <c r="Y132">
        <v>6.7</v>
      </c>
      <c r="AC132">
        <f t="shared" si="8"/>
        <v>6.7</v>
      </c>
      <c r="AD132">
        <v>2.31</v>
      </c>
      <c r="AE132">
        <v>2.1</v>
      </c>
      <c r="AF132">
        <v>1.4</v>
      </c>
      <c r="AG132">
        <f t="shared" si="9"/>
        <v>9.2362824015539911</v>
      </c>
      <c r="AH132" t="s">
        <v>132</v>
      </c>
      <c r="AI132" t="s">
        <v>133</v>
      </c>
      <c r="AJ132">
        <v>18</v>
      </c>
      <c r="AK132" t="s">
        <v>60</v>
      </c>
      <c r="AL132" t="s">
        <v>87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f>IF(AP132=0,0)</f>
        <v>0</v>
      </c>
      <c r="AU132" t="s">
        <v>476</v>
      </c>
      <c r="AV132" t="s">
        <v>62</v>
      </c>
      <c r="AW132">
        <v>4.2</v>
      </c>
      <c r="AX132">
        <v>108</v>
      </c>
      <c r="AY132">
        <v>77</v>
      </c>
      <c r="AZ132" t="s">
        <v>477</v>
      </c>
    </row>
    <row r="133" spans="1:52" x14ac:dyDescent="0.3">
      <c r="A133" t="str">
        <f t="shared" si="7"/>
        <v>202392914735</v>
      </c>
      <c r="B133" t="s">
        <v>478</v>
      </c>
      <c r="C133" t="s">
        <v>52</v>
      </c>
      <c r="D133">
        <v>2023</v>
      </c>
      <c r="E133">
        <v>9</v>
      </c>
      <c r="F133">
        <v>29</v>
      </c>
      <c r="G133">
        <v>9</v>
      </c>
      <c r="H133">
        <v>42</v>
      </c>
      <c r="I133" t="s">
        <v>53</v>
      </c>
      <c r="J133">
        <v>2023</v>
      </c>
      <c r="K133">
        <v>9</v>
      </c>
      <c r="L133">
        <v>29</v>
      </c>
      <c r="M133">
        <v>14</v>
      </c>
      <c r="N133">
        <v>7</v>
      </c>
      <c r="O133">
        <v>35</v>
      </c>
      <c r="P133" t="s">
        <v>479</v>
      </c>
      <c r="Q133" t="s">
        <v>277</v>
      </c>
      <c r="R133">
        <v>-20.332652786000001</v>
      </c>
      <c r="S133">
        <v>57.723753747499998</v>
      </c>
      <c r="T133">
        <v>7751540.8319445401</v>
      </c>
      <c r="U133">
        <v>575549.65099034202</v>
      </c>
      <c r="V133" t="s">
        <v>56</v>
      </c>
      <c r="W133" t="s">
        <v>131</v>
      </c>
      <c r="X133">
        <v>9.52</v>
      </c>
      <c r="Y133">
        <v>12.2</v>
      </c>
      <c r="AC133">
        <f t="shared" si="8"/>
        <v>12.2</v>
      </c>
      <c r="AD133">
        <v>2.84</v>
      </c>
      <c r="AE133">
        <v>3.3</v>
      </c>
      <c r="AF133">
        <v>1.9</v>
      </c>
      <c r="AG133">
        <f t="shared" si="9"/>
        <v>19.697785938008</v>
      </c>
      <c r="AH133" t="s">
        <v>132</v>
      </c>
      <c r="AI133" t="s">
        <v>133</v>
      </c>
      <c r="AJ133">
        <v>10</v>
      </c>
      <c r="AK133" t="s">
        <v>60</v>
      </c>
      <c r="AL133" t="s">
        <v>87</v>
      </c>
      <c r="AM133">
        <v>7</v>
      </c>
      <c r="AN133">
        <v>1</v>
      </c>
      <c r="AO133">
        <v>0</v>
      </c>
      <c r="AP133">
        <v>8</v>
      </c>
      <c r="AQ133">
        <v>1</v>
      </c>
      <c r="AR133">
        <v>1</v>
      </c>
      <c r="AS133">
        <v>0</v>
      </c>
      <c r="AT133">
        <v>2</v>
      </c>
      <c r="AU133" t="s">
        <v>480</v>
      </c>
      <c r="AV133" t="s">
        <v>62</v>
      </c>
      <c r="AW133">
        <v>4.8</v>
      </c>
      <c r="AX133">
        <v>86</v>
      </c>
      <c r="AY133">
        <v>75</v>
      </c>
      <c r="AZ133" t="s">
        <v>481</v>
      </c>
    </row>
    <row r="134" spans="1:52" x14ac:dyDescent="0.3">
      <c r="A134" t="str">
        <f t="shared" si="7"/>
        <v>20239299558</v>
      </c>
      <c r="B134" t="s">
        <v>482</v>
      </c>
      <c r="C134" t="s">
        <v>52</v>
      </c>
      <c r="D134">
        <v>2023</v>
      </c>
      <c r="E134">
        <v>9</v>
      </c>
      <c r="F134">
        <v>29</v>
      </c>
      <c r="G134">
        <v>9</v>
      </c>
      <c r="H134">
        <v>42</v>
      </c>
      <c r="I134" t="s">
        <v>53</v>
      </c>
      <c r="J134">
        <v>2023</v>
      </c>
      <c r="K134">
        <v>9</v>
      </c>
      <c r="L134">
        <v>29</v>
      </c>
      <c r="M134">
        <v>9</v>
      </c>
      <c r="N134">
        <v>55</v>
      </c>
      <c r="O134">
        <v>8</v>
      </c>
      <c r="P134" t="s">
        <v>483</v>
      </c>
      <c r="Q134" t="s">
        <v>308</v>
      </c>
      <c r="R134">
        <v>-20.332414442000001</v>
      </c>
      <c r="S134">
        <v>57.7234302747</v>
      </c>
      <c r="T134">
        <v>7751567.3578405902</v>
      </c>
      <c r="U134">
        <v>575515.99937100697</v>
      </c>
      <c r="V134" t="s">
        <v>56</v>
      </c>
      <c r="W134" t="s">
        <v>186</v>
      </c>
      <c r="X134">
        <v>9.75</v>
      </c>
      <c r="Y134">
        <v>17.600000000000001</v>
      </c>
      <c r="AC134">
        <f t="shared" si="8"/>
        <v>17.600000000000001</v>
      </c>
      <c r="AD134">
        <v>7.2</v>
      </c>
      <c r="AE134">
        <v>3.9</v>
      </c>
      <c r="AF134">
        <v>3.3</v>
      </c>
      <c r="AG134">
        <f t="shared" si="9"/>
        <v>40.432297451700634</v>
      </c>
      <c r="AH134" t="s">
        <v>85</v>
      </c>
      <c r="AI134" t="s">
        <v>86</v>
      </c>
      <c r="AJ134">
        <v>23</v>
      </c>
      <c r="AK134" t="s">
        <v>60</v>
      </c>
      <c r="AL134" t="s">
        <v>87</v>
      </c>
      <c r="AM134">
        <v>0</v>
      </c>
      <c r="AN134">
        <v>23</v>
      </c>
      <c r="AO134">
        <v>0</v>
      </c>
      <c r="AP134">
        <v>23</v>
      </c>
      <c r="AQ134">
        <v>0</v>
      </c>
      <c r="AR134">
        <v>2</v>
      </c>
      <c r="AS134">
        <v>0</v>
      </c>
      <c r="AT134">
        <v>2</v>
      </c>
      <c r="AU134" t="s">
        <v>484</v>
      </c>
      <c r="AV134" t="s">
        <v>62</v>
      </c>
      <c r="AW134">
        <v>3.1</v>
      </c>
      <c r="AX134">
        <v>140</v>
      </c>
      <c r="AY134">
        <v>49</v>
      </c>
      <c r="AZ134" t="s">
        <v>485</v>
      </c>
    </row>
    <row r="135" spans="1:52" x14ac:dyDescent="0.3">
      <c r="A135" t="str">
        <f t="shared" si="7"/>
        <v>202415101446</v>
      </c>
      <c r="B135" t="s">
        <v>486</v>
      </c>
      <c r="C135" t="s">
        <v>52</v>
      </c>
      <c r="D135">
        <v>2024</v>
      </c>
      <c r="E135">
        <v>1</v>
      </c>
      <c r="F135">
        <v>5</v>
      </c>
      <c r="G135">
        <v>9</v>
      </c>
      <c r="H135">
        <v>27</v>
      </c>
      <c r="I135" t="s">
        <v>53</v>
      </c>
      <c r="J135">
        <v>2024</v>
      </c>
      <c r="K135">
        <v>1</v>
      </c>
      <c r="L135">
        <v>5</v>
      </c>
      <c r="M135">
        <v>10</v>
      </c>
      <c r="N135">
        <v>14</v>
      </c>
      <c r="O135">
        <v>46</v>
      </c>
      <c r="P135" t="s">
        <v>487</v>
      </c>
      <c r="Q135" t="s">
        <v>334</v>
      </c>
      <c r="R135">
        <v>-20.332419598000001</v>
      </c>
      <c r="S135">
        <v>57.724295611999999</v>
      </c>
      <c r="T135">
        <v>7751566.3906765496</v>
      </c>
      <c r="U135">
        <v>575606.32964759204</v>
      </c>
      <c r="V135" t="s">
        <v>56</v>
      </c>
      <c r="W135" t="s">
        <v>172</v>
      </c>
      <c r="X135">
        <v>1.74</v>
      </c>
      <c r="Y135">
        <v>1.43</v>
      </c>
      <c r="AC135">
        <f t="shared" si="8"/>
        <v>1.43</v>
      </c>
      <c r="AD135">
        <v>0.53</v>
      </c>
      <c r="AE135">
        <v>1.25</v>
      </c>
      <c r="AF135">
        <v>0.99</v>
      </c>
      <c r="AG135">
        <f t="shared" si="9"/>
        <v>3.8877209088173692</v>
      </c>
      <c r="AH135" t="s">
        <v>58</v>
      </c>
      <c r="AI135" t="s">
        <v>59</v>
      </c>
      <c r="AJ135">
        <v>14</v>
      </c>
      <c r="AK135" t="s">
        <v>96</v>
      </c>
      <c r="AL135" t="s">
        <v>112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  <c r="AS135">
        <v>0</v>
      </c>
      <c r="AT135">
        <f>IF(AP135=0,0)</f>
        <v>0</v>
      </c>
      <c r="AV135" t="s">
        <v>134</v>
      </c>
      <c r="AW135">
        <v>1.7</v>
      </c>
      <c r="AX135">
        <v>40</v>
      </c>
      <c r="AY135">
        <v>85</v>
      </c>
    </row>
    <row r="136" spans="1:52" x14ac:dyDescent="0.3">
      <c r="A136" t="str">
        <f t="shared" si="7"/>
        <v>202415102034</v>
      </c>
      <c r="B136" t="s">
        <v>488</v>
      </c>
      <c r="C136" t="s">
        <v>52</v>
      </c>
      <c r="D136">
        <v>2024</v>
      </c>
      <c r="E136">
        <v>1</v>
      </c>
      <c r="F136">
        <v>5</v>
      </c>
      <c r="G136">
        <v>9</v>
      </c>
      <c r="H136">
        <v>27</v>
      </c>
      <c r="I136" t="s">
        <v>53</v>
      </c>
      <c r="J136">
        <v>2024</v>
      </c>
      <c r="K136">
        <v>1</v>
      </c>
      <c r="L136">
        <v>5</v>
      </c>
      <c r="M136">
        <v>10</v>
      </c>
      <c r="N136">
        <v>20</v>
      </c>
      <c r="O136">
        <v>34</v>
      </c>
      <c r="P136" t="s">
        <v>489</v>
      </c>
      <c r="Q136" t="s">
        <v>271</v>
      </c>
      <c r="R136">
        <v>-20.332419725000001</v>
      </c>
      <c r="S136">
        <v>57.724171762899999</v>
      </c>
      <c r="T136">
        <v>7751566.4333455497</v>
      </c>
      <c r="U136">
        <v>575593.40094007796</v>
      </c>
      <c r="V136" t="s">
        <v>56</v>
      </c>
      <c r="W136" t="s">
        <v>102</v>
      </c>
      <c r="X136">
        <v>1.77</v>
      </c>
      <c r="Y136">
        <v>2.4</v>
      </c>
      <c r="AC136">
        <f t="shared" si="8"/>
        <v>2.4</v>
      </c>
      <c r="AD136">
        <v>0.87</v>
      </c>
      <c r="AE136">
        <v>1.1000000000000001</v>
      </c>
      <c r="AF136">
        <v>0.99</v>
      </c>
      <c r="AG136">
        <f t="shared" si="9"/>
        <v>3.4211943997592846</v>
      </c>
      <c r="AH136" t="s">
        <v>58</v>
      </c>
      <c r="AI136" t="s">
        <v>59</v>
      </c>
      <c r="AJ136">
        <v>7</v>
      </c>
      <c r="AK136" t="s">
        <v>96</v>
      </c>
      <c r="AL136" t="s">
        <v>112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  <c r="AS136">
        <v>0</v>
      </c>
      <c r="AT136">
        <f>IF(AP136=0,0)</f>
        <v>0</v>
      </c>
      <c r="AV136" t="s">
        <v>134</v>
      </c>
      <c r="AW136">
        <v>3.29</v>
      </c>
      <c r="AX136">
        <v>171</v>
      </c>
      <c r="AY136">
        <v>73</v>
      </c>
    </row>
    <row r="137" spans="1:52" s="4" customFormat="1" x14ac:dyDescent="0.3">
      <c r="A137" t="str">
        <f t="shared" si="7"/>
        <v>20241510313</v>
      </c>
      <c r="B137" t="s">
        <v>490</v>
      </c>
      <c r="C137" t="s">
        <v>52</v>
      </c>
      <c r="D137">
        <v>2024</v>
      </c>
      <c r="E137">
        <v>1</v>
      </c>
      <c r="F137">
        <v>5</v>
      </c>
      <c r="G137">
        <v>9</v>
      </c>
      <c r="H137">
        <v>27</v>
      </c>
      <c r="I137" t="s">
        <v>53</v>
      </c>
      <c r="J137">
        <v>2024</v>
      </c>
      <c r="K137">
        <v>1</v>
      </c>
      <c r="L137">
        <v>5</v>
      </c>
      <c r="M137">
        <v>10</v>
      </c>
      <c r="N137">
        <v>31</v>
      </c>
      <c r="O137">
        <v>3</v>
      </c>
      <c r="P137" t="s">
        <v>491</v>
      </c>
      <c r="Q137" t="s">
        <v>91</v>
      </c>
      <c r="R137">
        <v>-20.332492930000001</v>
      </c>
      <c r="S137">
        <v>57.723842518799998</v>
      </c>
      <c r="T137">
        <v>7751558.4826882398</v>
      </c>
      <c r="U137">
        <v>575558.99550171301</v>
      </c>
      <c r="V137" t="s">
        <v>56</v>
      </c>
      <c r="W137" t="s">
        <v>57</v>
      </c>
      <c r="X137">
        <v>1.73</v>
      </c>
      <c r="Y137">
        <v>1.07</v>
      </c>
      <c r="Z137"/>
      <c r="AA137"/>
      <c r="AB137"/>
      <c r="AC137">
        <f t="shared" si="8"/>
        <v>1.07</v>
      </c>
      <c r="AD137"/>
      <c r="AE137">
        <v>1.44</v>
      </c>
      <c r="AF137">
        <v>1.27</v>
      </c>
      <c r="AG137">
        <f t="shared" si="9"/>
        <v>5.7453446448850132</v>
      </c>
      <c r="AH137" t="s">
        <v>58</v>
      </c>
      <c r="AI137" t="s">
        <v>59</v>
      </c>
      <c r="AJ137">
        <v>9</v>
      </c>
      <c r="AK137" t="s">
        <v>96</v>
      </c>
      <c r="AL137" t="s">
        <v>112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0</v>
      </c>
      <c r="AT137">
        <f>IF(AP137=0,0)</f>
        <v>0</v>
      </c>
      <c r="AU137"/>
      <c r="AV137" t="s">
        <v>134</v>
      </c>
      <c r="AW137">
        <v>1.6</v>
      </c>
      <c r="AX137">
        <v>51</v>
      </c>
      <c r="AY137">
        <v>44</v>
      </c>
      <c r="AZ137"/>
    </row>
    <row r="138" spans="1:52" x14ac:dyDescent="0.3">
      <c r="A138" t="str">
        <f t="shared" si="7"/>
        <v>20241510353</v>
      </c>
      <c r="B138" t="s">
        <v>492</v>
      </c>
      <c r="C138" t="s">
        <v>52</v>
      </c>
      <c r="D138">
        <v>2024</v>
      </c>
      <c r="E138">
        <v>1</v>
      </c>
      <c r="F138">
        <v>5</v>
      </c>
      <c r="G138">
        <v>9</v>
      </c>
      <c r="H138">
        <v>27</v>
      </c>
      <c r="I138" t="s">
        <v>53</v>
      </c>
      <c r="J138">
        <v>2024</v>
      </c>
      <c r="K138">
        <v>1</v>
      </c>
      <c r="L138">
        <v>5</v>
      </c>
      <c r="M138">
        <v>10</v>
      </c>
      <c r="N138">
        <v>35</v>
      </c>
      <c r="O138">
        <v>3</v>
      </c>
      <c r="P138" t="s">
        <v>493</v>
      </c>
      <c r="Q138" t="s">
        <v>91</v>
      </c>
      <c r="R138">
        <v>-20.332506673000001</v>
      </c>
      <c r="S138">
        <v>57.7238134256</v>
      </c>
      <c r="T138">
        <v>7751556.9750501802</v>
      </c>
      <c r="U138">
        <v>575555.95177959197</v>
      </c>
      <c r="V138" t="s">
        <v>56</v>
      </c>
      <c r="W138" t="s">
        <v>57</v>
      </c>
      <c r="X138">
        <v>1.46</v>
      </c>
      <c r="Y138">
        <v>0.6</v>
      </c>
      <c r="AC138">
        <f t="shared" si="8"/>
        <v>0.6</v>
      </c>
      <c r="AD138">
        <v>0.25</v>
      </c>
      <c r="AE138">
        <v>1.65</v>
      </c>
      <c r="AF138">
        <v>1.32</v>
      </c>
      <c r="AG138">
        <f t="shared" si="9"/>
        <v>6.8423887995185693</v>
      </c>
      <c r="AH138" t="s">
        <v>58</v>
      </c>
      <c r="AI138" t="s">
        <v>59</v>
      </c>
      <c r="AJ138">
        <v>11</v>
      </c>
      <c r="AK138" t="s">
        <v>96</v>
      </c>
      <c r="AL138" t="s">
        <v>112</v>
      </c>
      <c r="AM138">
        <v>0</v>
      </c>
      <c r="AN138">
        <v>1</v>
      </c>
      <c r="AO138">
        <v>0</v>
      </c>
      <c r="AP138">
        <v>1</v>
      </c>
      <c r="AQ138">
        <v>0</v>
      </c>
      <c r="AR138">
        <v>1</v>
      </c>
      <c r="AS138">
        <v>0</v>
      </c>
      <c r="AT138">
        <v>1</v>
      </c>
      <c r="AV138" t="s">
        <v>134</v>
      </c>
      <c r="AW138">
        <v>1.55</v>
      </c>
      <c r="AX138">
        <v>245</v>
      </c>
      <c r="AY138">
        <v>74</v>
      </c>
      <c r="AZ138" t="s">
        <v>494</v>
      </c>
    </row>
    <row r="139" spans="1:52" x14ac:dyDescent="0.3">
      <c r="A139" t="str">
        <f t="shared" si="7"/>
        <v>202415104639</v>
      </c>
      <c r="B139" t="s">
        <v>495</v>
      </c>
      <c r="C139" t="s">
        <v>52</v>
      </c>
      <c r="D139">
        <v>2024</v>
      </c>
      <c r="E139">
        <v>1</v>
      </c>
      <c r="F139">
        <v>5</v>
      </c>
      <c r="G139">
        <v>9</v>
      </c>
      <c r="H139">
        <v>27</v>
      </c>
      <c r="I139" t="s">
        <v>53</v>
      </c>
      <c r="J139">
        <v>2024</v>
      </c>
      <c r="K139">
        <v>1</v>
      </c>
      <c r="L139">
        <v>5</v>
      </c>
      <c r="M139">
        <v>10</v>
      </c>
      <c r="N139">
        <v>46</v>
      </c>
      <c r="O139">
        <v>39</v>
      </c>
      <c r="P139" t="s">
        <v>496</v>
      </c>
      <c r="Q139" t="s">
        <v>55</v>
      </c>
      <c r="R139">
        <v>-20.332552012000001</v>
      </c>
      <c r="S139">
        <v>57.723819904000003</v>
      </c>
      <c r="T139">
        <v>7751551.9543309798</v>
      </c>
      <c r="U139">
        <v>575556.60603761801</v>
      </c>
      <c r="V139" t="s">
        <v>56</v>
      </c>
      <c r="W139" t="s">
        <v>172</v>
      </c>
      <c r="X139">
        <v>1.74</v>
      </c>
      <c r="Y139">
        <v>1</v>
      </c>
      <c r="AC139">
        <f t="shared" si="8"/>
        <v>1</v>
      </c>
      <c r="AD139">
        <v>1.0900000000000001</v>
      </c>
      <c r="AE139">
        <v>0.78</v>
      </c>
      <c r="AF139">
        <v>0.61</v>
      </c>
      <c r="AG139">
        <f t="shared" si="9"/>
        <v>1.4947697845780237</v>
      </c>
      <c r="AH139" t="s">
        <v>58</v>
      </c>
      <c r="AI139" t="s">
        <v>59</v>
      </c>
      <c r="AJ139">
        <v>6</v>
      </c>
      <c r="AK139" t="s">
        <v>96</v>
      </c>
      <c r="AL139" t="s">
        <v>112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f t="shared" ref="AT139:AT144" si="10">IF(AP139=0,0)</f>
        <v>0</v>
      </c>
      <c r="AV139" t="s">
        <v>134</v>
      </c>
      <c r="AW139">
        <v>0.76</v>
      </c>
      <c r="AX139">
        <v>76</v>
      </c>
      <c r="AY139">
        <v>80</v>
      </c>
    </row>
    <row r="140" spans="1:52" x14ac:dyDescent="0.3">
      <c r="A140" t="str">
        <f t="shared" si="7"/>
        <v>202415105139</v>
      </c>
      <c r="B140" t="s">
        <v>497</v>
      </c>
      <c r="C140" t="s">
        <v>52</v>
      </c>
      <c r="D140">
        <v>2024</v>
      </c>
      <c r="E140">
        <v>1</v>
      </c>
      <c r="F140">
        <v>5</v>
      </c>
      <c r="G140">
        <v>9</v>
      </c>
      <c r="H140">
        <v>27</v>
      </c>
      <c r="I140" t="s">
        <v>53</v>
      </c>
      <c r="J140">
        <v>2024</v>
      </c>
      <c r="K140">
        <v>1</v>
      </c>
      <c r="L140">
        <v>5</v>
      </c>
      <c r="M140">
        <v>10</v>
      </c>
      <c r="N140">
        <v>51</v>
      </c>
      <c r="O140">
        <v>39</v>
      </c>
      <c r="P140" t="s">
        <v>498</v>
      </c>
      <c r="Q140" t="s">
        <v>55</v>
      </c>
      <c r="R140">
        <v>-20.332553360999999</v>
      </c>
      <c r="S140">
        <v>57.723804514199998</v>
      </c>
      <c r="T140">
        <v>7751551.8121009804</v>
      </c>
      <c r="U140">
        <v>575554.99883855402</v>
      </c>
      <c r="V140" t="s">
        <v>56</v>
      </c>
      <c r="W140" t="s">
        <v>57</v>
      </c>
      <c r="X140">
        <v>1.57</v>
      </c>
      <c r="Y140">
        <v>0.5</v>
      </c>
      <c r="AC140">
        <f t="shared" si="8"/>
        <v>0.5</v>
      </c>
      <c r="AD140">
        <v>0.55000000000000004</v>
      </c>
      <c r="AE140">
        <v>1.32</v>
      </c>
      <c r="AF140">
        <v>0.96</v>
      </c>
      <c r="AG140">
        <f t="shared" si="9"/>
        <v>3.9810262106289862</v>
      </c>
      <c r="AH140" t="s">
        <v>58</v>
      </c>
      <c r="AI140" t="s">
        <v>59</v>
      </c>
      <c r="AJ140">
        <v>7</v>
      </c>
      <c r="AK140" t="s">
        <v>96</v>
      </c>
      <c r="AL140" t="s">
        <v>112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f t="shared" si="10"/>
        <v>0</v>
      </c>
      <c r="AV140" t="s">
        <v>134</v>
      </c>
      <c r="AW140">
        <v>0.89</v>
      </c>
      <c r="AX140">
        <v>279</v>
      </c>
      <c r="AY140">
        <v>81</v>
      </c>
    </row>
    <row r="141" spans="1:52" x14ac:dyDescent="0.3">
      <c r="A141" t="str">
        <f t="shared" si="7"/>
        <v>202415105440</v>
      </c>
      <c r="B141" t="s">
        <v>499</v>
      </c>
      <c r="C141" t="s">
        <v>52</v>
      </c>
      <c r="D141">
        <v>2024</v>
      </c>
      <c r="E141">
        <v>1</v>
      </c>
      <c r="F141">
        <v>5</v>
      </c>
      <c r="G141">
        <v>9</v>
      </c>
      <c r="H141">
        <v>27</v>
      </c>
      <c r="I141" t="s">
        <v>53</v>
      </c>
      <c r="J141">
        <v>2024</v>
      </c>
      <c r="K141">
        <v>1</v>
      </c>
      <c r="L141">
        <v>5</v>
      </c>
      <c r="M141">
        <v>10</v>
      </c>
      <c r="N141">
        <v>54</v>
      </c>
      <c r="O141">
        <v>40</v>
      </c>
      <c r="P141" t="s">
        <v>500</v>
      </c>
      <c r="Q141" t="s">
        <v>71</v>
      </c>
      <c r="R141">
        <v>-20.332626425000001</v>
      </c>
      <c r="S141">
        <v>57.723850361300002</v>
      </c>
      <c r="T141">
        <v>7751543.7049906598</v>
      </c>
      <c r="U141">
        <v>575559.74932074302</v>
      </c>
      <c r="V141" t="s">
        <v>56</v>
      </c>
      <c r="W141" t="s">
        <v>57</v>
      </c>
      <c r="X141">
        <v>1.75</v>
      </c>
      <c r="Y141">
        <v>0.9</v>
      </c>
      <c r="AC141">
        <f t="shared" si="8"/>
        <v>0.9</v>
      </c>
      <c r="AD141">
        <v>0.88</v>
      </c>
      <c r="AE141">
        <v>1.48</v>
      </c>
      <c r="AF141">
        <v>1.38</v>
      </c>
      <c r="AG141">
        <f t="shared" si="9"/>
        <v>6.4163888356917926</v>
      </c>
      <c r="AH141" t="s">
        <v>58</v>
      </c>
      <c r="AI141" t="s">
        <v>59</v>
      </c>
      <c r="AJ141">
        <v>5</v>
      </c>
      <c r="AK141" t="s">
        <v>96</v>
      </c>
      <c r="AL141" t="s">
        <v>112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f t="shared" si="10"/>
        <v>0</v>
      </c>
      <c r="AV141" t="s">
        <v>134</v>
      </c>
      <c r="AW141">
        <v>1.52</v>
      </c>
      <c r="AX141">
        <v>251</v>
      </c>
      <c r="AY141">
        <v>82</v>
      </c>
    </row>
    <row r="142" spans="1:52" x14ac:dyDescent="0.3">
      <c r="A142" t="str">
        <f t="shared" si="7"/>
        <v>202415105942</v>
      </c>
      <c r="B142" t="s">
        <v>501</v>
      </c>
      <c r="C142" t="s">
        <v>52</v>
      </c>
      <c r="D142">
        <v>2024</v>
      </c>
      <c r="E142">
        <v>1</v>
      </c>
      <c r="F142">
        <v>5</v>
      </c>
      <c r="G142">
        <v>9</v>
      </c>
      <c r="H142">
        <v>27</v>
      </c>
      <c r="I142" t="s">
        <v>53</v>
      </c>
      <c r="J142">
        <v>2024</v>
      </c>
      <c r="K142">
        <v>1</v>
      </c>
      <c r="L142">
        <v>5</v>
      </c>
      <c r="M142">
        <v>10</v>
      </c>
      <c r="N142">
        <v>59</v>
      </c>
      <c r="O142">
        <v>42</v>
      </c>
      <c r="P142" t="s">
        <v>502</v>
      </c>
      <c r="Q142" t="s">
        <v>78</v>
      </c>
      <c r="R142">
        <v>-20.332651447</v>
      </c>
      <c r="S142">
        <v>57.723921871999998</v>
      </c>
      <c r="T142">
        <v>7751540.9030595496</v>
      </c>
      <c r="U142">
        <v>575567.20217303897</v>
      </c>
      <c r="V142" t="s">
        <v>56</v>
      </c>
      <c r="W142" t="s">
        <v>65</v>
      </c>
      <c r="X142">
        <v>1.76</v>
      </c>
      <c r="Y142">
        <v>0.6</v>
      </c>
      <c r="AC142">
        <f t="shared" si="8"/>
        <v>0.6</v>
      </c>
      <c r="AD142">
        <v>0.4</v>
      </c>
      <c r="AE142">
        <v>0.79</v>
      </c>
      <c r="AF142">
        <v>0.32</v>
      </c>
      <c r="AG142">
        <f t="shared" si="9"/>
        <v>0.79419462282749975</v>
      </c>
      <c r="AH142" t="s">
        <v>58</v>
      </c>
      <c r="AI142" t="s">
        <v>59</v>
      </c>
      <c r="AJ142">
        <v>5</v>
      </c>
      <c r="AK142" t="s">
        <v>96</v>
      </c>
      <c r="AL142" t="s">
        <v>112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  <c r="AS142">
        <v>0</v>
      </c>
      <c r="AT142">
        <f t="shared" si="10"/>
        <v>0</v>
      </c>
      <c r="AV142" t="s">
        <v>134</v>
      </c>
      <c r="AW142">
        <v>3.87</v>
      </c>
      <c r="AX142">
        <v>244</v>
      </c>
      <c r="AY142">
        <v>83</v>
      </c>
    </row>
    <row r="143" spans="1:52" x14ac:dyDescent="0.3">
      <c r="A143" t="str">
        <f t="shared" si="7"/>
        <v>20241510747</v>
      </c>
      <c r="B143" t="s">
        <v>503</v>
      </c>
      <c r="C143" t="s">
        <v>52</v>
      </c>
      <c r="D143">
        <v>2024</v>
      </c>
      <c r="E143">
        <v>1</v>
      </c>
      <c r="F143">
        <v>5</v>
      </c>
      <c r="G143">
        <v>9</v>
      </c>
      <c r="H143">
        <v>27</v>
      </c>
      <c r="I143" t="s">
        <v>53</v>
      </c>
      <c r="J143">
        <v>2024</v>
      </c>
      <c r="K143">
        <v>1</v>
      </c>
      <c r="L143">
        <v>5</v>
      </c>
      <c r="M143">
        <v>10</v>
      </c>
      <c r="N143">
        <v>7</v>
      </c>
      <c r="O143">
        <v>47</v>
      </c>
      <c r="P143" t="s">
        <v>504</v>
      </c>
      <c r="Q143" t="s">
        <v>315</v>
      </c>
      <c r="R143">
        <v>-20.332435098000001</v>
      </c>
      <c r="S143">
        <v>57.724183551800003</v>
      </c>
      <c r="T143">
        <v>7751564.7265854804</v>
      </c>
      <c r="U143">
        <v>575594.62411812705</v>
      </c>
      <c r="V143" t="s">
        <v>56</v>
      </c>
      <c r="W143" t="s">
        <v>102</v>
      </c>
      <c r="X143">
        <v>2.77</v>
      </c>
      <c r="Y143">
        <v>1.9</v>
      </c>
      <c r="AC143">
        <f t="shared" si="8"/>
        <v>1.9</v>
      </c>
      <c r="AD143">
        <v>1.49</v>
      </c>
      <c r="AE143">
        <v>0.62</v>
      </c>
      <c r="AF143">
        <v>0.33</v>
      </c>
      <c r="AG143">
        <f t="shared" si="9"/>
        <v>0.64276985692447164</v>
      </c>
      <c r="AH143" t="s">
        <v>58</v>
      </c>
      <c r="AI143" t="s">
        <v>59</v>
      </c>
      <c r="AJ143">
        <v>3</v>
      </c>
      <c r="AK143" t="s">
        <v>96</v>
      </c>
      <c r="AL143" t="s">
        <v>112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  <c r="AS143">
        <v>0</v>
      </c>
      <c r="AT143">
        <f t="shared" si="10"/>
        <v>0</v>
      </c>
      <c r="AV143" t="s">
        <v>134</v>
      </c>
      <c r="AW143">
        <v>1.82</v>
      </c>
      <c r="AX143">
        <v>102</v>
      </c>
      <c r="AY143">
        <v>86</v>
      </c>
    </row>
    <row r="144" spans="1:52" x14ac:dyDescent="0.3">
      <c r="A144" t="str">
        <f t="shared" si="7"/>
        <v>202415111737</v>
      </c>
      <c r="B144" t="s">
        <v>505</v>
      </c>
      <c r="C144" t="s">
        <v>52</v>
      </c>
      <c r="D144">
        <v>2024</v>
      </c>
      <c r="E144">
        <v>1</v>
      </c>
      <c r="F144">
        <v>5</v>
      </c>
      <c r="G144">
        <v>9</v>
      </c>
      <c r="H144">
        <v>27</v>
      </c>
      <c r="I144" t="s">
        <v>53</v>
      </c>
      <c r="J144">
        <v>2024</v>
      </c>
      <c r="K144">
        <v>1</v>
      </c>
      <c r="L144">
        <v>5</v>
      </c>
      <c r="M144">
        <v>11</v>
      </c>
      <c r="N144">
        <v>17</v>
      </c>
      <c r="O144">
        <v>37</v>
      </c>
      <c r="P144" t="s">
        <v>506</v>
      </c>
      <c r="Q144" t="s">
        <v>290</v>
      </c>
      <c r="R144">
        <v>-20.332595721000001</v>
      </c>
      <c r="S144">
        <v>57.723754571900002</v>
      </c>
      <c r="T144">
        <v>7751547.1469567902</v>
      </c>
      <c r="U144">
        <v>575549.76477434696</v>
      </c>
      <c r="V144" t="s">
        <v>56</v>
      </c>
      <c r="W144" t="s">
        <v>175</v>
      </c>
      <c r="X144">
        <v>1.64</v>
      </c>
      <c r="Y144">
        <v>1.1000000000000001</v>
      </c>
      <c r="AC144">
        <f t="shared" si="8"/>
        <v>1.1000000000000001</v>
      </c>
      <c r="AE144">
        <v>0.82</v>
      </c>
      <c r="AF144">
        <v>0.78</v>
      </c>
      <c r="AG144">
        <f t="shared" si="9"/>
        <v>2.0093626612360316</v>
      </c>
      <c r="AH144" t="s">
        <v>132</v>
      </c>
      <c r="AI144" t="s">
        <v>133</v>
      </c>
      <c r="AJ144">
        <v>0</v>
      </c>
      <c r="AK144" t="s">
        <v>96</v>
      </c>
      <c r="AL144" t="s">
        <v>112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f t="shared" si="10"/>
        <v>0</v>
      </c>
      <c r="AV144" t="s">
        <v>134</v>
      </c>
      <c r="AW144">
        <v>1.1200000000000001</v>
      </c>
      <c r="AX144">
        <v>50</v>
      </c>
      <c r="AY144">
        <v>77</v>
      </c>
    </row>
    <row r="145" spans="1:52" x14ac:dyDescent="0.3">
      <c r="A145" t="str">
        <f t="shared" si="7"/>
        <v>202415112038</v>
      </c>
      <c r="B145" t="s">
        <v>507</v>
      </c>
      <c r="C145" t="s">
        <v>52</v>
      </c>
      <c r="D145">
        <v>2024</v>
      </c>
      <c r="E145">
        <v>1</v>
      </c>
      <c r="F145">
        <v>5</v>
      </c>
      <c r="G145">
        <v>9</v>
      </c>
      <c r="H145">
        <v>27</v>
      </c>
      <c r="I145" t="s">
        <v>53</v>
      </c>
      <c r="J145">
        <v>2024</v>
      </c>
      <c r="K145">
        <v>1</v>
      </c>
      <c r="L145">
        <v>5</v>
      </c>
      <c r="M145">
        <v>11</v>
      </c>
      <c r="N145">
        <v>20</v>
      </c>
      <c r="O145">
        <v>38</v>
      </c>
      <c r="P145" t="s">
        <v>508</v>
      </c>
      <c r="Q145" t="s">
        <v>293</v>
      </c>
      <c r="R145">
        <v>-20.332560084000001</v>
      </c>
      <c r="S145">
        <v>57.723732606299997</v>
      </c>
      <c r="T145">
        <v>7751551.1009509498</v>
      </c>
      <c r="U145">
        <v>575547.48909425596</v>
      </c>
      <c r="V145" t="s">
        <v>56</v>
      </c>
      <c r="W145" t="s">
        <v>57</v>
      </c>
      <c r="X145">
        <v>2.2000000000000002</v>
      </c>
      <c r="Y145">
        <v>0.97</v>
      </c>
      <c r="AC145">
        <f t="shared" si="8"/>
        <v>0.97</v>
      </c>
      <c r="AD145">
        <v>0.45</v>
      </c>
      <c r="AE145">
        <v>1.23</v>
      </c>
      <c r="AF145">
        <v>0.71</v>
      </c>
      <c r="AG145">
        <f t="shared" si="9"/>
        <v>2.743552864379966</v>
      </c>
      <c r="AH145" t="s">
        <v>58</v>
      </c>
      <c r="AI145" t="s">
        <v>59</v>
      </c>
      <c r="AJ145">
        <v>10</v>
      </c>
      <c r="AK145" t="s">
        <v>96</v>
      </c>
      <c r="AL145" t="s">
        <v>112</v>
      </c>
      <c r="AM145">
        <v>0</v>
      </c>
      <c r="AN145">
        <v>1</v>
      </c>
      <c r="AO145">
        <v>0</v>
      </c>
      <c r="AP145">
        <v>1</v>
      </c>
      <c r="AQ145">
        <v>0</v>
      </c>
      <c r="AR145">
        <v>1</v>
      </c>
      <c r="AS145">
        <v>0</v>
      </c>
      <c r="AT145">
        <v>1</v>
      </c>
      <c r="AV145" t="s">
        <v>134</v>
      </c>
      <c r="AW145">
        <v>2.63</v>
      </c>
      <c r="AX145">
        <v>45</v>
      </c>
      <c r="AY145">
        <v>78</v>
      </c>
    </row>
    <row r="146" spans="1:52" x14ac:dyDescent="0.3">
      <c r="A146" t="str">
        <f t="shared" si="7"/>
        <v>202415113138</v>
      </c>
      <c r="B146" t="s">
        <v>509</v>
      </c>
      <c r="C146" t="s">
        <v>52</v>
      </c>
      <c r="D146">
        <v>2024</v>
      </c>
      <c r="E146">
        <v>1</v>
      </c>
      <c r="F146">
        <v>5</v>
      </c>
      <c r="G146">
        <v>9</v>
      </c>
      <c r="H146">
        <v>27</v>
      </c>
      <c r="I146" t="s">
        <v>53</v>
      </c>
      <c r="J146">
        <v>2024</v>
      </c>
      <c r="K146">
        <v>1</v>
      </c>
      <c r="L146">
        <v>5</v>
      </c>
      <c r="M146">
        <v>11</v>
      </c>
      <c r="N146">
        <v>31</v>
      </c>
      <c r="O146">
        <v>38</v>
      </c>
      <c r="P146" t="s">
        <v>510</v>
      </c>
      <c r="Q146" t="s">
        <v>293</v>
      </c>
      <c r="R146">
        <v>-20.332601146999998</v>
      </c>
      <c r="S146">
        <v>57.723685655399997</v>
      </c>
      <c r="T146">
        <v>7751546.57803676</v>
      </c>
      <c r="U146">
        <v>575542.56793606095</v>
      </c>
      <c r="V146" t="s">
        <v>56</v>
      </c>
      <c r="W146" t="s">
        <v>57</v>
      </c>
      <c r="X146">
        <v>2.34</v>
      </c>
      <c r="Y146">
        <v>1.1599999999999999</v>
      </c>
      <c r="AC146">
        <f t="shared" si="8"/>
        <v>1.1599999999999999</v>
      </c>
      <c r="AD146">
        <v>0.52</v>
      </c>
      <c r="AE146">
        <v>1.01</v>
      </c>
      <c r="AF146">
        <v>0.98</v>
      </c>
      <c r="AG146">
        <f t="shared" si="9"/>
        <v>3.1095484085231773</v>
      </c>
      <c r="AH146" t="s">
        <v>58</v>
      </c>
      <c r="AI146" t="s">
        <v>59</v>
      </c>
      <c r="AJ146">
        <v>10</v>
      </c>
      <c r="AK146" t="s">
        <v>96</v>
      </c>
      <c r="AL146" t="s">
        <v>112</v>
      </c>
      <c r="AM146">
        <v>0</v>
      </c>
      <c r="AN146">
        <v>2</v>
      </c>
      <c r="AO146">
        <v>0</v>
      </c>
      <c r="AP146">
        <v>2</v>
      </c>
      <c r="AQ146">
        <v>0</v>
      </c>
      <c r="AR146">
        <v>1</v>
      </c>
      <c r="AS146">
        <v>0</v>
      </c>
      <c r="AT146">
        <v>1</v>
      </c>
      <c r="AV146" t="s">
        <v>134</v>
      </c>
      <c r="AW146">
        <v>4.37</v>
      </c>
      <c r="AX146">
        <v>230</v>
      </c>
      <c r="AY146">
        <v>79</v>
      </c>
    </row>
    <row r="147" spans="1:52" x14ac:dyDescent="0.3">
      <c r="A147" t="str">
        <f t="shared" si="7"/>
        <v>202415115135</v>
      </c>
      <c r="B147" t="s">
        <v>511</v>
      </c>
      <c r="C147" t="s">
        <v>52</v>
      </c>
      <c r="D147">
        <v>2024</v>
      </c>
      <c r="E147">
        <v>1</v>
      </c>
      <c r="F147">
        <v>5</v>
      </c>
      <c r="G147">
        <v>9</v>
      </c>
      <c r="H147">
        <v>27</v>
      </c>
      <c r="I147" t="s">
        <v>53</v>
      </c>
      <c r="J147">
        <v>2024</v>
      </c>
      <c r="K147">
        <v>1</v>
      </c>
      <c r="L147">
        <v>5</v>
      </c>
      <c r="M147">
        <v>11</v>
      </c>
      <c r="N147">
        <v>51</v>
      </c>
      <c r="O147">
        <v>35</v>
      </c>
      <c r="P147" t="s">
        <v>512</v>
      </c>
      <c r="Q147" t="s">
        <v>277</v>
      </c>
      <c r="R147">
        <v>-20.332683274000001</v>
      </c>
      <c r="S147">
        <v>57.723715467300003</v>
      </c>
      <c r="T147">
        <v>7751537.47531641</v>
      </c>
      <c r="U147">
        <v>575545.640104183</v>
      </c>
      <c r="V147" t="s">
        <v>56</v>
      </c>
      <c r="W147" t="s">
        <v>172</v>
      </c>
      <c r="X147">
        <v>2.2999999999999998</v>
      </c>
      <c r="Y147">
        <v>2</v>
      </c>
      <c r="AC147">
        <f t="shared" si="8"/>
        <v>2</v>
      </c>
      <c r="AD147">
        <v>0.39</v>
      </c>
      <c r="AE147">
        <v>1.28</v>
      </c>
      <c r="AF147">
        <v>0.97</v>
      </c>
      <c r="AG147">
        <f t="shared" si="9"/>
        <v>3.9006014386970871</v>
      </c>
      <c r="AH147" t="s">
        <v>58</v>
      </c>
      <c r="AI147" t="s">
        <v>59</v>
      </c>
      <c r="AJ147">
        <v>15</v>
      </c>
      <c r="AK147" t="s">
        <v>96</v>
      </c>
      <c r="AL147" t="s">
        <v>112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  <c r="AS147">
        <v>0</v>
      </c>
      <c r="AT147">
        <f>IF(AP147=0,0)</f>
        <v>0</v>
      </c>
      <c r="AV147" t="s">
        <v>134</v>
      </c>
      <c r="AW147">
        <v>3.28</v>
      </c>
      <c r="AX147">
        <v>160</v>
      </c>
      <c r="AY147">
        <v>75</v>
      </c>
    </row>
    <row r="148" spans="1:52" x14ac:dyDescent="0.3">
      <c r="A148" t="str">
        <f t="shared" si="7"/>
        <v>20241511544</v>
      </c>
      <c r="B148" t="s">
        <v>513</v>
      </c>
      <c r="C148" t="s">
        <v>52</v>
      </c>
      <c r="D148">
        <v>2024</v>
      </c>
      <c r="E148">
        <v>1</v>
      </c>
      <c r="F148">
        <v>5</v>
      </c>
      <c r="G148">
        <v>9</v>
      </c>
      <c r="H148">
        <v>27</v>
      </c>
      <c r="I148" t="s">
        <v>53</v>
      </c>
      <c r="J148">
        <v>2024</v>
      </c>
      <c r="K148">
        <v>1</v>
      </c>
      <c r="L148">
        <v>5</v>
      </c>
      <c r="M148">
        <v>11</v>
      </c>
      <c r="N148">
        <v>5</v>
      </c>
      <c r="O148">
        <v>44</v>
      </c>
      <c r="P148" t="s">
        <v>514</v>
      </c>
      <c r="Q148" t="s">
        <v>83</v>
      </c>
      <c r="R148">
        <v>-20.332780578000001</v>
      </c>
      <c r="S148">
        <v>57.723928467999997</v>
      </c>
      <c r="T148">
        <v>7751526.6089439802</v>
      </c>
      <c r="U148">
        <v>575567.82798506401</v>
      </c>
      <c r="V148" t="s">
        <v>56</v>
      </c>
      <c r="W148" t="s">
        <v>65</v>
      </c>
      <c r="X148">
        <v>3.36</v>
      </c>
      <c r="Y148">
        <v>1.7</v>
      </c>
      <c r="AC148">
        <f t="shared" si="8"/>
        <v>1.7</v>
      </c>
      <c r="AD148">
        <v>0.08</v>
      </c>
      <c r="AE148">
        <v>0.79</v>
      </c>
      <c r="AF148">
        <v>0.7</v>
      </c>
      <c r="AG148">
        <f t="shared" si="9"/>
        <v>1.7373007374351555</v>
      </c>
      <c r="AH148" t="s">
        <v>58</v>
      </c>
      <c r="AI148" t="s">
        <v>59</v>
      </c>
      <c r="AK148" t="s">
        <v>96</v>
      </c>
      <c r="AL148" t="s">
        <v>112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  <c r="AS148">
        <v>0</v>
      </c>
      <c r="AT148">
        <f>IF(AP148=0,0)</f>
        <v>0</v>
      </c>
      <c r="AV148" t="s">
        <v>134</v>
      </c>
      <c r="AW148">
        <v>0.46</v>
      </c>
      <c r="AX148">
        <v>311</v>
      </c>
      <c r="AY148">
        <v>45</v>
      </c>
    </row>
    <row r="149" spans="1:52" x14ac:dyDescent="0.3">
      <c r="A149" t="str">
        <f t="shared" si="7"/>
        <v>202415123436</v>
      </c>
      <c r="B149" t="s">
        <v>515</v>
      </c>
      <c r="C149" t="s">
        <v>52</v>
      </c>
      <c r="D149">
        <v>2024</v>
      </c>
      <c r="E149">
        <v>1</v>
      </c>
      <c r="F149">
        <v>5</v>
      </c>
      <c r="G149">
        <v>9</v>
      </c>
      <c r="H149">
        <v>27</v>
      </c>
      <c r="I149" t="s">
        <v>53</v>
      </c>
      <c r="J149">
        <v>2024</v>
      </c>
      <c r="K149">
        <v>1</v>
      </c>
      <c r="L149">
        <v>5</v>
      </c>
      <c r="M149">
        <v>12</v>
      </c>
      <c r="N149">
        <v>34</v>
      </c>
      <c r="O149">
        <v>36</v>
      </c>
      <c r="P149" t="s">
        <v>516</v>
      </c>
      <c r="Q149" t="s">
        <v>287</v>
      </c>
      <c r="R149">
        <v>-20.33257717</v>
      </c>
      <c r="S149">
        <v>57.723610198400003</v>
      </c>
      <c r="T149">
        <v>7751549.2661838699</v>
      </c>
      <c r="U149">
        <v>575534.70261674898</v>
      </c>
      <c r="V149" t="s">
        <v>56</v>
      </c>
      <c r="W149" t="s">
        <v>57</v>
      </c>
      <c r="X149">
        <v>1.69</v>
      </c>
      <c r="Y149">
        <v>0.95</v>
      </c>
      <c r="AC149">
        <f t="shared" si="8"/>
        <v>0.95</v>
      </c>
      <c r="AD149">
        <v>0.49</v>
      </c>
      <c r="AE149">
        <v>1.76</v>
      </c>
      <c r="AF149">
        <v>1.1399999999999999</v>
      </c>
      <c r="AG149">
        <f t="shared" si="9"/>
        <v>6.30329150016256</v>
      </c>
      <c r="AH149" t="s">
        <v>58</v>
      </c>
      <c r="AI149" t="s">
        <v>59</v>
      </c>
      <c r="AJ149">
        <v>9</v>
      </c>
      <c r="AK149" t="s">
        <v>96</v>
      </c>
      <c r="AL149" t="s">
        <v>112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  <c r="AS149">
        <v>0</v>
      </c>
      <c r="AT149">
        <f>IF(AP149=0,0)</f>
        <v>0</v>
      </c>
      <c r="AV149" t="s">
        <v>134</v>
      </c>
      <c r="AW149">
        <v>2.2200000000000002</v>
      </c>
      <c r="AX149">
        <v>228</v>
      </c>
      <c r="AY149">
        <v>76</v>
      </c>
    </row>
    <row r="150" spans="1:52" x14ac:dyDescent="0.3">
      <c r="A150" t="str">
        <f t="shared" si="7"/>
        <v>20241512418</v>
      </c>
      <c r="B150" t="s">
        <v>517</v>
      </c>
      <c r="C150" t="s">
        <v>52</v>
      </c>
      <c r="D150">
        <v>2024</v>
      </c>
      <c r="E150">
        <v>1</v>
      </c>
      <c r="F150">
        <v>5</v>
      </c>
      <c r="G150">
        <v>9</v>
      </c>
      <c r="H150">
        <v>27</v>
      </c>
      <c r="I150" t="s">
        <v>53</v>
      </c>
      <c r="J150">
        <v>2024</v>
      </c>
      <c r="K150">
        <v>1</v>
      </c>
      <c r="L150">
        <v>5</v>
      </c>
      <c r="M150">
        <v>12</v>
      </c>
      <c r="N150">
        <v>41</v>
      </c>
      <c r="O150">
        <v>8</v>
      </c>
      <c r="P150" t="s">
        <v>518</v>
      </c>
      <c r="Q150" t="s">
        <v>308</v>
      </c>
      <c r="R150">
        <v>-20.332418048000001</v>
      </c>
      <c r="S150">
        <v>57.723428384000002</v>
      </c>
      <c r="T150">
        <v>7751566.9595965799</v>
      </c>
      <c r="U150">
        <v>575515.80024899798</v>
      </c>
      <c r="V150" t="s">
        <v>56</v>
      </c>
      <c r="W150" t="s">
        <v>102</v>
      </c>
      <c r="X150">
        <v>2.62</v>
      </c>
      <c r="Y150">
        <v>1.8</v>
      </c>
      <c r="AC150">
        <f t="shared" si="8"/>
        <v>1.8</v>
      </c>
      <c r="AD150">
        <v>0.7</v>
      </c>
      <c r="AE150">
        <v>1.36</v>
      </c>
      <c r="AF150">
        <v>1.34</v>
      </c>
      <c r="AG150">
        <f t="shared" si="9"/>
        <v>5.7252384519020394</v>
      </c>
      <c r="AH150" t="s">
        <v>58</v>
      </c>
      <c r="AI150" t="s">
        <v>59</v>
      </c>
      <c r="AJ150">
        <v>11</v>
      </c>
      <c r="AK150" t="s">
        <v>96</v>
      </c>
      <c r="AL150" t="s">
        <v>112</v>
      </c>
      <c r="AM150">
        <v>0</v>
      </c>
      <c r="AN150">
        <v>2</v>
      </c>
      <c r="AO150">
        <v>0</v>
      </c>
      <c r="AP150">
        <v>2</v>
      </c>
      <c r="AQ150">
        <v>0</v>
      </c>
      <c r="AR150">
        <v>1</v>
      </c>
      <c r="AS150">
        <v>0</v>
      </c>
      <c r="AT150">
        <v>1</v>
      </c>
      <c r="AV150" t="s">
        <v>134</v>
      </c>
      <c r="AW150">
        <v>3.34</v>
      </c>
      <c r="AX150">
        <v>148</v>
      </c>
      <c r="AY150">
        <v>49</v>
      </c>
      <c r="AZ150" t="s">
        <v>519</v>
      </c>
    </row>
    <row r="151" spans="1:52" x14ac:dyDescent="0.3">
      <c r="A151" t="str">
        <f t="shared" si="7"/>
        <v>202415125649</v>
      </c>
      <c r="B151" t="s">
        <v>520</v>
      </c>
      <c r="C151" t="s">
        <v>52</v>
      </c>
      <c r="D151">
        <v>2024</v>
      </c>
      <c r="E151">
        <v>1</v>
      </c>
      <c r="F151">
        <v>5</v>
      </c>
      <c r="G151">
        <v>9</v>
      </c>
      <c r="H151">
        <v>27</v>
      </c>
      <c r="I151" t="s">
        <v>53</v>
      </c>
      <c r="J151">
        <v>2024</v>
      </c>
      <c r="K151">
        <v>1</v>
      </c>
      <c r="L151">
        <v>5</v>
      </c>
      <c r="M151">
        <v>12</v>
      </c>
      <c r="N151">
        <v>56</v>
      </c>
      <c r="O151">
        <v>49</v>
      </c>
      <c r="P151" t="s">
        <v>521</v>
      </c>
      <c r="Q151" t="s">
        <v>318</v>
      </c>
      <c r="R151">
        <v>-20.332516772999998</v>
      </c>
      <c r="S151">
        <v>57.724458115099999</v>
      </c>
      <c r="T151">
        <v>7751555.5616394896</v>
      </c>
      <c r="U151">
        <v>575623.24612888799</v>
      </c>
      <c r="V151" t="s">
        <v>56</v>
      </c>
      <c r="W151" t="s">
        <v>102</v>
      </c>
      <c r="X151">
        <v>1.96</v>
      </c>
      <c r="Y151">
        <v>0.97</v>
      </c>
      <c r="AC151">
        <f t="shared" si="8"/>
        <v>0.97</v>
      </c>
      <c r="AD151">
        <v>0.75</v>
      </c>
      <c r="AE151">
        <v>0.8</v>
      </c>
      <c r="AF151">
        <v>0.68</v>
      </c>
      <c r="AG151">
        <f t="shared" si="9"/>
        <v>1.7090264035528475</v>
      </c>
      <c r="AH151" t="s">
        <v>58</v>
      </c>
      <c r="AI151" t="s">
        <v>59</v>
      </c>
      <c r="AJ151">
        <v>4</v>
      </c>
      <c r="AK151" t="s">
        <v>96</v>
      </c>
      <c r="AL151" t="s">
        <v>112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  <c r="AS151">
        <v>0</v>
      </c>
      <c r="AT151">
        <f t="shared" ref="AT151:AT157" si="11">IF(AP151=0,0)</f>
        <v>0</v>
      </c>
      <c r="AV151" t="s">
        <v>134</v>
      </c>
      <c r="AW151">
        <v>4.4800000000000004</v>
      </c>
      <c r="AX151">
        <v>186</v>
      </c>
      <c r="AY151">
        <v>88</v>
      </c>
    </row>
    <row r="152" spans="1:52" x14ac:dyDescent="0.3">
      <c r="A152" t="str">
        <f t="shared" si="7"/>
        <v>202415132150</v>
      </c>
      <c r="B152" t="s">
        <v>522</v>
      </c>
      <c r="C152" t="s">
        <v>52</v>
      </c>
      <c r="D152">
        <v>2024</v>
      </c>
      <c r="E152">
        <v>1</v>
      </c>
      <c r="F152">
        <v>5</v>
      </c>
      <c r="G152">
        <v>9</v>
      </c>
      <c r="H152">
        <v>27</v>
      </c>
      <c r="I152" t="s">
        <v>53</v>
      </c>
      <c r="J152">
        <v>2024</v>
      </c>
      <c r="K152">
        <v>1</v>
      </c>
      <c r="L152">
        <v>5</v>
      </c>
      <c r="M152">
        <v>13</v>
      </c>
      <c r="N152">
        <v>21</v>
      </c>
      <c r="O152">
        <v>50</v>
      </c>
      <c r="P152" t="s">
        <v>523</v>
      </c>
      <c r="Q152" t="s">
        <v>120</v>
      </c>
      <c r="R152">
        <v>-20.332462684999999</v>
      </c>
      <c r="S152">
        <v>57.724473480599997</v>
      </c>
      <c r="T152">
        <v>7751561.5406333599</v>
      </c>
      <c r="U152">
        <v>575624.87644032796</v>
      </c>
      <c r="V152" t="s">
        <v>56</v>
      </c>
      <c r="W152" t="s">
        <v>186</v>
      </c>
      <c r="X152">
        <v>2.65</v>
      </c>
      <c r="Y152">
        <v>1.9</v>
      </c>
      <c r="AC152">
        <f t="shared" si="8"/>
        <v>1.9</v>
      </c>
      <c r="AD152">
        <v>1.53</v>
      </c>
      <c r="AE152">
        <v>0.53</v>
      </c>
      <c r="AF152">
        <v>0.47</v>
      </c>
      <c r="AG152">
        <f t="shared" si="9"/>
        <v>0.7825707300092174</v>
      </c>
      <c r="AH152" t="s">
        <v>58</v>
      </c>
      <c r="AI152" t="s">
        <v>59</v>
      </c>
      <c r="AJ152">
        <v>4</v>
      </c>
      <c r="AK152" t="s">
        <v>96</v>
      </c>
      <c r="AL152" t="s">
        <v>112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  <c r="AS152">
        <v>0</v>
      </c>
      <c r="AT152">
        <f t="shared" si="11"/>
        <v>0</v>
      </c>
      <c r="AV152" t="s">
        <v>134</v>
      </c>
      <c r="AW152">
        <v>0.33</v>
      </c>
      <c r="AX152">
        <v>215</v>
      </c>
      <c r="AY152">
        <v>89</v>
      </c>
    </row>
    <row r="153" spans="1:52" x14ac:dyDescent="0.3">
      <c r="A153" t="str">
        <f t="shared" si="7"/>
        <v>202415133552</v>
      </c>
      <c r="B153" t="s">
        <v>524</v>
      </c>
      <c r="C153" t="s">
        <v>52</v>
      </c>
      <c r="D153">
        <v>2024</v>
      </c>
      <c r="E153">
        <v>1</v>
      </c>
      <c r="F153">
        <v>5</v>
      </c>
      <c r="G153">
        <v>9</v>
      </c>
      <c r="H153">
        <v>27</v>
      </c>
      <c r="I153" t="s">
        <v>53</v>
      </c>
      <c r="J153">
        <v>2024</v>
      </c>
      <c r="K153">
        <v>1</v>
      </c>
      <c r="L153">
        <v>5</v>
      </c>
      <c r="M153">
        <v>13</v>
      </c>
      <c r="N153">
        <v>35</v>
      </c>
      <c r="O153">
        <v>52</v>
      </c>
      <c r="P153" t="s">
        <v>525</v>
      </c>
      <c r="Q153" t="s">
        <v>101</v>
      </c>
      <c r="R153">
        <v>-20.332548602999999</v>
      </c>
      <c r="S153">
        <v>57.724530475000002</v>
      </c>
      <c r="T153">
        <v>7751552.0058893496</v>
      </c>
      <c r="U153">
        <v>575630.78431918798</v>
      </c>
      <c r="V153" t="s">
        <v>56</v>
      </c>
      <c r="W153" t="s">
        <v>57</v>
      </c>
      <c r="X153">
        <v>2.23</v>
      </c>
      <c r="Y153">
        <v>1.3</v>
      </c>
      <c r="AC153">
        <f t="shared" si="8"/>
        <v>1.3</v>
      </c>
      <c r="AD153">
        <v>0.53</v>
      </c>
      <c r="AE153">
        <v>1.32</v>
      </c>
      <c r="AF153">
        <v>1.0900000000000001</v>
      </c>
      <c r="AG153">
        <f t="shared" si="9"/>
        <v>4.5201235099849946</v>
      </c>
      <c r="AH153" t="s">
        <v>58</v>
      </c>
      <c r="AI153" t="s">
        <v>59</v>
      </c>
      <c r="AJ153">
        <v>21</v>
      </c>
      <c r="AK153" t="s">
        <v>96</v>
      </c>
      <c r="AL153" t="s">
        <v>112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f t="shared" si="11"/>
        <v>0</v>
      </c>
      <c r="AV153" t="s">
        <v>134</v>
      </c>
      <c r="AW153">
        <v>3.3</v>
      </c>
      <c r="AX153">
        <v>38</v>
      </c>
      <c r="AY153">
        <v>90</v>
      </c>
    </row>
    <row r="154" spans="1:52" x14ac:dyDescent="0.3">
      <c r="A154" t="str">
        <f t="shared" si="7"/>
        <v>202415135252</v>
      </c>
      <c r="B154" t="s">
        <v>526</v>
      </c>
      <c r="C154" t="s">
        <v>52</v>
      </c>
      <c r="D154">
        <v>2024</v>
      </c>
      <c r="E154">
        <v>1</v>
      </c>
      <c r="F154">
        <v>5</v>
      </c>
      <c r="G154">
        <v>9</v>
      </c>
      <c r="H154">
        <v>27</v>
      </c>
      <c r="I154" t="s">
        <v>53</v>
      </c>
      <c r="J154">
        <v>2024</v>
      </c>
      <c r="K154">
        <v>1</v>
      </c>
      <c r="L154">
        <v>5</v>
      </c>
      <c r="M154">
        <v>13</v>
      </c>
      <c r="N154">
        <v>52</v>
      </c>
      <c r="O154">
        <v>52</v>
      </c>
      <c r="P154" t="s">
        <v>527</v>
      </c>
      <c r="Q154" t="s">
        <v>101</v>
      </c>
      <c r="R154">
        <v>-20.332569924000001</v>
      </c>
      <c r="S154">
        <v>57.724502370899998</v>
      </c>
      <c r="T154">
        <v>7751549.6590942498</v>
      </c>
      <c r="U154">
        <v>575627.84015807102</v>
      </c>
      <c r="V154" t="s">
        <v>56</v>
      </c>
      <c r="W154" t="s">
        <v>57</v>
      </c>
      <c r="X154">
        <v>2.2599999999999998</v>
      </c>
      <c r="Y154">
        <v>1.05</v>
      </c>
      <c r="AC154">
        <f t="shared" si="8"/>
        <v>1.05</v>
      </c>
      <c r="AD154">
        <v>0.56999999999999995</v>
      </c>
      <c r="AE154">
        <v>0.92</v>
      </c>
      <c r="AF154">
        <v>0.83</v>
      </c>
      <c r="AG154">
        <f t="shared" si="9"/>
        <v>2.3989201502811657</v>
      </c>
      <c r="AH154" t="s">
        <v>58</v>
      </c>
      <c r="AI154" t="s">
        <v>59</v>
      </c>
      <c r="AJ154">
        <v>21</v>
      </c>
      <c r="AK154" t="s">
        <v>96</v>
      </c>
      <c r="AL154" t="s">
        <v>112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  <c r="AS154">
        <v>0</v>
      </c>
      <c r="AT154">
        <f t="shared" si="11"/>
        <v>0</v>
      </c>
      <c r="AV154" t="s">
        <v>134</v>
      </c>
      <c r="AW154">
        <v>1.0900000000000001</v>
      </c>
      <c r="AX154">
        <v>296</v>
      </c>
      <c r="AY154">
        <v>91</v>
      </c>
    </row>
    <row r="155" spans="1:52" x14ac:dyDescent="0.3">
      <c r="A155" t="str">
        <f t="shared" si="7"/>
        <v>20241593053</v>
      </c>
      <c r="B155" t="s">
        <v>528</v>
      </c>
      <c r="C155" t="s">
        <v>52</v>
      </c>
      <c r="D155">
        <v>2024</v>
      </c>
      <c r="E155">
        <v>1</v>
      </c>
      <c r="F155">
        <v>5</v>
      </c>
      <c r="G155">
        <v>9</v>
      </c>
      <c r="H155">
        <v>27</v>
      </c>
      <c r="I155" t="s">
        <v>53</v>
      </c>
      <c r="J155">
        <v>2024</v>
      </c>
      <c r="K155">
        <v>1</v>
      </c>
      <c r="L155">
        <v>5</v>
      </c>
      <c r="M155">
        <v>9</v>
      </c>
      <c r="N155">
        <v>30</v>
      </c>
      <c r="O155">
        <v>53</v>
      </c>
      <c r="P155" t="s">
        <v>529</v>
      </c>
      <c r="Q155" t="s">
        <v>110</v>
      </c>
      <c r="R155">
        <v>-20.332572101</v>
      </c>
      <c r="S155">
        <v>57.724597346199999</v>
      </c>
      <c r="T155">
        <v>7751549.3746342501</v>
      </c>
      <c r="U155">
        <v>575637.75358946505</v>
      </c>
      <c r="V155" t="s">
        <v>56</v>
      </c>
      <c r="W155" t="s">
        <v>172</v>
      </c>
      <c r="X155">
        <v>2.62</v>
      </c>
      <c r="Y155">
        <v>1.76</v>
      </c>
      <c r="AC155">
        <f t="shared" si="8"/>
        <v>1.76</v>
      </c>
      <c r="AD155">
        <v>0.51</v>
      </c>
      <c r="AE155">
        <v>1.65</v>
      </c>
      <c r="AF155">
        <v>1.43</v>
      </c>
      <c r="AG155">
        <f t="shared" si="9"/>
        <v>7.4125878661451159</v>
      </c>
      <c r="AH155" t="s">
        <v>58</v>
      </c>
      <c r="AI155" t="s">
        <v>59</v>
      </c>
      <c r="AJ155">
        <v>17</v>
      </c>
      <c r="AK155" t="s">
        <v>96</v>
      </c>
      <c r="AL155" t="s">
        <v>112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f t="shared" si="11"/>
        <v>0</v>
      </c>
      <c r="AV155" t="s">
        <v>134</v>
      </c>
      <c r="AW155">
        <v>2.57</v>
      </c>
      <c r="AX155">
        <v>120</v>
      </c>
      <c r="AY155">
        <v>92</v>
      </c>
    </row>
    <row r="156" spans="1:52" x14ac:dyDescent="0.3">
      <c r="A156" t="str">
        <f t="shared" si="7"/>
        <v>20241594024</v>
      </c>
      <c r="B156" t="s">
        <v>530</v>
      </c>
      <c r="C156" t="s">
        <v>52</v>
      </c>
      <c r="D156">
        <v>2024</v>
      </c>
      <c r="E156">
        <v>1</v>
      </c>
      <c r="F156">
        <v>5</v>
      </c>
      <c r="G156">
        <v>9</v>
      </c>
      <c r="H156">
        <v>27</v>
      </c>
      <c r="I156" t="s">
        <v>53</v>
      </c>
      <c r="J156">
        <v>2024</v>
      </c>
      <c r="K156">
        <v>1</v>
      </c>
      <c r="L156">
        <v>5</v>
      </c>
      <c r="M156">
        <v>9</v>
      </c>
      <c r="N156">
        <v>40</v>
      </c>
      <c r="O156">
        <v>24</v>
      </c>
      <c r="P156" t="s">
        <v>531</v>
      </c>
      <c r="Q156" t="s">
        <v>249</v>
      </c>
      <c r="R156">
        <v>-20.332572591000002</v>
      </c>
      <c r="S156">
        <v>57.724432487900003</v>
      </c>
      <c r="T156">
        <v>7751549.3959687399</v>
      </c>
      <c r="U156">
        <v>575620.54375878104</v>
      </c>
      <c r="V156" t="s">
        <v>56</v>
      </c>
      <c r="W156" t="s">
        <v>57</v>
      </c>
      <c r="X156">
        <v>3.42</v>
      </c>
      <c r="Y156">
        <v>1.91</v>
      </c>
      <c r="AC156">
        <f t="shared" si="8"/>
        <v>1.91</v>
      </c>
      <c r="AD156">
        <v>0.42</v>
      </c>
      <c r="AE156">
        <v>1.05</v>
      </c>
      <c r="AF156">
        <v>1.01</v>
      </c>
      <c r="AG156">
        <f t="shared" si="9"/>
        <v>3.3316590091319758</v>
      </c>
      <c r="AH156" t="s">
        <v>58</v>
      </c>
      <c r="AI156" t="s">
        <v>59</v>
      </c>
      <c r="AJ156">
        <v>28</v>
      </c>
      <c r="AK156" t="s">
        <v>96</v>
      </c>
      <c r="AL156" t="s">
        <v>112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  <c r="AS156">
        <v>0</v>
      </c>
      <c r="AT156">
        <f t="shared" si="11"/>
        <v>0</v>
      </c>
      <c r="AV156" t="s">
        <v>134</v>
      </c>
      <c r="AW156">
        <v>0.86</v>
      </c>
      <c r="AX156">
        <v>86</v>
      </c>
      <c r="AY156">
        <v>69</v>
      </c>
      <c r="AZ156" t="s">
        <v>532</v>
      </c>
    </row>
    <row r="157" spans="1:52" x14ac:dyDescent="0.3">
      <c r="A157" t="str">
        <f t="shared" si="7"/>
        <v>20241594848</v>
      </c>
      <c r="B157" t="s">
        <v>533</v>
      </c>
      <c r="C157" t="s">
        <v>52</v>
      </c>
      <c r="D157">
        <v>2024</v>
      </c>
      <c r="E157">
        <v>1</v>
      </c>
      <c r="F157">
        <v>5</v>
      </c>
      <c r="G157">
        <v>9</v>
      </c>
      <c r="H157">
        <v>27</v>
      </c>
      <c r="I157" t="s">
        <v>53</v>
      </c>
      <c r="J157">
        <v>2024</v>
      </c>
      <c r="K157">
        <v>1</v>
      </c>
      <c r="L157">
        <v>5</v>
      </c>
      <c r="M157">
        <v>9</v>
      </c>
      <c r="N157">
        <v>48</v>
      </c>
      <c r="O157">
        <v>48</v>
      </c>
      <c r="P157" t="s">
        <v>534</v>
      </c>
      <c r="Q157" t="s">
        <v>312</v>
      </c>
      <c r="R157">
        <v>-20.332517287999998</v>
      </c>
      <c r="S157">
        <v>57.724291298300002</v>
      </c>
      <c r="T157">
        <v>7751555.58119612</v>
      </c>
      <c r="U157">
        <v>575605.83184257196</v>
      </c>
      <c r="V157" t="s">
        <v>56</v>
      </c>
      <c r="W157" t="s">
        <v>535</v>
      </c>
      <c r="X157">
        <v>3.37</v>
      </c>
      <c r="AC157">
        <f t="shared" si="8"/>
        <v>0</v>
      </c>
      <c r="AD157">
        <v>0.67</v>
      </c>
      <c r="AE157">
        <v>1.98</v>
      </c>
      <c r="AF157">
        <v>1.94</v>
      </c>
      <c r="AG157">
        <f t="shared" si="9"/>
        <v>12.067485700969112</v>
      </c>
      <c r="AH157" t="s">
        <v>66</v>
      </c>
      <c r="AI157" t="s">
        <v>67</v>
      </c>
      <c r="AJ157">
        <v>10</v>
      </c>
      <c r="AK157" t="s">
        <v>96</v>
      </c>
      <c r="AL157" t="s">
        <v>112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  <c r="AS157">
        <v>0</v>
      </c>
      <c r="AT157">
        <f t="shared" si="11"/>
        <v>0</v>
      </c>
      <c r="AV157" t="s">
        <v>134</v>
      </c>
      <c r="AW157">
        <v>1.91</v>
      </c>
      <c r="AX157">
        <v>232</v>
      </c>
      <c r="AY157">
        <v>87</v>
      </c>
    </row>
    <row r="158" spans="1:52" x14ac:dyDescent="0.3">
      <c r="A158" t="str">
        <f t="shared" si="7"/>
        <v>20245271157100</v>
      </c>
      <c r="B158" t="s">
        <v>536</v>
      </c>
      <c r="C158" t="s">
        <v>537</v>
      </c>
      <c r="D158">
        <v>2024</v>
      </c>
      <c r="E158">
        <v>5</v>
      </c>
      <c r="F158">
        <v>26</v>
      </c>
      <c r="G158">
        <v>20</v>
      </c>
      <c r="H158">
        <v>46</v>
      </c>
      <c r="I158" t="s">
        <v>53</v>
      </c>
      <c r="J158">
        <v>2024</v>
      </c>
      <c r="K158">
        <v>5</v>
      </c>
      <c r="L158">
        <v>27</v>
      </c>
      <c r="M158">
        <v>11</v>
      </c>
      <c r="N158">
        <v>57</v>
      </c>
      <c r="O158">
        <v>100</v>
      </c>
      <c r="P158" t="s">
        <v>538</v>
      </c>
      <c r="Q158" t="s">
        <v>174</v>
      </c>
      <c r="R158">
        <v>-20.375831999999999</v>
      </c>
      <c r="S158">
        <v>57.443693000000003</v>
      </c>
      <c r="T158">
        <v>7746865.8136650398</v>
      </c>
      <c r="U158">
        <v>546301.81306413305</v>
      </c>
      <c r="V158" t="s">
        <v>56</v>
      </c>
      <c r="W158" t="s">
        <v>223</v>
      </c>
      <c r="X158">
        <v>8.6999999999999993</v>
      </c>
      <c r="Y158">
        <v>20.3</v>
      </c>
      <c r="AC158">
        <f t="shared" si="8"/>
        <v>20.3</v>
      </c>
      <c r="AD158">
        <v>6.46</v>
      </c>
      <c r="AE158">
        <v>4.2</v>
      </c>
      <c r="AF158">
        <v>3.1</v>
      </c>
      <c r="AG158">
        <f t="shared" si="9"/>
        <v>40.903536349739113</v>
      </c>
      <c r="AH158" t="s">
        <v>73</v>
      </c>
      <c r="AI158" t="s">
        <v>74</v>
      </c>
      <c r="AJ158">
        <v>5</v>
      </c>
      <c r="AK158" t="s">
        <v>224</v>
      </c>
      <c r="AL158" t="s">
        <v>87</v>
      </c>
      <c r="AM158">
        <v>9</v>
      </c>
      <c r="AN158">
        <v>2</v>
      </c>
      <c r="AO158">
        <v>7</v>
      </c>
      <c r="AP158">
        <v>18</v>
      </c>
      <c r="AQ158">
        <v>2</v>
      </c>
      <c r="AR158">
        <v>2</v>
      </c>
      <c r="AS158">
        <v>1</v>
      </c>
      <c r="AT158">
        <v>5</v>
      </c>
      <c r="AU158" t="s">
        <v>58</v>
      </c>
      <c r="AV158" t="s">
        <v>225</v>
      </c>
    </row>
    <row r="159" spans="1:52" x14ac:dyDescent="0.3">
      <c r="A159" t="str">
        <f t="shared" si="7"/>
        <v>20245271316101</v>
      </c>
      <c r="B159" t="s">
        <v>539</v>
      </c>
      <c r="C159" t="s">
        <v>537</v>
      </c>
      <c r="D159">
        <v>2024</v>
      </c>
      <c r="E159">
        <v>5</v>
      </c>
      <c r="F159">
        <v>26</v>
      </c>
      <c r="G159">
        <v>20</v>
      </c>
      <c r="H159">
        <v>46</v>
      </c>
      <c r="I159" t="s">
        <v>53</v>
      </c>
      <c r="J159">
        <v>2024</v>
      </c>
      <c r="K159">
        <v>5</v>
      </c>
      <c r="L159">
        <v>27</v>
      </c>
      <c r="M159">
        <v>13</v>
      </c>
      <c r="N159">
        <v>16</v>
      </c>
      <c r="O159">
        <v>101</v>
      </c>
      <c r="P159" t="s">
        <v>540</v>
      </c>
      <c r="Q159" t="s">
        <v>541</v>
      </c>
      <c r="R159">
        <v>-20.375761000000001</v>
      </c>
      <c r="S159">
        <v>57.443634000000003</v>
      </c>
      <c r="T159">
        <v>7746873.6876408402</v>
      </c>
      <c r="U159">
        <v>546295.67717768601</v>
      </c>
      <c r="V159" t="s">
        <v>56</v>
      </c>
      <c r="W159" t="s">
        <v>223</v>
      </c>
      <c r="X159">
        <v>2.17</v>
      </c>
      <c r="Y159">
        <v>13.2</v>
      </c>
      <c r="AC159">
        <f t="shared" si="8"/>
        <v>13.2</v>
      </c>
      <c r="AD159">
        <v>7.16</v>
      </c>
      <c r="AE159">
        <v>4.0999999999999996</v>
      </c>
      <c r="AF159">
        <v>2.6</v>
      </c>
      <c r="AG159">
        <f t="shared" si="9"/>
        <v>33.489377687267194</v>
      </c>
      <c r="AH159" t="s">
        <v>73</v>
      </c>
      <c r="AI159" t="s">
        <v>74</v>
      </c>
      <c r="AJ159">
        <v>2</v>
      </c>
      <c r="AK159" t="s">
        <v>224</v>
      </c>
      <c r="AL159" t="s">
        <v>87</v>
      </c>
      <c r="AM159">
        <v>4</v>
      </c>
      <c r="AN159">
        <v>5</v>
      </c>
      <c r="AO159">
        <v>3</v>
      </c>
      <c r="AP159">
        <v>12</v>
      </c>
      <c r="AQ159">
        <v>2</v>
      </c>
      <c r="AR159">
        <v>2</v>
      </c>
      <c r="AS159">
        <v>2</v>
      </c>
      <c r="AT159">
        <v>6</v>
      </c>
      <c r="AU159" t="s">
        <v>58</v>
      </c>
      <c r="AV159" t="s">
        <v>225</v>
      </c>
    </row>
    <row r="160" spans="1:52" x14ac:dyDescent="0.3">
      <c r="A160" t="str">
        <f t="shared" si="7"/>
        <v>20245271411102</v>
      </c>
      <c r="B160" t="s">
        <v>542</v>
      </c>
      <c r="C160" t="s">
        <v>537</v>
      </c>
      <c r="D160">
        <v>2024</v>
      </c>
      <c r="E160">
        <v>5</v>
      </c>
      <c r="F160">
        <v>26</v>
      </c>
      <c r="G160">
        <v>20</v>
      </c>
      <c r="H160">
        <v>46</v>
      </c>
      <c r="I160" t="s">
        <v>53</v>
      </c>
      <c r="J160">
        <v>2024</v>
      </c>
      <c r="K160">
        <v>5</v>
      </c>
      <c r="L160">
        <v>27</v>
      </c>
      <c r="M160">
        <v>14</v>
      </c>
      <c r="N160">
        <v>11</v>
      </c>
      <c r="O160">
        <v>102</v>
      </c>
      <c r="P160" t="s">
        <v>543</v>
      </c>
      <c r="Q160" t="s">
        <v>544</v>
      </c>
      <c r="R160">
        <v>-20.375803000000001</v>
      </c>
      <c r="S160">
        <v>57.443643000000002</v>
      </c>
      <c r="T160">
        <v>7746869.0370837599</v>
      </c>
      <c r="U160">
        <v>546296.60386106197</v>
      </c>
      <c r="V160" t="s">
        <v>56</v>
      </c>
      <c r="W160" t="s">
        <v>223</v>
      </c>
      <c r="X160">
        <v>2.17</v>
      </c>
      <c r="Y160">
        <v>40.5</v>
      </c>
      <c r="AC160">
        <f t="shared" si="8"/>
        <v>40.5</v>
      </c>
      <c r="AD160">
        <v>7.5</v>
      </c>
      <c r="AE160">
        <v>9</v>
      </c>
      <c r="AF160">
        <v>8.4</v>
      </c>
      <c r="AG160">
        <f t="shared" si="9"/>
        <v>237.5044046113884</v>
      </c>
      <c r="AH160" t="s">
        <v>73</v>
      </c>
      <c r="AI160" t="s">
        <v>74</v>
      </c>
      <c r="AJ160">
        <v>6</v>
      </c>
      <c r="AK160" t="s">
        <v>224</v>
      </c>
      <c r="AL160" t="s">
        <v>87</v>
      </c>
      <c r="AM160">
        <v>12</v>
      </c>
      <c r="AN160">
        <v>57</v>
      </c>
      <c r="AO160">
        <v>8</v>
      </c>
      <c r="AP160">
        <v>77</v>
      </c>
      <c r="AQ160">
        <v>1</v>
      </c>
      <c r="AR160">
        <v>2</v>
      </c>
      <c r="AS160">
        <v>1</v>
      </c>
      <c r="AT160">
        <v>4</v>
      </c>
      <c r="AU160" t="s">
        <v>58</v>
      </c>
      <c r="AV160" t="s">
        <v>225</v>
      </c>
      <c r="AZ160" t="s">
        <v>545</v>
      </c>
    </row>
    <row r="161" spans="1:48" x14ac:dyDescent="0.3">
      <c r="A161" t="str">
        <f t="shared" si="7"/>
        <v>202452785499</v>
      </c>
      <c r="B161" t="s">
        <v>546</v>
      </c>
      <c r="C161" t="s">
        <v>537</v>
      </c>
      <c r="D161">
        <v>2024</v>
      </c>
      <c r="E161">
        <v>5</v>
      </c>
      <c r="F161">
        <v>26</v>
      </c>
      <c r="G161">
        <v>20</v>
      </c>
      <c r="H161">
        <v>46</v>
      </c>
      <c r="I161" t="s">
        <v>53</v>
      </c>
      <c r="J161">
        <v>2024</v>
      </c>
      <c r="K161">
        <v>5</v>
      </c>
      <c r="L161">
        <v>27</v>
      </c>
      <c r="M161">
        <v>8</v>
      </c>
      <c r="N161">
        <v>54</v>
      </c>
      <c r="O161">
        <v>99</v>
      </c>
      <c r="P161" t="s">
        <v>547</v>
      </c>
      <c r="Q161" t="s">
        <v>548</v>
      </c>
      <c r="R161">
        <v>-20.375761000000001</v>
      </c>
      <c r="S161">
        <v>57.443720999999996</v>
      </c>
      <c r="T161">
        <v>7746873.6631618598</v>
      </c>
      <c r="U161">
        <v>546304.756250359</v>
      </c>
      <c r="V161" t="s">
        <v>56</v>
      </c>
      <c r="W161" t="s">
        <v>223</v>
      </c>
      <c r="X161">
        <v>13.92</v>
      </c>
      <c r="Y161">
        <v>24.7</v>
      </c>
      <c r="AC161">
        <f t="shared" si="8"/>
        <v>24.7</v>
      </c>
      <c r="AD161">
        <v>9.74</v>
      </c>
      <c r="AE161">
        <v>3.5</v>
      </c>
      <c r="AF161">
        <v>3.2</v>
      </c>
      <c r="AG161">
        <f t="shared" si="9"/>
        <v>35.185837720205683</v>
      </c>
      <c r="AH161" t="s">
        <v>73</v>
      </c>
      <c r="AI161" t="s">
        <v>74</v>
      </c>
      <c r="AJ161">
        <v>2</v>
      </c>
      <c r="AK161" t="s">
        <v>224</v>
      </c>
      <c r="AL161" t="s">
        <v>87</v>
      </c>
      <c r="AM161">
        <v>19</v>
      </c>
      <c r="AN161">
        <v>5</v>
      </c>
      <c r="AO161">
        <v>4</v>
      </c>
      <c r="AP161">
        <v>28</v>
      </c>
      <c r="AQ161">
        <v>2</v>
      </c>
      <c r="AR161">
        <v>3</v>
      </c>
      <c r="AS161">
        <v>2</v>
      </c>
      <c r="AT161">
        <v>7</v>
      </c>
      <c r="AU161" t="s">
        <v>58</v>
      </c>
      <c r="AV161" t="s">
        <v>225</v>
      </c>
    </row>
    <row r="162" spans="1:48" x14ac:dyDescent="0.3">
      <c r="A162" t="str">
        <f t="shared" si="7"/>
        <v>20246181050141</v>
      </c>
      <c r="B162" t="s">
        <v>549</v>
      </c>
      <c r="C162" t="s">
        <v>537</v>
      </c>
      <c r="D162">
        <v>2024</v>
      </c>
      <c r="E162">
        <v>5</v>
      </c>
      <c r="F162">
        <v>26</v>
      </c>
      <c r="G162">
        <v>20</v>
      </c>
      <c r="H162">
        <v>46</v>
      </c>
      <c r="I162" t="s">
        <v>53</v>
      </c>
      <c r="J162">
        <v>2024</v>
      </c>
      <c r="K162">
        <v>6</v>
      </c>
      <c r="L162">
        <v>18</v>
      </c>
      <c r="M162">
        <v>10</v>
      </c>
      <c r="N162">
        <v>50</v>
      </c>
      <c r="O162">
        <v>141</v>
      </c>
      <c r="P162" t="s">
        <v>550</v>
      </c>
      <c r="Q162" t="s">
        <v>551</v>
      </c>
      <c r="R162">
        <v>-20.375948000000001</v>
      </c>
      <c r="S162">
        <v>57.443508999999999</v>
      </c>
      <c r="T162">
        <v>7746853.0280255498</v>
      </c>
      <c r="U162">
        <v>546282.57675690495</v>
      </c>
      <c r="V162" t="s">
        <v>56</v>
      </c>
      <c r="W162" t="s">
        <v>223</v>
      </c>
      <c r="X162">
        <v>13.8</v>
      </c>
      <c r="Y162">
        <v>14.6</v>
      </c>
      <c r="Z162">
        <v>21.5</v>
      </c>
      <c r="AC162">
        <f t="shared" si="8"/>
        <v>36.1</v>
      </c>
      <c r="AD162">
        <v>4.8099999999999996</v>
      </c>
      <c r="AE162">
        <v>7.3</v>
      </c>
      <c r="AF162">
        <v>4.2</v>
      </c>
      <c r="AG162">
        <f t="shared" si="9"/>
        <v>96.321230759063056</v>
      </c>
      <c r="AH162" t="s">
        <v>73</v>
      </c>
      <c r="AI162" t="s">
        <v>74</v>
      </c>
      <c r="AJ162">
        <v>5</v>
      </c>
      <c r="AK162" t="s">
        <v>60</v>
      </c>
      <c r="AL162" t="s">
        <v>87</v>
      </c>
      <c r="AM162">
        <v>19</v>
      </c>
      <c r="AN162">
        <v>15</v>
      </c>
      <c r="AO162">
        <v>2</v>
      </c>
      <c r="AP162">
        <v>36</v>
      </c>
      <c r="AQ162">
        <v>2</v>
      </c>
      <c r="AR162">
        <v>3</v>
      </c>
      <c r="AS162">
        <v>2</v>
      </c>
      <c r="AT162">
        <v>7</v>
      </c>
      <c r="AU162" t="s">
        <v>58</v>
      </c>
      <c r="AV162" t="s">
        <v>225</v>
      </c>
    </row>
    <row r="163" spans="1:48" x14ac:dyDescent="0.3">
      <c r="A163" t="str">
        <f t="shared" si="7"/>
        <v>2024623936142</v>
      </c>
      <c r="B163" t="s">
        <v>552</v>
      </c>
      <c r="C163" t="s">
        <v>537</v>
      </c>
      <c r="D163">
        <v>2024</v>
      </c>
      <c r="E163">
        <v>6</v>
      </c>
      <c r="F163">
        <v>23</v>
      </c>
      <c r="G163">
        <v>9</v>
      </c>
      <c r="H163">
        <v>35</v>
      </c>
      <c r="I163" t="s">
        <v>53</v>
      </c>
      <c r="J163">
        <v>2024</v>
      </c>
      <c r="K163">
        <v>6</v>
      </c>
      <c r="L163">
        <v>23</v>
      </c>
      <c r="M163">
        <v>9</v>
      </c>
      <c r="N163">
        <v>36</v>
      </c>
      <c r="O163">
        <v>142</v>
      </c>
      <c r="P163" t="s">
        <v>553</v>
      </c>
      <c r="Q163" t="s">
        <v>554</v>
      </c>
      <c r="R163">
        <v>-20.375837000000001</v>
      </c>
      <c r="S163">
        <v>57.443609000000002</v>
      </c>
      <c r="T163">
        <v>7746865.28396226</v>
      </c>
      <c r="U163">
        <v>546293.04557528603</v>
      </c>
      <c r="V163" t="s">
        <v>56</v>
      </c>
      <c r="W163" t="s">
        <v>223</v>
      </c>
      <c r="X163">
        <v>13</v>
      </c>
      <c r="Y163">
        <v>26.3</v>
      </c>
      <c r="AC163">
        <f t="shared" si="8"/>
        <v>26.3</v>
      </c>
      <c r="AD163">
        <v>9</v>
      </c>
      <c r="AE163">
        <v>4.7</v>
      </c>
      <c r="AF163">
        <v>4.3</v>
      </c>
      <c r="AG163">
        <f t="shared" si="9"/>
        <v>63.491587529049724</v>
      </c>
      <c r="AH163" t="s">
        <v>73</v>
      </c>
      <c r="AI163" t="s">
        <v>74</v>
      </c>
      <c r="AJ163">
        <v>3</v>
      </c>
      <c r="AK163" t="s">
        <v>60</v>
      </c>
      <c r="AL163" t="s">
        <v>87</v>
      </c>
      <c r="AN163">
        <v>39</v>
      </c>
      <c r="AO163">
        <v>30</v>
      </c>
      <c r="AP163">
        <v>69</v>
      </c>
      <c r="AQ163">
        <v>0</v>
      </c>
      <c r="AR163">
        <v>4</v>
      </c>
      <c r="AS163">
        <v>1</v>
      </c>
      <c r="AT163">
        <v>5</v>
      </c>
      <c r="AV163" t="s">
        <v>225</v>
      </c>
    </row>
    <row r="164" spans="1:48" x14ac:dyDescent="0.3">
      <c r="A164" t="str">
        <f t="shared" si="7"/>
        <v>2024711849152</v>
      </c>
      <c r="B164" t="s">
        <v>555</v>
      </c>
      <c r="C164" t="s">
        <v>537</v>
      </c>
      <c r="D164">
        <v>2024</v>
      </c>
      <c r="E164">
        <v>7</v>
      </c>
      <c r="F164">
        <v>11</v>
      </c>
      <c r="G164">
        <v>8</v>
      </c>
      <c r="H164">
        <v>48</v>
      </c>
      <c r="I164" t="s">
        <v>53</v>
      </c>
      <c r="J164">
        <v>2024</v>
      </c>
      <c r="K164">
        <v>7</v>
      </c>
      <c r="L164">
        <v>11</v>
      </c>
      <c r="M164">
        <v>8</v>
      </c>
      <c r="N164">
        <v>49</v>
      </c>
      <c r="O164">
        <v>152</v>
      </c>
      <c r="P164" t="s">
        <v>556</v>
      </c>
      <c r="Q164" t="s">
        <v>557</v>
      </c>
      <c r="R164">
        <v>-20.375783999999999</v>
      </c>
      <c r="S164">
        <v>57.443635999999998</v>
      </c>
      <c r="T164">
        <v>7746871.1417311402</v>
      </c>
      <c r="U164">
        <v>546295.87902987702</v>
      </c>
      <c r="V164" t="s">
        <v>56</v>
      </c>
      <c r="W164" t="s">
        <v>223</v>
      </c>
      <c r="X164">
        <v>12</v>
      </c>
      <c r="Y164">
        <v>35.5</v>
      </c>
      <c r="Z164">
        <v>15.7</v>
      </c>
      <c r="AC164">
        <f t="shared" si="8"/>
        <v>51.2</v>
      </c>
      <c r="AD164">
        <v>4.3</v>
      </c>
      <c r="AE164">
        <v>7</v>
      </c>
      <c r="AF164">
        <v>6</v>
      </c>
      <c r="AG164">
        <f t="shared" si="9"/>
        <v>131.94689145077132</v>
      </c>
      <c r="AH164" t="s">
        <v>73</v>
      </c>
      <c r="AI164" t="s">
        <v>74</v>
      </c>
      <c r="AJ164">
        <v>6</v>
      </c>
      <c r="AK164" t="s">
        <v>60</v>
      </c>
      <c r="AL164" t="s">
        <v>87</v>
      </c>
      <c r="AM164">
        <v>103</v>
      </c>
      <c r="AN164">
        <v>35</v>
      </c>
      <c r="AO164">
        <v>2</v>
      </c>
      <c r="AP164">
        <v>140</v>
      </c>
      <c r="AQ164">
        <v>5</v>
      </c>
      <c r="AR164">
        <v>5</v>
      </c>
      <c r="AS164">
        <v>2</v>
      </c>
      <c r="AT164">
        <v>12</v>
      </c>
      <c r="AU164" t="s">
        <v>58</v>
      </c>
      <c r="AV164" t="s">
        <v>225</v>
      </c>
    </row>
    <row r="165" spans="1:48" x14ac:dyDescent="0.3">
      <c r="A165" t="str">
        <f t="shared" si="7"/>
        <v>20247141039167</v>
      </c>
      <c r="B165" t="s">
        <v>558</v>
      </c>
      <c r="C165" t="s">
        <v>537</v>
      </c>
      <c r="D165">
        <v>2024</v>
      </c>
      <c r="E165">
        <v>7</v>
      </c>
      <c r="F165">
        <v>14</v>
      </c>
      <c r="G165">
        <v>10</v>
      </c>
      <c r="H165">
        <v>37</v>
      </c>
      <c r="I165" t="s">
        <v>53</v>
      </c>
      <c r="J165">
        <v>2024</v>
      </c>
      <c r="K165">
        <v>7</v>
      </c>
      <c r="L165">
        <v>14</v>
      </c>
      <c r="M165">
        <v>10</v>
      </c>
      <c r="N165">
        <v>39</v>
      </c>
      <c r="O165">
        <v>167</v>
      </c>
      <c r="P165" t="s">
        <v>559</v>
      </c>
      <c r="Q165" t="s">
        <v>560</v>
      </c>
      <c r="R165">
        <v>-20.376107000000001</v>
      </c>
      <c r="S165">
        <v>57.443224999999998</v>
      </c>
      <c r="T165">
        <v>7746835.5117842602</v>
      </c>
      <c r="U165">
        <v>546252.89196617098</v>
      </c>
      <c r="V165" t="s">
        <v>56</v>
      </c>
      <c r="W165" t="s">
        <v>223</v>
      </c>
      <c r="X165">
        <v>9</v>
      </c>
      <c r="Y165">
        <v>17.399999999999999</v>
      </c>
      <c r="AC165">
        <f t="shared" si="8"/>
        <v>17.399999999999999</v>
      </c>
      <c r="AD165">
        <v>7</v>
      </c>
      <c r="AE165">
        <v>3.27</v>
      </c>
      <c r="AF165">
        <v>2.87</v>
      </c>
      <c r="AG165">
        <f t="shared" si="9"/>
        <v>29.483532894674848</v>
      </c>
      <c r="AH165" t="s">
        <v>73</v>
      </c>
      <c r="AI165" t="s">
        <v>74</v>
      </c>
      <c r="AJ165">
        <v>2</v>
      </c>
      <c r="AK165" t="s">
        <v>224</v>
      </c>
      <c r="AL165" t="s">
        <v>87</v>
      </c>
      <c r="AM165">
        <v>11</v>
      </c>
      <c r="AN165">
        <v>2</v>
      </c>
      <c r="AO165">
        <v>2</v>
      </c>
      <c r="AP165">
        <v>15</v>
      </c>
      <c r="AQ165">
        <v>3</v>
      </c>
      <c r="AR165">
        <v>2</v>
      </c>
      <c r="AS165">
        <v>2</v>
      </c>
      <c r="AT165">
        <v>7</v>
      </c>
      <c r="AU165" t="s">
        <v>58</v>
      </c>
      <c r="AV165" t="s">
        <v>225</v>
      </c>
    </row>
    <row r="166" spans="1:48" x14ac:dyDescent="0.3">
      <c r="A166" t="str">
        <f t="shared" si="7"/>
        <v>20247181149171</v>
      </c>
      <c r="B166" t="s">
        <v>561</v>
      </c>
      <c r="C166" t="s">
        <v>537</v>
      </c>
      <c r="D166">
        <v>2024</v>
      </c>
      <c r="E166">
        <v>7</v>
      </c>
      <c r="F166">
        <v>18</v>
      </c>
      <c r="G166">
        <v>9</v>
      </c>
      <c r="H166">
        <v>53</v>
      </c>
      <c r="I166" t="s">
        <v>53</v>
      </c>
      <c r="J166">
        <v>2024</v>
      </c>
      <c r="K166">
        <v>7</v>
      </c>
      <c r="L166">
        <v>18</v>
      </c>
      <c r="M166">
        <v>11</v>
      </c>
      <c r="N166">
        <v>49</v>
      </c>
      <c r="O166">
        <v>171</v>
      </c>
      <c r="P166" t="s">
        <v>562</v>
      </c>
      <c r="Q166" t="s">
        <v>563</v>
      </c>
      <c r="R166">
        <v>-20.376145000000001</v>
      </c>
      <c r="S166">
        <v>57.443116000000003</v>
      </c>
      <c r="T166">
        <v>7746831.3370628301</v>
      </c>
      <c r="U166">
        <v>546241.50573768304</v>
      </c>
      <c r="V166" t="s">
        <v>56</v>
      </c>
      <c r="W166" t="s">
        <v>223</v>
      </c>
      <c r="X166">
        <v>14</v>
      </c>
      <c r="Y166">
        <v>41.8</v>
      </c>
      <c r="AC166">
        <f t="shared" si="8"/>
        <v>41.8</v>
      </c>
      <c r="AD166">
        <v>6</v>
      </c>
      <c r="AE166">
        <v>13</v>
      </c>
      <c r="AF166">
        <v>7</v>
      </c>
      <c r="AG166">
        <f t="shared" si="9"/>
        <v>285.88493147667117</v>
      </c>
      <c r="AH166" t="s">
        <v>73</v>
      </c>
      <c r="AI166" t="s">
        <v>74</v>
      </c>
      <c r="AJ166">
        <v>5</v>
      </c>
      <c r="AK166" t="s">
        <v>60</v>
      </c>
      <c r="AL166" t="s">
        <v>87</v>
      </c>
      <c r="AM166">
        <v>88</v>
      </c>
      <c r="AN166">
        <v>44</v>
      </c>
      <c r="AO166">
        <v>1</v>
      </c>
      <c r="AP166">
        <v>133</v>
      </c>
      <c r="AQ166">
        <v>4</v>
      </c>
      <c r="AR166">
        <v>3</v>
      </c>
      <c r="AS166">
        <v>1</v>
      </c>
      <c r="AT166">
        <v>8</v>
      </c>
      <c r="AU166" t="s">
        <v>58</v>
      </c>
      <c r="AV166" t="s">
        <v>225</v>
      </c>
    </row>
    <row r="167" spans="1:48" x14ac:dyDescent="0.3">
      <c r="A167" t="str">
        <f t="shared" si="7"/>
        <v>2024718954167</v>
      </c>
      <c r="B167" t="s">
        <v>564</v>
      </c>
      <c r="C167" t="s">
        <v>537</v>
      </c>
      <c r="D167">
        <v>2024</v>
      </c>
      <c r="E167">
        <v>7</v>
      </c>
      <c r="F167">
        <v>18</v>
      </c>
      <c r="G167">
        <v>9</v>
      </c>
      <c r="H167">
        <v>53</v>
      </c>
      <c r="I167" t="s">
        <v>53</v>
      </c>
      <c r="J167">
        <v>2024</v>
      </c>
      <c r="K167">
        <v>7</v>
      </c>
      <c r="L167">
        <v>18</v>
      </c>
      <c r="M167">
        <v>9</v>
      </c>
      <c r="N167">
        <v>54</v>
      </c>
      <c r="O167">
        <v>167</v>
      </c>
      <c r="P167" t="s">
        <v>565</v>
      </c>
      <c r="Q167" t="s">
        <v>560</v>
      </c>
      <c r="R167">
        <v>-20.376107000000001</v>
      </c>
      <c r="S167">
        <v>57.443224999999998</v>
      </c>
      <c r="T167">
        <v>7746835.5117842602</v>
      </c>
      <c r="U167">
        <v>546252.89196617098</v>
      </c>
      <c r="V167" t="s">
        <v>56</v>
      </c>
      <c r="W167" t="s">
        <v>223</v>
      </c>
      <c r="X167">
        <v>10</v>
      </c>
      <c r="Y167">
        <v>13.7</v>
      </c>
      <c r="AC167">
        <f t="shared" si="8"/>
        <v>13.7</v>
      </c>
      <c r="AD167">
        <v>8</v>
      </c>
      <c r="AE167">
        <v>1.5</v>
      </c>
      <c r="AF167">
        <v>2</v>
      </c>
      <c r="AG167">
        <f t="shared" si="9"/>
        <v>9.4247779607693793</v>
      </c>
      <c r="AH167" t="s">
        <v>73</v>
      </c>
      <c r="AI167" t="s">
        <v>74</v>
      </c>
      <c r="AJ167">
        <v>2</v>
      </c>
      <c r="AK167" t="s">
        <v>60</v>
      </c>
      <c r="AL167" t="s">
        <v>87</v>
      </c>
      <c r="AM167">
        <v>82</v>
      </c>
      <c r="AN167">
        <v>5</v>
      </c>
      <c r="AO167">
        <v>0</v>
      </c>
      <c r="AP167">
        <v>87</v>
      </c>
      <c r="AQ167">
        <v>2</v>
      </c>
      <c r="AR167">
        <v>2</v>
      </c>
      <c r="AS167">
        <v>1</v>
      </c>
      <c r="AT167">
        <v>5</v>
      </c>
      <c r="AU167" t="s">
        <v>58</v>
      </c>
      <c r="AV167" t="s">
        <v>225</v>
      </c>
    </row>
    <row r="168" spans="1:48" x14ac:dyDescent="0.3">
      <c r="A168" t="str">
        <f t="shared" si="7"/>
        <v>2024726124164</v>
      </c>
      <c r="B168" t="s">
        <v>566</v>
      </c>
      <c r="C168" t="s">
        <v>537</v>
      </c>
      <c r="D168">
        <v>2024</v>
      </c>
      <c r="E168">
        <v>7</v>
      </c>
      <c r="F168">
        <v>26</v>
      </c>
      <c r="G168">
        <v>8</v>
      </c>
      <c r="H168">
        <v>50</v>
      </c>
      <c r="I168" t="s">
        <v>53</v>
      </c>
      <c r="J168">
        <v>2024</v>
      </c>
      <c r="K168">
        <v>7</v>
      </c>
      <c r="L168">
        <v>26</v>
      </c>
      <c r="M168">
        <v>12</v>
      </c>
      <c r="N168">
        <v>4</v>
      </c>
      <c r="O168">
        <v>164</v>
      </c>
      <c r="P168" t="s">
        <v>567</v>
      </c>
      <c r="Q168" t="s">
        <v>568</v>
      </c>
      <c r="R168">
        <v>-20.376028000000002</v>
      </c>
      <c r="S168">
        <v>57.443303999999998</v>
      </c>
      <c r="T168">
        <v>7746844.2322902596</v>
      </c>
      <c r="U168">
        <v>546261.15971543698</v>
      </c>
      <c r="V168" t="s">
        <v>56</v>
      </c>
      <c r="W168" t="s">
        <v>223</v>
      </c>
      <c r="X168">
        <v>13</v>
      </c>
      <c r="Y168">
        <v>22.3</v>
      </c>
      <c r="AC168">
        <f t="shared" si="8"/>
        <v>22.3</v>
      </c>
      <c r="AD168">
        <v>9</v>
      </c>
      <c r="AE168">
        <v>65</v>
      </c>
      <c r="AF168">
        <v>5</v>
      </c>
      <c r="AG168">
        <f t="shared" si="9"/>
        <v>1021.0176124166827</v>
      </c>
      <c r="AH168" t="s">
        <v>73</v>
      </c>
      <c r="AI168" t="s">
        <v>74</v>
      </c>
      <c r="AJ168">
        <v>4</v>
      </c>
      <c r="AK168" t="s">
        <v>60</v>
      </c>
      <c r="AL168" t="s">
        <v>87</v>
      </c>
      <c r="AM168">
        <v>39</v>
      </c>
      <c r="AN168">
        <v>1</v>
      </c>
      <c r="AO168">
        <v>3</v>
      </c>
      <c r="AP168">
        <v>43</v>
      </c>
      <c r="AQ168">
        <v>5</v>
      </c>
      <c r="AR168">
        <v>1</v>
      </c>
      <c r="AS168">
        <v>3</v>
      </c>
      <c r="AT168">
        <v>9</v>
      </c>
      <c r="AV168" t="s">
        <v>225</v>
      </c>
    </row>
    <row r="169" spans="1:48" x14ac:dyDescent="0.3">
      <c r="A169" t="str">
        <f t="shared" si="7"/>
        <v>20247261344181</v>
      </c>
      <c r="B169" t="s">
        <v>569</v>
      </c>
      <c r="C169" t="s">
        <v>537</v>
      </c>
      <c r="D169">
        <v>2024</v>
      </c>
      <c r="E169">
        <v>7</v>
      </c>
      <c r="F169">
        <v>26</v>
      </c>
      <c r="G169">
        <v>8</v>
      </c>
      <c r="H169">
        <v>50</v>
      </c>
      <c r="I169" t="s">
        <v>53</v>
      </c>
      <c r="J169">
        <v>2024</v>
      </c>
      <c r="K169">
        <v>7</v>
      </c>
      <c r="L169">
        <v>26</v>
      </c>
      <c r="M169">
        <v>13</v>
      </c>
      <c r="N169">
        <v>44</v>
      </c>
      <c r="O169">
        <v>181</v>
      </c>
      <c r="P169" t="s">
        <v>570</v>
      </c>
      <c r="Q169" t="s">
        <v>571</v>
      </c>
      <c r="R169">
        <v>-20.376047</v>
      </c>
      <c r="S169">
        <v>57.443511000000001</v>
      </c>
      <c r="T169">
        <v>7746842.0714039896</v>
      </c>
      <c r="U169">
        <v>546282.755942018</v>
      </c>
      <c r="V169" t="s">
        <v>56</v>
      </c>
      <c r="W169" t="s">
        <v>223</v>
      </c>
      <c r="X169">
        <v>14</v>
      </c>
      <c r="Y169">
        <v>20.6</v>
      </c>
      <c r="AC169">
        <f t="shared" si="8"/>
        <v>20.6</v>
      </c>
      <c r="AD169">
        <v>7.64</v>
      </c>
      <c r="AE169">
        <v>4.2</v>
      </c>
      <c r="AF169">
        <v>2.8</v>
      </c>
      <c r="AG169">
        <f t="shared" si="9"/>
        <v>36.945129606215964</v>
      </c>
      <c r="AH169" t="s">
        <v>73</v>
      </c>
      <c r="AI169" t="s">
        <v>74</v>
      </c>
      <c r="AK169" t="s">
        <v>60</v>
      </c>
      <c r="AL169" t="s">
        <v>87</v>
      </c>
      <c r="AM169">
        <v>13</v>
      </c>
      <c r="AN169">
        <v>4</v>
      </c>
      <c r="AO169">
        <v>0</v>
      </c>
      <c r="AP169">
        <v>17</v>
      </c>
      <c r="AQ169">
        <v>6</v>
      </c>
      <c r="AR169">
        <v>1</v>
      </c>
      <c r="AS169">
        <v>1</v>
      </c>
      <c r="AT169">
        <v>8</v>
      </c>
      <c r="AU169" t="s">
        <v>58</v>
      </c>
      <c r="AV169" t="s">
        <v>225</v>
      </c>
    </row>
    <row r="170" spans="1:48" x14ac:dyDescent="0.3">
      <c r="A170" t="str">
        <f t="shared" si="7"/>
        <v>2024726851166</v>
      </c>
      <c r="B170" t="s">
        <v>572</v>
      </c>
      <c r="C170" t="s">
        <v>537</v>
      </c>
      <c r="D170">
        <v>2024</v>
      </c>
      <c r="E170">
        <v>7</v>
      </c>
      <c r="F170">
        <v>26</v>
      </c>
      <c r="G170">
        <v>8</v>
      </c>
      <c r="H170">
        <v>50</v>
      </c>
      <c r="I170" t="s">
        <v>53</v>
      </c>
      <c r="J170">
        <v>2024</v>
      </c>
      <c r="K170">
        <v>7</v>
      </c>
      <c r="L170">
        <v>26</v>
      </c>
      <c r="M170">
        <v>8</v>
      </c>
      <c r="N170">
        <v>51</v>
      </c>
      <c r="O170">
        <v>166</v>
      </c>
      <c r="P170" t="s">
        <v>573</v>
      </c>
      <c r="Q170" t="s">
        <v>574</v>
      </c>
      <c r="R170">
        <v>-20.375969000000001</v>
      </c>
      <c r="S170">
        <v>57.443247999999997</v>
      </c>
      <c r="T170">
        <v>7746850.7774010999</v>
      </c>
      <c r="U170">
        <v>546255.33331255603</v>
      </c>
      <c r="V170" t="s">
        <v>56</v>
      </c>
      <c r="W170" t="s">
        <v>223</v>
      </c>
      <c r="X170">
        <v>12</v>
      </c>
      <c r="Y170">
        <v>16.8</v>
      </c>
      <c r="AC170">
        <f t="shared" si="8"/>
        <v>16.8</v>
      </c>
      <c r="AD170">
        <v>5.2</v>
      </c>
      <c r="AE170">
        <v>6</v>
      </c>
      <c r="AF170">
        <v>2.9</v>
      </c>
      <c r="AG170">
        <f t="shared" si="9"/>
        <v>54.663712172462397</v>
      </c>
      <c r="AH170" t="s">
        <v>73</v>
      </c>
      <c r="AI170" t="s">
        <v>74</v>
      </c>
      <c r="AJ170">
        <v>2</v>
      </c>
      <c r="AK170" t="s">
        <v>60</v>
      </c>
      <c r="AL170" t="s">
        <v>87</v>
      </c>
      <c r="AM170">
        <v>55</v>
      </c>
      <c r="AN170">
        <v>17</v>
      </c>
      <c r="AO170">
        <v>0</v>
      </c>
      <c r="AP170">
        <v>72</v>
      </c>
      <c r="AQ170">
        <v>2</v>
      </c>
      <c r="AR170">
        <v>2</v>
      </c>
      <c r="AS170">
        <v>0</v>
      </c>
      <c r="AT170">
        <v>4</v>
      </c>
      <c r="AU170" t="s">
        <v>58</v>
      </c>
      <c r="AV170" t="s">
        <v>225</v>
      </c>
    </row>
    <row r="171" spans="1:48" x14ac:dyDescent="0.3">
      <c r="A171" t="str">
        <f t="shared" si="7"/>
        <v>2024741126147</v>
      </c>
      <c r="B171" t="s">
        <v>575</v>
      </c>
      <c r="C171" t="s">
        <v>537</v>
      </c>
      <c r="D171">
        <v>2024</v>
      </c>
      <c r="E171">
        <v>7</v>
      </c>
      <c r="F171">
        <v>4</v>
      </c>
      <c r="G171">
        <v>11</v>
      </c>
      <c r="H171">
        <v>25</v>
      </c>
      <c r="I171" t="s">
        <v>53</v>
      </c>
      <c r="J171">
        <v>2024</v>
      </c>
      <c r="K171">
        <v>7</v>
      </c>
      <c r="L171">
        <v>4</v>
      </c>
      <c r="M171">
        <v>11</v>
      </c>
      <c r="N171">
        <v>26</v>
      </c>
      <c r="O171">
        <v>147</v>
      </c>
      <c r="P171" t="s">
        <v>576</v>
      </c>
      <c r="Q171" t="s">
        <v>577</v>
      </c>
      <c r="R171">
        <v>-20.375667</v>
      </c>
      <c r="S171">
        <v>57.443494999999999</v>
      </c>
      <c r="T171">
        <v>7746884.1294633299</v>
      </c>
      <c r="U171">
        <v>546281.19956920599</v>
      </c>
      <c r="V171" t="s">
        <v>56</v>
      </c>
      <c r="W171" t="s">
        <v>223</v>
      </c>
      <c r="X171">
        <v>13</v>
      </c>
      <c r="Y171">
        <v>30</v>
      </c>
      <c r="AC171">
        <f t="shared" si="8"/>
        <v>30</v>
      </c>
      <c r="AD171">
        <v>9</v>
      </c>
      <c r="AE171">
        <v>5.7</v>
      </c>
      <c r="AF171">
        <v>3.5</v>
      </c>
      <c r="AG171">
        <f t="shared" si="9"/>
        <v>62.674773439116372</v>
      </c>
      <c r="AH171" t="s">
        <v>73</v>
      </c>
      <c r="AI171" t="s">
        <v>74</v>
      </c>
      <c r="AJ171">
        <v>2</v>
      </c>
      <c r="AK171" t="s">
        <v>224</v>
      </c>
      <c r="AL171" t="s">
        <v>87</v>
      </c>
      <c r="AM171">
        <v>45</v>
      </c>
      <c r="AN171">
        <v>3</v>
      </c>
      <c r="AO171">
        <v>12</v>
      </c>
      <c r="AP171">
        <v>60</v>
      </c>
      <c r="AQ171">
        <v>2</v>
      </c>
      <c r="AR171">
        <v>1</v>
      </c>
      <c r="AS171">
        <v>1</v>
      </c>
      <c r="AT171">
        <v>4</v>
      </c>
      <c r="AU171" t="s">
        <v>58</v>
      </c>
      <c r="AV171" t="s">
        <v>225</v>
      </c>
    </row>
    <row r="172" spans="1:48" x14ac:dyDescent="0.3">
      <c r="A172" t="str">
        <f t="shared" si="7"/>
        <v>2024751045149</v>
      </c>
      <c r="B172" t="s">
        <v>578</v>
      </c>
      <c r="C172" t="s">
        <v>537</v>
      </c>
      <c r="D172">
        <v>2024</v>
      </c>
      <c r="E172">
        <v>7</v>
      </c>
      <c r="F172">
        <v>5</v>
      </c>
      <c r="G172">
        <v>8</v>
      </c>
      <c r="H172">
        <v>13</v>
      </c>
      <c r="I172" t="s">
        <v>53</v>
      </c>
      <c r="J172">
        <v>2024</v>
      </c>
      <c r="K172">
        <v>7</v>
      </c>
      <c r="L172">
        <v>5</v>
      </c>
      <c r="M172">
        <v>10</v>
      </c>
      <c r="N172">
        <v>45</v>
      </c>
      <c r="O172">
        <v>149</v>
      </c>
      <c r="P172" t="s">
        <v>579</v>
      </c>
      <c r="Q172" t="s">
        <v>580</v>
      </c>
      <c r="R172">
        <v>-20.375503999999999</v>
      </c>
      <c r="S172">
        <v>57.443629000000001</v>
      </c>
      <c r="T172">
        <v>7746902.1305332799</v>
      </c>
      <c r="U172">
        <v>546295.23206693504</v>
      </c>
      <c r="V172" t="s">
        <v>56</v>
      </c>
      <c r="W172" t="s">
        <v>223</v>
      </c>
      <c r="X172">
        <v>13</v>
      </c>
      <c r="Y172">
        <v>26.9</v>
      </c>
      <c r="AC172">
        <f t="shared" si="8"/>
        <v>26.9</v>
      </c>
      <c r="AD172">
        <v>4.8</v>
      </c>
      <c r="AE172">
        <v>6</v>
      </c>
      <c r="AF172">
        <v>5</v>
      </c>
      <c r="AG172">
        <f t="shared" si="9"/>
        <v>94.247779607693786</v>
      </c>
      <c r="AH172" t="s">
        <v>73</v>
      </c>
      <c r="AI172" t="s">
        <v>74</v>
      </c>
      <c r="AJ172">
        <v>2</v>
      </c>
      <c r="AK172" t="s">
        <v>60</v>
      </c>
      <c r="AL172" t="s">
        <v>87</v>
      </c>
      <c r="AM172">
        <v>35</v>
      </c>
      <c r="AN172">
        <v>17</v>
      </c>
      <c r="AO172">
        <v>2</v>
      </c>
      <c r="AP172">
        <v>54</v>
      </c>
      <c r="AQ172">
        <v>3</v>
      </c>
      <c r="AR172">
        <v>3</v>
      </c>
      <c r="AS172">
        <v>2</v>
      </c>
      <c r="AT172">
        <v>8</v>
      </c>
      <c r="AU172" t="s">
        <v>58</v>
      </c>
      <c r="AV172" t="s">
        <v>225</v>
      </c>
    </row>
    <row r="173" spans="1:48" x14ac:dyDescent="0.3">
      <c r="A173" t="str">
        <f t="shared" si="7"/>
        <v>2024751415150</v>
      </c>
      <c r="B173" t="s">
        <v>581</v>
      </c>
      <c r="C173" t="s">
        <v>537</v>
      </c>
      <c r="D173">
        <v>2024</v>
      </c>
      <c r="E173">
        <v>7</v>
      </c>
      <c r="F173">
        <v>5</v>
      </c>
      <c r="G173">
        <v>8</v>
      </c>
      <c r="H173">
        <v>13</v>
      </c>
      <c r="I173" t="s">
        <v>53</v>
      </c>
      <c r="J173">
        <v>2024</v>
      </c>
      <c r="K173">
        <v>7</v>
      </c>
      <c r="L173">
        <v>5</v>
      </c>
      <c r="M173">
        <v>14</v>
      </c>
      <c r="N173">
        <v>15</v>
      </c>
      <c r="O173">
        <v>150</v>
      </c>
      <c r="P173" t="s">
        <v>582</v>
      </c>
      <c r="Q173" t="s">
        <v>583</v>
      </c>
      <c r="R173">
        <v>-20.375558999999999</v>
      </c>
      <c r="S173">
        <v>57.443562999999997</v>
      </c>
      <c r="T173">
        <v>7746896.0624007601</v>
      </c>
      <c r="U173">
        <v>546288.32807667495</v>
      </c>
      <c r="V173" t="s">
        <v>56</v>
      </c>
      <c r="W173" t="s">
        <v>223</v>
      </c>
      <c r="X173">
        <v>14</v>
      </c>
      <c r="Y173">
        <v>33.5</v>
      </c>
      <c r="Z173">
        <v>30.5</v>
      </c>
      <c r="AC173">
        <f t="shared" si="8"/>
        <v>64</v>
      </c>
      <c r="AD173">
        <v>6</v>
      </c>
      <c r="AE173">
        <v>11</v>
      </c>
      <c r="AF173">
        <v>5.5</v>
      </c>
      <c r="AG173">
        <f t="shared" si="9"/>
        <v>190.06635554218249</v>
      </c>
      <c r="AH173" t="s">
        <v>73</v>
      </c>
      <c r="AI173" t="s">
        <v>74</v>
      </c>
      <c r="AJ173">
        <v>4</v>
      </c>
      <c r="AK173" t="s">
        <v>60</v>
      </c>
      <c r="AL173" t="s">
        <v>87</v>
      </c>
      <c r="AM173">
        <v>61</v>
      </c>
      <c r="AN173">
        <v>59</v>
      </c>
      <c r="AO173">
        <v>2</v>
      </c>
      <c r="AP173">
        <v>122</v>
      </c>
      <c r="AQ173">
        <v>3</v>
      </c>
      <c r="AR173">
        <v>3</v>
      </c>
      <c r="AS173">
        <v>1</v>
      </c>
      <c r="AT173">
        <v>7</v>
      </c>
      <c r="AU173" t="s">
        <v>58</v>
      </c>
      <c r="AV173" t="s">
        <v>225</v>
      </c>
    </row>
    <row r="174" spans="1:48" x14ac:dyDescent="0.3">
      <c r="A174" t="str">
        <f t="shared" si="7"/>
        <v>202475814148</v>
      </c>
      <c r="B174" t="s">
        <v>584</v>
      </c>
      <c r="C174" t="s">
        <v>537</v>
      </c>
      <c r="D174">
        <v>2024</v>
      </c>
      <c r="E174">
        <v>7</v>
      </c>
      <c r="F174">
        <v>5</v>
      </c>
      <c r="G174">
        <v>8</v>
      </c>
      <c r="H174">
        <v>13</v>
      </c>
      <c r="I174" t="s">
        <v>53</v>
      </c>
      <c r="J174">
        <v>2024</v>
      </c>
      <c r="K174">
        <v>7</v>
      </c>
      <c r="L174">
        <v>5</v>
      </c>
      <c r="M174">
        <v>8</v>
      </c>
      <c r="N174">
        <v>14</v>
      </c>
      <c r="O174">
        <v>148</v>
      </c>
      <c r="P174" t="s">
        <v>585</v>
      </c>
      <c r="Q174" t="s">
        <v>586</v>
      </c>
      <c r="R174">
        <v>-20.375719</v>
      </c>
      <c r="S174">
        <v>57.443927000000002</v>
      </c>
      <c r="T174">
        <v>7746878.2532061096</v>
      </c>
      <c r="U174">
        <v>546326.26636409701</v>
      </c>
      <c r="V174" t="s">
        <v>56</v>
      </c>
      <c r="W174" t="s">
        <v>223</v>
      </c>
      <c r="X174">
        <v>11.5</v>
      </c>
      <c r="Y174">
        <v>21.7</v>
      </c>
      <c r="Z174">
        <v>14.4</v>
      </c>
      <c r="AC174">
        <f t="shared" si="8"/>
        <v>36.1</v>
      </c>
      <c r="AD174">
        <v>8.5</v>
      </c>
      <c r="AE174">
        <v>4.7</v>
      </c>
      <c r="AF174">
        <v>4.2</v>
      </c>
      <c r="AG174">
        <f t="shared" si="9"/>
        <v>62.015038981862524</v>
      </c>
      <c r="AH174" t="s">
        <v>73</v>
      </c>
      <c r="AI174" t="s">
        <v>74</v>
      </c>
      <c r="AJ174">
        <v>4</v>
      </c>
      <c r="AK174" t="s">
        <v>60</v>
      </c>
      <c r="AL174" t="s">
        <v>87</v>
      </c>
      <c r="AM174">
        <v>12</v>
      </c>
      <c r="AN174">
        <v>7</v>
      </c>
      <c r="AO174">
        <v>4</v>
      </c>
      <c r="AP174">
        <v>23</v>
      </c>
      <c r="AQ174">
        <v>2</v>
      </c>
      <c r="AR174">
        <v>4</v>
      </c>
      <c r="AS174">
        <v>2</v>
      </c>
      <c r="AT174">
        <v>8</v>
      </c>
      <c r="AU174" t="s">
        <v>58</v>
      </c>
      <c r="AV174" t="s">
        <v>225</v>
      </c>
    </row>
    <row r="175" spans="1:48" x14ac:dyDescent="0.3">
      <c r="A175" t="str">
        <f t="shared" si="7"/>
        <v>202475945148</v>
      </c>
      <c r="B175" t="s">
        <v>587</v>
      </c>
      <c r="C175" t="s">
        <v>537</v>
      </c>
      <c r="D175">
        <v>2024</v>
      </c>
      <c r="E175">
        <v>7</v>
      </c>
      <c r="F175">
        <v>5</v>
      </c>
      <c r="G175">
        <v>8</v>
      </c>
      <c r="H175">
        <v>13</v>
      </c>
      <c r="I175" t="s">
        <v>53</v>
      </c>
      <c r="J175">
        <v>2024</v>
      </c>
      <c r="K175">
        <v>7</v>
      </c>
      <c r="L175">
        <v>5</v>
      </c>
      <c r="M175">
        <v>9</v>
      </c>
      <c r="N175">
        <v>45</v>
      </c>
      <c r="O175">
        <v>148</v>
      </c>
      <c r="P175" t="s">
        <v>588</v>
      </c>
      <c r="Q175" t="s">
        <v>586</v>
      </c>
      <c r="R175">
        <v>-20.375719</v>
      </c>
      <c r="S175">
        <v>57.443927000000002</v>
      </c>
      <c r="T175">
        <v>7746878.2532061096</v>
      </c>
      <c r="U175">
        <v>546326.26636409701</v>
      </c>
      <c r="V175" t="s">
        <v>56</v>
      </c>
      <c r="W175" t="s">
        <v>223</v>
      </c>
      <c r="X175">
        <v>13</v>
      </c>
      <c r="Y175">
        <v>13.1</v>
      </c>
      <c r="AC175">
        <f t="shared" si="8"/>
        <v>13.1</v>
      </c>
      <c r="AD175">
        <v>7.5</v>
      </c>
      <c r="AE175">
        <v>4.7</v>
      </c>
      <c r="AF175">
        <v>4</v>
      </c>
      <c r="AG175">
        <f t="shared" si="9"/>
        <v>59.061941887488111</v>
      </c>
      <c r="AH175" t="s">
        <v>73</v>
      </c>
      <c r="AI175" t="s">
        <v>74</v>
      </c>
      <c r="AJ175">
        <v>2</v>
      </c>
      <c r="AK175" t="s">
        <v>60</v>
      </c>
      <c r="AL175" t="s">
        <v>87</v>
      </c>
      <c r="AM175">
        <v>0</v>
      </c>
      <c r="AN175">
        <v>2</v>
      </c>
      <c r="AO175">
        <v>0</v>
      </c>
      <c r="AP175">
        <v>2</v>
      </c>
      <c r="AQ175">
        <v>0</v>
      </c>
      <c r="AR175">
        <v>2</v>
      </c>
      <c r="AS175">
        <v>0</v>
      </c>
      <c r="AT175">
        <v>2</v>
      </c>
      <c r="AU175" t="s">
        <v>58</v>
      </c>
      <c r="AV175" t="s">
        <v>225</v>
      </c>
    </row>
    <row r="176" spans="1:48" x14ac:dyDescent="0.3">
      <c r="A176" t="str">
        <f t="shared" si="7"/>
        <v>2024771012148</v>
      </c>
      <c r="B176" t="s">
        <v>589</v>
      </c>
      <c r="C176" t="s">
        <v>537</v>
      </c>
      <c r="D176">
        <v>2024</v>
      </c>
      <c r="E176">
        <v>7</v>
      </c>
      <c r="F176">
        <v>7</v>
      </c>
      <c r="G176">
        <v>10</v>
      </c>
      <c r="H176">
        <v>10</v>
      </c>
      <c r="I176" t="s">
        <v>53</v>
      </c>
      <c r="J176">
        <v>2024</v>
      </c>
      <c r="K176">
        <v>7</v>
      </c>
      <c r="L176">
        <v>7</v>
      </c>
      <c r="M176">
        <v>10</v>
      </c>
      <c r="N176">
        <v>12</v>
      </c>
      <c r="O176">
        <v>148</v>
      </c>
      <c r="P176" t="s">
        <v>590</v>
      </c>
      <c r="Q176" t="s">
        <v>586</v>
      </c>
      <c r="R176">
        <v>-20.375719</v>
      </c>
      <c r="S176">
        <v>57.443927000000002</v>
      </c>
      <c r="T176">
        <v>7746878.2532061096</v>
      </c>
      <c r="U176">
        <v>546326.26636409701</v>
      </c>
      <c r="V176" t="s">
        <v>56</v>
      </c>
      <c r="W176" t="s">
        <v>223</v>
      </c>
      <c r="X176">
        <v>14</v>
      </c>
      <c r="Y176">
        <v>33.700000000000003</v>
      </c>
      <c r="AC176">
        <f t="shared" si="8"/>
        <v>33.700000000000003</v>
      </c>
      <c r="AD176">
        <v>9</v>
      </c>
      <c r="AE176">
        <v>5</v>
      </c>
      <c r="AF176">
        <v>4.7</v>
      </c>
      <c r="AG176">
        <f t="shared" si="9"/>
        <v>73.827427359360144</v>
      </c>
      <c r="AH176" t="s">
        <v>73</v>
      </c>
      <c r="AI176" t="s">
        <v>74</v>
      </c>
      <c r="AJ176">
        <v>3</v>
      </c>
      <c r="AK176" t="s">
        <v>224</v>
      </c>
      <c r="AL176" t="s">
        <v>87</v>
      </c>
      <c r="AM176">
        <v>7</v>
      </c>
      <c r="AN176">
        <v>22</v>
      </c>
      <c r="AO176">
        <v>10</v>
      </c>
      <c r="AP176">
        <v>39</v>
      </c>
      <c r="AQ176">
        <v>2</v>
      </c>
      <c r="AR176">
        <v>5</v>
      </c>
      <c r="AS176">
        <v>4</v>
      </c>
      <c r="AT176">
        <v>11</v>
      </c>
      <c r="AU176" t="s">
        <v>58</v>
      </c>
      <c r="AV176" t="s">
        <v>225</v>
      </c>
    </row>
    <row r="177" spans="1:51" x14ac:dyDescent="0.3">
      <c r="A177" t="str">
        <f t="shared" si="7"/>
        <v>202477133151</v>
      </c>
      <c r="B177" t="s">
        <v>591</v>
      </c>
      <c r="C177" t="s">
        <v>537</v>
      </c>
      <c r="D177">
        <v>2024</v>
      </c>
      <c r="E177">
        <v>7</v>
      </c>
      <c r="F177">
        <v>7</v>
      </c>
      <c r="G177">
        <v>10</v>
      </c>
      <c r="H177">
        <v>10</v>
      </c>
      <c r="I177" t="s">
        <v>53</v>
      </c>
      <c r="J177">
        <v>2024</v>
      </c>
      <c r="K177">
        <v>7</v>
      </c>
      <c r="L177">
        <v>7</v>
      </c>
      <c r="M177">
        <v>13</v>
      </c>
      <c r="N177">
        <v>3</v>
      </c>
      <c r="O177">
        <v>151</v>
      </c>
      <c r="P177" t="s">
        <v>592</v>
      </c>
      <c r="Q177" t="s">
        <v>593</v>
      </c>
      <c r="R177">
        <v>-20.375798</v>
      </c>
      <c r="S177">
        <v>57.443643999999999</v>
      </c>
      <c r="T177">
        <v>7746869.5901387203</v>
      </c>
      <c r="U177">
        <v>546296.70970998402</v>
      </c>
      <c r="V177" t="s">
        <v>56</v>
      </c>
      <c r="W177" t="s">
        <v>223</v>
      </c>
      <c r="X177">
        <v>14</v>
      </c>
      <c r="Y177">
        <v>26.9</v>
      </c>
      <c r="AC177">
        <f t="shared" si="8"/>
        <v>26.9</v>
      </c>
      <c r="AD177">
        <v>10</v>
      </c>
      <c r="AE177">
        <v>5.5</v>
      </c>
      <c r="AF177">
        <v>3.5</v>
      </c>
      <c r="AG177">
        <f t="shared" si="9"/>
        <v>60.475658581603518</v>
      </c>
      <c r="AH177" t="s">
        <v>73</v>
      </c>
      <c r="AI177" t="s">
        <v>74</v>
      </c>
      <c r="AJ177">
        <v>3</v>
      </c>
      <c r="AK177" t="s">
        <v>60</v>
      </c>
      <c r="AL177" t="s">
        <v>87</v>
      </c>
      <c r="AM177">
        <v>32</v>
      </c>
      <c r="AN177">
        <v>1</v>
      </c>
      <c r="AO177">
        <v>0</v>
      </c>
      <c r="AP177">
        <v>33</v>
      </c>
      <c r="AQ177">
        <v>4</v>
      </c>
      <c r="AR177">
        <v>1</v>
      </c>
      <c r="AS177">
        <v>0</v>
      </c>
      <c r="AT177">
        <v>5</v>
      </c>
      <c r="AU177" t="s">
        <v>58</v>
      </c>
      <c r="AV177" t="s">
        <v>225</v>
      </c>
    </row>
    <row r="178" spans="1:51" x14ac:dyDescent="0.3">
      <c r="A178" t="str">
        <f t="shared" si="7"/>
        <v>2024811058167</v>
      </c>
      <c r="B178" t="s">
        <v>594</v>
      </c>
      <c r="C178" t="s">
        <v>537</v>
      </c>
      <c r="D178">
        <v>2024</v>
      </c>
      <c r="E178">
        <v>7</v>
      </c>
      <c r="F178">
        <v>26</v>
      </c>
      <c r="G178">
        <v>8</v>
      </c>
      <c r="H178">
        <v>50</v>
      </c>
      <c r="I178" t="s">
        <v>53</v>
      </c>
      <c r="J178">
        <v>2024</v>
      </c>
      <c r="K178">
        <v>8</v>
      </c>
      <c r="L178">
        <v>1</v>
      </c>
      <c r="M178">
        <v>10</v>
      </c>
      <c r="N178">
        <v>58</v>
      </c>
      <c r="O178">
        <v>167</v>
      </c>
      <c r="P178" t="s">
        <v>595</v>
      </c>
      <c r="Q178" t="s">
        <v>560</v>
      </c>
      <c r="R178">
        <v>-20.376016897</v>
      </c>
      <c r="S178">
        <v>57.443221913800002</v>
      </c>
      <c r="T178">
        <v>7746845.4840613399</v>
      </c>
      <c r="U178">
        <v>546252.59675885201</v>
      </c>
      <c r="V178" t="s">
        <v>56</v>
      </c>
      <c r="W178" t="s">
        <v>535</v>
      </c>
      <c r="X178">
        <v>8</v>
      </c>
      <c r="Y178">
        <v>10.3</v>
      </c>
      <c r="Z178">
        <v>3.5</v>
      </c>
      <c r="AC178">
        <f t="shared" si="8"/>
        <v>13.8</v>
      </c>
      <c r="AD178">
        <v>0.8</v>
      </c>
      <c r="AE178">
        <v>3.6</v>
      </c>
      <c r="AF178">
        <v>2.8</v>
      </c>
      <c r="AG178">
        <f t="shared" si="9"/>
        <v>31.667253948185113</v>
      </c>
      <c r="AH178" t="s">
        <v>66</v>
      </c>
      <c r="AI178" t="s">
        <v>67</v>
      </c>
      <c r="AJ178">
        <v>21</v>
      </c>
      <c r="AK178" t="s">
        <v>60</v>
      </c>
      <c r="AL178" t="s">
        <v>61</v>
      </c>
      <c r="AM178">
        <v>5</v>
      </c>
      <c r="AN178">
        <v>1</v>
      </c>
      <c r="AO178">
        <v>1</v>
      </c>
      <c r="AP178">
        <v>7</v>
      </c>
      <c r="AQ178">
        <v>1</v>
      </c>
      <c r="AR178">
        <v>1</v>
      </c>
      <c r="AS178">
        <v>1</v>
      </c>
      <c r="AT178">
        <v>3</v>
      </c>
      <c r="AU178" t="s">
        <v>73</v>
      </c>
      <c r="AV178" t="s">
        <v>62</v>
      </c>
      <c r="AW178">
        <v>9.6999999999999993</v>
      </c>
      <c r="AX178" t="s">
        <v>596</v>
      </c>
      <c r="AY178">
        <v>6934</v>
      </c>
    </row>
    <row r="179" spans="1:51" x14ac:dyDescent="0.3">
      <c r="A179" t="str">
        <f t="shared" si="7"/>
        <v>2024811141167</v>
      </c>
      <c r="B179" t="s">
        <v>597</v>
      </c>
      <c r="C179" t="s">
        <v>537</v>
      </c>
      <c r="D179">
        <v>2024</v>
      </c>
      <c r="E179">
        <v>7</v>
      </c>
      <c r="F179">
        <v>26</v>
      </c>
      <c r="G179">
        <v>8</v>
      </c>
      <c r="H179">
        <v>50</v>
      </c>
      <c r="I179" t="s">
        <v>53</v>
      </c>
      <c r="J179">
        <v>2024</v>
      </c>
      <c r="K179">
        <v>8</v>
      </c>
      <c r="L179">
        <v>1</v>
      </c>
      <c r="M179">
        <v>11</v>
      </c>
      <c r="N179">
        <v>41</v>
      </c>
      <c r="O179">
        <v>167</v>
      </c>
      <c r="P179" t="s">
        <v>598</v>
      </c>
      <c r="Q179" t="s">
        <v>560</v>
      </c>
      <c r="R179">
        <v>-20.376060128999999</v>
      </c>
      <c r="S179">
        <v>57.443210777499999</v>
      </c>
      <c r="T179">
        <v>7746840.7028698204</v>
      </c>
      <c r="U179">
        <v>546251.42172025796</v>
      </c>
      <c r="V179" t="s">
        <v>56</v>
      </c>
      <c r="W179" t="s">
        <v>599</v>
      </c>
      <c r="X179">
        <v>10</v>
      </c>
      <c r="Y179">
        <v>16.3</v>
      </c>
      <c r="AC179">
        <f t="shared" si="8"/>
        <v>16.3</v>
      </c>
      <c r="AD179">
        <v>1.7</v>
      </c>
      <c r="AE179">
        <v>5</v>
      </c>
      <c r="AF179">
        <v>3.3</v>
      </c>
      <c r="AG179">
        <f t="shared" si="9"/>
        <v>51.836278784231588</v>
      </c>
      <c r="AH179" t="s">
        <v>58</v>
      </c>
      <c r="AI179" t="s">
        <v>362</v>
      </c>
      <c r="AJ179">
        <v>5</v>
      </c>
      <c r="AK179" t="s">
        <v>60</v>
      </c>
      <c r="AL179" t="s">
        <v>87</v>
      </c>
      <c r="AM179">
        <v>0</v>
      </c>
      <c r="AN179">
        <v>4</v>
      </c>
      <c r="AO179">
        <v>4</v>
      </c>
      <c r="AP179">
        <v>8</v>
      </c>
      <c r="AQ179">
        <v>0</v>
      </c>
      <c r="AR179">
        <v>2</v>
      </c>
      <c r="AS179">
        <v>2</v>
      </c>
      <c r="AT179">
        <v>4</v>
      </c>
      <c r="AU179" t="s">
        <v>73</v>
      </c>
      <c r="AV179" t="s">
        <v>62</v>
      </c>
      <c r="AW179">
        <v>5.3</v>
      </c>
      <c r="AX179" t="s">
        <v>600</v>
      </c>
      <c r="AY179">
        <v>6256</v>
      </c>
    </row>
    <row r="180" spans="1:51" x14ac:dyDescent="0.3">
      <c r="A180" t="str">
        <f t="shared" si="7"/>
        <v>2024811252171</v>
      </c>
      <c r="B180" t="s">
        <v>601</v>
      </c>
      <c r="C180" t="s">
        <v>537</v>
      </c>
      <c r="D180">
        <v>2024</v>
      </c>
      <c r="E180">
        <v>7</v>
      </c>
      <c r="F180">
        <v>26</v>
      </c>
      <c r="G180">
        <v>8</v>
      </c>
      <c r="H180">
        <v>50</v>
      </c>
      <c r="I180" t="s">
        <v>53</v>
      </c>
      <c r="J180">
        <v>2024</v>
      </c>
      <c r="K180">
        <v>8</v>
      </c>
      <c r="L180">
        <v>1</v>
      </c>
      <c r="M180">
        <v>12</v>
      </c>
      <c r="N180">
        <v>52</v>
      </c>
      <c r="O180">
        <v>171</v>
      </c>
      <c r="P180" t="s">
        <v>602</v>
      </c>
      <c r="Q180" t="s">
        <v>563</v>
      </c>
      <c r="R180">
        <v>-20.376233636999999</v>
      </c>
      <c r="S180">
        <v>57.443081202800002</v>
      </c>
      <c r="T180">
        <v>7746821.53758517</v>
      </c>
      <c r="U180">
        <v>546237.847998571</v>
      </c>
      <c r="V180" t="s">
        <v>56</v>
      </c>
      <c r="W180" t="s">
        <v>84</v>
      </c>
      <c r="X180">
        <v>15</v>
      </c>
      <c r="Y180">
        <v>38.299999999999997</v>
      </c>
      <c r="AC180">
        <f t="shared" si="8"/>
        <v>38.299999999999997</v>
      </c>
      <c r="AD180">
        <v>5.5</v>
      </c>
      <c r="AE180">
        <v>5</v>
      </c>
      <c r="AF180">
        <v>5</v>
      </c>
      <c r="AG180">
        <f t="shared" si="9"/>
        <v>78.539816339744831</v>
      </c>
      <c r="AH180" t="s">
        <v>66</v>
      </c>
      <c r="AI180" t="s">
        <v>74</v>
      </c>
      <c r="AJ180">
        <v>4</v>
      </c>
      <c r="AK180" t="s">
        <v>60</v>
      </c>
      <c r="AL180" t="s">
        <v>87</v>
      </c>
      <c r="AM180">
        <v>94</v>
      </c>
      <c r="AN180">
        <v>5</v>
      </c>
      <c r="AO180">
        <v>0</v>
      </c>
      <c r="AP180">
        <v>99</v>
      </c>
      <c r="AQ180">
        <v>3</v>
      </c>
      <c r="AR180">
        <v>1</v>
      </c>
      <c r="AS180">
        <v>0</v>
      </c>
      <c r="AT180">
        <v>4</v>
      </c>
      <c r="AU180" t="s">
        <v>73</v>
      </c>
      <c r="AV180" t="s">
        <v>62</v>
      </c>
      <c r="AW180">
        <v>10.7</v>
      </c>
      <c r="AX180" t="s">
        <v>603</v>
      </c>
      <c r="AY180">
        <v>7021</v>
      </c>
    </row>
    <row r="181" spans="1:51" x14ac:dyDescent="0.3">
      <c r="A181" t="str">
        <f t="shared" si="7"/>
        <v>20248131027101</v>
      </c>
      <c r="B181" t="s">
        <v>604</v>
      </c>
      <c r="C181" t="s">
        <v>537</v>
      </c>
      <c r="D181">
        <v>2024</v>
      </c>
      <c r="E181">
        <v>8</v>
      </c>
      <c r="F181">
        <v>2</v>
      </c>
      <c r="G181">
        <v>8</v>
      </c>
      <c r="H181">
        <v>21</v>
      </c>
      <c r="I181" t="s">
        <v>53</v>
      </c>
      <c r="J181">
        <v>2024</v>
      </c>
      <c r="K181">
        <v>8</v>
      </c>
      <c r="L181">
        <v>13</v>
      </c>
      <c r="M181">
        <v>10</v>
      </c>
      <c r="N181">
        <v>27</v>
      </c>
      <c r="O181">
        <v>101</v>
      </c>
      <c r="P181" t="s">
        <v>605</v>
      </c>
      <c r="Q181" t="s">
        <v>541</v>
      </c>
      <c r="R181">
        <v>-20.375855147999999</v>
      </c>
      <c r="S181">
        <v>57.443633330399997</v>
      </c>
      <c r="T181">
        <v>7746863.2687826697</v>
      </c>
      <c r="U181">
        <v>546295.57921493903</v>
      </c>
      <c r="V181" t="s">
        <v>56</v>
      </c>
      <c r="W181" t="s">
        <v>606</v>
      </c>
      <c r="X181">
        <v>10</v>
      </c>
      <c r="Y181">
        <v>12.2</v>
      </c>
      <c r="AC181">
        <f t="shared" si="8"/>
        <v>12.2</v>
      </c>
      <c r="AD181">
        <v>6</v>
      </c>
      <c r="AE181">
        <v>3.8</v>
      </c>
      <c r="AF181">
        <v>3</v>
      </c>
      <c r="AG181">
        <f t="shared" si="9"/>
        <v>35.814156250923638</v>
      </c>
      <c r="AH181" t="s">
        <v>58</v>
      </c>
      <c r="AI181" t="s">
        <v>59</v>
      </c>
      <c r="AJ181">
        <v>9</v>
      </c>
      <c r="AK181" t="s">
        <v>60</v>
      </c>
      <c r="AL181" t="s">
        <v>87</v>
      </c>
      <c r="AM181">
        <v>0</v>
      </c>
      <c r="AN181">
        <v>5</v>
      </c>
      <c r="AO181">
        <v>3</v>
      </c>
      <c r="AP181">
        <v>8</v>
      </c>
      <c r="AQ181">
        <v>0</v>
      </c>
      <c r="AR181">
        <v>1</v>
      </c>
      <c r="AS181">
        <v>2</v>
      </c>
      <c r="AT181">
        <v>3</v>
      </c>
      <c r="AU181" t="s">
        <v>73</v>
      </c>
      <c r="AV181" t="s">
        <v>62</v>
      </c>
      <c r="AW181">
        <v>10.5</v>
      </c>
      <c r="AX181" t="s">
        <v>531</v>
      </c>
      <c r="AY181">
        <v>1445</v>
      </c>
    </row>
    <row r="182" spans="1:51" x14ac:dyDescent="0.3">
      <c r="A182" t="str">
        <f t="shared" si="7"/>
        <v>20248131110163</v>
      </c>
      <c r="B182" t="s">
        <v>607</v>
      </c>
      <c r="C182" t="s">
        <v>537</v>
      </c>
      <c r="D182">
        <v>2024</v>
      </c>
      <c r="E182">
        <v>8</v>
      </c>
      <c r="F182">
        <v>2</v>
      </c>
      <c r="G182">
        <v>8</v>
      </c>
      <c r="H182">
        <v>21</v>
      </c>
      <c r="I182" t="s">
        <v>53</v>
      </c>
      <c r="J182">
        <v>2024</v>
      </c>
      <c r="K182">
        <v>8</v>
      </c>
      <c r="L182">
        <v>13</v>
      </c>
      <c r="M182">
        <v>11</v>
      </c>
      <c r="N182">
        <v>10</v>
      </c>
      <c r="O182">
        <v>163</v>
      </c>
      <c r="P182" t="s">
        <v>608</v>
      </c>
      <c r="Q182" t="s">
        <v>609</v>
      </c>
      <c r="R182">
        <v>-20.375966999999999</v>
      </c>
      <c r="S182">
        <v>57.443305000000002</v>
      </c>
      <c r="T182">
        <v>7746850.9827120304</v>
      </c>
      <c r="U182">
        <v>546261.28225856298</v>
      </c>
      <c r="V182" t="s">
        <v>56</v>
      </c>
      <c r="W182" t="s">
        <v>223</v>
      </c>
      <c r="X182">
        <v>12</v>
      </c>
      <c r="Y182">
        <v>19.2</v>
      </c>
      <c r="AC182">
        <f t="shared" si="8"/>
        <v>19.2</v>
      </c>
      <c r="AD182">
        <v>10</v>
      </c>
      <c r="AE182">
        <v>4</v>
      </c>
      <c r="AF182">
        <v>3</v>
      </c>
      <c r="AG182">
        <f t="shared" si="9"/>
        <v>37.699111843077517</v>
      </c>
      <c r="AH182" t="s">
        <v>73</v>
      </c>
      <c r="AI182" t="s">
        <v>74</v>
      </c>
      <c r="AJ182">
        <v>3</v>
      </c>
      <c r="AK182" t="s">
        <v>60</v>
      </c>
      <c r="AL182" t="s">
        <v>87</v>
      </c>
      <c r="AM182" s="2">
        <v>9</v>
      </c>
      <c r="AN182" s="2">
        <v>1</v>
      </c>
      <c r="AO182" s="2">
        <v>1</v>
      </c>
      <c r="AP182">
        <v>11</v>
      </c>
      <c r="AQ182">
        <v>4</v>
      </c>
      <c r="AR182">
        <v>1</v>
      </c>
      <c r="AS182">
        <v>1</v>
      </c>
      <c r="AT182">
        <v>6</v>
      </c>
      <c r="AU182" t="s">
        <v>58</v>
      </c>
      <c r="AV182" t="s">
        <v>225</v>
      </c>
    </row>
    <row r="183" spans="1:51" x14ac:dyDescent="0.3">
      <c r="A183" t="str">
        <f t="shared" si="7"/>
        <v>20248131149163</v>
      </c>
      <c r="B183" t="s">
        <v>610</v>
      </c>
      <c r="C183" t="s">
        <v>537</v>
      </c>
      <c r="D183">
        <v>2024</v>
      </c>
      <c r="E183">
        <v>8</v>
      </c>
      <c r="F183">
        <v>2</v>
      </c>
      <c r="G183">
        <v>8</v>
      </c>
      <c r="H183">
        <v>21</v>
      </c>
      <c r="I183" t="s">
        <v>53</v>
      </c>
      <c r="J183">
        <v>2024</v>
      </c>
      <c r="K183">
        <v>8</v>
      </c>
      <c r="L183">
        <v>13</v>
      </c>
      <c r="M183">
        <v>11</v>
      </c>
      <c r="N183">
        <v>49</v>
      </c>
      <c r="O183">
        <v>163</v>
      </c>
      <c r="P183" t="s">
        <v>611</v>
      </c>
      <c r="Q183" t="s">
        <v>609</v>
      </c>
      <c r="R183">
        <v>-20.375976236</v>
      </c>
      <c r="S183">
        <v>57.443288635099996</v>
      </c>
      <c r="T183">
        <v>7746849.9651848003</v>
      </c>
      <c r="U183">
        <v>546259.57171044406</v>
      </c>
      <c r="V183" t="s">
        <v>56</v>
      </c>
      <c r="W183" t="s">
        <v>599</v>
      </c>
      <c r="X183">
        <v>13</v>
      </c>
      <c r="Y183">
        <v>19.8</v>
      </c>
      <c r="AC183">
        <f t="shared" si="8"/>
        <v>19.8</v>
      </c>
      <c r="AD183">
        <v>3.6</v>
      </c>
      <c r="AE183">
        <v>6</v>
      </c>
      <c r="AF183">
        <v>5</v>
      </c>
      <c r="AG183">
        <f t="shared" si="9"/>
        <v>94.247779607693786</v>
      </c>
      <c r="AH183" t="s">
        <v>66</v>
      </c>
      <c r="AI183" t="s">
        <v>362</v>
      </c>
      <c r="AJ183">
        <v>13</v>
      </c>
      <c r="AK183" t="s">
        <v>60</v>
      </c>
      <c r="AL183" t="s">
        <v>87</v>
      </c>
      <c r="AM183">
        <v>0</v>
      </c>
      <c r="AN183">
        <v>8</v>
      </c>
      <c r="AO183">
        <v>0</v>
      </c>
      <c r="AP183">
        <v>8</v>
      </c>
      <c r="AQ183">
        <v>0</v>
      </c>
      <c r="AR183">
        <v>2</v>
      </c>
      <c r="AS183">
        <v>0</v>
      </c>
      <c r="AT183">
        <v>2</v>
      </c>
      <c r="AU183" t="s">
        <v>73</v>
      </c>
      <c r="AV183" t="s">
        <v>62</v>
      </c>
      <c r="AW183">
        <v>2</v>
      </c>
      <c r="AX183" t="s">
        <v>612</v>
      </c>
      <c r="AY183">
        <v>4401</v>
      </c>
    </row>
    <row r="184" spans="1:51" x14ac:dyDescent="0.3">
      <c r="A184" t="str">
        <f t="shared" si="7"/>
        <v>202481954181</v>
      </c>
      <c r="B184" t="s">
        <v>613</v>
      </c>
      <c r="C184" t="s">
        <v>537</v>
      </c>
      <c r="D184">
        <v>2024</v>
      </c>
      <c r="E184">
        <v>7</v>
      </c>
      <c r="F184">
        <v>26</v>
      </c>
      <c r="G184">
        <v>8</v>
      </c>
      <c r="H184">
        <v>50</v>
      </c>
      <c r="I184" t="s">
        <v>53</v>
      </c>
      <c r="J184">
        <v>2024</v>
      </c>
      <c r="K184">
        <v>8</v>
      </c>
      <c r="L184">
        <v>1</v>
      </c>
      <c r="M184">
        <v>9</v>
      </c>
      <c r="N184">
        <v>54</v>
      </c>
      <c r="O184">
        <v>181</v>
      </c>
      <c r="P184" t="s">
        <v>614</v>
      </c>
      <c r="Q184" t="s">
        <v>571</v>
      </c>
      <c r="R184">
        <v>-20.376034922999999</v>
      </c>
      <c r="S184">
        <v>57.443582851800002</v>
      </c>
      <c r="T184">
        <v>7746843.3876699097</v>
      </c>
      <c r="U184">
        <v>546290.25777579099</v>
      </c>
      <c r="V184" t="s">
        <v>56</v>
      </c>
      <c r="W184" t="s">
        <v>84</v>
      </c>
      <c r="X184">
        <v>11</v>
      </c>
      <c r="Y184">
        <v>19.399999999999999</v>
      </c>
      <c r="AC184">
        <f t="shared" si="8"/>
        <v>19.399999999999999</v>
      </c>
      <c r="AD184">
        <v>6</v>
      </c>
      <c r="AE184">
        <v>4.3</v>
      </c>
      <c r="AF184">
        <v>3.4</v>
      </c>
      <c r="AG184">
        <f t="shared" si="9"/>
        <v>45.930084595482775</v>
      </c>
      <c r="AH184" t="s">
        <v>73</v>
      </c>
      <c r="AI184" t="s">
        <v>74</v>
      </c>
      <c r="AJ184">
        <v>8</v>
      </c>
      <c r="AK184" t="s">
        <v>60</v>
      </c>
      <c r="AL184" t="s">
        <v>87</v>
      </c>
      <c r="AM184">
        <v>6</v>
      </c>
      <c r="AN184">
        <v>3</v>
      </c>
      <c r="AO184">
        <v>0</v>
      </c>
      <c r="AP184">
        <v>9</v>
      </c>
      <c r="AQ184">
        <v>2</v>
      </c>
      <c r="AR184">
        <v>2</v>
      </c>
      <c r="AS184">
        <v>0</v>
      </c>
      <c r="AT184">
        <v>4</v>
      </c>
      <c r="AU184" t="s">
        <v>73</v>
      </c>
      <c r="AV184" t="s">
        <v>62</v>
      </c>
      <c r="AW184">
        <v>7.6</v>
      </c>
      <c r="AX184" t="s">
        <v>273</v>
      </c>
      <c r="AY184">
        <v>3654</v>
      </c>
    </row>
    <row r="185" spans="1:51" x14ac:dyDescent="0.3">
      <c r="A185" t="str">
        <f t="shared" si="7"/>
        <v>20248201016152</v>
      </c>
      <c r="B185" t="s">
        <v>615</v>
      </c>
      <c r="C185" t="s">
        <v>537</v>
      </c>
      <c r="D185">
        <v>2024</v>
      </c>
      <c r="E185">
        <v>8</v>
      </c>
      <c r="F185">
        <v>20</v>
      </c>
      <c r="G185">
        <v>8</v>
      </c>
      <c r="H185">
        <v>27</v>
      </c>
      <c r="I185" t="s">
        <v>53</v>
      </c>
      <c r="J185">
        <v>2024</v>
      </c>
      <c r="K185">
        <v>8</v>
      </c>
      <c r="L185">
        <v>20</v>
      </c>
      <c r="M185">
        <v>10</v>
      </c>
      <c r="N185">
        <v>16</v>
      </c>
      <c r="O185">
        <v>152</v>
      </c>
      <c r="P185" t="s">
        <v>616</v>
      </c>
      <c r="Q185" t="s">
        <v>557</v>
      </c>
      <c r="R185">
        <v>-20.375800952999999</v>
      </c>
      <c r="S185">
        <v>57.4436360228</v>
      </c>
      <c r="T185">
        <v>7746869.2655313499</v>
      </c>
      <c r="U185">
        <v>546295.87635113602</v>
      </c>
      <c r="V185" t="s">
        <v>56</v>
      </c>
      <c r="W185" t="s">
        <v>606</v>
      </c>
      <c r="X185">
        <v>6.5</v>
      </c>
      <c r="Y185">
        <v>4.95</v>
      </c>
      <c r="AC185">
        <f t="shared" si="8"/>
        <v>4.95</v>
      </c>
      <c r="AD185">
        <v>0.5</v>
      </c>
      <c r="AE185">
        <v>3</v>
      </c>
      <c r="AF185">
        <v>2.5</v>
      </c>
      <c r="AG185">
        <f t="shared" si="9"/>
        <v>23.561944901923447</v>
      </c>
      <c r="AH185" t="s">
        <v>58</v>
      </c>
      <c r="AI185" t="s">
        <v>59</v>
      </c>
      <c r="AJ185">
        <v>29</v>
      </c>
      <c r="AK185" t="s">
        <v>96</v>
      </c>
      <c r="AL185" t="s">
        <v>61</v>
      </c>
      <c r="AM185">
        <v>0</v>
      </c>
      <c r="AN185">
        <v>0</v>
      </c>
      <c r="AO185">
        <v>0</v>
      </c>
      <c r="AP185">
        <v>0</v>
      </c>
      <c r="AQ185">
        <v>0</v>
      </c>
      <c r="AR185">
        <v>0</v>
      </c>
      <c r="AS185">
        <v>0</v>
      </c>
      <c r="AT185">
        <f>IF(AP185=0,0)</f>
        <v>0</v>
      </c>
      <c r="AU185" t="s">
        <v>132</v>
      </c>
      <c r="AV185" t="s">
        <v>134</v>
      </c>
      <c r="AW185">
        <v>1.8</v>
      </c>
      <c r="AX185" t="s">
        <v>617</v>
      </c>
      <c r="AY185">
        <v>7763</v>
      </c>
    </row>
    <row r="186" spans="1:51" x14ac:dyDescent="0.3">
      <c r="A186" t="str">
        <f t="shared" si="7"/>
        <v>20248201028149</v>
      </c>
      <c r="B186" t="s">
        <v>618</v>
      </c>
      <c r="C186" t="s">
        <v>537</v>
      </c>
      <c r="D186">
        <v>2024</v>
      </c>
      <c r="E186">
        <v>8</v>
      </c>
      <c r="F186">
        <v>20</v>
      </c>
      <c r="G186">
        <v>8</v>
      </c>
      <c r="H186">
        <v>27</v>
      </c>
      <c r="I186" t="s">
        <v>53</v>
      </c>
      <c r="J186">
        <v>2024</v>
      </c>
      <c r="K186">
        <v>8</v>
      </c>
      <c r="L186">
        <v>20</v>
      </c>
      <c r="M186">
        <v>10</v>
      </c>
      <c r="N186">
        <v>28</v>
      </c>
      <c r="O186">
        <v>149</v>
      </c>
      <c r="P186" t="s">
        <v>82</v>
      </c>
      <c r="Q186" t="s">
        <v>580</v>
      </c>
      <c r="R186">
        <v>-20.375490061000001</v>
      </c>
      <c r="S186">
        <v>57.443655065000002</v>
      </c>
      <c r="T186">
        <v>7746903.6657991502</v>
      </c>
      <c r="U186">
        <v>546297.95630450896</v>
      </c>
      <c r="V186" t="s">
        <v>56</v>
      </c>
      <c r="W186" t="s">
        <v>126</v>
      </c>
      <c r="X186">
        <v>4.22</v>
      </c>
      <c r="Y186">
        <v>3.05</v>
      </c>
      <c r="AC186">
        <f t="shared" si="8"/>
        <v>3.05</v>
      </c>
      <c r="AD186">
        <v>2.2999999999999998</v>
      </c>
      <c r="AE186">
        <v>1.1000000000000001</v>
      </c>
      <c r="AF186">
        <v>0.75</v>
      </c>
      <c r="AG186">
        <f t="shared" si="9"/>
        <v>2.5918139392115793</v>
      </c>
      <c r="AH186" t="s">
        <v>58</v>
      </c>
      <c r="AI186" t="s">
        <v>59</v>
      </c>
      <c r="AJ186">
        <v>9</v>
      </c>
      <c r="AK186" t="s">
        <v>96</v>
      </c>
      <c r="AL186" t="s">
        <v>61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0</v>
      </c>
      <c r="AS186">
        <v>0</v>
      </c>
      <c r="AT186">
        <f>IF(AP186=0,0)</f>
        <v>0</v>
      </c>
      <c r="AU186" t="s">
        <v>132</v>
      </c>
      <c r="AV186" t="s">
        <v>134</v>
      </c>
      <c r="AW186">
        <v>3</v>
      </c>
      <c r="AX186" t="s">
        <v>619</v>
      </c>
      <c r="AY186">
        <v>7750</v>
      </c>
    </row>
    <row r="187" spans="1:51" x14ac:dyDescent="0.3">
      <c r="A187" t="str">
        <f t="shared" si="7"/>
        <v>20248201038150</v>
      </c>
      <c r="B187" t="s">
        <v>620</v>
      </c>
      <c r="C187" t="s">
        <v>537</v>
      </c>
      <c r="D187">
        <v>2024</v>
      </c>
      <c r="E187">
        <v>8</v>
      </c>
      <c r="F187">
        <v>20</v>
      </c>
      <c r="G187">
        <v>8</v>
      </c>
      <c r="H187">
        <v>27</v>
      </c>
      <c r="I187" t="s">
        <v>53</v>
      </c>
      <c r="J187">
        <v>2024</v>
      </c>
      <c r="K187">
        <v>8</v>
      </c>
      <c r="L187">
        <v>20</v>
      </c>
      <c r="M187">
        <v>10</v>
      </c>
      <c r="N187">
        <v>38</v>
      </c>
      <c r="O187">
        <v>150</v>
      </c>
      <c r="P187" t="s">
        <v>621</v>
      </c>
      <c r="Q187" t="s">
        <v>583</v>
      </c>
      <c r="R187">
        <v>-20.37558649</v>
      </c>
      <c r="S187">
        <v>57.443553096899997</v>
      </c>
      <c r="T187">
        <v>7746893.0229208497</v>
      </c>
      <c r="U187">
        <v>546287.28641382896</v>
      </c>
      <c r="V187" t="s">
        <v>56</v>
      </c>
      <c r="W187" t="s">
        <v>599</v>
      </c>
      <c r="X187">
        <v>9</v>
      </c>
      <c r="Y187">
        <v>6.5</v>
      </c>
      <c r="AC187">
        <f t="shared" si="8"/>
        <v>6.5</v>
      </c>
      <c r="AD187">
        <v>2.2000000000000002</v>
      </c>
      <c r="AE187">
        <v>2.2999999999999998</v>
      </c>
      <c r="AF187">
        <v>2.2000000000000002</v>
      </c>
      <c r="AG187">
        <f t="shared" si="9"/>
        <v>15.896458827164352</v>
      </c>
      <c r="AH187" t="s">
        <v>73</v>
      </c>
      <c r="AI187" t="s">
        <v>74</v>
      </c>
      <c r="AJ187">
        <v>35</v>
      </c>
      <c r="AK187" t="s">
        <v>96</v>
      </c>
      <c r="AL187" t="s">
        <v>61</v>
      </c>
      <c r="AM187">
        <v>9</v>
      </c>
      <c r="AN187">
        <v>4</v>
      </c>
      <c r="AO187">
        <v>0</v>
      </c>
      <c r="AP187">
        <v>13</v>
      </c>
      <c r="AQ187">
        <v>2</v>
      </c>
      <c r="AR187">
        <v>3</v>
      </c>
      <c r="AS187">
        <v>0</v>
      </c>
      <c r="AT187">
        <v>5</v>
      </c>
      <c r="AU187" t="s">
        <v>132</v>
      </c>
      <c r="AV187" t="s">
        <v>134</v>
      </c>
      <c r="AW187">
        <v>3.2</v>
      </c>
      <c r="AX187" t="s">
        <v>585</v>
      </c>
      <c r="AY187">
        <v>8110</v>
      </c>
    </row>
    <row r="188" spans="1:51" x14ac:dyDescent="0.3">
      <c r="A188" t="str">
        <f t="shared" si="7"/>
        <v>20248201122100</v>
      </c>
      <c r="B188" t="s">
        <v>622</v>
      </c>
      <c r="C188" t="s">
        <v>537</v>
      </c>
      <c r="D188">
        <v>2024</v>
      </c>
      <c r="E188">
        <v>8</v>
      </c>
      <c r="F188">
        <v>20</v>
      </c>
      <c r="G188">
        <v>8</v>
      </c>
      <c r="H188">
        <v>27</v>
      </c>
      <c r="I188" t="s">
        <v>53</v>
      </c>
      <c r="J188">
        <v>2024</v>
      </c>
      <c r="K188">
        <v>8</v>
      </c>
      <c r="L188">
        <v>20</v>
      </c>
      <c r="M188">
        <v>11</v>
      </c>
      <c r="N188">
        <v>22</v>
      </c>
      <c r="O188">
        <v>100</v>
      </c>
      <c r="P188" t="s">
        <v>623</v>
      </c>
      <c r="Q188" t="s">
        <v>174</v>
      </c>
      <c r="R188">
        <v>-20.375804457000001</v>
      </c>
      <c r="S188">
        <v>57.4436981558</v>
      </c>
      <c r="T188">
        <v>7746868.86034563</v>
      </c>
      <c r="U188">
        <v>546302.35932268796</v>
      </c>
      <c r="V188" t="s">
        <v>56</v>
      </c>
      <c r="W188" t="s">
        <v>126</v>
      </c>
      <c r="X188">
        <v>5.9</v>
      </c>
      <c r="Y188">
        <v>2.8</v>
      </c>
      <c r="AC188">
        <f t="shared" si="8"/>
        <v>2.8</v>
      </c>
      <c r="AD188">
        <v>3.1</v>
      </c>
      <c r="AE188">
        <v>1.7</v>
      </c>
      <c r="AF188">
        <v>0.9</v>
      </c>
      <c r="AG188">
        <f t="shared" si="9"/>
        <v>4.8066367599923838</v>
      </c>
      <c r="AH188" t="s">
        <v>132</v>
      </c>
      <c r="AI188" t="s">
        <v>133</v>
      </c>
      <c r="AJ188">
        <v>15</v>
      </c>
      <c r="AK188" t="s">
        <v>96</v>
      </c>
      <c r="AL188" t="s">
        <v>61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  <c r="AS188">
        <v>0</v>
      </c>
      <c r="AT188">
        <f>IF(AP188=0,0)</f>
        <v>0</v>
      </c>
      <c r="AU188" t="s">
        <v>132</v>
      </c>
      <c r="AV188" t="s">
        <v>134</v>
      </c>
      <c r="AW188">
        <v>3</v>
      </c>
      <c r="AX188" t="s">
        <v>388</v>
      </c>
      <c r="AY188">
        <v>1514</v>
      </c>
    </row>
    <row r="189" spans="1:51" x14ac:dyDescent="0.3">
      <c r="A189" t="str">
        <f t="shared" si="7"/>
        <v>2024820113399</v>
      </c>
      <c r="B189" t="s">
        <v>624</v>
      </c>
      <c r="C189" t="s">
        <v>537</v>
      </c>
      <c r="D189">
        <v>2024</v>
      </c>
      <c r="E189">
        <v>8</v>
      </c>
      <c r="F189">
        <v>20</v>
      </c>
      <c r="G189">
        <v>8</v>
      </c>
      <c r="H189">
        <v>27</v>
      </c>
      <c r="I189" t="s">
        <v>53</v>
      </c>
      <c r="J189">
        <v>2024</v>
      </c>
      <c r="K189">
        <v>8</v>
      </c>
      <c r="L189">
        <v>20</v>
      </c>
      <c r="M189">
        <v>11</v>
      </c>
      <c r="N189">
        <v>33</v>
      </c>
      <c r="O189">
        <v>99</v>
      </c>
      <c r="P189" t="s">
        <v>625</v>
      </c>
      <c r="Q189" t="s">
        <v>548</v>
      </c>
      <c r="R189">
        <v>-20.375744896</v>
      </c>
      <c r="S189">
        <v>57.443699538499999</v>
      </c>
      <c r="T189">
        <v>7746875.4513667095</v>
      </c>
      <c r="U189">
        <v>546302.52139697596</v>
      </c>
      <c r="V189" t="s">
        <v>56</v>
      </c>
      <c r="W189" t="s">
        <v>599</v>
      </c>
      <c r="X189">
        <v>5</v>
      </c>
      <c r="Y189">
        <v>4.3499999999999996</v>
      </c>
      <c r="AC189">
        <f t="shared" si="8"/>
        <v>4.3499999999999996</v>
      </c>
      <c r="AD189">
        <v>2</v>
      </c>
      <c r="AE189">
        <v>1.6</v>
      </c>
      <c r="AF189">
        <v>1.6</v>
      </c>
      <c r="AG189">
        <f t="shared" si="9"/>
        <v>8.0424771931898711</v>
      </c>
      <c r="AH189" t="s">
        <v>73</v>
      </c>
      <c r="AI189" t="s">
        <v>74</v>
      </c>
      <c r="AJ189">
        <v>12</v>
      </c>
      <c r="AK189" t="s">
        <v>96</v>
      </c>
      <c r="AL189" t="s">
        <v>61</v>
      </c>
      <c r="AM189">
        <v>0</v>
      </c>
      <c r="AN189">
        <v>5</v>
      </c>
      <c r="AO189">
        <v>0</v>
      </c>
      <c r="AP189">
        <v>5</v>
      </c>
      <c r="AQ189">
        <v>0</v>
      </c>
      <c r="AR189">
        <v>1</v>
      </c>
      <c r="AS189">
        <v>0</v>
      </c>
      <c r="AT189">
        <v>1</v>
      </c>
      <c r="AU189" t="s">
        <v>132</v>
      </c>
      <c r="AV189" t="s">
        <v>134</v>
      </c>
      <c r="AW189">
        <v>2.9</v>
      </c>
      <c r="AX189" t="s">
        <v>626</v>
      </c>
      <c r="AY189">
        <v>1493</v>
      </c>
    </row>
    <row r="190" spans="1:51" x14ac:dyDescent="0.3">
      <c r="A190" t="str">
        <f t="shared" si="7"/>
        <v>20248201155101</v>
      </c>
      <c r="B190" t="s">
        <v>627</v>
      </c>
      <c r="C190" t="s">
        <v>537</v>
      </c>
      <c r="D190">
        <v>2024</v>
      </c>
      <c r="E190">
        <v>8</v>
      </c>
      <c r="F190">
        <v>20</v>
      </c>
      <c r="G190">
        <v>8</v>
      </c>
      <c r="H190">
        <v>27</v>
      </c>
      <c r="I190" t="s">
        <v>53</v>
      </c>
      <c r="J190">
        <v>2024</v>
      </c>
      <c r="K190">
        <v>8</v>
      </c>
      <c r="L190">
        <v>20</v>
      </c>
      <c r="M190">
        <v>11</v>
      </c>
      <c r="N190">
        <v>55</v>
      </c>
      <c r="O190">
        <v>101</v>
      </c>
      <c r="P190" t="s">
        <v>628</v>
      </c>
      <c r="Q190" t="s">
        <v>541</v>
      </c>
      <c r="R190">
        <v>-20.375769457000001</v>
      </c>
      <c r="S190">
        <v>57.443639815399997</v>
      </c>
      <c r="T190">
        <v>7746872.7501285598</v>
      </c>
      <c r="U190">
        <v>546296.28153685702</v>
      </c>
      <c r="V190" t="s">
        <v>56</v>
      </c>
      <c r="W190" t="s">
        <v>102</v>
      </c>
      <c r="X190">
        <v>2.2000000000000002</v>
      </c>
      <c r="Y190">
        <v>1.3</v>
      </c>
      <c r="AC190">
        <f t="shared" si="8"/>
        <v>1.3</v>
      </c>
      <c r="AD190">
        <v>0.9</v>
      </c>
      <c r="AE190">
        <v>1.1000000000000001</v>
      </c>
      <c r="AF190">
        <v>0.7</v>
      </c>
      <c r="AG190">
        <f t="shared" si="9"/>
        <v>2.4190263432641408</v>
      </c>
      <c r="AH190" t="s">
        <v>58</v>
      </c>
      <c r="AI190" t="s">
        <v>59</v>
      </c>
      <c r="AJ190">
        <v>18</v>
      </c>
      <c r="AK190" t="s">
        <v>96</v>
      </c>
      <c r="AL190" t="s">
        <v>61</v>
      </c>
      <c r="AM190">
        <v>0</v>
      </c>
      <c r="AN190">
        <v>9</v>
      </c>
      <c r="AO190">
        <v>0</v>
      </c>
      <c r="AP190">
        <v>9</v>
      </c>
      <c r="AQ190">
        <v>0</v>
      </c>
      <c r="AR190">
        <v>2</v>
      </c>
      <c r="AS190">
        <v>0</v>
      </c>
      <c r="AT190">
        <v>2</v>
      </c>
      <c r="AU190" t="s">
        <v>132</v>
      </c>
      <c r="AV190" t="s">
        <v>134</v>
      </c>
      <c r="AW190">
        <v>1</v>
      </c>
      <c r="AX190" t="s">
        <v>629</v>
      </c>
      <c r="AY190">
        <v>1445</v>
      </c>
    </row>
    <row r="191" spans="1:51" x14ac:dyDescent="0.3">
      <c r="A191" t="str">
        <f t="shared" si="7"/>
        <v>20248201239142</v>
      </c>
      <c r="B191" t="s">
        <v>630</v>
      </c>
      <c r="C191" t="s">
        <v>537</v>
      </c>
      <c r="D191">
        <v>2024</v>
      </c>
      <c r="E191">
        <v>8</v>
      </c>
      <c r="F191">
        <v>20</v>
      </c>
      <c r="G191">
        <v>8</v>
      </c>
      <c r="H191">
        <v>27</v>
      </c>
      <c r="I191" t="s">
        <v>53</v>
      </c>
      <c r="J191">
        <v>2024</v>
      </c>
      <c r="K191">
        <v>8</v>
      </c>
      <c r="L191">
        <v>20</v>
      </c>
      <c r="M191">
        <v>12</v>
      </c>
      <c r="N191">
        <v>39</v>
      </c>
      <c r="O191">
        <v>142</v>
      </c>
      <c r="P191" t="s">
        <v>631</v>
      </c>
      <c r="Q191" t="s">
        <v>554</v>
      </c>
      <c r="R191">
        <v>-20.375829344</v>
      </c>
      <c r="S191">
        <v>57.443605818999998</v>
      </c>
      <c r="T191">
        <v>7746866.1320951004</v>
      </c>
      <c r="U191">
        <v>546292.71590250405</v>
      </c>
      <c r="V191" t="s">
        <v>56</v>
      </c>
      <c r="W191" t="s">
        <v>121</v>
      </c>
      <c r="X191">
        <v>4.9000000000000004</v>
      </c>
      <c r="Y191">
        <v>5.43</v>
      </c>
      <c r="AC191">
        <f t="shared" si="8"/>
        <v>5.43</v>
      </c>
      <c r="AD191">
        <v>0.9</v>
      </c>
      <c r="AE191">
        <v>1.9</v>
      </c>
      <c r="AF191">
        <v>1.6</v>
      </c>
      <c r="AG191">
        <f t="shared" si="9"/>
        <v>9.5504416669129704</v>
      </c>
      <c r="AH191" t="s">
        <v>58</v>
      </c>
      <c r="AI191" t="s">
        <v>59</v>
      </c>
      <c r="AJ191">
        <v>10</v>
      </c>
      <c r="AK191" t="s">
        <v>96</v>
      </c>
      <c r="AL191" t="s">
        <v>61</v>
      </c>
      <c r="AM191">
        <v>0</v>
      </c>
      <c r="AN191">
        <v>23</v>
      </c>
      <c r="AO191">
        <v>3</v>
      </c>
      <c r="AP191">
        <v>26</v>
      </c>
      <c r="AQ191">
        <v>0</v>
      </c>
      <c r="AR191">
        <v>1</v>
      </c>
      <c r="AS191">
        <v>1</v>
      </c>
      <c r="AT191">
        <v>2</v>
      </c>
      <c r="AU191" t="s">
        <v>132</v>
      </c>
      <c r="AV191" t="s">
        <v>134</v>
      </c>
      <c r="AW191">
        <v>1</v>
      </c>
      <c r="AX191" t="s">
        <v>632</v>
      </c>
      <c r="AY191">
        <v>8395</v>
      </c>
    </row>
    <row r="192" spans="1:51" x14ac:dyDescent="0.3">
      <c r="A192" t="str">
        <f t="shared" si="7"/>
        <v>20248201334141</v>
      </c>
      <c r="B192" t="s">
        <v>633</v>
      </c>
      <c r="C192" t="s">
        <v>537</v>
      </c>
      <c r="D192">
        <v>2024</v>
      </c>
      <c r="E192">
        <v>8</v>
      </c>
      <c r="F192">
        <v>20</v>
      </c>
      <c r="G192">
        <v>8</v>
      </c>
      <c r="H192">
        <v>27</v>
      </c>
      <c r="I192" t="s">
        <v>53</v>
      </c>
      <c r="J192">
        <v>2024</v>
      </c>
      <c r="K192">
        <v>8</v>
      </c>
      <c r="L192">
        <v>20</v>
      </c>
      <c r="M192">
        <v>13</v>
      </c>
      <c r="N192">
        <v>34</v>
      </c>
      <c r="O192">
        <v>141</v>
      </c>
      <c r="P192" t="s">
        <v>634</v>
      </c>
      <c r="Q192" t="s">
        <v>551</v>
      </c>
      <c r="R192">
        <v>-20.375960673000002</v>
      </c>
      <c r="S192">
        <v>57.443505762299999</v>
      </c>
      <c r="T192">
        <v>7746851.6264462499</v>
      </c>
      <c r="U192">
        <v>546282.23509849503</v>
      </c>
      <c r="V192" t="s">
        <v>56</v>
      </c>
      <c r="W192" t="s">
        <v>606</v>
      </c>
      <c r="X192">
        <v>4.67</v>
      </c>
      <c r="Y192">
        <v>3</v>
      </c>
      <c r="AC192">
        <f t="shared" si="8"/>
        <v>3</v>
      </c>
      <c r="AD192">
        <v>2.6</v>
      </c>
      <c r="AE192">
        <v>1.5</v>
      </c>
      <c r="AF192">
        <v>1.5</v>
      </c>
      <c r="AG192">
        <f t="shared" si="9"/>
        <v>7.0685834705770345</v>
      </c>
      <c r="AH192" t="s">
        <v>58</v>
      </c>
      <c r="AI192" t="s">
        <v>59</v>
      </c>
      <c r="AJ192">
        <v>14</v>
      </c>
      <c r="AK192" t="s">
        <v>96</v>
      </c>
      <c r="AL192" t="s">
        <v>61</v>
      </c>
      <c r="AM192">
        <v>0</v>
      </c>
      <c r="AN192">
        <v>2</v>
      </c>
      <c r="AO192">
        <v>0</v>
      </c>
      <c r="AP192">
        <v>2</v>
      </c>
      <c r="AQ192">
        <v>0</v>
      </c>
      <c r="AR192">
        <v>1</v>
      </c>
      <c r="AS192">
        <v>0</v>
      </c>
      <c r="AT192">
        <v>1</v>
      </c>
      <c r="AU192" t="s">
        <v>132</v>
      </c>
      <c r="AV192" t="s">
        <v>134</v>
      </c>
      <c r="AW192">
        <v>1.5</v>
      </c>
      <c r="AX192" t="s">
        <v>585</v>
      </c>
      <c r="AY192">
        <v>2796</v>
      </c>
    </row>
    <row r="193" spans="1:52" x14ac:dyDescent="0.3">
      <c r="A193" t="str">
        <f t="shared" si="7"/>
        <v>20248201347181</v>
      </c>
      <c r="B193" t="s">
        <v>635</v>
      </c>
      <c r="C193" t="s">
        <v>537</v>
      </c>
      <c r="D193">
        <v>2024</v>
      </c>
      <c r="E193">
        <v>8</v>
      </c>
      <c r="F193">
        <v>20</v>
      </c>
      <c r="G193">
        <v>8</v>
      </c>
      <c r="H193">
        <v>27</v>
      </c>
      <c r="I193" t="s">
        <v>53</v>
      </c>
      <c r="J193">
        <v>2024</v>
      </c>
      <c r="K193">
        <v>8</v>
      </c>
      <c r="L193">
        <v>20</v>
      </c>
      <c r="M193">
        <v>13</v>
      </c>
      <c r="N193">
        <v>47</v>
      </c>
      <c r="O193">
        <v>181</v>
      </c>
      <c r="P193" t="s">
        <v>636</v>
      </c>
      <c r="Q193" t="s">
        <v>571</v>
      </c>
      <c r="R193">
        <v>-20.376048454999999</v>
      </c>
      <c r="S193">
        <v>57.443492682600002</v>
      </c>
      <c r="T193">
        <v>7746841.91549512</v>
      </c>
      <c r="U193">
        <v>546280.84396084899</v>
      </c>
      <c r="V193" t="s">
        <v>56</v>
      </c>
      <c r="W193" t="s">
        <v>126</v>
      </c>
      <c r="X193">
        <v>4.3</v>
      </c>
      <c r="Y193">
        <v>3.2</v>
      </c>
      <c r="AC193">
        <f t="shared" si="8"/>
        <v>3.2</v>
      </c>
      <c r="AD193">
        <v>1.4</v>
      </c>
      <c r="AE193">
        <v>1.7</v>
      </c>
      <c r="AF193">
        <v>1</v>
      </c>
      <c r="AG193">
        <f t="shared" si="9"/>
        <v>5.3407075111026483</v>
      </c>
      <c r="AH193" t="s">
        <v>58</v>
      </c>
      <c r="AI193" t="s">
        <v>59</v>
      </c>
      <c r="AJ193">
        <v>8</v>
      </c>
      <c r="AK193" t="s">
        <v>96</v>
      </c>
      <c r="AL193" t="s">
        <v>61</v>
      </c>
      <c r="AM193">
        <v>0</v>
      </c>
      <c r="AN193">
        <v>1</v>
      </c>
      <c r="AO193">
        <v>1</v>
      </c>
      <c r="AP193">
        <v>2</v>
      </c>
      <c r="AQ193">
        <v>0</v>
      </c>
      <c r="AR193">
        <v>1</v>
      </c>
      <c r="AS193">
        <v>1</v>
      </c>
      <c r="AT193">
        <v>2</v>
      </c>
      <c r="AU193" t="s">
        <v>132</v>
      </c>
      <c r="AV193" t="s">
        <v>134</v>
      </c>
      <c r="AW193">
        <v>2</v>
      </c>
      <c r="AX193" t="s">
        <v>637</v>
      </c>
      <c r="AY193">
        <v>3654</v>
      </c>
    </row>
    <row r="194" spans="1:52" x14ac:dyDescent="0.3">
      <c r="A194" t="str">
        <f t="shared" ref="A194:A220" si="12">_xlfn.CONCAT(J194:O194)</f>
        <v>20248201411163</v>
      </c>
      <c r="B194" t="s">
        <v>638</v>
      </c>
      <c r="C194" t="s">
        <v>537</v>
      </c>
      <c r="D194">
        <v>2024</v>
      </c>
      <c r="E194">
        <v>8</v>
      </c>
      <c r="F194">
        <v>20</v>
      </c>
      <c r="G194">
        <v>8</v>
      </c>
      <c r="H194">
        <v>27</v>
      </c>
      <c r="I194" t="s">
        <v>53</v>
      </c>
      <c r="J194">
        <v>2024</v>
      </c>
      <c r="K194">
        <v>8</v>
      </c>
      <c r="L194">
        <v>20</v>
      </c>
      <c r="M194">
        <v>14</v>
      </c>
      <c r="N194">
        <v>11</v>
      </c>
      <c r="O194">
        <v>163</v>
      </c>
      <c r="P194" t="s">
        <v>628</v>
      </c>
      <c r="Q194" t="s">
        <v>609</v>
      </c>
      <c r="R194">
        <v>-20.375967067000001</v>
      </c>
      <c r="S194">
        <v>57.443342966499998</v>
      </c>
      <c r="T194">
        <v>7746850.9646429103</v>
      </c>
      <c r="U194">
        <v>546265.24431055202</v>
      </c>
      <c r="V194" t="s">
        <v>56</v>
      </c>
      <c r="W194" t="s">
        <v>57</v>
      </c>
      <c r="X194">
        <v>2.2799999999999998</v>
      </c>
      <c r="Y194">
        <v>1.45</v>
      </c>
      <c r="AC194">
        <f t="shared" ref="AC194:AC220" si="13">SUM(Y194:AB194)</f>
        <v>1.45</v>
      </c>
      <c r="AD194">
        <v>0.45</v>
      </c>
      <c r="AE194">
        <v>1.05</v>
      </c>
      <c r="AF194">
        <v>0.9</v>
      </c>
      <c r="AG194">
        <f t="shared" ref="AG194:AG220" si="14">AE194*AF194*PI()</f>
        <v>2.9688050576423546</v>
      </c>
      <c r="AH194" t="s">
        <v>58</v>
      </c>
      <c r="AI194" t="s">
        <v>59</v>
      </c>
      <c r="AJ194">
        <v>3</v>
      </c>
      <c r="AK194" t="s">
        <v>96</v>
      </c>
      <c r="AL194" t="s">
        <v>61</v>
      </c>
      <c r="AM194">
        <v>1</v>
      </c>
      <c r="AN194">
        <v>2</v>
      </c>
      <c r="AO194">
        <v>0</v>
      </c>
      <c r="AP194">
        <v>3</v>
      </c>
      <c r="AQ194">
        <v>1</v>
      </c>
      <c r="AR194">
        <v>1</v>
      </c>
      <c r="AS194">
        <v>0</v>
      </c>
      <c r="AT194">
        <v>2</v>
      </c>
      <c r="AU194" t="s">
        <v>132</v>
      </c>
      <c r="AV194" t="s">
        <v>134</v>
      </c>
      <c r="AW194">
        <v>3.9</v>
      </c>
      <c r="AX194" t="s">
        <v>322</v>
      </c>
      <c r="AY194">
        <v>4401</v>
      </c>
    </row>
    <row r="195" spans="1:52" x14ac:dyDescent="0.3">
      <c r="A195" t="str">
        <f t="shared" si="12"/>
        <v>20248201428166</v>
      </c>
      <c r="B195" t="s">
        <v>639</v>
      </c>
      <c r="C195" t="s">
        <v>537</v>
      </c>
      <c r="D195">
        <v>2024</v>
      </c>
      <c r="E195">
        <v>8</v>
      </c>
      <c r="F195">
        <v>20</v>
      </c>
      <c r="G195">
        <v>8</v>
      </c>
      <c r="H195">
        <v>27</v>
      </c>
      <c r="I195" t="s">
        <v>53</v>
      </c>
      <c r="J195">
        <v>2024</v>
      </c>
      <c r="K195">
        <v>8</v>
      </c>
      <c r="L195">
        <v>20</v>
      </c>
      <c r="M195">
        <v>14</v>
      </c>
      <c r="N195">
        <v>28</v>
      </c>
      <c r="O195">
        <v>166</v>
      </c>
      <c r="P195" t="s">
        <v>640</v>
      </c>
      <c r="Q195" t="s">
        <v>574</v>
      </c>
      <c r="R195">
        <v>-20.375994107</v>
      </c>
      <c r="S195">
        <v>57.443257569499998</v>
      </c>
      <c r="T195">
        <v>7746847.9962128103</v>
      </c>
      <c r="U195">
        <v>546256.32446749404</v>
      </c>
      <c r="V195" t="s">
        <v>56</v>
      </c>
      <c r="W195" t="s">
        <v>412</v>
      </c>
      <c r="X195">
        <v>4.0199999999999996</v>
      </c>
      <c r="Y195">
        <v>1.77</v>
      </c>
      <c r="AC195">
        <f t="shared" si="13"/>
        <v>1.77</v>
      </c>
      <c r="AD195">
        <v>3.9</v>
      </c>
      <c r="AE195">
        <v>0.8</v>
      </c>
      <c r="AF195">
        <v>0.7</v>
      </c>
      <c r="AG195">
        <f t="shared" si="14"/>
        <v>1.759291886010284</v>
      </c>
      <c r="AH195" t="s">
        <v>58</v>
      </c>
      <c r="AI195" t="s">
        <v>59</v>
      </c>
      <c r="AJ195">
        <v>3</v>
      </c>
      <c r="AK195" t="s">
        <v>96</v>
      </c>
      <c r="AL195" t="s">
        <v>61</v>
      </c>
      <c r="AM195">
        <v>0</v>
      </c>
      <c r="AN195">
        <v>0</v>
      </c>
      <c r="AO195">
        <v>0</v>
      </c>
      <c r="AP195">
        <v>0</v>
      </c>
      <c r="AQ195">
        <v>0</v>
      </c>
      <c r="AR195">
        <v>0</v>
      </c>
      <c r="AS195">
        <v>0</v>
      </c>
      <c r="AT195">
        <f>IF(AP195=0,0)</f>
        <v>0</v>
      </c>
      <c r="AV195" t="s">
        <v>134</v>
      </c>
      <c r="AW195">
        <v>3.1</v>
      </c>
      <c r="AX195" t="s">
        <v>170</v>
      </c>
      <c r="AY195">
        <v>5409</v>
      </c>
    </row>
    <row r="196" spans="1:52" x14ac:dyDescent="0.3">
      <c r="A196" t="str">
        <f t="shared" si="12"/>
        <v>2024820143164</v>
      </c>
      <c r="B196" t="s">
        <v>641</v>
      </c>
      <c r="C196" t="s">
        <v>537</v>
      </c>
      <c r="D196">
        <v>2024</v>
      </c>
      <c r="E196">
        <v>8</v>
      </c>
      <c r="F196">
        <v>20</v>
      </c>
      <c r="G196">
        <v>8</v>
      </c>
      <c r="H196">
        <v>27</v>
      </c>
      <c r="I196" t="s">
        <v>53</v>
      </c>
      <c r="J196">
        <v>2024</v>
      </c>
      <c r="K196">
        <v>8</v>
      </c>
      <c r="L196">
        <v>20</v>
      </c>
      <c r="M196">
        <v>14</v>
      </c>
      <c r="N196">
        <v>3</v>
      </c>
      <c r="O196">
        <v>164</v>
      </c>
      <c r="P196" t="s">
        <v>642</v>
      </c>
      <c r="Q196" t="s">
        <v>568</v>
      </c>
      <c r="R196">
        <v>-20.37602236</v>
      </c>
      <c r="S196">
        <v>57.443305601399999</v>
      </c>
      <c r="T196">
        <v>7746844.8560234699</v>
      </c>
      <c r="U196">
        <v>546261.32851116103</v>
      </c>
      <c r="V196" t="s">
        <v>56</v>
      </c>
      <c r="W196" t="s">
        <v>57</v>
      </c>
      <c r="X196">
        <v>4.0199999999999996</v>
      </c>
      <c r="Y196">
        <v>2.2999999999999998</v>
      </c>
      <c r="AC196">
        <f t="shared" si="13"/>
        <v>2.2999999999999998</v>
      </c>
      <c r="AD196">
        <v>0.2</v>
      </c>
      <c r="AE196">
        <v>1.1000000000000001</v>
      </c>
      <c r="AF196">
        <v>1.1000000000000001</v>
      </c>
      <c r="AG196">
        <f t="shared" si="14"/>
        <v>3.8013271108436504</v>
      </c>
      <c r="AH196" t="s">
        <v>58</v>
      </c>
      <c r="AI196" t="s">
        <v>59</v>
      </c>
      <c r="AJ196">
        <v>14</v>
      </c>
      <c r="AK196" t="s">
        <v>96</v>
      </c>
      <c r="AL196" t="s">
        <v>61</v>
      </c>
      <c r="AM196">
        <v>0</v>
      </c>
      <c r="AN196">
        <v>0</v>
      </c>
      <c r="AO196">
        <v>0</v>
      </c>
      <c r="AP196">
        <v>0</v>
      </c>
      <c r="AQ196">
        <v>0</v>
      </c>
      <c r="AR196">
        <v>0</v>
      </c>
      <c r="AS196">
        <v>0</v>
      </c>
      <c r="AT196">
        <f>IF(AP196=0,0)</f>
        <v>0</v>
      </c>
      <c r="AU196" t="s">
        <v>132</v>
      </c>
      <c r="AV196" t="s">
        <v>134</v>
      </c>
      <c r="AW196">
        <v>0.6</v>
      </c>
      <c r="AX196" t="s">
        <v>388</v>
      </c>
      <c r="AY196">
        <v>5458</v>
      </c>
    </row>
    <row r="197" spans="1:52" x14ac:dyDescent="0.3">
      <c r="A197" t="str">
        <f t="shared" si="12"/>
        <v>20248201453171</v>
      </c>
      <c r="B197" t="s">
        <v>643</v>
      </c>
      <c r="C197" t="s">
        <v>537</v>
      </c>
      <c r="D197">
        <v>2024</v>
      </c>
      <c r="E197">
        <v>8</v>
      </c>
      <c r="F197">
        <v>20</v>
      </c>
      <c r="G197">
        <v>8</v>
      </c>
      <c r="H197">
        <v>27</v>
      </c>
      <c r="I197" t="s">
        <v>53</v>
      </c>
      <c r="J197">
        <v>2024</v>
      </c>
      <c r="K197">
        <v>8</v>
      </c>
      <c r="L197">
        <v>20</v>
      </c>
      <c r="M197">
        <v>14</v>
      </c>
      <c r="N197">
        <v>53</v>
      </c>
      <c r="O197">
        <v>171</v>
      </c>
      <c r="P197" t="s">
        <v>644</v>
      </c>
      <c r="Q197" t="s">
        <v>563</v>
      </c>
      <c r="R197">
        <v>-20.376173911999999</v>
      </c>
      <c r="S197">
        <v>57.4430992809</v>
      </c>
      <c r="T197">
        <v>7746828.1421124404</v>
      </c>
      <c r="U197">
        <v>546239.75237146404</v>
      </c>
      <c r="V197" t="s">
        <v>56</v>
      </c>
      <c r="W197" t="s">
        <v>84</v>
      </c>
      <c r="X197">
        <v>6</v>
      </c>
      <c r="Y197">
        <v>6.6</v>
      </c>
      <c r="AC197">
        <f t="shared" si="13"/>
        <v>6.6</v>
      </c>
      <c r="AD197">
        <v>3</v>
      </c>
      <c r="AE197">
        <v>2.6</v>
      </c>
      <c r="AF197">
        <v>1.8</v>
      </c>
      <c r="AG197">
        <f t="shared" si="14"/>
        <v>14.702653618800234</v>
      </c>
      <c r="AH197" t="s">
        <v>58</v>
      </c>
      <c r="AI197" t="s">
        <v>59</v>
      </c>
      <c r="AJ197">
        <v>6</v>
      </c>
      <c r="AK197" t="s">
        <v>96</v>
      </c>
      <c r="AL197" t="s">
        <v>61</v>
      </c>
      <c r="AM197">
        <v>0</v>
      </c>
      <c r="AN197">
        <v>0</v>
      </c>
      <c r="AO197">
        <v>0</v>
      </c>
      <c r="AP197">
        <v>0</v>
      </c>
      <c r="AQ197">
        <v>0</v>
      </c>
      <c r="AR197">
        <v>0</v>
      </c>
      <c r="AS197">
        <v>0</v>
      </c>
      <c r="AT197">
        <f>IF(AP197=0,0)</f>
        <v>0</v>
      </c>
      <c r="AU197" t="s">
        <v>132</v>
      </c>
      <c r="AV197" t="s">
        <v>134</v>
      </c>
      <c r="AW197">
        <v>3.5</v>
      </c>
      <c r="AX197" t="s">
        <v>645</v>
      </c>
      <c r="AY197">
        <v>7021</v>
      </c>
    </row>
    <row r="198" spans="1:52" x14ac:dyDescent="0.3">
      <c r="A198" t="str">
        <f t="shared" si="12"/>
        <v>20248201522167</v>
      </c>
      <c r="B198" t="s">
        <v>646</v>
      </c>
      <c r="C198" t="s">
        <v>537</v>
      </c>
      <c r="D198">
        <v>2024</v>
      </c>
      <c r="E198">
        <v>8</v>
      </c>
      <c r="F198">
        <v>20</v>
      </c>
      <c r="G198">
        <v>8</v>
      </c>
      <c r="H198">
        <v>27</v>
      </c>
      <c r="I198" t="s">
        <v>53</v>
      </c>
      <c r="J198">
        <v>2024</v>
      </c>
      <c r="K198">
        <v>8</v>
      </c>
      <c r="L198">
        <v>20</v>
      </c>
      <c r="M198">
        <v>15</v>
      </c>
      <c r="N198">
        <v>22</v>
      </c>
      <c r="O198">
        <v>167</v>
      </c>
      <c r="P198" t="s">
        <v>647</v>
      </c>
      <c r="Q198" t="s">
        <v>560</v>
      </c>
      <c r="R198">
        <v>-20.376081509999999</v>
      </c>
      <c r="S198">
        <v>57.443297810799997</v>
      </c>
      <c r="T198">
        <v>7746838.3122740602</v>
      </c>
      <c r="U198">
        <v>546260.49788043101</v>
      </c>
      <c r="V198" t="s">
        <v>56</v>
      </c>
      <c r="W198" t="s">
        <v>57</v>
      </c>
      <c r="X198">
        <v>2.8</v>
      </c>
      <c r="Y198">
        <v>1.44</v>
      </c>
      <c r="AC198">
        <f t="shared" si="13"/>
        <v>1.44</v>
      </c>
      <c r="AD198">
        <v>1</v>
      </c>
      <c r="AE198">
        <v>1.6</v>
      </c>
      <c r="AF198">
        <v>0.9</v>
      </c>
      <c r="AG198">
        <f t="shared" si="14"/>
        <v>4.5238934211693023</v>
      </c>
      <c r="AH198" t="s">
        <v>58</v>
      </c>
      <c r="AI198" t="s">
        <v>59</v>
      </c>
      <c r="AJ198">
        <v>10</v>
      </c>
      <c r="AK198" t="s">
        <v>96</v>
      </c>
      <c r="AL198" t="s">
        <v>61</v>
      </c>
      <c r="AM198">
        <v>0</v>
      </c>
      <c r="AN198">
        <v>0</v>
      </c>
      <c r="AO198">
        <v>0</v>
      </c>
      <c r="AP198">
        <v>0</v>
      </c>
      <c r="AQ198">
        <v>0</v>
      </c>
      <c r="AR198">
        <v>0</v>
      </c>
      <c r="AS198">
        <v>0</v>
      </c>
      <c r="AT198">
        <f>IF(AP198=0,0)</f>
        <v>0</v>
      </c>
      <c r="AU198" t="s">
        <v>132</v>
      </c>
      <c r="AV198" t="s">
        <v>134</v>
      </c>
      <c r="AW198">
        <v>8</v>
      </c>
      <c r="AX198" t="s">
        <v>228</v>
      </c>
      <c r="AY198">
        <v>6934</v>
      </c>
    </row>
    <row r="199" spans="1:52" x14ac:dyDescent="0.3">
      <c r="A199" t="str">
        <f t="shared" si="12"/>
        <v>2024820153167</v>
      </c>
      <c r="B199" t="s">
        <v>648</v>
      </c>
      <c r="C199" t="s">
        <v>537</v>
      </c>
      <c r="D199">
        <v>2024</v>
      </c>
      <c r="E199">
        <v>8</v>
      </c>
      <c r="F199">
        <v>20</v>
      </c>
      <c r="G199">
        <v>8</v>
      </c>
      <c r="H199">
        <v>27</v>
      </c>
      <c r="I199" t="s">
        <v>53</v>
      </c>
      <c r="J199">
        <v>2024</v>
      </c>
      <c r="K199">
        <v>8</v>
      </c>
      <c r="L199">
        <v>20</v>
      </c>
      <c r="M199">
        <v>15</v>
      </c>
      <c r="N199">
        <v>3</v>
      </c>
      <c r="O199">
        <v>167</v>
      </c>
      <c r="P199" t="s">
        <v>649</v>
      </c>
      <c r="Q199" t="s">
        <v>560</v>
      </c>
      <c r="R199">
        <v>-20.376127519000001</v>
      </c>
      <c r="S199">
        <v>57.443202039799999</v>
      </c>
      <c r="T199">
        <v>7746833.2474525403</v>
      </c>
      <c r="U199">
        <v>546250.48979309702</v>
      </c>
      <c r="V199" t="s">
        <v>56</v>
      </c>
      <c r="W199" t="s">
        <v>606</v>
      </c>
      <c r="X199">
        <v>4.32</v>
      </c>
      <c r="Y199">
        <v>2.8</v>
      </c>
      <c r="AC199">
        <f t="shared" si="13"/>
        <v>2.8</v>
      </c>
      <c r="AD199">
        <v>1.2</v>
      </c>
      <c r="AE199">
        <v>2.65</v>
      </c>
      <c r="AF199">
        <v>2</v>
      </c>
      <c r="AG199">
        <f t="shared" si="14"/>
        <v>16.650441064025902</v>
      </c>
      <c r="AH199" t="s">
        <v>58</v>
      </c>
      <c r="AI199" t="s">
        <v>59</v>
      </c>
      <c r="AJ199">
        <v>14</v>
      </c>
      <c r="AK199" t="s">
        <v>96</v>
      </c>
      <c r="AL199" t="s">
        <v>112</v>
      </c>
      <c r="AM199">
        <v>0</v>
      </c>
      <c r="AN199">
        <v>0</v>
      </c>
      <c r="AO199">
        <v>1</v>
      </c>
      <c r="AP199">
        <v>1</v>
      </c>
      <c r="AQ199">
        <v>0</v>
      </c>
      <c r="AR199">
        <v>0</v>
      </c>
      <c r="AS199">
        <v>1</v>
      </c>
      <c r="AT199">
        <v>1</v>
      </c>
      <c r="AU199" t="s">
        <v>132</v>
      </c>
      <c r="AV199" t="s">
        <v>134</v>
      </c>
      <c r="AW199">
        <v>3</v>
      </c>
      <c r="AX199" t="s">
        <v>650</v>
      </c>
      <c r="AY199">
        <v>6256</v>
      </c>
    </row>
    <row r="200" spans="1:52" x14ac:dyDescent="0.3">
      <c r="A200" t="str">
        <f t="shared" si="12"/>
        <v>2024820831102</v>
      </c>
      <c r="B200" t="s">
        <v>651</v>
      </c>
      <c r="C200" t="s">
        <v>537</v>
      </c>
      <c r="D200">
        <v>2024</v>
      </c>
      <c r="E200">
        <v>8</v>
      </c>
      <c r="F200">
        <v>20</v>
      </c>
      <c r="G200">
        <v>8</v>
      </c>
      <c r="H200">
        <v>27</v>
      </c>
      <c r="I200" t="s">
        <v>53</v>
      </c>
      <c r="J200">
        <v>2024</v>
      </c>
      <c r="K200">
        <v>8</v>
      </c>
      <c r="L200">
        <v>20</v>
      </c>
      <c r="M200">
        <v>8</v>
      </c>
      <c r="N200">
        <v>31</v>
      </c>
      <c r="O200">
        <v>102</v>
      </c>
      <c r="P200" t="s">
        <v>652</v>
      </c>
      <c r="Q200" t="s">
        <v>544</v>
      </c>
      <c r="R200">
        <v>-20.375779369</v>
      </c>
      <c r="S200">
        <v>57.443581085799998</v>
      </c>
      <c r="T200">
        <v>7746871.6696333</v>
      </c>
      <c r="U200">
        <v>546290.14972626499</v>
      </c>
      <c r="V200" t="s">
        <v>56</v>
      </c>
      <c r="W200" t="s">
        <v>84</v>
      </c>
      <c r="X200">
        <v>5</v>
      </c>
      <c r="Y200">
        <v>5.2</v>
      </c>
      <c r="AC200">
        <f t="shared" si="13"/>
        <v>5.2</v>
      </c>
      <c r="AD200">
        <v>2.12</v>
      </c>
      <c r="AE200">
        <v>1.5</v>
      </c>
      <c r="AF200">
        <v>1.45</v>
      </c>
      <c r="AG200">
        <f t="shared" si="14"/>
        <v>6.8329640215577996</v>
      </c>
      <c r="AH200" t="s">
        <v>58</v>
      </c>
      <c r="AI200" t="s">
        <v>59</v>
      </c>
      <c r="AJ200">
        <v>12</v>
      </c>
      <c r="AK200" t="s">
        <v>96</v>
      </c>
      <c r="AL200" t="s">
        <v>61</v>
      </c>
      <c r="AM200">
        <v>0</v>
      </c>
      <c r="AN200">
        <v>9</v>
      </c>
      <c r="AO200">
        <v>0</v>
      </c>
      <c r="AP200">
        <v>9</v>
      </c>
      <c r="AQ200">
        <v>0</v>
      </c>
      <c r="AR200">
        <v>1</v>
      </c>
      <c r="AS200">
        <v>0</v>
      </c>
      <c r="AT200">
        <v>1</v>
      </c>
      <c r="AU200" t="s">
        <v>132</v>
      </c>
      <c r="AV200" t="s">
        <v>134</v>
      </c>
      <c r="AW200">
        <v>7</v>
      </c>
      <c r="AX200" t="s">
        <v>653</v>
      </c>
      <c r="AY200">
        <v>999</v>
      </c>
    </row>
    <row r="201" spans="1:52" x14ac:dyDescent="0.3">
      <c r="A201" t="str">
        <f t="shared" si="12"/>
        <v>2024820927148</v>
      </c>
      <c r="B201" t="s">
        <v>654</v>
      </c>
      <c r="C201" t="s">
        <v>537</v>
      </c>
      <c r="D201">
        <v>2024</v>
      </c>
      <c r="E201">
        <v>8</v>
      </c>
      <c r="F201">
        <v>20</v>
      </c>
      <c r="G201">
        <v>8</v>
      </c>
      <c r="H201">
        <v>27</v>
      </c>
      <c r="I201" t="s">
        <v>53</v>
      </c>
      <c r="J201">
        <v>2024</v>
      </c>
      <c r="K201">
        <v>8</v>
      </c>
      <c r="L201">
        <v>20</v>
      </c>
      <c r="M201">
        <v>9</v>
      </c>
      <c r="N201">
        <v>27</v>
      </c>
      <c r="O201">
        <v>148</v>
      </c>
      <c r="P201" t="s">
        <v>655</v>
      </c>
      <c r="Q201" t="s">
        <v>586</v>
      </c>
      <c r="R201">
        <v>-20.375702723</v>
      </c>
      <c r="S201">
        <v>57.443918271699999</v>
      </c>
      <c r="T201">
        <v>7746880.0569777498</v>
      </c>
      <c r="U201">
        <v>546325.36036550696</v>
      </c>
      <c r="V201" t="s">
        <v>56</v>
      </c>
      <c r="W201" t="s">
        <v>121</v>
      </c>
      <c r="X201">
        <v>3.32</v>
      </c>
      <c r="Y201">
        <v>2.7</v>
      </c>
      <c r="AC201">
        <f t="shared" si="13"/>
        <v>2.7</v>
      </c>
      <c r="AD201">
        <v>0.77</v>
      </c>
      <c r="AE201">
        <v>1.1499999999999999</v>
      </c>
      <c r="AF201">
        <v>1</v>
      </c>
      <c r="AG201">
        <f t="shared" si="14"/>
        <v>3.6128315516282616</v>
      </c>
      <c r="AH201" t="s">
        <v>58</v>
      </c>
      <c r="AI201" t="s">
        <v>59</v>
      </c>
      <c r="AJ201">
        <v>22</v>
      </c>
      <c r="AK201" t="s">
        <v>96</v>
      </c>
      <c r="AL201" t="s">
        <v>61</v>
      </c>
      <c r="AM201">
        <v>0</v>
      </c>
      <c r="AN201">
        <v>0</v>
      </c>
      <c r="AO201">
        <v>0</v>
      </c>
      <c r="AP201">
        <v>0</v>
      </c>
      <c r="AQ201">
        <v>0</v>
      </c>
      <c r="AR201">
        <v>0</v>
      </c>
      <c r="AS201">
        <v>0</v>
      </c>
      <c r="AT201">
        <f>IF(AP201=0,0)</f>
        <v>0</v>
      </c>
      <c r="AU201" t="s">
        <v>132</v>
      </c>
      <c r="AV201" t="s">
        <v>134</v>
      </c>
      <c r="AW201">
        <v>2</v>
      </c>
      <c r="AX201" t="s">
        <v>656</v>
      </c>
      <c r="AY201">
        <v>9125</v>
      </c>
    </row>
    <row r="202" spans="1:52" x14ac:dyDescent="0.3">
      <c r="A202" t="str">
        <f t="shared" si="12"/>
        <v>202482093148</v>
      </c>
      <c r="B202" t="s">
        <v>657</v>
      </c>
      <c r="C202" t="s">
        <v>537</v>
      </c>
      <c r="D202">
        <v>2024</v>
      </c>
      <c r="E202">
        <v>8</v>
      </c>
      <c r="F202">
        <v>20</v>
      </c>
      <c r="G202">
        <v>8</v>
      </c>
      <c r="H202">
        <v>27</v>
      </c>
      <c r="I202" t="s">
        <v>53</v>
      </c>
      <c r="J202">
        <v>2024</v>
      </c>
      <c r="K202">
        <v>8</v>
      </c>
      <c r="L202">
        <v>20</v>
      </c>
      <c r="M202">
        <v>9</v>
      </c>
      <c r="N202">
        <v>3</v>
      </c>
      <c r="O202">
        <v>148</v>
      </c>
      <c r="P202" t="s">
        <v>658</v>
      </c>
      <c r="Q202" t="s">
        <v>586</v>
      </c>
      <c r="R202">
        <v>-20.375721226</v>
      </c>
      <c r="S202">
        <v>57.4439369615</v>
      </c>
      <c r="T202">
        <v>7746878.00403676</v>
      </c>
      <c r="U202">
        <v>546327.30525697302</v>
      </c>
      <c r="V202" t="s">
        <v>56</v>
      </c>
      <c r="W202" t="s">
        <v>102</v>
      </c>
      <c r="X202">
        <v>4.32</v>
      </c>
      <c r="Y202">
        <v>3.2</v>
      </c>
      <c r="AC202">
        <f t="shared" si="13"/>
        <v>3.2</v>
      </c>
      <c r="AD202">
        <v>2.6</v>
      </c>
      <c r="AE202">
        <v>1.3</v>
      </c>
      <c r="AF202">
        <v>0.8</v>
      </c>
      <c r="AG202">
        <f t="shared" si="14"/>
        <v>3.267256359733385</v>
      </c>
      <c r="AH202" t="s">
        <v>58</v>
      </c>
      <c r="AI202" t="s">
        <v>59</v>
      </c>
      <c r="AJ202">
        <v>11</v>
      </c>
      <c r="AK202" t="s">
        <v>96</v>
      </c>
      <c r="AL202" t="s">
        <v>61</v>
      </c>
      <c r="AM202">
        <v>0</v>
      </c>
      <c r="AN202">
        <v>8</v>
      </c>
      <c r="AO202">
        <v>0</v>
      </c>
      <c r="AP202">
        <v>8</v>
      </c>
      <c r="AQ202">
        <v>0</v>
      </c>
      <c r="AR202">
        <v>1</v>
      </c>
      <c r="AS202">
        <v>0</v>
      </c>
      <c r="AT202">
        <v>1</v>
      </c>
      <c r="AU202" t="s">
        <v>132</v>
      </c>
      <c r="AV202" t="s">
        <v>134</v>
      </c>
      <c r="AW202">
        <v>1</v>
      </c>
      <c r="AX202" t="s">
        <v>452</v>
      </c>
      <c r="AY202">
        <v>327</v>
      </c>
    </row>
    <row r="203" spans="1:52" x14ac:dyDescent="0.3">
      <c r="A203" t="str">
        <f t="shared" si="12"/>
        <v>2024820938148</v>
      </c>
      <c r="B203" t="s">
        <v>659</v>
      </c>
      <c r="C203" t="s">
        <v>537</v>
      </c>
      <c r="D203">
        <v>2024</v>
      </c>
      <c r="E203">
        <v>8</v>
      </c>
      <c r="F203">
        <v>20</v>
      </c>
      <c r="G203">
        <v>8</v>
      </c>
      <c r="H203">
        <v>27</v>
      </c>
      <c r="I203" t="s">
        <v>53</v>
      </c>
      <c r="J203">
        <v>2024</v>
      </c>
      <c r="K203">
        <v>8</v>
      </c>
      <c r="L203">
        <v>20</v>
      </c>
      <c r="M203">
        <v>9</v>
      </c>
      <c r="N203">
        <v>38</v>
      </c>
      <c r="O203">
        <v>148</v>
      </c>
      <c r="P203" t="s">
        <v>660</v>
      </c>
      <c r="Q203" t="s">
        <v>586</v>
      </c>
      <c r="R203">
        <v>-20.375731250000001</v>
      </c>
      <c r="S203">
        <v>57.443834487399997</v>
      </c>
      <c r="T203">
        <v>7746876.9235415002</v>
      </c>
      <c r="U203">
        <v>546316.60835391202</v>
      </c>
      <c r="V203" t="s">
        <v>56</v>
      </c>
      <c r="W203" t="s">
        <v>84</v>
      </c>
      <c r="X203">
        <v>5.25</v>
      </c>
      <c r="Y203">
        <v>3.1</v>
      </c>
      <c r="AC203">
        <f t="shared" si="13"/>
        <v>3.1</v>
      </c>
      <c r="AD203">
        <v>1.5</v>
      </c>
      <c r="AE203">
        <v>1.1499999999999999</v>
      </c>
      <c r="AF203">
        <v>1.1499999999999999</v>
      </c>
      <c r="AG203">
        <f t="shared" si="14"/>
        <v>4.1547562843725006</v>
      </c>
      <c r="AH203" t="s">
        <v>58</v>
      </c>
      <c r="AI203" t="s">
        <v>59</v>
      </c>
      <c r="AJ203">
        <v>20</v>
      </c>
      <c r="AK203" t="s">
        <v>96</v>
      </c>
      <c r="AL203" t="s">
        <v>61</v>
      </c>
      <c r="AM203">
        <v>3</v>
      </c>
      <c r="AN203">
        <v>1</v>
      </c>
      <c r="AO203">
        <v>0</v>
      </c>
      <c r="AP203">
        <v>4</v>
      </c>
      <c r="AQ203">
        <v>1</v>
      </c>
      <c r="AR203">
        <v>1</v>
      </c>
      <c r="AS203">
        <v>0</v>
      </c>
      <c r="AT203">
        <v>2</v>
      </c>
      <c r="AU203" t="s">
        <v>132</v>
      </c>
      <c r="AV203" t="s">
        <v>134</v>
      </c>
      <c r="AW203">
        <v>2.7</v>
      </c>
      <c r="AX203" t="s">
        <v>661</v>
      </c>
      <c r="AY203">
        <v>204</v>
      </c>
    </row>
    <row r="204" spans="1:52" x14ac:dyDescent="0.3">
      <c r="A204" t="str">
        <f t="shared" si="12"/>
        <v>2024820958151</v>
      </c>
      <c r="B204" t="s">
        <v>662</v>
      </c>
      <c r="C204" t="s">
        <v>537</v>
      </c>
      <c r="D204">
        <v>2024</v>
      </c>
      <c r="E204">
        <v>8</v>
      </c>
      <c r="F204">
        <v>20</v>
      </c>
      <c r="G204">
        <v>8</v>
      </c>
      <c r="H204">
        <v>27</v>
      </c>
      <c r="I204" t="s">
        <v>53</v>
      </c>
      <c r="J204">
        <v>2024</v>
      </c>
      <c r="K204">
        <v>8</v>
      </c>
      <c r="L204">
        <v>20</v>
      </c>
      <c r="M204">
        <v>9</v>
      </c>
      <c r="N204">
        <v>58</v>
      </c>
      <c r="O204">
        <v>151</v>
      </c>
      <c r="P204" t="s">
        <v>663</v>
      </c>
      <c r="Q204" t="s">
        <v>593</v>
      </c>
      <c r="R204">
        <v>-20.375765744999999</v>
      </c>
      <c r="S204">
        <v>57.443659735899999</v>
      </c>
      <c r="T204">
        <v>7746873.1553142797</v>
      </c>
      <c r="U204">
        <v>546298.36149023101</v>
      </c>
      <c r="V204" t="s">
        <v>56</v>
      </c>
      <c r="W204" t="s">
        <v>606</v>
      </c>
      <c r="X204">
        <v>6.5</v>
      </c>
      <c r="Y204">
        <v>4.0999999999999996</v>
      </c>
      <c r="AC204">
        <f t="shared" si="13"/>
        <v>4.0999999999999996</v>
      </c>
      <c r="AD204">
        <v>1.9</v>
      </c>
      <c r="AE204">
        <v>2.4</v>
      </c>
      <c r="AF204">
        <v>1.95</v>
      </c>
      <c r="AG204">
        <f t="shared" si="14"/>
        <v>14.70265361880023</v>
      </c>
      <c r="AH204" t="s">
        <v>58</v>
      </c>
      <c r="AI204" t="s">
        <v>59</v>
      </c>
      <c r="AJ204">
        <v>26</v>
      </c>
      <c r="AK204" t="s">
        <v>96</v>
      </c>
      <c r="AL204" t="s">
        <v>61</v>
      </c>
      <c r="AM204">
        <v>0</v>
      </c>
      <c r="AN204">
        <v>1</v>
      </c>
      <c r="AO204">
        <v>2</v>
      </c>
      <c r="AP204">
        <v>3</v>
      </c>
      <c r="AQ204">
        <v>0</v>
      </c>
      <c r="AR204">
        <v>1</v>
      </c>
      <c r="AS204">
        <v>2</v>
      </c>
      <c r="AT204">
        <v>3</v>
      </c>
      <c r="AU204" t="s">
        <v>132</v>
      </c>
      <c r="AV204" t="s">
        <v>134</v>
      </c>
      <c r="AW204">
        <v>3.8</v>
      </c>
      <c r="AX204" t="s">
        <v>664</v>
      </c>
      <c r="AY204">
        <v>1496</v>
      </c>
    </row>
    <row r="205" spans="1:52" x14ac:dyDescent="0.3">
      <c r="A205" t="str">
        <f t="shared" si="12"/>
        <v>202482104141</v>
      </c>
      <c r="B205" t="s">
        <v>665</v>
      </c>
      <c r="C205" t="s">
        <v>537</v>
      </c>
      <c r="D205">
        <v>2024</v>
      </c>
      <c r="E205">
        <v>8</v>
      </c>
      <c r="F205">
        <v>2</v>
      </c>
      <c r="G205">
        <v>8</v>
      </c>
      <c r="H205">
        <v>21</v>
      </c>
      <c r="I205" t="s">
        <v>53</v>
      </c>
      <c r="J205">
        <v>2024</v>
      </c>
      <c r="K205">
        <v>8</v>
      </c>
      <c r="L205">
        <v>2</v>
      </c>
      <c r="M205">
        <v>10</v>
      </c>
      <c r="N205">
        <v>4</v>
      </c>
      <c r="O205">
        <v>141</v>
      </c>
      <c r="P205" t="s">
        <v>666</v>
      </c>
      <c r="Q205" t="s">
        <v>551</v>
      </c>
      <c r="R205">
        <v>-20.375942049999999</v>
      </c>
      <c r="S205">
        <v>57.443534182100002</v>
      </c>
      <c r="T205">
        <v>7746853.67938725</v>
      </c>
      <c r="U205">
        <v>546285.20646045601</v>
      </c>
      <c r="V205" t="s">
        <v>56</v>
      </c>
      <c r="W205" t="s">
        <v>84</v>
      </c>
      <c r="X205">
        <v>15</v>
      </c>
      <c r="Y205">
        <v>36.6</v>
      </c>
      <c r="AC205">
        <f t="shared" si="13"/>
        <v>36.6</v>
      </c>
      <c r="AD205">
        <v>8</v>
      </c>
      <c r="AE205">
        <v>6</v>
      </c>
      <c r="AF205">
        <v>5.5</v>
      </c>
      <c r="AG205">
        <f t="shared" si="14"/>
        <v>103.67255756846318</v>
      </c>
      <c r="AH205" t="s">
        <v>85</v>
      </c>
      <c r="AI205" t="s">
        <v>74</v>
      </c>
      <c r="AJ205">
        <v>3</v>
      </c>
      <c r="AK205" t="s">
        <v>60</v>
      </c>
      <c r="AL205" t="s">
        <v>87</v>
      </c>
      <c r="AM205">
        <v>0</v>
      </c>
      <c r="AN205">
        <v>6</v>
      </c>
      <c r="AO205">
        <v>7</v>
      </c>
      <c r="AP205">
        <v>13</v>
      </c>
      <c r="AQ205">
        <v>0</v>
      </c>
      <c r="AR205">
        <v>4</v>
      </c>
      <c r="AS205">
        <v>2</v>
      </c>
      <c r="AT205">
        <v>6</v>
      </c>
      <c r="AU205" t="s">
        <v>667</v>
      </c>
      <c r="AV205" t="s">
        <v>62</v>
      </c>
      <c r="AW205">
        <v>2.5</v>
      </c>
      <c r="AX205" t="s">
        <v>299</v>
      </c>
      <c r="AY205">
        <v>2796</v>
      </c>
      <c r="AZ205" t="s">
        <v>668</v>
      </c>
    </row>
    <row r="206" spans="1:52" x14ac:dyDescent="0.3">
      <c r="A206" t="str">
        <f t="shared" si="12"/>
        <v>2024821134147</v>
      </c>
      <c r="B206" t="s">
        <v>669</v>
      </c>
      <c r="C206" t="s">
        <v>537</v>
      </c>
      <c r="D206">
        <v>2024</v>
      </c>
      <c r="E206">
        <v>8</v>
      </c>
      <c r="F206">
        <v>2</v>
      </c>
      <c r="G206">
        <v>8</v>
      </c>
      <c r="H206">
        <v>21</v>
      </c>
      <c r="I206" t="s">
        <v>53</v>
      </c>
      <c r="J206">
        <v>2024</v>
      </c>
      <c r="K206">
        <v>8</v>
      </c>
      <c r="L206">
        <v>2</v>
      </c>
      <c r="M206">
        <v>11</v>
      </c>
      <c r="N206">
        <v>34</v>
      </c>
      <c r="O206">
        <v>147</v>
      </c>
      <c r="P206" t="s">
        <v>670</v>
      </c>
      <c r="Q206" t="s">
        <v>577</v>
      </c>
      <c r="R206">
        <v>-20.375563239000002</v>
      </c>
      <c r="S206">
        <v>57.443529734400002</v>
      </c>
      <c r="T206">
        <v>7746895.60260328</v>
      </c>
      <c r="U206">
        <v>546284.85529949702</v>
      </c>
      <c r="V206" t="s">
        <v>56</v>
      </c>
      <c r="W206" t="s">
        <v>535</v>
      </c>
      <c r="X206">
        <v>15</v>
      </c>
      <c r="Y206">
        <v>31.9</v>
      </c>
      <c r="AC206">
        <f t="shared" si="13"/>
        <v>31.9</v>
      </c>
      <c r="AD206">
        <v>5</v>
      </c>
      <c r="AE206">
        <v>7.5</v>
      </c>
      <c r="AF206">
        <v>5</v>
      </c>
      <c r="AG206">
        <f t="shared" si="14"/>
        <v>117.80972450961724</v>
      </c>
      <c r="AH206" t="s">
        <v>66</v>
      </c>
      <c r="AI206" t="s">
        <v>67</v>
      </c>
      <c r="AJ206">
        <v>2</v>
      </c>
      <c r="AK206" t="s">
        <v>60</v>
      </c>
      <c r="AL206" t="s">
        <v>87</v>
      </c>
      <c r="AM206">
        <v>0</v>
      </c>
      <c r="AN206">
        <v>8</v>
      </c>
      <c r="AO206">
        <v>7</v>
      </c>
      <c r="AP206">
        <v>15</v>
      </c>
      <c r="AQ206">
        <v>0</v>
      </c>
      <c r="AR206">
        <v>3</v>
      </c>
      <c r="AS206">
        <v>1</v>
      </c>
      <c r="AT206">
        <v>4</v>
      </c>
      <c r="AU206" t="s">
        <v>73</v>
      </c>
      <c r="AV206" t="s">
        <v>62</v>
      </c>
      <c r="AW206">
        <v>12</v>
      </c>
      <c r="AX206" t="s">
        <v>671</v>
      </c>
      <c r="AY206">
        <v>8430</v>
      </c>
    </row>
    <row r="207" spans="1:52" x14ac:dyDescent="0.3">
      <c r="A207" t="str">
        <f t="shared" si="12"/>
        <v>2024821318142</v>
      </c>
      <c r="B207" t="s">
        <v>672</v>
      </c>
      <c r="C207" t="s">
        <v>537</v>
      </c>
      <c r="D207">
        <v>2024</v>
      </c>
      <c r="E207">
        <v>8</v>
      </c>
      <c r="F207">
        <v>2</v>
      </c>
      <c r="G207">
        <v>8</v>
      </c>
      <c r="H207">
        <v>21</v>
      </c>
      <c r="I207" t="s">
        <v>53</v>
      </c>
      <c r="J207">
        <v>2024</v>
      </c>
      <c r="K207">
        <v>8</v>
      </c>
      <c r="L207">
        <v>2</v>
      </c>
      <c r="M207">
        <v>13</v>
      </c>
      <c r="N207">
        <v>18</v>
      </c>
      <c r="O207">
        <v>142</v>
      </c>
      <c r="P207" t="s">
        <v>673</v>
      </c>
      <c r="Q207" t="s">
        <v>554</v>
      </c>
      <c r="R207">
        <v>-20.375912359000001</v>
      </c>
      <c r="S207">
        <v>57.443691993100003</v>
      </c>
      <c r="T207">
        <v>7746856.9208730198</v>
      </c>
      <c r="U207">
        <v>546301.68401315098</v>
      </c>
      <c r="V207" t="s">
        <v>56</v>
      </c>
      <c r="W207" t="s">
        <v>121</v>
      </c>
      <c r="X207">
        <v>14</v>
      </c>
      <c r="Y207">
        <v>26.2</v>
      </c>
      <c r="AC207">
        <f t="shared" si="13"/>
        <v>26.2</v>
      </c>
      <c r="AD207">
        <v>10</v>
      </c>
      <c r="AE207">
        <v>6</v>
      </c>
      <c r="AF207">
        <v>5</v>
      </c>
      <c r="AG207">
        <f t="shared" si="14"/>
        <v>94.247779607693786</v>
      </c>
      <c r="AH207" t="s">
        <v>58</v>
      </c>
      <c r="AI207" t="s">
        <v>59</v>
      </c>
      <c r="AJ207">
        <v>4</v>
      </c>
      <c r="AK207" t="s">
        <v>60</v>
      </c>
      <c r="AL207" t="s">
        <v>87</v>
      </c>
      <c r="AM207">
        <v>12</v>
      </c>
      <c r="AN207">
        <v>4</v>
      </c>
      <c r="AO207">
        <v>4</v>
      </c>
      <c r="AP207">
        <v>20</v>
      </c>
      <c r="AQ207">
        <v>2</v>
      </c>
      <c r="AR207">
        <v>2</v>
      </c>
      <c r="AS207">
        <v>1</v>
      </c>
      <c r="AT207">
        <v>5</v>
      </c>
      <c r="AU207" t="s">
        <v>73</v>
      </c>
      <c r="AV207" t="s">
        <v>62</v>
      </c>
      <c r="AW207">
        <v>12</v>
      </c>
      <c r="AX207" t="s">
        <v>115</v>
      </c>
      <c r="AY207">
        <v>8395</v>
      </c>
      <c r="AZ207" t="s">
        <v>674</v>
      </c>
    </row>
    <row r="208" spans="1:52" x14ac:dyDescent="0.3">
      <c r="A208" t="str">
        <f t="shared" si="12"/>
        <v>2024821427100</v>
      </c>
      <c r="B208" t="s">
        <v>675</v>
      </c>
      <c r="C208" t="s">
        <v>537</v>
      </c>
      <c r="D208">
        <v>2024</v>
      </c>
      <c r="E208">
        <v>8</v>
      </c>
      <c r="F208">
        <v>2</v>
      </c>
      <c r="G208">
        <v>8</v>
      </c>
      <c r="H208">
        <v>21</v>
      </c>
      <c r="I208" t="s">
        <v>53</v>
      </c>
      <c r="J208">
        <v>2024</v>
      </c>
      <c r="K208">
        <v>8</v>
      </c>
      <c r="L208">
        <v>2</v>
      </c>
      <c r="M208">
        <v>14</v>
      </c>
      <c r="N208">
        <v>27</v>
      </c>
      <c r="O208">
        <v>100</v>
      </c>
      <c r="P208" t="s">
        <v>676</v>
      </c>
      <c r="Q208" t="s">
        <v>174</v>
      </c>
      <c r="R208">
        <v>-20.375895268000001</v>
      </c>
      <c r="S208">
        <v>57.443693756199998</v>
      </c>
      <c r="T208">
        <v>7746858.8117397204</v>
      </c>
      <c r="U208">
        <v>546301.87309982197</v>
      </c>
      <c r="V208" t="s">
        <v>56</v>
      </c>
      <c r="W208" t="s">
        <v>677</v>
      </c>
      <c r="X208">
        <v>11</v>
      </c>
      <c r="Y208">
        <v>20.05</v>
      </c>
      <c r="AC208">
        <f t="shared" si="13"/>
        <v>20.05</v>
      </c>
      <c r="AD208">
        <v>0.8</v>
      </c>
      <c r="AE208">
        <v>6.5</v>
      </c>
      <c r="AF208">
        <v>6</v>
      </c>
      <c r="AG208">
        <f t="shared" si="14"/>
        <v>122.52211349000193</v>
      </c>
      <c r="AH208" t="s">
        <v>58</v>
      </c>
      <c r="AI208" t="s">
        <v>59</v>
      </c>
      <c r="AJ208">
        <v>4</v>
      </c>
      <c r="AK208" t="s">
        <v>60</v>
      </c>
      <c r="AL208" t="s">
        <v>87</v>
      </c>
      <c r="AM208">
        <v>1</v>
      </c>
      <c r="AN208">
        <v>23</v>
      </c>
      <c r="AO208">
        <v>14</v>
      </c>
      <c r="AP208">
        <v>38</v>
      </c>
      <c r="AQ208">
        <v>1</v>
      </c>
      <c r="AR208">
        <v>4</v>
      </c>
      <c r="AS208">
        <v>1</v>
      </c>
      <c r="AT208">
        <v>6</v>
      </c>
      <c r="AU208" t="s">
        <v>73</v>
      </c>
      <c r="AV208" t="s">
        <v>62</v>
      </c>
      <c r="AW208">
        <v>7</v>
      </c>
      <c r="AX208" t="s">
        <v>617</v>
      </c>
      <c r="AY208">
        <v>1514</v>
      </c>
    </row>
    <row r="209" spans="1:52" x14ac:dyDescent="0.3">
      <c r="A209" t="str">
        <f t="shared" si="12"/>
        <v>202482144099</v>
      </c>
      <c r="B209" t="s">
        <v>678</v>
      </c>
      <c r="C209" t="s">
        <v>537</v>
      </c>
      <c r="D209">
        <v>2024</v>
      </c>
      <c r="E209">
        <v>8</v>
      </c>
      <c r="F209">
        <v>2</v>
      </c>
      <c r="G209">
        <v>8</v>
      </c>
      <c r="H209">
        <v>21</v>
      </c>
      <c r="I209" t="s">
        <v>53</v>
      </c>
      <c r="J209">
        <v>2024</v>
      </c>
      <c r="K209">
        <v>8</v>
      </c>
      <c r="L209">
        <v>2</v>
      </c>
      <c r="M209">
        <v>14</v>
      </c>
      <c r="N209">
        <v>40</v>
      </c>
      <c r="O209">
        <v>99</v>
      </c>
      <c r="P209" t="s">
        <v>679</v>
      </c>
      <c r="Q209" t="s">
        <v>548</v>
      </c>
      <c r="R209">
        <v>-20.375832406000001</v>
      </c>
      <c r="S209">
        <v>57.443649572699996</v>
      </c>
      <c r="T209">
        <v>7746865.7809341401</v>
      </c>
      <c r="U209">
        <v>546297.28099497198</v>
      </c>
      <c r="V209" t="s">
        <v>56</v>
      </c>
      <c r="W209" t="s">
        <v>126</v>
      </c>
      <c r="X209">
        <v>15</v>
      </c>
      <c r="Y209">
        <v>24.55</v>
      </c>
      <c r="AC209">
        <f t="shared" si="13"/>
        <v>24.55</v>
      </c>
      <c r="AD209">
        <v>10</v>
      </c>
      <c r="AE209">
        <v>6</v>
      </c>
      <c r="AF209">
        <v>4.5</v>
      </c>
      <c r="AG209">
        <f t="shared" si="14"/>
        <v>84.823001646924411</v>
      </c>
      <c r="AH209" t="s">
        <v>66</v>
      </c>
      <c r="AI209" t="s">
        <v>67</v>
      </c>
      <c r="AJ209">
        <v>4</v>
      </c>
      <c r="AK209" t="s">
        <v>60</v>
      </c>
      <c r="AL209" t="s">
        <v>87</v>
      </c>
      <c r="AM209">
        <v>0</v>
      </c>
      <c r="AN209">
        <v>10</v>
      </c>
      <c r="AO209">
        <v>28</v>
      </c>
      <c r="AP209">
        <v>38</v>
      </c>
      <c r="AQ209">
        <v>0</v>
      </c>
      <c r="AR209">
        <v>4</v>
      </c>
      <c r="AS209">
        <v>2</v>
      </c>
      <c r="AT209">
        <v>6</v>
      </c>
      <c r="AU209" t="s">
        <v>73</v>
      </c>
      <c r="AV209" t="s">
        <v>62</v>
      </c>
      <c r="AW209">
        <v>11</v>
      </c>
      <c r="AX209" t="s">
        <v>680</v>
      </c>
      <c r="AY209">
        <v>1493</v>
      </c>
    </row>
    <row r="210" spans="1:52" x14ac:dyDescent="0.3">
      <c r="A210" t="str">
        <f t="shared" si="12"/>
        <v>202482822164</v>
      </c>
      <c r="B210" t="s">
        <v>681</v>
      </c>
      <c r="C210" t="s">
        <v>537</v>
      </c>
      <c r="D210">
        <v>2024</v>
      </c>
      <c r="E210">
        <v>8</v>
      </c>
      <c r="F210">
        <v>2</v>
      </c>
      <c r="G210">
        <v>8</v>
      </c>
      <c r="H210">
        <v>21</v>
      </c>
      <c r="I210" t="s">
        <v>53</v>
      </c>
      <c r="J210">
        <v>2024</v>
      </c>
      <c r="K210">
        <v>8</v>
      </c>
      <c r="L210">
        <v>2</v>
      </c>
      <c r="M210">
        <v>8</v>
      </c>
      <c r="N210">
        <v>22</v>
      </c>
      <c r="O210">
        <v>164</v>
      </c>
      <c r="P210" t="s">
        <v>682</v>
      </c>
      <c r="Q210" t="s">
        <v>568</v>
      </c>
      <c r="R210">
        <v>-20.376087901999998</v>
      </c>
      <c r="S210">
        <v>57.4432316292</v>
      </c>
      <c r="T210">
        <v>7746837.6234583296</v>
      </c>
      <c r="U210">
        <v>546253.58946387097</v>
      </c>
      <c r="V210" t="s">
        <v>56</v>
      </c>
      <c r="W210" t="s">
        <v>175</v>
      </c>
      <c r="X210">
        <v>11</v>
      </c>
      <c r="Y210">
        <v>22.3</v>
      </c>
      <c r="AC210">
        <f t="shared" si="13"/>
        <v>22.3</v>
      </c>
      <c r="AD210">
        <v>6</v>
      </c>
      <c r="AE210">
        <v>4</v>
      </c>
      <c r="AF210">
        <v>3.6</v>
      </c>
      <c r="AG210">
        <f t="shared" si="14"/>
        <v>45.238934211693021</v>
      </c>
      <c r="AH210" t="s">
        <v>66</v>
      </c>
      <c r="AI210" t="s">
        <v>67</v>
      </c>
      <c r="AJ210">
        <v>4</v>
      </c>
      <c r="AK210" t="s">
        <v>60</v>
      </c>
      <c r="AL210" t="s">
        <v>87</v>
      </c>
      <c r="AM210">
        <v>0</v>
      </c>
      <c r="AN210">
        <v>1</v>
      </c>
      <c r="AO210">
        <v>1</v>
      </c>
      <c r="AP210">
        <v>2</v>
      </c>
      <c r="AQ210">
        <v>0</v>
      </c>
      <c r="AR210">
        <v>1</v>
      </c>
      <c r="AS210">
        <v>1</v>
      </c>
      <c r="AT210">
        <v>2</v>
      </c>
      <c r="AU210" t="s">
        <v>683</v>
      </c>
      <c r="AV210" t="s">
        <v>62</v>
      </c>
      <c r="AW210">
        <v>10</v>
      </c>
      <c r="AX210" t="s">
        <v>684</v>
      </c>
      <c r="AY210">
        <v>5458</v>
      </c>
      <c r="AZ210" t="s">
        <v>685</v>
      </c>
    </row>
    <row r="211" spans="1:52" x14ac:dyDescent="0.3">
      <c r="A211" t="str">
        <f t="shared" si="12"/>
        <v>2024828842147</v>
      </c>
      <c r="B211" t="s">
        <v>686</v>
      </c>
      <c r="C211" t="s">
        <v>537</v>
      </c>
      <c r="D211">
        <v>2024</v>
      </c>
      <c r="E211">
        <v>8</v>
      </c>
      <c r="F211">
        <v>28</v>
      </c>
      <c r="G211">
        <v>8</v>
      </c>
      <c r="H211">
        <v>41</v>
      </c>
      <c r="I211" t="s">
        <v>53</v>
      </c>
      <c r="J211">
        <v>2024</v>
      </c>
      <c r="K211">
        <v>8</v>
      </c>
      <c r="L211">
        <v>28</v>
      </c>
      <c r="M211">
        <v>8</v>
      </c>
      <c r="N211">
        <v>42</v>
      </c>
      <c r="O211">
        <v>147</v>
      </c>
      <c r="P211" t="s">
        <v>687</v>
      </c>
      <c r="Q211" t="s">
        <v>577</v>
      </c>
      <c r="R211">
        <v>-20.375647530999998</v>
      </c>
      <c r="S211">
        <v>57.443401588</v>
      </c>
      <c r="T211">
        <v>7746886.31034406</v>
      </c>
      <c r="U211">
        <v>546271.45715828903</v>
      </c>
      <c r="V211" t="s">
        <v>56</v>
      </c>
      <c r="W211" t="s">
        <v>65</v>
      </c>
      <c r="X211">
        <v>6.5</v>
      </c>
      <c r="Y211">
        <v>4.5</v>
      </c>
      <c r="AC211">
        <f t="shared" si="13"/>
        <v>4.5</v>
      </c>
      <c r="AD211">
        <v>2.5</v>
      </c>
      <c r="AE211">
        <v>1.5</v>
      </c>
      <c r="AF211">
        <v>1.3</v>
      </c>
      <c r="AG211">
        <f t="shared" si="14"/>
        <v>6.1261056745000975</v>
      </c>
      <c r="AH211" t="s">
        <v>58</v>
      </c>
      <c r="AI211" t="s">
        <v>59</v>
      </c>
      <c r="AJ211">
        <v>2</v>
      </c>
      <c r="AK211" t="s">
        <v>96</v>
      </c>
      <c r="AL211" t="s">
        <v>112</v>
      </c>
      <c r="AM211">
        <v>0</v>
      </c>
      <c r="AN211">
        <v>5</v>
      </c>
      <c r="AO211">
        <v>1</v>
      </c>
      <c r="AP211">
        <v>6</v>
      </c>
      <c r="AQ211">
        <v>0</v>
      </c>
      <c r="AR211">
        <v>3</v>
      </c>
      <c r="AS211">
        <v>1</v>
      </c>
      <c r="AT211">
        <v>4</v>
      </c>
      <c r="AU211" t="s">
        <v>132</v>
      </c>
      <c r="AV211" t="s">
        <v>134</v>
      </c>
      <c r="AW211">
        <v>10</v>
      </c>
      <c r="AX211" t="s">
        <v>688</v>
      </c>
      <c r="AY211">
        <v>8430</v>
      </c>
    </row>
    <row r="212" spans="1:52" x14ac:dyDescent="0.3">
      <c r="A212" t="str">
        <f t="shared" si="12"/>
        <v>20248299166</v>
      </c>
      <c r="B212" t="s">
        <v>689</v>
      </c>
      <c r="C212" t="s">
        <v>537</v>
      </c>
      <c r="D212">
        <v>2024</v>
      </c>
      <c r="E212">
        <v>8</v>
      </c>
      <c r="F212">
        <v>2</v>
      </c>
      <c r="G212">
        <v>8</v>
      </c>
      <c r="H212">
        <v>21</v>
      </c>
      <c r="I212" t="s">
        <v>53</v>
      </c>
      <c r="J212">
        <v>2024</v>
      </c>
      <c r="K212">
        <v>8</v>
      </c>
      <c r="L212">
        <v>2</v>
      </c>
      <c r="M212">
        <v>9</v>
      </c>
      <c r="N212">
        <v>9</v>
      </c>
      <c r="O212">
        <v>166</v>
      </c>
      <c r="P212" t="s">
        <v>690</v>
      </c>
      <c r="Q212" t="s">
        <v>574</v>
      </c>
      <c r="R212">
        <v>-20.375966564999999</v>
      </c>
      <c r="S212">
        <v>57.443289717100001</v>
      </c>
      <c r="T212">
        <v>7746851.0351057304</v>
      </c>
      <c r="U212">
        <v>546259.68750898703</v>
      </c>
      <c r="V212" t="s">
        <v>56</v>
      </c>
      <c r="W212" t="s">
        <v>175</v>
      </c>
      <c r="X212">
        <v>10</v>
      </c>
      <c r="Y212">
        <v>16</v>
      </c>
      <c r="AC212">
        <f t="shared" si="13"/>
        <v>16</v>
      </c>
      <c r="AD212">
        <v>7</v>
      </c>
      <c r="AE212">
        <v>3.4</v>
      </c>
      <c r="AF212">
        <v>3.4</v>
      </c>
      <c r="AG212">
        <f t="shared" si="14"/>
        <v>36.316811075498002</v>
      </c>
      <c r="AH212" t="s">
        <v>66</v>
      </c>
      <c r="AI212" t="s">
        <v>67</v>
      </c>
      <c r="AJ212">
        <v>2</v>
      </c>
      <c r="AK212" t="s">
        <v>60</v>
      </c>
      <c r="AL212" t="s">
        <v>691</v>
      </c>
      <c r="AM212">
        <v>1</v>
      </c>
      <c r="AN212">
        <v>1</v>
      </c>
      <c r="AO212">
        <v>1</v>
      </c>
      <c r="AP212">
        <v>3</v>
      </c>
      <c r="AQ212">
        <v>1</v>
      </c>
      <c r="AR212">
        <v>1</v>
      </c>
      <c r="AS212">
        <v>1</v>
      </c>
      <c r="AT212">
        <v>3</v>
      </c>
      <c r="AU212" t="s">
        <v>692</v>
      </c>
      <c r="AV212" t="s">
        <v>62</v>
      </c>
      <c r="AW212">
        <v>4.2</v>
      </c>
      <c r="AX212" t="s">
        <v>330</v>
      </c>
      <c r="AY212">
        <v>5409</v>
      </c>
      <c r="AZ212" t="s">
        <v>693</v>
      </c>
    </row>
    <row r="213" spans="1:52" x14ac:dyDescent="0.3">
      <c r="A213" t="str">
        <f t="shared" si="12"/>
        <v>2024881157182</v>
      </c>
      <c r="B213" t="s">
        <v>694</v>
      </c>
      <c r="C213" t="s">
        <v>537</v>
      </c>
      <c r="D213">
        <v>2024</v>
      </c>
      <c r="E213">
        <v>8</v>
      </c>
      <c r="F213">
        <v>2</v>
      </c>
      <c r="G213">
        <v>8</v>
      </c>
      <c r="H213">
        <v>21</v>
      </c>
      <c r="I213" t="s">
        <v>53</v>
      </c>
      <c r="J213">
        <v>2024</v>
      </c>
      <c r="K213">
        <v>8</v>
      </c>
      <c r="L213">
        <v>8</v>
      </c>
      <c r="M213">
        <v>11</v>
      </c>
      <c r="N213">
        <v>57</v>
      </c>
      <c r="O213">
        <v>182</v>
      </c>
      <c r="P213" t="s">
        <v>695</v>
      </c>
      <c r="Q213" t="s">
        <v>696</v>
      </c>
      <c r="R213">
        <v>-20.375913637</v>
      </c>
      <c r="S213">
        <v>57.443676718299997</v>
      </c>
      <c r="T213">
        <v>7746856.78367816</v>
      </c>
      <c r="U213">
        <v>546300.08959029301</v>
      </c>
      <c r="V213" t="s">
        <v>56</v>
      </c>
      <c r="W213" t="s">
        <v>606</v>
      </c>
      <c r="X213">
        <v>14</v>
      </c>
      <c r="Y213">
        <v>40.5</v>
      </c>
      <c r="AC213">
        <f t="shared" si="13"/>
        <v>40.5</v>
      </c>
      <c r="AD213">
        <v>3</v>
      </c>
      <c r="AE213">
        <v>7.6</v>
      </c>
      <c r="AF213">
        <v>6.4</v>
      </c>
      <c r="AG213">
        <f t="shared" si="14"/>
        <v>152.80706667060753</v>
      </c>
      <c r="AH213" t="s">
        <v>58</v>
      </c>
      <c r="AI213" t="s">
        <v>59</v>
      </c>
      <c r="AJ213">
        <v>6</v>
      </c>
      <c r="AK213" t="s">
        <v>60</v>
      </c>
      <c r="AL213" t="s">
        <v>697</v>
      </c>
      <c r="AM213">
        <v>0</v>
      </c>
      <c r="AN213">
        <v>7</v>
      </c>
      <c r="AO213">
        <v>53</v>
      </c>
      <c r="AP213">
        <v>60</v>
      </c>
      <c r="AQ213">
        <v>0</v>
      </c>
      <c r="AR213">
        <v>3</v>
      </c>
      <c r="AS213">
        <v>2</v>
      </c>
      <c r="AT213">
        <v>5</v>
      </c>
      <c r="AU213" t="s">
        <v>73</v>
      </c>
      <c r="AV213" t="s">
        <v>62</v>
      </c>
      <c r="AW213">
        <v>12.6</v>
      </c>
      <c r="AX213" t="s">
        <v>188</v>
      </c>
      <c r="AY213">
        <v>999</v>
      </c>
    </row>
    <row r="214" spans="1:52" x14ac:dyDescent="0.3">
      <c r="A214" t="str">
        <f t="shared" si="12"/>
        <v>2024881325148</v>
      </c>
      <c r="B214" t="s">
        <v>698</v>
      </c>
      <c r="C214" t="s">
        <v>537</v>
      </c>
      <c r="D214">
        <v>2024</v>
      </c>
      <c r="E214">
        <v>8</v>
      </c>
      <c r="F214">
        <v>2</v>
      </c>
      <c r="G214">
        <v>8</v>
      </c>
      <c r="H214">
        <v>21</v>
      </c>
      <c r="I214" t="s">
        <v>53</v>
      </c>
      <c r="J214">
        <v>2024</v>
      </c>
      <c r="K214">
        <v>8</v>
      </c>
      <c r="L214">
        <v>8</v>
      </c>
      <c r="M214">
        <v>13</v>
      </c>
      <c r="N214">
        <v>25</v>
      </c>
      <c r="O214">
        <v>148</v>
      </c>
      <c r="P214" t="s">
        <v>699</v>
      </c>
      <c r="Q214" t="s">
        <v>586</v>
      </c>
      <c r="R214">
        <v>-20.375707129999999</v>
      </c>
      <c r="S214">
        <v>57.444008880200002</v>
      </c>
      <c r="T214">
        <v>7746879.5437425002</v>
      </c>
      <c r="U214">
        <v>546334.81469902105</v>
      </c>
      <c r="V214" t="s">
        <v>56</v>
      </c>
      <c r="W214" t="s">
        <v>126</v>
      </c>
      <c r="X214">
        <v>10</v>
      </c>
      <c r="Y214">
        <v>13.2</v>
      </c>
      <c r="AC214">
        <f t="shared" si="13"/>
        <v>13.2</v>
      </c>
      <c r="AD214">
        <v>5</v>
      </c>
      <c r="AE214">
        <v>3.3</v>
      </c>
      <c r="AF214">
        <v>2.2000000000000002</v>
      </c>
      <c r="AG214">
        <f t="shared" si="14"/>
        <v>22.807962665061897</v>
      </c>
      <c r="AH214" t="s">
        <v>66</v>
      </c>
      <c r="AI214" t="s">
        <v>67</v>
      </c>
      <c r="AJ214">
        <v>2</v>
      </c>
      <c r="AK214" t="s">
        <v>60</v>
      </c>
      <c r="AL214" t="s">
        <v>87</v>
      </c>
      <c r="AM214">
        <v>18</v>
      </c>
      <c r="AN214">
        <v>3</v>
      </c>
      <c r="AO214">
        <v>13</v>
      </c>
      <c r="AP214">
        <v>34</v>
      </c>
      <c r="AQ214">
        <v>3</v>
      </c>
      <c r="AR214">
        <v>2</v>
      </c>
      <c r="AS214">
        <v>1</v>
      </c>
      <c r="AT214">
        <v>6</v>
      </c>
      <c r="AU214" t="s">
        <v>73</v>
      </c>
      <c r="AV214" t="s">
        <v>62</v>
      </c>
      <c r="AW214">
        <v>8.6</v>
      </c>
      <c r="AX214" t="s">
        <v>299</v>
      </c>
      <c r="AY214">
        <v>9125</v>
      </c>
    </row>
    <row r="215" spans="1:52" x14ac:dyDescent="0.3">
      <c r="A215" t="str">
        <f t="shared" si="12"/>
        <v>2024881446148</v>
      </c>
      <c r="B215" t="s">
        <v>700</v>
      </c>
      <c r="C215" t="s">
        <v>537</v>
      </c>
      <c r="D215">
        <v>2024</v>
      </c>
      <c r="E215">
        <v>8</v>
      </c>
      <c r="F215">
        <v>2</v>
      </c>
      <c r="G215">
        <v>8</v>
      </c>
      <c r="H215">
        <v>21</v>
      </c>
      <c r="I215" t="s">
        <v>53</v>
      </c>
      <c r="J215">
        <v>2024</v>
      </c>
      <c r="K215">
        <v>8</v>
      </c>
      <c r="L215">
        <v>8</v>
      </c>
      <c r="M215">
        <v>14</v>
      </c>
      <c r="N215">
        <v>46</v>
      </c>
      <c r="O215">
        <v>148</v>
      </c>
      <c r="P215" t="s">
        <v>701</v>
      </c>
      <c r="Q215" t="s">
        <v>586</v>
      </c>
      <c r="R215">
        <v>-20.375722657000001</v>
      </c>
      <c r="S215">
        <v>57.443902150900001</v>
      </c>
      <c r="T215">
        <v>7746877.8554686597</v>
      </c>
      <c r="U215">
        <v>546323.67209166603</v>
      </c>
      <c r="V215" t="s">
        <v>56</v>
      </c>
      <c r="W215" t="s">
        <v>702</v>
      </c>
      <c r="X215">
        <v>14</v>
      </c>
      <c r="Y215">
        <v>36.4</v>
      </c>
      <c r="AC215">
        <f t="shared" si="13"/>
        <v>36.4</v>
      </c>
      <c r="AD215">
        <v>6.5</v>
      </c>
      <c r="AE215">
        <v>4.8</v>
      </c>
      <c r="AF215">
        <v>4</v>
      </c>
      <c r="AG215">
        <f t="shared" si="14"/>
        <v>60.318578948924028</v>
      </c>
      <c r="AH215" t="s">
        <v>66</v>
      </c>
      <c r="AI215" t="s">
        <v>67</v>
      </c>
      <c r="AJ215">
        <v>3</v>
      </c>
      <c r="AK215" t="s">
        <v>60</v>
      </c>
      <c r="AL215" t="s">
        <v>87</v>
      </c>
      <c r="AM215">
        <v>8</v>
      </c>
      <c r="AN215">
        <v>17</v>
      </c>
      <c r="AO215">
        <v>4</v>
      </c>
      <c r="AP215">
        <v>29</v>
      </c>
      <c r="AQ215">
        <v>3</v>
      </c>
      <c r="AR215">
        <v>5</v>
      </c>
      <c r="AS215">
        <v>2</v>
      </c>
      <c r="AT215">
        <v>10</v>
      </c>
      <c r="AU215" t="s">
        <v>73</v>
      </c>
      <c r="AV215" t="s">
        <v>62</v>
      </c>
      <c r="AW215">
        <v>9.8000000000000007</v>
      </c>
      <c r="AX215" t="s">
        <v>661</v>
      </c>
      <c r="AY215">
        <v>204</v>
      </c>
    </row>
    <row r="216" spans="1:52" x14ac:dyDescent="0.3">
      <c r="A216" t="str">
        <f t="shared" si="12"/>
        <v>2024891051152</v>
      </c>
      <c r="B216" t="s">
        <v>703</v>
      </c>
      <c r="C216" t="s">
        <v>537</v>
      </c>
      <c r="D216">
        <v>2024</v>
      </c>
      <c r="E216">
        <v>8</v>
      </c>
      <c r="F216">
        <v>2</v>
      </c>
      <c r="G216">
        <v>8</v>
      </c>
      <c r="H216">
        <v>21</v>
      </c>
      <c r="I216" t="s">
        <v>53</v>
      </c>
      <c r="J216">
        <v>2024</v>
      </c>
      <c r="K216">
        <v>8</v>
      </c>
      <c r="L216">
        <v>9</v>
      </c>
      <c r="M216">
        <v>10</v>
      </c>
      <c r="N216">
        <v>51</v>
      </c>
      <c r="O216">
        <v>152</v>
      </c>
      <c r="P216" t="s">
        <v>704</v>
      </c>
      <c r="Q216" t="s">
        <v>557</v>
      </c>
      <c r="R216">
        <v>-20.375710181999999</v>
      </c>
      <c r="S216">
        <v>57.443720923400001</v>
      </c>
      <c r="T216">
        <v>7746879.2871248703</v>
      </c>
      <c r="U216">
        <v>546304.76342463796</v>
      </c>
      <c r="V216" t="s">
        <v>56</v>
      </c>
      <c r="W216" t="s">
        <v>705</v>
      </c>
      <c r="X216">
        <v>14</v>
      </c>
      <c r="Y216">
        <v>50.1</v>
      </c>
      <c r="AC216">
        <f t="shared" si="13"/>
        <v>50.1</v>
      </c>
      <c r="AD216">
        <v>1.7</v>
      </c>
      <c r="AE216">
        <v>12</v>
      </c>
      <c r="AF216">
        <v>11</v>
      </c>
      <c r="AG216">
        <f t="shared" si="14"/>
        <v>414.69023027385271</v>
      </c>
      <c r="AH216" t="s">
        <v>360</v>
      </c>
      <c r="AI216" t="s">
        <v>67</v>
      </c>
      <c r="AJ216">
        <v>6</v>
      </c>
      <c r="AK216" t="s">
        <v>60</v>
      </c>
      <c r="AL216" t="s">
        <v>87</v>
      </c>
      <c r="AM216">
        <v>3</v>
      </c>
      <c r="AN216">
        <v>15</v>
      </c>
      <c r="AO216">
        <v>0</v>
      </c>
      <c r="AP216">
        <v>18</v>
      </c>
      <c r="AQ216">
        <v>2</v>
      </c>
      <c r="AR216">
        <v>6</v>
      </c>
      <c r="AS216">
        <v>0</v>
      </c>
      <c r="AT216">
        <v>8</v>
      </c>
      <c r="AU216" t="s">
        <v>73</v>
      </c>
      <c r="AV216" t="s">
        <v>62</v>
      </c>
      <c r="AW216">
        <v>12</v>
      </c>
      <c r="AX216" t="s">
        <v>706</v>
      </c>
      <c r="AY216">
        <v>7763</v>
      </c>
    </row>
    <row r="217" spans="1:52" x14ac:dyDescent="0.3">
      <c r="A217" t="str">
        <f t="shared" si="12"/>
        <v>202489105151</v>
      </c>
      <c r="B217" t="s">
        <v>707</v>
      </c>
      <c r="C217" t="s">
        <v>537</v>
      </c>
      <c r="D217">
        <v>2024</v>
      </c>
      <c r="E217">
        <v>8</v>
      </c>
      <c r="F217">
        <v>2</v>
      </c>
      <c r="G217">
        <v>8</v>
      </c>
      <c r="H217">
        <v>21</v>
      </c>
      <c r="I217" t="s">
        <v>53</v>
      </c>
      <c r="J217">
        <v>2024</v>
      </c>
      <c r="K217">
        <v>8</v>
      </c>
      <c r="L217">
        <v>9</v>
      </c>
      <c r="M217">
        <v>10</v>
      </c>
      <c r="N217">
        <v>5</v>
      </c>
      <c r="O217">
        <v>151</v>
      </c>
      <c r="P217" t="s">
        <v>708</v>
      </c>
      <c r="Q217" t="s">
        <v>593</v>
      </c>
      <c r="R217">
        <v>-20.375686003999999</v>
      </c>
      <c r="S217">
        <v>57.443726031200001</v>
      </c>
      <c r="T217">
        <v>7746881.9613506403</v>
      </c>
      <c r="U217">
        <v>546305.30367226806</v>
      </c>
      <c r="V217" t="s">
        <v>56</v>
      </c>
      <c r="W217" t="s">
        <v>606</v>
      </c>
      <c r="X217">
        <v>13</v>
      </c>
      <c r="Y217">
        <v>25.8</v>
      </c>
      <c r="AC217">
        <f t="shared" si="13"/>
        <v>25.8</v>
      </c>
      <c r="AD217">
        <v>6.5</v>
      </c>
      <c r="AE217">
        <v>5.5</v>
      </c>
      <c r="AF217">
        <v>5.5</v>
      </c>
      <c r="AG217">
        <f t="shared" si="14"/>
        <v>95.033177771091246</v>
      </c>
      <c r="AH217" t="s">
        <v>58</v>
      </c>
      <c r="AI217" t="s">
        <v>59</v>
      </c>
      <c r="AJ217">
        <v>4</v>
      </c>
      <c r="AK217" t="s">
        <v>60</v>
      </c>
      <c r="AL217" t="s">
        <v>87</v>
      </c>
      <c r="AM217">
        <v>0</v>
      </c>
      <c r="AN217">
        <v>9</v>
      </c>
      <c r="AO217">
        <v>3</v>
      </c>
      <c r="AP217">
        <v>12</v>
      </c>
      <c r="AQ217">
        <v>1</v>
      </c>
      <c r="AR217">
        <v>2</v>
      </c>
      <c r="AS217">
        <v>2</v>
      </c>
      <c r="AT217">
        <v>5</v>
      </c>
      <c r="AU217" t="s">
        <v>73</v>
      </c>
      <c r="AV217" t="s">
        <v>62</v>
      </c>
      <c r="AW217">
        <v>15</v>
      </c>
      <c r="AX217" t="s">
        <v>709</v>
      </c>
      <c r="AY217">
        <v>1496</v>
      </c>
    </row>
    <row r="218" spans="1:52" x14ac:dyDescent="0.3">
      <c r="A218" t="str">
        <f t="shared" si="12"/>
        <v>202489122148</v>
      </c>
      <c r="B218" t="s">
        <v>710</v>
      </c>
      <c r="C218" t="s">
        <v>537</v>
      </c>
      <c r="D218">
        <v>2024</v>
      </c>
      <c r="E218">
        <v>8</v>
      </c>
      <c r="F218">
        <v>2</v>
      </c>
      <c r="G218">
        <v>8</v>
      </c>
      <c r="H218">
        <v>21</v>
      </c>
      <c r="I218" t="s">
        <v>53</v>
      </c>
      <c r="J218">
        <v>2024</v>
      </c>
      <c r="K218">
        <v>8</v>
      </c>
      <c r="L218">
        <v>9</v>
      </c>
      <c r="M218">
        <v>12</v>
      </c>
      <c r="N218">
        <v>2</v>
      </c>
      <c r="O218">
        <v>148</v>
      </c>
      <c r="P218" t="s">
        <v>711</v>
      </c>
      <c r="Q218" t="s">
        <v>586</v>
      </c>
      <c r="R218">
        <v>-20.375694105000001</v>
      </c>
      <c r="S218">
        <v>57.443947626000003</v>
      </c>
      <c r="T218">
        <v>7746881.0024111001</v>
      </c>
      <c r="U218">
        <v>546328.42627080402</v>
      </c>
      <c r="V218" t="s">
        <v>56</v>
      </c>
      <c r="W218" t="s">
        <v>535</v>
      </c>
      <c r="X218">
        <v>14</v>
      </c>
      <c r="Y218">
        <v>32.700000000000003</v>
      </c>
      <c r="AC218">
        <f t="shared" si="13"/>
        <v>32.700000000000003</v>
      </c>
      <c r="AD218">
        <v>6</v>
      </c>
      <c r="AE218">
        <v>12</v>
      </c>
      <c r="AF218">
        <v>7</v>
      </c>
      <c r="AG218">
        <f t="shared" si="14"/>
        <v>263.89378290154264</v>
      </c>
      <c r="AH218" t="s">
        <v>360</v>
      </c>
      <c r="AI218" t="s">
        <v>362</v>
      </c>
      <c r="AJ218">
        <v>5</v>
      </c>
      <c r="AK218" t="s">
        <v>60</v>
      </c>
      <c r="AL218" t="s">
        <v>87</v>
      </c>
      <c r="AM218">
        <v>0</v>
      </c>
      <c r="AN218">
        <v>24</v>
      </c>
      <c r="AO218">
        <v>8</v>
      </c>
      <c r="AP218">
        <v>32</v>
      </c>
      <c r="AQ218">
        <v>0</v>
      </c>
      <c r="AR218">
        <v>5</v>
      </c>
      <c r="AS218">
        <v>2</v>
      </c>
      <c r="AT218">
        <v>7</v>
      </c>
      <c r="AU218" t="s">
        <v>73</v>
      </c>
      <c r="AV218" t="s">
        <v>62</v>
      </c>
      <c r="AW218">
        <v>3.5</v>
      </c>
      <c r="AX218" t="s">
        <v>709</v>
      </c>
      <c r="AY218">
        <v>327</v>
      </c>
    </row>
    <row r="219" spans="1:52" x14ac:dyDescent="0.3">
      <c r="A219" t="str">
        <f t="shared" si="12"/>
        <v>202489142149</v>
      </c>
      <c r="B219" t="s">
        <v>712</v>
      </c>
      <c r="C219" t="s">
        <v>537</v>
      </c>
      <c r="D219">
        <v>2024</v>
      </c>
      <c r="E219">
        <v>8</v>
      </c>
      <c r="F219">
        <v>2</v>
      </c>
      <c r="G219">
        <v>8</v>
      </c>
      <c r="H219">
        <v>21</v>
      </c>
      <c r="I219" t="s">
        <v>53</v>
      </c>
      <c r="J219">
        <v>2024</v>
      </c>
      <c r="K219">
        <v>8</v>
      </c>
      <c r="L219">
        <v>9</v>
      </c>
      <c r="M219">
        <v>14</v>
      </c>
      <c r="N219">
        <v>2</v>
      </c>
      <c r="O219">
        <v>149</v>
      </c>
      <c r="P219" t="s">
        <v>713</v>
      </c>
      <c r="Q219" t="s">
        <v>580</v>
      </c>
      <c r="R219">
        <v>-20.375622732</v>
      </c>
      <c r="S219">
        <v>57.443698930399997</v>
      </c>
      <c r="T219">
        <v>7746888.9710636297</v>
      </c>
      <c r="U219">
        <v>546302.49438459496</v>
      </c>
      <c r="V219" t="s">
        <v>56</v>
      </c>
      <c r="W219" t="s">
        <v>606</v>
      </c>
      <c r="X219">
        <v>13</v>
      </c>
      <c r="Y219">
        <v>28.7</v>
      </c>
      <c r="AC219">
        <f t="shared" si="13"/>
        <v>28.7</v>
      </c>
      <c r="AD219">
        <v>7</v>
      </c>
      <c r="AE219">
        <v>7.7</v>
      </c>
      <c r="AF219">
        <v>5.5</v>
      </c>
      <c r="AG219">
        <f t="shared" si="14"/>
        <v>133.04644887952773</v>
      </c>
      <c r="AH219" t="s">
        <v>58</v>
      </c>
      <c r="AI219" t="s">
        <v>59</v>
      </c>
      <c r="AJ219">
        <v>3</v>
      </c>
      <c r="AK219" t="s">
        <v>60</v>
      </c>
      <c r="AL219" t="s">
        <v>87</v>
      </c>
      <c r="AM219">
        <v>0</v>
      </c>
      <c r="AN219">
        <v>2</v>
      </c>
      <c r="AO219">
        <v>0</v>
      </c>
      <c r="AP219">
        <v>2</v>
      </c>
      <c r="AQ219">
        <v>0</v>
      </c>
      <c r="AR219">
        <v>2</v>
      </c>
      <c r="AS219">
        <v>0</v>
      </c>
      <c r="AT219">
        <v>2</v>
      </c>
      <c r="AU219" t="s">
        <v>714</v>
      </c>
      <c r="AV219" t="s">
        <v>62</v>
      </c>
      <c r="AW219">
        <v>15</v>
      </c>
      <c r="AX219" t="s">
        <v>139</v>
      </c>
      <c r="AY219">
        <v>7750</v>
      </c>
      <c r="AZ219" t="s">
        <v>715</v>
      </c>
    </row>
    <row r="220" spans="1:52" x14ac:dyDescent="0.3">
      <c r="A220" t="str">
        <f t="shared" si="12"/>
        <v>2024891425150</v>
      </c>
      <c r="B220" t="s">
        <v>716</v>
      </c>
      <c r="C220" t="s">
        <v>537</v>
      </c>
      <c r="D220">
        <v>2024</v>
      </c>
      <c r="E220">
        <v>8</v>
      </c>
      <c r="F220">
        <v>2</v>
      </c>
      <c r="G220">
        <v>8</v>
      </c>
      <c r="H220">
        <v>21</v>
      </c>
      <c r="I220" t="s">
        <v>53</v>
      </c>
      <c r="J220">
        <v>2024</v>
      </c>
      <c r="K220">
        <v>8</v>
      </c>
      <c r="L220">
        <v>9</v>
      </c>
      <c r="M220">
        <v>14</v>
      </c>
      <c r="N220">
        <v>25</v>
      </c>
      <c r="O220">
        <v>150</v>
      </c>
      <c r="P220" t="s">
        <v>717</v>
      </c>
      <c r="Q220" t="s">
        <v>583</v>
      </c>
      <c r="R220">
        <v>-20.375558346999998</v>
      </c>
      <c r="S220">
        <v>57.4436780387</v>
      </c>
      <c r="T220">
        <v>7746896.1023323396</v>
      </c>
      <c r="U220">
        <v>546300.33339407796</v>
      </c>
      <c r="V220" t="s">
        <v>56</v>
      </c>
      <c r="W220" t="s">
        <v>121</v>
      </c>
      <c r="X220">
        <v>1.67</v>
      </c>
      <c r="Y220">
        <v>71</v>
      </c>
      <c r="AC220">
        <f t="shared" si="13"/>
        <v>71</v>
      </c>
      <c r="AD220">
        <v>7</v>
      </c>
      <c r="AE220">
        <v>11.5</v>
      </c>
      <c r="AF220">
        <v>11</v>
      </c>
      <c r="AG220">
        <f t="shared" si="14"/>
        <v>397.41147067910885</v>
      </c>
      <c r="AH220" t="s">
        <v>66</v>
      </c>
      <c r="AI220" t="s">
        <v>67</v>
      </c>
      <c r="AJ220">
        <v>5</v>
      </c>
      <c r="AK220" t="s">
        <v>60</v>
      </c>
      <c r="AL220" t="s">
        <v>87</v>
      </c>
      <c r="AM220">
        <v>0</v>
      </c>
      <c r="AN220">
        <v>17</v>
      </c>
      <c r="AO220">
        <v>10</v>
      </c>
      <c r="AP220">
        <v>27</v>
      </c>
      <c r="AQ220">
        <v>0</v>
      </c>
      <c r="AR220">
        <v>4</v>
      </c>
      <c r="AS220">
        <v>2</v>
      </c>
      <c r="AT220">
        <v>6</v>
      </c>
      <c r="AU220" t="s">
        <v>73</v>
      </c>
      <c r="AV220" t="s">
        <v>62</v>
      </c>
      <c r="AW220">
        <v>12</v>
      </c>
      <c r="AX220" t="s">
        <v>322</v>
      </c>
      <c r="AY220">
        <v>8110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Francois Baguette</dc:creator>
  <cp:lastModifiedBy>Francois Baguette</cp:lastModifiedBy>
  <dcterms:created xsi:type="dcterms:W3CDTF">2025-06-30T11:37:18Z</dcterms:created>
  <dcterms:modified xsi:type="dcterms:W3CDTF">2025-06-30T11:37:47Z</dcterms:modified>
</cp:coreProperties>
</file>