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<sst xmlns="http://schemas.openxmlformats.org/spreadsheetml/2006/main" count="74" uniqueCount="16">
  <si>
    <t>RFFT</t>
  </si>
  <si>
    <t xml:space="preserve">Resource </t>
  </si>
  <si>
    <t>Usage</t>
  </si>
  <si>
    <t>Logic utilization</t>
  </si>
  <si>
    <t>Dedicated logic registers</t>
  </si>
  <si>
    <t xml:space="preserve">Memory Block </t>
  </si>
  <si>
    <t>DSP Block</t>
  </si>
  <si>
    <t>CFFT</t>
  </si>
  <si>
    <t>FPGA Real</t>
  </si>
  <si>
    <t>FPGA Complex</t>
  </si>
  <si>
    <t>FFTW Real</t>
  </si>
  <si>
    <t>FFTW Complex</t>
  </si>
  <si>
    <t>CUFFT Real</t>
  </si>
  <si>
    <t xml:space="preserve">CUFFT Complex </t>
  </si>
  <si>
    <t>CPU Real</t>
  </si>
  <si>
    <t>GPU Real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</si>
</sst>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9" fontId="0" fillId="0" borderId="0" xfId="0" applyNumberFormat="1">
      <alignment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4096</a:t>
            </a:r>
            <a:r>
              <a:rPr lang="en-US" altLang="zh-CN" baseline="0"/>
              <a:t>pt FFT</a:t>
            </a:r>
            <a:endParaRPr lang="zh-CN" alt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"FPGA"</c:f>
              <c:strCache>
                <c:ptCount val="1"/>
                <c:pt idx="0">
                  <c:v>FPGA</c:v>
                </c:pt>
              </c:strCache>
            </c:strRef>
          </c:tx>
          <c:invertIfNegative val="0"/>
          <c:dLbls>
            <c:delete val="1"/>
          </c:dLbls>
          <c:val>
            <c:numRef>
              <c:f>Sheet1!$A$3:$A$4</c:f>
              <c:numCache>
                <c:formatCode>General</c:formatCode>
                <c:ptCount val="2"/>
                <c:pt idx="0">
                  <c:v>1.39</c:v>
                </c:pt>
                <c:pt idx="1">
                  <c:v>2.05</c:v>
                </c:pt>
              </c:numCache>
            </c:numRef>
          </c:val>
        </c:ser>
        <c:ser>
          <c:idx val="1"/>
          <c:order val="1"/>
          <c:tx>
            <c:strRef>
              <c:f>"FFTW (CPU)"</c:f>
              <c:strCache>
                <c:ptCount val="1"/>
                <c:pt idx="0">
                  <c:v>FFTW (CPU)</c:v>
                </c:pt>
              </c:strCache>
            </c:strRef>
          </c:tx>
          <c:invertIfNegative val="0"/>
          <c:dLbls>
            <c:delete val="1"/>
          </c:dLbls>
          <c:val>
            <c:numRef>
              <c:f>Sheet1!$B$3:$B$4</c:f>
              <c:numCache>
                <c:formatCode>General</c:formatCode>
                <c:ptCount val="2"/>
                <c:pt idx="0">
                  <c:v>0.054</c:v>
                </c:pt>
                <c:pt idx="1">
                  <c:v>0.097</c:v>
                </c:pt>
              </c:numCache>
            </c:numRef>
          </c:val>
        </c:ser>
        <c:ser>
          <c:idx val="2"/>
          <c:order val="2"/>
          <c:tx>
            <c:strRef>
              <c:f>"CUFFT(GPU)"</c:f>
              <c:strCache>
                <c:ptCount val="1"/>
                <c:pt idx="0">
                  <c:v>CUFFT(GPU)</c:v>
                </c:pt>
              </c:strCache>
            </c:strRef>
          </c:tx>
          <c:invertIfNegative val="0"/>
          <c:dLbls>
            <c:delete val="1"/>
          </c:dLbls>
          <c:val>
            <c:numRef>
              <c:f>Sheet1!$C$3:$C$4</c:f>
              <c:numCache>
                <c:formatCode>General</c:formatCode>
                <c:ptCount val="2"/>
                <c:pt idx="0">
                  <c:v>0.7</c:v>
                </c:pt>
                <c:pt idx="1">
                  <c:v>0.32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89888"/>
        <c:axId val="85537152"/>
      </c:barChart>
      <c:catAx>
        <c:axId val="84789888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537152"/>
        <c:crosses val="autoZero"/>
        <c:auto val="0"/>
        <c:lblAlgn val="ctr"/>
        <c:lblOffset val="100"/>
        <c:noMultiLvlLbl val="0"/>
      </c:catAx>
      <c:valAx>
        <c:axId val="85537152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GSamples</a:t>
                </a:r>
                <a:r>
                  <a:rPr lang="en-US" altLang="zh-CN" sz="140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/Sec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321916427113279"/>
              <c:y val="0.322733509167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47898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49366162563013"/>
          <c:y val="0.42959936853859"/>
          <c:w val="0.137935424738574"/>
          <c:h val="0.179839696077111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 on FPGA"</c:f>
              <c:strCache>
                <c:ptCount val="1"/>
                <c:pt idx="0">
                  <c:v>Proposed RFFT on FPGA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Sheet1!$A$279:$A$286</c:f>
              <c:numCache>
                <c:formatCode>General</c:formatCode>
                <c:ptCount val="8"/>
                <c:pt idx="0">
                  <c:v>4.0201</c:v>
                </c:pt>
                <c:pt idx="1">
                  <c:v>9.6</c:v>
                </c:pt>
                <c:pt idx="2">
                  <c:v>19.5633</c:v>
                </c:pt>
                <c:pt idx="3">
                  <c:v>27.5269</c:v>
                </c:pt>
                <c:pt idx="4">
                  <c:v>35.0685</c:v>
                </c:pt>
                <c:pt idx="5">
                  <c:v>37.6748</c:v>
                </c:pt>
                <c:pt idx="6">
                  <c:v>52.4884</c:v>
                </c:pt>
                <c:pt idx="7">
                  <c:v>61.394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"Proposed RFFT on CPU"</c:f>
              <c:strCache>
                <c:ptCount val="1"/>
                <c:pt idx="0">
                  <c:v>Proposed RFFT on CPU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Sheet1!$C$279:$C$286</c:f>
              <c:numCache>
                <c:formatCode>General</c:formatCode>
                <c:ptCount val="8"/>
                <c:pt idx="0">
                  <c:v>0.7201</c:v>
                </c:pt>
                <c:pt idx="1">
                  <c:v>0.6242</c:v>
                </c:pt>
                <c:pt idx="2">
                  <c:v>0.8374</c:v>
                </c:pt>
                <c:pt idx="3">
                  <c:v>0.633</c:v>
                </c:pt>
                <c:pt idx="4">
                  <c:v>0.3128</c:v>
                </c:pt>
                <c:pt idx="5">
                  <c:v>0.3257</c:v>
                </c:pt>
                <c:pt idx="6">
                  <c:v>0.2104</c:v>
                </c:pt>
                <c:pt idx="7">
                  <c:v>0.1277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"Proposed RFFT on GPU"</c:f>
              <c:strCache>
                <c:ptCount val="1"/>
                <c:pt idx="0">
                  <c:v>Proposed RFFT on GPU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Sheet1!$E$279:$E$286</c:f>
              <c:numCache>
                <c:formatCode>General</c:formatCode>
                <c:ptCount val="8"/>
                <c:pt idx="0">
                  <c:v>0.7201</c:v>
                </c:pt>
                <c:pt idx="1">
                  <c:v>0.6242</c:v>
                </c:pt>
                <c:pt idx="2">
                  <c:v>0.8374</c:v>
                </c:pt>
                <c:pt idx="3">
                  <c:v>0.6301</c:v>
                </c:pt>
                <c:pt idx="4">
                  <c:v>0.3128</c:v>
                </c:pt>
                <c:pt idx="5">
                  <c:v>0.3257</c:v>
                </c:pt>
                <c:pt idx="6">
                  <c:v>0.1737</c:v>
                </c:pt>
                <c:pt idx="7">
                  <c:v>0.2034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83584"/>
        <c:axId val="56085888"/>
      </c:lineChart>
      <c:catAx>
        <c:axId val="56083584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6085888"/>
        <c:crosses val="autoZero"/>
        <c:auto val="1"/>
        <c:lblAlgn val="ctr"/>
        <c:lblOffset val="100"/>
        <c:noMultiLvlLbl val="0"/>
      </c:catAx>
      <c:valAx>
        <c:axId val="56085888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GFlops/Sec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6083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 on FPGA"</c:f>
              <c:strCache>
                <c:ptCount val="1"/>
                <c:pt idx="0">
                  <c:v>Proposed RFFT on FPGA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Sheet1!$A$289:$A$296</c:f>
              <c:numCache>
                <c:formatCode>General</c:formatCode>
                <c:ptCount val="8"/>
                <c:pt idx="0">
                  <c:v>15.3146666666667</c:v>
                </c:pt>
                <c:pt idx="1">
                  <c:v>30.4761904761905</c:v>
                </c:pt>
                <c:pt idx="2">
                  <c:v>53.2335238095238</c:v>
                </c:pt>
                <c:pt idx="3">
                  <c:v>65.5401904761905</c:v>
                </c:pt>
                <c:pt idx="4">
                  <c:v>74.2190476190476</c:v>
                </c:pt>
                <c:pt idx="5">
                  <c:v>71.7614285714286</c:v>
                </c:pt>
                <c:pt idx="6">
                  <c:v>90.8889047619048</c:v>
                </c:pt>
                <c:pt idx="7">
                  <c:v>97.4507142857143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"Proposed RFFT on CPU"</c:f>
              <c:strCache>
                <c:ptCount val="1"/>
                <c:pt idx="0">
                  <c:v>Proposed RFFT on CPU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Sheet1!$C$289:$C$296</c:f>
              <c:numCache>
                <c:formatCode>General</c:formatCode>
                <c:ptCount val="8"/>
                <c:pt idx="0">
                  <c:v>3.6</c:v>
                </c:pt>
                <c:pt idx="1">
                  <c:v>2.6</c:v>
                </c:pt>
                <c:pt idx="2">
                  <c:v>2.99375</c:v>
                </c:pt>
                <c:pt idx="3">
                  <c:v>1.98125</c:v>
                </c:pt>
                <c:pt idx="4">
                  <c:v>0.86875</c:v>
                </c:pt>
                <c:pt idx="5">
                  <c:v>0.81875</c:v>
                </c:pt>
                <c:pt idx="6">
                  <c:v>0.475</c:v>
                </c:pt>
                <c:pt idx="7">
                  <c:v>0.26875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"Proposed RFFT on GPU"</c:f>
              <c:strCache>
                <c:ptCount val="1"/>
                <c:pt idx="0">
                  <c:v>Proposed RFFT on GPU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Sheet1!$E$289:$E$296</c:f>
              <c:numCache>
                <c:formatCode>General</c:formatCode>
                <c:ptCount val="8"/>
                <c:pt idx="0">
                  <c:v>0.223076923076923</c:v>
                </c:pt>
                <c:pt idx="1">
                  <c:v>0.219230769230769</c:v>
                </c:pt>
                <c:pt idx="2">
                  <c:v>0.211538461538462</c:v>
                </c:pt>
                <c:pt idx="3">
                  <c:v>0.223076923076923</c:v>
                </c:pt>
                <c:pt idx="4">
                  <c:v>0.230769230769231</c:v>
                </c:pt>
                <c:pt idx="5">
                  <c:v>0.242307692307692</c:v>
                </c:pt>
                <c:pt idx="6">
                  <c:v>0.246153846153846</c:v>
                </c:pt>
                <c:pt idx="7">
                  <c:v>0.261538461538462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75904"/>
        <c:axId val="104878080"/>
      </c:lineChart>
      <c:catAx>
        <c:axId val="104875904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4878080"/>
        <c:crosses val="autoZero"/>
        <c:auto val="1"/>
        <c:lblAlgn val="ctr"/>
        <c:lblOffset val="100"/>
        <c:noMultiLvlLbl val="0"/>
      </c:catAx>
      <c:valAx>
        <c:axId val="104878080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MSamples/Watt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48759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 on FPGA"</c:f>
              <c:strCache>
                <c:ptCount val="1"/>
                <c:pt idx="0">
                  <c:v>Proposed RFFT on FPGA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Sheet1!$A$367:$A$374</c:f>
              <c:numCache>
                <c:formatCode>General</c:formatCode>
                <c:ptCount val="8"/>
                <c:pt idx="0">
                  <c:v>0.3153</c:v>
                </c:pt>
                <c:pt idx="1">
                  <c:v>0.5818</c:v>
                </c:pt>
                <c:pt idx="2">
                  <c:v>0.931</c:v>
                </c:pt>
                <c:pt idx="3">
                  <c:v>1.3801</c:v>
                </c:pt>
                <c:pt idx="4">
                  <c:v>1.4971</c:v>
                </c:pt>
                <c:pt idx="5">
                  <c:v>1.5261</c:v>
                </c:pt>
                <c:pt idx="6">
                  <c:v>1.9221</c:v>
                </c:pt>
                <c:pt idx="7">
                  <c:v>2.0111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"Proposed RFFT on CPU"</c:f>
              <c:strCache>
                <c:ptCount val="1"/>
                <c:pt idx="0">
                  <c:v>Proposed RFFT on CPU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Sheet1!$C$367:$C$374</c:f>
              <c:numCache>
                <c:formatCode>General</c:formatCode>
                <c:ptCount val="8"/>
                <c:pt idx="0">
                  <c:v>0.0557</c:v>
                </c:pt>
                <c:pt idx="1">
                  <c:v>0.03854</c:v>
                </c:pt>
                <c:pt idx="2">
                  <c:v>0.02759</c:v>
                </c:pt>
                <c:pt idx="3">
                  <c:v>0.02912</c:v>
                </c:pt>
                <c:pt idx="4">
                  <c:v>0.01317</c:v>
                </c:pt>
                <c:pt idx="5">
                  <c:v>0.01273</c:v>
                </c:pt>
                <c:pt idx="6">
                  <c:v>0.0052</c:v>
                </c:pt>
                <c:pt idx="7">
                  <c:v>0.0029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"Proposed RFFT on GPU"</c:f>
              <c:strCache>
                <c:ptCount val="1"/>
                <c:pt idx="0">
                  <c:v>Proposed RFFT on GPU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Sheet1!$E$367:$E$374</c:f>
              <c:numCache>
                <c:formatCode>General</c:formatCode>
                <c:ptCount val="8"/>
                <c:pt idx="0">
                  <c:v>0.0005</c:v>
                </c:pt>
                <c:pt idx="1">
                  <c:v>0.0015</c:v>
                </c:pt>
                <c:pt idx="2">
                  <c:v>0.0016</c:v>
                </c:pt>
                <c:pt idx="3">
                  <c:v>0.0016</c:v>
                </c:pt>
                <c:pt idx="4">
                  <c:v>0.0017</c:v>
                </c:pt>
                <c:pt idx="5">
                  <c:v>0.0018</c:v>
                </c:pt>
                <c:pt idx="6">
                  <c:v>0.002</c:v>
                </c:pt>
                <c:pt idx="7">
                  <c:v>0.002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644672"/>
        <c:axId val="115720576"/>
      </c:lineChart>
      <c:catAx>
        <c:axId val="115644672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15720576"/>
        <c:crosses val="autoZero"/>
        <c:auto val="1"/>
        <c:lblAlgn val="ctr"/>
        <c:lblOffset val="100"/>
        <c:noMultiLvlLbl val="0"/>
      </c:catAx>
      <c:valAx>
        <c:axId val="115720576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GPoints/Sec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15644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 on FPGA"</c:f>
              <c:strCache>
                <c:ptCount val="1"/>
                <c:pt idx="0">
                  <c:v>Proposed RFFT on FPGA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Sheet1!$A$377:$A$384</c:f>
              <c:numCache>
                <c:formatCode>General</c:formatCode>
                <c:ptCount val="8"/>
                <c:pt idx="0">
                  <c:v>3.9409</c:v>
                </c:pt>
                <c:pt idx="1">
                  <c:v>8.7272</c:v>
                </c:pt>
                <c:pt idx="2">
                  <c:v>16.291</c:v>
                </c:pt>
                <c:pt idx="3">
                  <c:v>27.6011</c:v>
                </c:pt>
                <c:pt idx="4">
                  <c:v>33.6842</c:v>
                </c:pt>
                <c:pt idx="5">
                  <c:v>38.152</c:v>
                </c:pt>
                <c:pt idx="6">
                  <c:v>52.8578</c:v>
                </c:pt>
                <c:pt idx="7">
                  <c:v>57.8123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"Proposed RFFT on CPU"</c:f>
              <c:strCache>
                <c:ptCount val="1"/>
                <c:pt idx="0">
                  <c:v>Proposed RFFT on CPU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Sheet1!$C$377:$C$384</c:f>
              <c:numCache>
                <c:formatCode>General</c:formatCode>
                <c:ptCount val="8"/>
                <c:pt idx="0">
                  <c:v>0.6963</c:v>
                </c:pt>
                <c:pt idx="1">
                  <c:v>0.5781</c:v>
                </c:pt>
                <c:pt idx="2">
                  <c:v>0.4829</c:v>
                </c:pt>
                <c:pt idx="3">
                  <c:v>0.5824</c:v>
                </c:pt>
                <c:pt idx="4">
                  <c:v>0.2964</c:v>
                </c:pt>
                <c:pt idx="5">
                  <c:v>0.3183</c:v>
                </c:pt>
                <c:pt idx="6">
                  <c:v>0.1437</c:v>
                </c:pt>
                <c:pt idx="7">
                  <c:v>0.0874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"Proposed RFFT on GPU"</c:f>
              <c:strCache>
                <c:ptCount val="1"/>
                <c:pt idx="0">
                  <c:v>Proposed RFFT on GPU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Sheet1!$E$377:$E$384</c:f>
              <c:numCache>
                <c:formatCode>General</c:formatCode>
                <c:ptCount val="8"/>
                <c:pt idx="0">
                  <c:v>0.0067</c:v>
                </c:pt>
                <c:pt idx="1">
                  <c:v>0.0232</c:v>
                </c:pt>
                <c:pt idx="2">
                  <c:v>0.0283</c:v>
                </c:pt>
                <c:pt idx="3">
                  <c:v>0.0325</c:v>
                </c:pt>
                <c:pt idx="4">
                  <c:v>0.0372</c:v>
                </c:pt>
                <c:pt idx="5">
                  <c:v>0.0448</c:v>
                </c:pt>
                <c:pt idx="6">
                  <c:v>0.0545</c:v>
                </c:pt>
                <c:pt idx="7">
                  <c:v>0.0582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722880"/>
        <c:axId val="116532352"/>
      </c:lineChart>
      <c:catAx>
        <c:axId val="115722880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16532352"/>
        <c:crosses val="autoZero"/>
        <c:auto val="1"/>
        <c:lblAlgn val="ctr"/>
        <c:lblOffset val="100"/>
        <c:noMultiLvlLbl val="0"/>
      </c:catAx>
      <c:valAx>
        <c:axId val="116532352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GFlops/Sec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1572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 on FPGA"</c:f>
              <c:strCache>
                <c:ptCount val="1"/>
                <c:pt idx="0">
                  <c:v>Proposed RFFT on FPGA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Sheet1!$A$387:$A$394</c:f>
              <c:numCache>
                <c:formatCode>General</c:formatCode>
                <c:ptCount val="8"/>
                <c:pt idx="0">
                  <c:v>15.0142857142857</c:v>
                </c:pt>
                <c:pt idx="1">
                  <c:v>27.7047619047619</c:v>
                </c:pt>
                <c:pt idx="2">
                  <c:v>44.3333333333333</c:v>
                </c:pt>
                <c:pt idx="3">
                  <c:v>65.7190476190476</c:v>
                </c:pt>
                <c:pt idx="4">
                  <c:v>71.2904761904762</c:v>
                </c:pt>
                <c:pt idx="5">
                  <c:v>72.6714285714286</c:v>
                </c:pt>
                <c:pt idx="6">
                  <c:v>91.5285714285714</c:v>
                </c:pt>
                <c:pt idx="7">
                  <c:v>95.7666666666667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"Proposed RFFT on CPU"</c:f>
              <c:strCache>
                <c:ptCount val="1"/>
                <c:pt idx="0">
                  <c:v>Proposed RFFT on CPU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Sheet1!$C$387:$C$394</c:f>
              <c:numCache>
                <c:formatCode>General</c:formatCode>
                <c:ptCount val="8"/>
                <c:pt idx="0">
                  <c:v>3.48125</c:v>
                </c:pt>
                <c:pt idx="1">
                  <c:v>2.40875</c:v>
                </c:pt>
                <c:pt idx="2">
                  <c:v>1.724375</c:v>
                </c:pt>
                <c:pt idx="3">
                  <c:v>1.82</c:v>
                </c:pt>
                <c:pt idx="4">
                  <c:v>0.823125</c:v>
                </c:pt>
                <c:pt idx="5">
                  <c:v>0.795625</c:v>
                </c:pt>
                <c:pt idx="6">
                  <c:v>0.325</c:v>
                </c:pt>
                <c:pt idx="7">
                  <c:v>0.18125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"Proposed RFFT on GPU"</c:f>
              <c:strCache>
                <c:ptCount val="1"/>
                <c:pt idx="0">
                  <c:v>Proposed RFFT on GPU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Sheet1!$E$387:$E$394</c:f>
              <c:numCache>
                <c:formatCode>General</c:formatCode>
                <c:ptCount val="8"/>
                <c:pt idx="0">
                  <c:v>0.0192307692307692</c:v>
                </c:pt>
                <c:pt idx="1">
                  <c:v>0.0576923076923077</c:v>
                </c:pt>
                <c:pt idx="2">
                  <c:v>0.0615384615384615</c:v>
                </c:pt>
                <c:pt idx="3">
                  <c:v>0.0615384615384615</c:v>
                </c:pt>
                <c:pt idx="4">
                  <c:v>0.0653846153846154</c:v>
                </c:pt>
                <c:pt idx="5">
                  <c:v>0.0692307692307692</c:v>
                </c:pt>
                <c:pt idx="6">
                  <c:v>0.0769230769230769</c:v>
                </c:pt>
                <c:pt idx="7">
                  <c:v>0.0769230769230769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531200"/>
        <c:axId val="117277824"/>
      </c:lineChart>
      <c:catAx>
        <c:axId val="116531200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17277824"/>
        <c:crosses val="autoZero"/>
        <c:auto val="1"/>
        <c:lblAlgn val="ctr"/>
        <c:lblOffset val="100"/>
        <c:noMultiLvlLbl val="0"/>
      </c:catAx>
      <c:valAx>
        <c:axId val="117277824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MSamples/Watt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165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RFFT"</c:f>
              <c:strCache>
                <c:ptCount val="1"/>
                <c:pt idx="0">
                  <c:v>Proposed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Sheet1!$A$40:$A$47</c:f>
              <c:numCache>
                <c:formatCode>General</c:formatCode>
                <c:ptCount val="8"/>
                <c:pt idx="0">
                  <c:v>0.321608</c:v>
                </c:pt>
                <c:pt idx="1">
                  <c:v>0.64</c:v>
                </c:pt>
                <c:pt idx="2">
                  <c:v>1.117904</c:v>
                </c:pt>
                <c:pt idx="3">
                  <c:v>1.376344</c:v>
                </c:pt>
                <c:pt idx="4">
                  <c:v>1.5586</c:v>
                </c:pt>
                <c:pt idx="5">
                  <c:v>1.50699</c:v>
                </c:pt>
                <c:pt idx="6">
                  <c:v>1.908667</c:v>
                </c:pt>
                <c:pt idx="7">
                  <c:v>2.046465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"Altera CFFT"</c:f>
              <c:strCache>
                <c:ptCount val="1"/>
                <c:pt idx="0">
                  <c:v>Altera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Sheet1!$B$40:$B$47</c:f>
              <c:numCache>
                <c:formatCode>General</c:formatCode>
                <c:ptCount val="8"/>
                <c:pt idx="0">
                  <c:v>0.235641</c:v>
                </c:pt>
                <c:pt idx="1">
                  <c:v>0.460763</c:v>
                </c:pt>
                <c:pt idx="2">
                  <c:v>0.811153</c:v>
                </c:pt>
                <c:pt idx="3">
                  <c:v>0.929388</c:v>
                </c:pt>
                <c:pt idx="4">
                  <c:v>1.089942</c:v>
                </c:pt>
                <c:pt idx="5">
                  <c:v>1.259068</c:v>
                </c:pt>
                <c:pt idx="6">
                  <c:v>1.203821</c:v>
                </c:pt>
                <c:pt idx="7">
                  <c:v>1.387534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"FFTW serial RFFT"</c:f>
              <c:strCache>
                <c:ptCount val="1"/>
                <c:pt idx="0">
                  <c:v>FFTW serial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Sheet1!$C$40:$C$47</c:f>
              <c:numCache>
                <c:formatCode>General</c:formatCode>
                <c:ptCount val="8"/>
                <c:pt idx="0">
                  <c:v>0.147126</c:v>
                </c:pt>
                <c:pt idx="1">
                  <c:v>0.115419</c:v>
                </c:pt>
                <c:pt idx="2">
                  <c:v>0.092286</c:v>
                </c:pt>
                <c:pt idx="3">
                  <c:v>0.06878</c:v>
                </c:pt>
                <c:pt idx="4">
                  <c:v>0.070704</c:v>
                </c:pt>
                <c:pt idx="5">
                  <c:v>0.068672</c:v>
                </c:pt>
                <c:pt idx="6">
                  <c:v>0.0677</c:v>
                </c:pt>
                <c:pt idx="7">
                  <c:v>0.096881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"FFTW serial CFFT"</c:f>
              <c:strCache>
                <c:ptCount val="1"/>
                <c:pt idx="0">
                  <c:v>FFTW serial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Sheet1!$D$40:$D$47</c:f>
              <c:numCache>
                <c:formatCode>General</c:formatCode>
                <c:ptCount val="8"/>
                <c:pt idx="0">
                  <c:v>0.065373</c:v>
                </c:pt>
                <c:pt idx="1">
                  <c:v>0.046818</c:v>
                </c:pt>
                <c:pt idx="2">
                  <c:v>0.044146</c:v>
                </c:pt>
                <c:pt idx="3">
                  <c:v>0.03256</c:v>
                </c:pt>
                <c:pt idx="4">
                  <c:v>0.031978</c:v>
                </c:pt>
                <c:pt idx="5">
                  <c:v>0.036771</c:v>
                </c:pt>
                <c:pt idx="6">
                  <c:v>0.045959</c:v>
                </c:pt>
                <c:pt idx="7">
                  <c:v>0.053976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"CUFFT batched RFFT"</c:f>
              <c:strCache>
                <c:ptCount val="1"/>
                <c:pt idx="0">
                  <c:v>CUFFT batched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Sheet1!$E$40:$E$47</c:f>
              <c:numCache>
                <c:formatCode>General</c:formatCode>
                <c:ptCount val="8"/>
                <c:pt idx="0">
                  <c:v>0.453579</c:v>
                </c:pt>
                <c:pt idx="1">
                  <c:v>0.620757</c:v>
                </c:pt>
                <c:pt idx="2">
                  <c:v>0.739884</c:v>
                </c:pt>
                <c:pt idx="3">
                  <c:v>0.778352</c:v>
                </c:pt>
                <c:pt idx="4">
                  <c:v>0.796825</c:v>
                </c:pt>
                <c:pt idx="5">
                  <c:v>0.808719</c:v>
                </c:pt>
                <c:pt idx="6">
                  <c:v>0.812118</c:v>
                </c:pt>
                <c:pt idx="7">
                  <c:v>0.820776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"CUFFT batched CFFT"</c:f>
              <c:strCache>
                <c:ptCount val="1"/>
                <c:pt idx="0">
                  <c:v>CUFFT batched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Sheet1!$F$40:$F$47</c:f>
              <c:numCache>
                <c:formatCode>General</c:formatCode>
                <c:ptCount val="8"/>
                <c:pt idx="0">
                  <c:v>0.53024</c:v>
                </c:pt>
                <c:pt idx="1">
                  <c:v>0.693767</c:v>
                </c:pt>
                <c:pt idx="2">
                  <c:v>0.745052</c:v>
                </c:pt>
                <c:pt idx="3">
                  <c:v>0.77062</c:v>
                </c:pt>
                <c:pt idx="4">
                  <c:v>0.79214</c:v>
                </c:pt>
                <c:pt idx="5">
                  <c:v>0.799375</c:v>
                </c:pt>
                <c:pt idx="6">
                  <c:v>0.81493</c:v>
                </c:pt>
                <c:pt idx="7">
                  <c:v>0.824601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689472"/>
        <c:axId val="85691392"/>
      </c:lineChart>
      <c:catAx>
        <c:axId val="85689472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691392"/>
        <c:crosses val="autoZero"/>
        <c:auto val="1"/>
        <c:lblAlgn val="ctr"/>
        <c:lblOffset val="100"/>
        <c:noMultiLvlLbl val="0"/>
      </c:catAx>
      <c:valAx>
        <c:axId val="85691392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GPoints/Sec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6894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RFFT"</c:f>
              <c:strCache>
                <c:ptCount val="1"/>
                <c:pt idx="0">
                  <c:v>Proposed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Sheet1!$B$74:$I$74</c:f>
              <c:numCache>
                <c:formatCode>General</c:formatCode>
                <c:ptCount val="8"/>
                <c:pt idx="0">
                  <c:v>4.0201</c:v>
                </c:pt>
                <c:pt idx="1">
                  <c:v>9.6</c:v>
                </c:pt>
                <c:pt idx="2">
                  <c:v>19.5633</c:v>
                </c:pt>
                <c:pt idx="3">
                  <c:v>27.5269</c:v>
                </c:pt>
                <c:pt idx="4">
                  <c:v>35.0685</c:v>
                </c:pt>
                <c:pt idx="5">
                  <c:v>37.6748</c:v>
                </c:pt>
                <c:pt idx="6">
                  <c:v>52.4884</c:v>
                </c:pt>
                <c:pt idx="7">
                  <c:v>61.394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"Altera CFFT"</c:f>
              <c:strCache>
                <c:ptCount val="1"/>
                <c:pt idx="0">
                  <c:v>Altera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Sheet1!$B$75:$I$75</c:f>
              <c:numCache>
                <c:formatCode>General</c:formatCode>
                <c:ptCount val="8"/>
                <c:pt idx="0">
                  <c:v>5.891</c:v>
                </c:pt>
                <c:pt idx="1">
                  <c:v>13.8229</c:v>
                </c:pt>
                <c:pt idx="2">
                  <c:v>28.3904</c:v>
                </c:pt>
                <c:pt idx="3">
                  <c:v>37.1755</c:v>
                </c:pt>
                <c:pt idx="4">
                  <c:v>49.0474</c:v>
                </c:pt>
                <c:pt idx="5">
                  <c:v>62.9534</c:v>
                </c:pt>
                <c:pt idx="6">
                  <c:v>66.2101</c:v>
                </c:pt>
                <c:pt idx="7">
                  <c:v>83.252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"FFTW serial RFFT"</c:f>
              <c:strCache>
                <c:ptCount val="1"/>
                <c:pt idx="0">
                  <c:v>FFTW serial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Sheet1!$B$76:$I$76</c:f>
              <c:numCache>
                <c:formatCode>General</c:formatCode>
                <c:ptCount val="8"/>
                <c:pt idx="0">
                  <c:v>1.8391</c:v>
                </c:pt>
                <c:pt idx="1">
                  <c:v>1.7312</c:v>
                </c:pt>
                <c:pt idx="2">
                  <c:v>1.615</c:v>
                </c:pt>
                <c:pt idx="3">
                  <c:v>1.3756</c:v>
                </c:pt>
                <c:pt idx="4">
                  <c:v>1.5908</c:v>
                </c:pt>
                <c:pt idx="5">
                  <c:v>1.7168</c:v>
                </c:pt>
                <c:pt idx="6">
                  <c:v>1.8618</c:v>
                </c:pt>
                <c:pt idx="7">
                  <c:v>2.9064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"FFTW serial CFFT"</c:f>
              <c:strCache>
                <c:ptCount val="1"/>
                <c:pt idx="0">
                  <c:v>FFTW serial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Sheet1!$B$77:$I$77</c:f>
              <c:numCache>
                <c:formatCode>General</c:formatCode>
                <c:ptCount val="8"/>
                <c:pt idx="0">
                  <c:v>1.6343</c:v>
                </c:pt>
                <c:pt idx="1">
                  <c:v>1.4045</c:v>
                </c:pt>
                <c:pt idx="2">
                  <c:v>1.5451</c:v>
                </c:pt>
                <c:pt idx="3">
                  <c:v>1.3024</c:v>
                </c:pt>
                <c:pt idx="4">
                  <c:v>1.439</c:v>
                </c:pt>
                <c:pt idx="5">
                  <c:v>1.8386</c:v>
                </c:pt>
                <c:pt idx="6">
                  <c:v>2.5277</c:v>
                </c:pt>
                <c:pt idx="7">
                  <c:v>3.2385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"CUFFT batched RFFT"</c:f>
              <c:strCache>
                <c:ptCount val="1"/>
                <c:pt idx="0">
                  <c:v>CUFFT batched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Sheet1!$B$78:$I$78</c:f>
              <c:numCache>
                <c:formatCode>General</c:formatCode>
                <c:ptCount val="8"/>
                <c:pt idx="0">
                  <c:v>5.6697</c:v>
                </c:pt>
                <c:pt idx="1">
                  <c:v>9.3113</c:v>
                </c:pt>
                <c:pt idx="2">
                  <c:v>12.9479</c:v>
                </c:pt>
                <c:pt idx="3">
                  <c:v>15.567</c:v>
                </c:pt>
                <c:pt idx="4">
                  <c:v>17.9286</c:v>
                </c:pt>
                <c:pt idx="5">
                  <c:v>20.2179</c:v>
                </c:pt>
                <c:pt idx="6">
                  <c:v>22.3333</c:v>
                </c:pt>
                <c:pt idx="7">
                  <c:v>24.6232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"CUFFT batched CFFT"</c:f>
              <c:strCache>
                <c:ptCount val="1"/>
                <c:pt idx="0">
                  <c:v>CUFFT batched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Sheet1!$B$79:$I$79</c:f>
              <c:numCache>
                <c:formatCode>General</c:formatCode>
                <c:ptCount val="8"/>
                <c:pt idx="0">
                  <c:v>13.256</c:v>
                </c:pt>
                <c:pt idx="1">
                  <c:v>20.813</c:v>
                </c:pt>
                <c:pt idx="2">
                  <c:v>26.0768</c:v>
                </c:pt>
                <c:pt idx="3">
                  <c:v>30.8248</c:v>
                </c:pt>
                <c:pt idx="4">
                  <c:v>35.6463</c:v>
                </c:pt>
                <c:pt idx="5">
                  <c:v>39.9688</c:v>
                </c:pt>
                <c:pt idx="6">
                  <c:v>44.8211</c:v>
                </c:pt>
                <c:pt idx="7">
                  <c:v>49.4761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604992"/>
        <c:axId val="85623552"/>
      </c:lineChart>
      <c:catAx>
        <c:axId val="85604992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623552"/>
        <c:crosses val="autoZero"/>
        <c:auto val="1"/>
        <c:lblAlgn val="ctr"/>
        <c:lblOffset val="100"/>
        <c:noMultiLvlLbl val="0"/>
      </c:catAx>
      <c:valAx>
        <c:axId val="85623552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GFlops/Sec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6049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RFFT"</c:f>
              <c:strCache>
                <c:ptCount val="1"/>
                <c:pt idx="0">
                  <c:v>Proposed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Sheet1!$B$103:$I$103</c:f>
              <c:numCache>
                <c:formatCode>General</c:formatCode>
                <c:ptCount val="8"/>
                <c:pt idx="0">
                  <c:v>0.191433333333333</c:v>
                </c:pt>
                <c:pt idx="1">
                  <c:v>0.457142857142857</c:v>
                </c:pt>
                <c:pt idx="2">
                  <c:v>0.931585714285714</c:v>
                </c:pt>
                <c:pt idx="3">
                  <c:v>1.31080476190476</c:v>
                </c:pt>
                <c:pt idx="4">
                  <c:v>1.66992857142857</c:v>
                </c:pt>
                <c:pt idx="5">
                  <c:v>1.7940380952381</c:v>
                </c:pt>
                <c:pt idx="6">
                  <c:v>2.49944761904762</c:v>
                </c:pt>
                <c:pt idx="7">
                  <c:v>2.92352380952381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"Altera CFFT"</c:f>
              <c:strCache>
                <c:ptCount val="1"/>
                <c:pt idx="0">
                  <c:v>Altera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Sheet1!$B$104:$I$104</c:f>
              <c:numCache>
                <c:formatCode>General</c:formatCode>
                <c:ptCount val="8"/>
                <c:pt idx="0">
                  <c:v>0.28052380952381</c:v>
                </c:pt>
                <c:pt idx="1">
                  <c:v>0.658233333333333</c:v>
                </c:pt>
                <c:pt idx="2">
                  <c:v>1.35192380952381</c:v>
                </c:pt>
                <c:pt idx="3">
                  <c:v>1.7702619047619</c:v>
                </c:pt>
                <c:pt idx="4">
                  <c:v>2.33559047619048</c:v>
                </c:pt>
                <c:pt idx="5">
                  <c:v>2.99778095238095</c:v>
                </c:pt>
                <c:pt idx="6">
                  <c:v>3.1528619047619</c:v>
                </c:pt>
                <c:pt idx="7">
                  <c:v>3.96438095238095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"FFTW serial RFFT"</c:f>
              <c:strCache>
                <c:ptCount val="1"/>
                <c:pt idx="0">
                  <c:v>FFTW serial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Sheet1!$B$105:$I$105</c:f>
              <c:numCache>
                <c:formatCode>General</c:formatCode>
                <c:ptCount val="8"/>
                <c:pt idx="0">
                  <c:v>0.11494375</c:v>
                </c:pt>
                <c:pt idx="1">
                  <c:v>0.1082</c:v>
                </c:pt>
                <c:pt idx="2">
                  <c:v>0.1009375</c:v>
                </c:pt>
                <c:pt idx="3">
                  <c:v>0.085975</c:v>
                </c:pt>
                <c:pt idx="4">
                  <c:v>0.099425</c:v>
                </c:pt>
                <c:pt idx="5">
                  <c:v>0.1073</c:v>
                </c:pt>
                <c:pt idx="6">
                  <c:v>0.1163625</c:v>
                </c:pt>
                <c:pt idx="7">
                  <c:v>0.18165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"FFTW serial CFFT"</c:f>
              <c:strCache>
                <c:ptCount val="1"/>
                <c:pt idx="0">
                  <c:v>FFTW serial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Sheet1!$B$106:$I$106</c:f>
              <c:numCache>
                <c:formatCode>General</c:formatCode>
                <c:ptCount val="8"/>
                <c:pt idx="0">
                  <c:v>0.10214375</c:v>
                </c:pt>
                <c:pt idx="1">
                  <c:v>0.08778125</c:v>
                </c:pt>
                <c:pt idx="2">
                  <c:v>0.09656875</c:v>
                </c:pt>
                <c:pt idx="3">
                  <c:v>0.0814</c:v>
                </c:pt>
                <c:pt idx="4">
                  <c:v>0.0899375</c:v>
                </c:pt>
                <c:pt idx="5">
                  <c:v>0.1149125</c:v>
                </c:pt>
                <c:pt idx="6">
                  <c:v>0.15798125</c:v>
                </c:pt>
                <c:pt idx="7">
                  <c:v>0.20240625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"CUFFT batched RFFT"</c:f>
              <c:strCache>
                <c:ptCount val="1"/>
                <c:pt idx="0">
                  <c:v>CUFFT batched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Sheet1!$B$107:$I$107</c:f>
              <c:numCache>
                <c:formatCode>General</c:formatCode>
                <c:ptCount val="8"/>
                <c:pt idx="0">
                  <c:v>0.218065384615385</c:v>
                </c:pt>
                <c:pt idx="1">
                  <c:v>0.358126923076923</c:v>
                </c:pt>
                <c:pt idx="2">
                  <c:v>0.497996153846154</c:v>
                </c:pt>
                <c:pt idx="3">
                  <c:v>0.598730769230769</c:v>
                </c:pt>
                <c:pt idx="4">
                  <c:v>0.689561538461538</c:v>
                </c:pt>
                <c:pt idx="5">
                  <c:v>0.777611538461539</c:v>
                </c:pt>
                <c:pt idx="6">
                  <c:v>0.858973076923077</c:v>
                </c:pt>
                <c:pt idx="7">
                  <c:v>0.947046153846154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"CUFFT batched CFFT"</c:f>
              <c:strCache>
                <c:ptCount val="1"/>
                <c:pt idx="0">
                  <c:v>CUFFT batched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Sheet1!$B$108:$I$108</c:f>
              <c:numCache>
                <c:formatCode>General</c:formatCode>
                <c:ptCount val="8"/>
                <c:pt idx="0">
                  <c:v>0.509846153846154</c:v>
                </c:pt>
                <c:pt idx="1">
                  <c:v>0.8005</c:v>
                </c:pt>
                <c:pt idx="2">
                  <c:v>1.00295384615385</c:v>
                </c:pt>
                <c:pt idx="3">
                  <c:v>1.18556923076923</c:v>
                </c:pt>
                <c:pt idx="4">
                  <c:v>1.37101153846154</c:v>
                </c:pt>
                <c:pt idx="5">
                  <c:v>1.53726153846154</c:v>
                </c:pt>
                <c:pt idx="6">
                  <c:v>1.72388846153846</c:v>
                </c:pt>
                <c:pt idx="7">
                  <c:v>1.90292692307692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37856"/>
        <c:axId val="85739776"/>
      </c:lineChart>
      <c:catAx>
        <c:axId val="85737856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739776"/>
        <c:crosses val="autoZero"/>
        <c:auto val="1"/>
        <c:lblAlgn val="ctr"/>
        <c:lblOffset val="100"/>
        <c:noMultiLvlLbl val="0"/>
      </c:catAx>
      <c:valAx>
        <c:axId val="85739776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Perf per Watt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73785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RIFFT"</c:f>
              <c:strCache>
                <c:ptCount val="1"/>
                <c:pt idx="0">
                  <c:v>Proposed RIFFT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Sheet1!$B$146:$I$146</c:f>
              <c:numCache>
                <c:formatCode>General</c:formatCode>
                <c:ptCount val="8"/>
                <c:pt idx="0">
                  <c:v>3.9409</c:v>
                </c:pt>
                <c:pt idx="1">
                  <c:v>8.7272</c:v>
                </c:pt>
                <c:pt idx="2">
                  <c:v>16.291</c:v>
                </c:pt>
                <c:pt idx="3">
                  <c:v>27.6011</c:v>
                </c:pt>
                <c:pt idx="4">
                  <c:v>33.6842</c:v>
                </c:pt>
                <c:pt idx="5">
                  <c:v>38.152</c:v>
                </c:pt>
                <c:pt idx="6">
                  <c:v>52.8578</c:v>
                </c:pt>
                <c:pt idx="7">
                  <c:v>57.8123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"Altera CFFT"</c:f>
              <c:strCache>
                <c:ptCount val="1"/>
                <c:pt idx="0">
                  <c:v>Altera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Sheet1!$B$75:$I$75</c:f>
              <c:numCache>
                <c:formatCode>General</c:formatCode>
                <c:ptCount val="8"/>
                <c:pt idx="0">
                  <c:v>5.891</c:v>
                </c:pt>
                <c:pt idx="1">
                  <c:v>13.8229</c:v>
                </c:pt>
                <c:pt idx="2">
                  <c:v>28.3904</c:v>
                </c:pt>
                <c:pt idx="3">
                  <c:v>37.1755</c:v>
                </c:pt>
                <c:pt idx="4">
                  <c:v>49.0474</c:v>
                </c:pt>
                <c:pt idx="5">
                  <c:v>62.9534</c:v>
                </c:pt>
                <c:pt idx="6">
                  <c:v>66.2101</c:v>
                </c:pt>
                <c:pt idx="7">
                  <c:v>83.252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"FFTW serial RIFFT"</c:f>
              <c:strCache>
                <c:ptCount val="1"/>
                <c:pt idx="0">
                  <c:v>FFTW serial RIFFT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Sheet1!$B$76:$I$76</c:f>
              <c:numCache>
                <c:formatCode>General</c:formatCode>
                <c:ptCount val="8"/>
                <c:pt idx="0">
                  <c:v>1.8391</c:v>
                </c:pt>
                <c:pt idx="1">
                  <c:v>1.7312</c:v>
                </c:pt>
                <c:pt idx="2">
                  <c:v>1.615</c:v>
                </c:pt>
                <c:pt idx="3">
                  <c:v>1.3756</c:v>
                </c:pt>
                <c:pt idx="4">
                  <c:v>1.5908</c:v>
                </c:pt>
                <c:pt idx="5">
                  <c:v>1.7168</c:v>
                </c:pt>
                <c:pt idx="6">
                  <c:v>1.8618</c:v>
                </c:pt>
                <c:pt idx="7">
                  <c:v>2.9064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"FFTW serial CFFT"</c:f>
              <c:strCache>
                <c:ptCount val="1"/>
                <c:pt idx="0">
                  <c:v>FFTW serial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Sheet1!$B$149:$I$149</c:f>
              <c:numCache>
                <c:formatCode>General</c:formatCode>
                <c:ptCount val="8"/>
                <c:pt idx="0">
                  <c:v>1.6343</c:v>
                </c:pt>
                <c:pt idx="1">
                  <c:v>1.4045</c:v>
                </c:pt>
                <c:pt idx="2">
                  <c:v>1.5451</c:v>
                </c:pt>
                <c:pt idx="3">
                  <c:v>1.3024</c:v>
                </c:pt>
                <c:pt idx="4">
                  <c:v>1.439</c:v>
                </c:pt>
                <c:pt idx="5">
                  <c:v>1.8386</c:v>
                </c:pt>
                <c:pt idx="6">
                  <c:v>2.5277</c:v>
                </c:pt>
                <c:pt idx="7">
                  <c:v>3.2385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"CUFFT batched RIFFT"</c:f>
              <c:strCache>
                <c:ptCount val="1"/>
                <c:pt idx="0">
                  <c:v>CUFFT batched RIFFT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Sheet1!$B$150:$I$150</c:f>
              <c:numCache>
                <c:formatCode>General</c:formatCode>
                <c:ptCount val="8"/>
                <c:pt idx="0">
                  <c:v>4.762</c:v>
                </c:pt>
                <c:pt idx="1">
                  <c:v>8.3112</c:v>
                </c:pt>
                <c:pt idx="2">
                  <c:v>11.9467</c:v>
                </c:pt>
                <c:pt idx="3">
                  <c:v>14.8621</c:v>
                </c:pt>
                <c:pt idx="4">
                  <c:v>17.4413</c:v>
                </c:pt>
                <c:pt idx="5">
                  <c:v>19.961</c:v>
                </c:pt>
                <c:pt idx="6">
                  <c:v>22.1471</c:v>
                </c:pt>
                <c:pt idx="7">
                  <c:v>24.5122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"CUFFT batched CFFT"</c:f>
              <c:strCache>
                <c:ptCount val="1"/>
                <c:pt idx="0">
                  <c:v>CUFFT batched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Sheet1!$B$151:$I$151</c:f>
              <c:numCache>
                <c:formatCode>General</c:formatCode>
                <c:ptCount val="8"/>
                <c:pt idx="0">
                  <c:v>13.256</c:v>
                </c:pt>
                <c:pt idx="1">
                  <c:v>20.813</c:v>
                </c:pt>
                <c:pt idx="2">
                  <c:v>26.0768</c:v>
                </c:pt>
                <c:pt idx="3">
                  <c:v>30.8248</c:v>
                </c:pt>
                <c:pt idx="4">
                  <c:v>35.6463</c:v>
                </c:pt>
                <c:pt idx="5">
                  <c:v>39.9688</c:v>
                </c:pt>
                <c:pt idx="6">
                  <c:v>44.8211</c:v>
                </c:pt>
                <c:pt idx="7">
                  <c:v>49.4761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80736"/>
        <c:axId val="85795200"/>
      </c:lineChart>
      <c:catAx>
        <c:axId val="85780736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795200"/>
        <c:crosses val="autoZero"/>
        <c:auto val="1"/>
        <c:lblAlgn val="ctr"/>
        <c:lblOffset val="100"/>
        <c:noMultiLvlLbl val="0"/>
      </c:catAx>
      <c:valAx>
        <c:axId val="85795200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GFlops/Sec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7807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RIFFT"</c:f>
              <c:strCache>
                <c:ptCount val="1"/>
                <c:pt idx="0">
                  <c:v>Proposed RIFFT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Sheet1!$A$134:$A$141</c:f>
              <c:numCache>
                <c:formatCode>General</c:formatCode>
                <c:ptCount val="8"/>
                <c:pt idx="0">
                  <c:v>0.3153</c:v>
                </c:pt>
                <c:pt idx="1">
                  <c:v>0.5818</c:v>
                </c:pt>
                <c:pt idx="2">
                  <c:v>0.931</c:v>
                </c:pt>
                <c:pt idx="3">
                  <c:v>1.3801</c:v>
                </c:pt>
                <c:pt idx="4">
                  <c:v>1.4971</c:v>
                </c:pt>
                <c:pt idx="5">
                  <c:v>1.5261</c:v>
                </c:pt>
                <c:pt idx="6">
                  <c:v>1.9221</c:v>
                </c:pt>
                <c:pt idx="7">
                  <c:v>2.0111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"Altera CFFT"</c:f>
              <c:strCache>
                <c:ptCount val="1"/>
                <c:pt idx="0">
                  <c:v>Altera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Sheet1!$B$40:$B$47</c:f>
              <c:numCache>
                <c:formatCode>General</c:formatCode>
                <c:ptCount val="8"/>
                <c:pt idx="0">
                  <c:v>0.235641</c:v>
                </c:pt>
                <c:pt idx="1">
                  <c:v>0.460763</c:v>
                </c:pt>
                <c:pt idx="2">
                  <c:v>0.811153</c:v>
                </c:pt>
                <c:pt idx="3">
                  <c:v>0.929388</c:v>
                </c:pt>
                <c:pt idx="4">
                  <c:v>1.089942</c:v>
                </c:pt>
                <c:pt idx="5">
                  <c:v>1.259068</c:v>
                </c:pt>
                <c:pt idx="6">
                  <c:v>1.203821</c:v>
                </c:pt>
                <c:pt idx="7">
                  <c:v>1.387534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"FFTW serial RIFFT"</c:f>
              <c:strCache>
                <c:ptCount val="1"/>
                <c:pt idx="0">
                  <c:v>FFTW serial RIFFT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Sheet1!$C$134:$C$141</c:f>
              <c:numCache>
                <c:formatCode>General</c:formatCode>
                <c:ptCount val="8"/>
                <c:pt idx="0">
                  <c:v>0.126</c:v>
                </c:pt>
                <c:pt idx="1">
                  <c:v>0.1473</c:v>
                </c:pt>
                <c:pt idx="2">
                  <c:v>0.0927</c:v>
                </c:pt>
                <c:pt idx="3">
                  <c:v>0.0772</c:v>
                </c:pt>
                <c:pt idx="4">
                  <c:v>0.0643</c:v>
                </c:pt>
                <c:pt idx="5">
                  <c:v>0.068</c:v>
                </c:pt>
                <c:pt idx="6">
                  <c:v>0.0743</c:v>
                </c:pt>
                <c:pt idx="7">
                  <c:v>0.0775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"FFTW serial CFFT"</c:f>
              <c:strCache>
                <c:ptCount val="1"/>
                <c:pt idx="0">
                  <c:v>FFTW serial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Sheet1!$D$40:$D$47</c:f>
              <c:numCache>
                <c:formatCode>General</c:formatCode>
                <c:ptCount val="8"/>
                <c:pt idx="0">
                  <c:v>0.065373</c:v>
                </c:pt>
                <c:pt idx="1">
                  <c:v>0.046818</c:v>
                </c:pt>
                <c:pt idx="2">
                  <c:v>0.044146</c:v>
                </c:pt>
                <c:pt idx="3">
                  <c:v>0.03256</c:v>
                </c:pt>
                <c:pt idx="4">
                  <c:v>0.031978</c:v>
                </c:pt>
                <c:pt idx="5">
                  <c:v>0.036771</c:v>
                </c:pt>
                <c:pt idx="6">
                  <c:v>0.045959</c:v>
                </c:pt>
                <c:pt idx="7">
                  <c:v>0.053976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"CUFFT batched RIFFT"</c:f>
              <c:strCache>
                <c:ptCount val="1"/>
                <c:pt idx="0">
                  <c:v>CUFFT batched RIFFT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Sheet1!$E$134:$E$141</c:f>
              <c:numCache>
                <c:formatCode>General</c:formatCode>
                <c:ptCount val="8"/>
                <c:pt idx="0">
                  <c:v>0.381</c:v>
                </c:pt>
                <c:pt idx="1">
                  <c:v>0.5541</c:v>
                </c:pt>
                <c:pt idx="2">
                  <c:v>0.6827</c:v>
                </c:pt>
                <c:pt idx="3">
                  <c:v>0.7431</c:v>
                </c:pt>
                <c:pt idx="4">
                  <c:v>0.7752</c:v>
                </c:pt>
                <c:pt idx="5">
                  <c:v>0.7984</c:v>
                </c:pt>
                <c:pt idx="6">
                  <c:v>0.8053</c:v>
                </c:pt>
                <c:pt idx="7">
                  <c:v>0.8171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"CUFFT batched CFFT"</c:f>
              <c:strCache>
                <c:ptCount val="1"/>
                <c:pt idx="0">
                  <c:v>CUFFT batched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Sheet1!$F$40:$F$47</c:f>
              <c:numCache>
                <c:formatCode>General</c:formatCode>
                <c:ptCount val="8"/>
                <c:pt idx="0">
                  <c:v>0.53024</c:v>
                </c:pt>
                <c:pt idx="1">
                  <c:v>0.693767</c:v>
                </c:pt>
                <c:pt idx="2">
                  <c:v>0.745052</c:v>
                </c:pt>
                <c:pt idx="3">
                  <c:v>0.77062</c:v>
                </c:pt>
                <c:pt idx="4">
                  <c:v>0.79214</c:v>
                </c:pt>
                <c:pt idx="5">
                  <c:v>0.799375</c:v>
                </c:pt>
                <c:pt idx="6">
                  <c:v>0.81493</c:v>
                </c:pt>
                <c:pt idx="7">
                  <c:v>0.824601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822848"/>
        <c:axId val="85841408"/>
      </c:lineChart>
      <c:catAx>
        <c:axId val="85822848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841408"/>
        <c:crosses val="autoZero"/>
        <c:auto val="1"/>
        <c:lblAlgn val="ctr"/>
        <c:lblOffset val="100"/>
        <c:noMultiLvlLbl val="0"/>
      </c:catAx>
      <c:valAx>
        <c:axId val="85841408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GPoints/Sec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8228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RFFT"</c:f>
              <c:strCache>
                <c:ptCount val="1"/>
                <c:pt idx="0">
                  <c:v>Proposed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Sheet1!$A$200:$A$207</c:f>
              <c:numCache>
                <c:formatCode>General</c:formatCode>
                <c:ptCount val="8"/>
                <c:pt idx="0">
                  <c:v>15.3146666666667</c:v>
                </c:pt>
                <c:pt idx="1">
                  <c:v>30.4761904761905</c:v>
                </c:pt>
                <c:pt idx="2">
                  <c:v>53.2335238095238</c:v>
                </c:pt>
                <c:pt idx="3">
                  <c:v>65.5401904761905</c:v>
                </c:pt>
                <c:pt idx="4">
                  <c:v>74.2190476190476</c:v>
                </c:pt>
                <c:pt idx="5">
                  <c:v>71.7614285714286</c:v>
                </c:pt>
                <c:pt idx="6">
                  <c:v>90.8889047619048</c:v>
                </c:pt>
                <c:pt idx="7">
                  <c:v>97.4507142857143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"Altera CFFT"</c:f>
              <c:strCache>
                <c:ptCount val="1"/>
                <c:pt idx="0">
                  <c:v>Altera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Sheet1!$B$200:$B$207</c:f>
              <c:numCache>
                <c:formatCode>General</c:formatCode>
                <c:ptCount val="8"/>
                <c:pt idx="0">
                  <c:v>11.221</c:v>
                </c:pt>
                <c:pt idx="1">
                  <c:v>21.9410952380952</c:v>
                </c:pt>
                <c:pt idx="2">
                  <c:v>38.6263333333333</c:v>
                </c:pt>
                <c:pt idx="3">
                  <c:v>44.2565714285714</c:v>
                </c:pt>
                <c:pt idx="4">
                  <c:v>51.902</c:v>
                </c:pt>
                <c:pt idx="5">
                  <c:v>59.9556190476191</c:v>
                </c:pt>
                <c:pt idx="6">
                  <c:v>57.3248095238095</c:v>
                </c:pt>
                <c:pt idx="7">
                  <c:v>66.0730476190476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"FFTW serial RFFT"</c:f>
              <c:strCache>
                <c:ptCount val="1"/>
                <c:pt idx="0">
                  <c:v>FFTW serial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Sheet1!$C$200:$C$207</c:f>
              <c:numCache>
                <c:formatCode>General</c:formatCode>
                <c:ptCount val="8"/>
                <c:pt idx="0">
                  <c:v>9.195375</c:v>
                </c:pt>
                <c:pt idx="1">
                  <c:v>7.2136875</c:v>
                </c:pt>
                <c:pt idx="2">
                  <c:v>5.767875</c:v>
                </c:pt>
                <c:pt idx="3">
                  <c:v>4.29875</c:v>
                </c:pt>
                <c:pt idx="4">
                  <c:v>4.419</c:v>
                </c:pt>
                <c:pt idx="5">
                  <c:v>4.292</c:v>
                </c:pt>
                <c:pt idx="6">
                  <c:v>4.23125</c:v>
                </c:pt>
                <c:pt idx="7">
                  <c:v>6.0550625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"FFTW serial CFFT"</c:f>
              <c:strCache>
                <c:ptCount val="1"/>
                <c:pt idx="0">
                  <c:v>FFTW serial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Sheet1!$D$200:$D$207</c:f>
              <c:numCache>
                <c:formatCode>General</c:formatCode>
                <c:ptCount val="8"/>
                <c:pt idx="0">
                  <c:v>4.0858125</c:v>
                </c:pt>
                <c:pt idx="1">
                  <c:v>2.926125</c:v>
                </c:pt>
                <c:pt idx="2">
                  <c:v>2.759125</c:v>
                </c:pt>
                <c:pt idx="3">
                  <c:v>2.035</c:v>
                </c:pt>
                <c:pt idx="4">
                  <c:v>1.998625</c:v>
                </c:pt>
                <c:pt idx="5">
                  <c:v>2.2981875</c:v>
                </c:pt>
                <c:pt idx="6">
                  <c:v>2.8724375</c:v>
                </c:pt>
                <c:pt idx="7">
                  <c:v>3.3735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"CUFFT batched RFFT"</c:f>
              <c:strCache>
                <c:ptCount val="1"/>
                <c:pt idx="0">
                  <c:v>CUFFT batched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Sheet1!$E$200:$E$207</c:f>
              <c:numCache>
                <c:formatCode>General</c:formatCode>
                <c:ptCount val="8"/>
                <c:pt idx="0">
                  <c:v>17.4453461538462</c:v>
                </c:pt>
                <c:pt idx="1">
                  <c:v>23.8752692307692</c:v>
                </c:pt>
                <c:pt idx="2">
                  <c:v>28.4570769230769</c:v>
                </c:pt>
                <c:pt idx="3">
                  <c:v>29.9366153846154</c:v>
                </c:pt>
                <c:pt idx="4">
                  <c:v>30.6471153846154</c:v>
                </c:pt>
                <c:pt idx="5">
                  <c:v>31.1045769230769</c:v>
                </c:pt>
                <c:pt idx="6">
                  <c:v>31.2353076923077</c:v>
                </c:pt>
                <c:pt idx="7">
                  <c:v>31.5683076923077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"CUFFT batched CFFT"</c:f>
              <c:strCache>
                <c:ptCount val="1"/>
                <c:pt idx="0">
                  <c:v>CUFFT batched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Sheet1!$F$200:$F$207</c:f>
              <c:numCache>
                <c:formatCode>General</c:formatCode>
                <c:ptCount val="8"/>
                <c:pt idx="0">
                  <c:v>20.3938461538462</c:v>
                </c:pt>
                <c:pt idx="1">
                  <c:v>26.6833461538462</c:v>
                </c:pt>
                <c:pt idx="2">
                  <c:v>28.6558461538462</c:v>
                </c:pt>
                <c:pt idx="3">
                  <c:v>29.6392307692308</c:v>
                </c:pt>
                <c:pt idx="4">
                  <c:v>30.4669230769231</c:v>
                </c:pt>
                <c:pt idx="5">
                  <c:v>30.7451923076923</c:v>
                </c:pt>
                <c:pt idx="6">
                  <c:v>31.3434615384615</c:v>
                </c:pt>
                <c:pt idx="7">
                  <c:v>31.7154230769231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176896"/>
        <c:axId val="86178816"/>
      </c:lineChart>
      <c:catAx>
        <c:axId val="86176896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6178816"/>
        <c:crosses val="autoZero"/>
        <c:auto val="1"/>
        <c:lblAlgn val="ctr"/>
        <c:lblOffset val="100"/>
        <c:noMultiLvlLbl val="0"/>
      </c:catAx>
      <c:valAx>
        <c:axId val="86178816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MSamples per Watt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61768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RFFT"</c:f>
              <c:strCache>
                <c:ptCount val="1"/>
                <c:pt idx="0">
                  <c:v>Proposed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Sheet1!$A$235:$A$242</c:f>
              <c:numCache>
                <c:formatCode>General</c:formatCode>
                <c:ptCount val="8"/>
                <c:pt idx="0">
                  <c:v>15.0142857142857</c:v>
                </c:pt>
                <c:pt idx="1">
                  <c:v>27.7047619047619</c:v>
                </c:pt>
                <c:pt idx="2">
                  <c:v>44.3333333333333</c:v>
                </c:pt>
                <c:pt idx="3">
                  <c:v>65.7190476190476</c:v>
                </c:pt>
                <c:pt idx="4">
                  <c:v>71.2904761904762</c:v>
                </c:pt>
                <c:pt idx="5">
                  <c:v>72.6714285714286</c:v>
                </c:pt>
                <c:pt idx="6">
                  <c:v>91.5285714285714</c:v>
                </c:pt>
                <c:pt idx="7">
                  <c:v>95.7666666666667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"Altera CFFT"</c:f>
              <c:strCache>
                <c:ptCount val="1"/>
                <c:pt idx="0">
                  <c:v>Altera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Sheet1!$B$200:$B$207</c:f>
              <c:numCache>
                <c:formatCode>General</c:formatCode>
                <c:ptCount val="8"/>
                <c:pt idx="0">
                  <c:v>11.221</c:v>
                </c:pt>
                <c:pt idx="1">
                  <c:v>21.9410952380952</c:v>
                </c:pt>
                <c:pt idx="2">
                  <c:v>38.6263333333333</c:v>
                </c:pt>
                <c:pt idx="3">
                  <c:v>44.2565714285714</c:v>
                </c:pt>
                <c:pt idx="4">
                  <c:v>51.902</c:v>
                </c:pt>
                <c:pt idx="5">
                  <c:v>59.9556190476191</c:v>
                </c:pt>
                <c:pt idx="6">
                  <c:v>57.3248095238095</c:v>
                </c:pt>
                <c:pt idx="7">
                  <c:v>66.0730476190476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"FFTW serial RFFT"</c:f>
              <c:strCache>
                <c:ptCount val="1"/>
                <c:pt idx="0">
                  <c:v>FFTW serial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Sheet1!$C$235:$C$242</c:f>
              <c:numCache>
                <c:formatCode>General</c:formatCode>
                <c:ptCount val="8"/>
                <c:pt idx="0">
                  <c:v>7.875</c:v>
                </c:pt>
                <c:pt idx="1">
                  <c:v>9.20625</c:v>
                </c:pt>
                <c:pt idx="2">
                  <c:v>5.79375</c:v>
                </c:pt>
                <c:pt idx="3">
                  <c:v>4.825</c:v>
                </c:pt>
                <c:pt idx="4">
                  <c:v>4.01875</c:v>
                </c:pt>
                <c:pt idx="5">
                  <c:v>4.25</c:v>
                </c:pt>
                <c:pt idx="6">
                  <c:v>4.64375</c:v>
                </c:pt>
                <c:pt idx="7">
                  <c:v>4.84375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"FFTW serial CFFT"</c:f>
              <c:strCache>
                <c:ptCount val="1"/>
                <c:pt idx="0">
                  <c:v>FFTW serial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Sheet1!$D$200:$D$207</c:f>
              <c:numCache>
                <c:formatCode>General</c:formatCode>
                <c:ptCount val="8"/>
                <c:pt idx="0">
                  <c:v>4.0858125</c:v>
                </c:pt>
                <c:pt idx="1">
                  <c:v>2.926125</c:v>
                </c:pt>
                <c:pt idx="2">
                  <c:v>2.759125</c:v>
                </c:pt>
                <c:pt idx="3">
                  <c:v>2.035</c:v>
                </c:pt>
                <c:pt idx="4">
                  <c:v>1.998625</c:v>
                </c:pt>
                <c:pt idx="5">
                  <c:v>2.2981875</c:v>
                </c:pt>
                <c:pt idx="6">
                  <c:v>2.8724375</c:v>
                </c:pt>
                <c:pt idx="7">
                  <c:v>3.3735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"CUFFT batched RFFT"</c:f>
              <c:strCache>
                <c:ptCount val="1"/>
                <c:pt idx="0">
                  <c:v>CUFFT batched RFFT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Sheet1!$E$235:$E$242</c:f>
              <c:numCache>
                <c:formatCode>General</c:formatCode>
                <c:ptCount val="8"/>
                <c:pt idx="0">
                  <c:v>14.6538461538462</c:v>
                </c:pt>
                <c:pt idx="1">
                  <c:v>21.3115384615385</c:v>
                </c:pt>
                <c:pt idx="2">
                  <c:v>26.2576923076923</c:v>
                </c:pt>
                <c:pt idx="3">
                  <c:v>28.5807692307692</c:v>
                </c:pt>
                <c:pt idx="4">
                  <c:v>29.8153846153846</c:v>
                </c:pt>
                <c:pt idx="5">
                  <c:v>30.7076923076923</c:v>
                </c:pt>
                <c:pt idx="6">
                  <c:v>30.9730769230769</c:v>
                </c:pt>
                <c:pt idx="7">
                  <c:v>31.4269230769231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"CUFFT batched CFFT"</c:f>
              <c:strCache>
                <c:ptCount val="1"/>
                <c:pt idx="0">
                  <c:v>CUFFT batched CFFT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Sheet1!$F$200:$F$207</c:f>
              <c:numCache>
                <c:formatCode>General</c:formatCode>
                <c:ptCount val="8"/>
                <c:pt idx="0">
                  <c:v>20.3938461538462</c:v>
                </c:pt>
                <c:pt idx="1">
                  <c:v>26.6833461538462</c:v>
                </c:pt>
                <c:pt idx="2">
                  <c:v>28.6558461538462</c:v>
                </c:pt>
                <c:pt idx="3">
                  <c:v>29.6392307692308</c:v>
                </c:pt>
                <c:pt idx="4">
                  <c:v>30.4669230769231</c:v>
                </c:pt>
                <c:pt idx="5">
                  <c:v>30.7451923076923</c:v>
                </c:pt>
                <c:pt idx="6">
                  <c:v>31.3434615384615</c:v>
                </c:pt>
                <c:pt idx="7">
                  <c:v>31.7154230769231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223488"/>
        <c:axId val="86229760"/>
      </c:lineChart>
      <c:catAx>
        <c:axId val="86223488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6229760"/>
        <c:crosses val="autoZero"/>
        <c:auto val="1"/>
        <c:lblAlgn val="ctr"/>
        <c:lblOffset val="100"/>
        <c:noMultiLvlLbl val="0"/>
      </c:catAx>
      <c:valAx>
        <c:axId val="86229760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MSamples per Watt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62234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"Proposed RFFT on FPGA"</c:f>
              <c:strCache>
                <c:ptCount val="1"/>
                <c:pt idx="0">
                  <c:v>Proposed RFFT on FPGA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Sheet1!$A$269:$A$276</c:f>
              <c:numCache>
                <c:formatCode>General</c:formatCode>
                <c:ptCount val="8"/>
                <c:pt idx="0">
                  <c:v>0.321608</c:v>
                </c:pt>
                <c:pt idx="1">
                  <c:v>0.64</c:v>
                </c:pt>
                <c:pt idx="2">
                  <c:v>1.117904</c:v>
                </c:pt>
                <c:pt idx="3">
                  <c:v>1.376344</c:v>
                </c:pt>
                <c:pt idx="4">
                  <c:v>1.5586</c:v>
                </c:pt>
                <c:pt idx="5">
                  <c:v>1.50699</c:v>
                </c:pt>
                <c:pt idx="6">
                  <c:v>1.908667</c:v>
                </c:pt>
                <c:pt idx="7">
                  <c:v>2.046465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"Proposed RFFT on CPU"</c:f>
              <c:strCache>
                <c:ptCount val="1"/>
                <c:pt idx="0">
                  <c:v>Proposed RFFT on CPU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Sheet1!$C$269:$C$276</c:f>
              <c:numCache>
                <c:formatCode>General</c:formatCode>
                <c:ptCount val="8"/>
                <c:pt idx="0">
                  <c:v>0.0576</c:v>
                </c:pt>
                <c:pt idx="1">
                  <c:v>0.0416</c:v>
                </c:pt>
                <c:pt idx="2">
                  <c:v>0.0479</c:v>
                </c:pt>
                <c:pt idx="3">
                  <c:v>0.0317</c:v>
                </c:pt>
                <c:pt idx="4">
                  <c:v>0.0139</c:v>
                </c:pt>
                <c:pt idx="5">
                  <c:v>0.0131</c:v>
                </c:pt>
                <c:pt idx="6">
                  <c:v>0.0076</c:v>
                </c:pt>
                <c:pt idx="7">
                  <c:v>0.0043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"Proposed RFFT on GPU"</c:f>
              <c:strCache>
                <c:ptCount val="1"/>
                <c:pt idx="0">
                  <c:v>Proposed RFFT on GPU</c:v>
                </c:pt>
              </c:strCache>
            </c:strRef>
          </c:tx>
          <c:dLbls>
            <c:delete val="1"/>
          </c:dLbls>
          <c:cat>
            <c:numRef>
              <c:f>Sheet1!$A$49:$A$56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</c:numCache>
            </c:numRef>
          </c:cat>
          <c:val>
            <c:numRef>
              <c:f>Sheet1!$E$269:$E$276</c:f>
              <c:numCache>
                <c:formatCode>General</c:formatCode>
                <c:ptCount val="8"/>
                <c:pt idx="0">
                  <c:v>0.0058</c:v>
                </c:pt>
                <c:pt idx="1">
                  <c:v>0.0057</c:v>
                </c:pt>
                <c:pt idx="2">
                  <c:v>0.0055</c:v>
                </c:pt>
                <c:pt idx="3">
                  <c:v>0.0058</c:v>
                </c:pt>
                <c:pt idx="4">
                  <c:v>0.006</c:v>
                </c:pt>
                <c:pt idx="5">
                  <c:v>0.0063</c:v>
                </c:pt>
                <c:pt idx="6">
                  <c:v>0.0064</c:v>
                </c:pt>
                <c:pt idx="7">
                  <c:v>0.0068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457664"/>
        <c:axId val="56037760"/>
      </c:lineChart>
      <c:catAx>
        <c:axId val="77457664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FFT Size (logN)</a:t>
                </a:r>
                <a:endParaRPr lang="zh-CN" altLang="en-US" sz="14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6037760"/>
        <c:crosses val="autoZero"/>
        <c:auto val="1"/>
        <c:lblAlgn val="ctr"/>
        <c:lblOffset val="100"/>
        <c:noMultiLvlLbl val="0"/>
      </c:catAx>
      <c:valAx>
        <c:axId val="56037760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GPoints/Sec</a:t>
                </a:r>
                <a:endParaRPr lang="zh-CN" sz="1400" b="1" i="0" baseline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74576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chart" Target="../charts/chart9.xml"/><Relationship Id="rId8" Type="http://schemas.openxmlformats.org/officeDocument/2006/relationships/chart" Target="../charts/chart8.xml"/><Relationship Id="rId7" Type="http://schemas.openxmlformats.org/officeDocument/2006/relationships/chart" Target="../charts/chart7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4" Type="http://schemas.openxmlformats.org/officeDocument/2006/relationships/chart" Target="../charts/chart14.xml"/><Relationship Id="rId13" Type="http://schemas.openxmlformats.org/officeDocument/2006/relationships/chart" Target="../charts/chart13.xml"/><Relationship Id="rId12" Type="http://schemas.openxmlformats.org/officeDocument/2006/relationships/chart" Target="../charts/chart12.xml"/><Relationship Id="rId11" Type="http://schemas.openxmlformats.org/officeDocument/2006/relationships/chart" Target="../charts/chart11.xml"/><Relationship Id="rId10" Type="http://schemas.openxmlformats.org/officeDocument/2006/relationships/chart" Target="../charts/chart10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466725</xdr:colOff>
      <xdr:row>2</xdr:row>
      <xdr:rowOff>66675</xdr:rowOff>
    </xdr:from>
    <xdr:to>
      <xdr:col>13</xdr:col>
      <xdr:colOff>295275</xdr:colOff>
      <xdr:row>25</xdr:row>
      <xdr:rowOff>19050</xdr:rowOff>
    </xdr:to>
    <xdr:graphicFrame>
      <xdr:nvGraphicFramePr>
        <xdr:cNvPr id="2" name="图表 1"/>
        <xdr:cNvGraphicFramePr/>
      </xdr:nvGraphicFramePr>
      <xdr:xfrm>
        <a:off x="5941695" y="422275"/>
        <a:ext cx="6543040" cy="4041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180976</xdr:colOff>
      <xdr:row>22</xdr:row>
      <xdr:rowOff>171449</xdr:rowOff>
    </xdr:from>
    <xdr:to>
      <xdr:col>8</xdr:col>
      <xdr:colOff>257176</xdr:colOff>
      <xdr:row>24</xdr:row>
      <xdr:rowOff>66674</xdr:rowOff>
    </xdr:to>
    <xdr:sp>
      <xdr:nvSpPr>
        <xdr:cNvPr id="3" name="TextBox 2"/>
        <xdr:cNvSpPr txBox="1"/>
      </xdr:nvSpPr>
      <xdr:spPr>
        <a:xfrm>
          <a:off x="7969885" y="4082415"/>
          <a:ext cx="1333500" cy="250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altLang="zh-CN" sz="1100"/>
            <a:t>Complex Transform</a:t>
          </a:r>
          <a:endParaRPr lang="zh-CN" altLang="en-US" sz="1100"/>
        </a:p>
      </xdr:txBody>
    </xdr:sp>
    <xdr:clientData/>
  </xdr:twoCellAnchor>
  <xdr:twoCellAnchor>
    <xdr:from>
      <xdr:col>9</xdr:col>
      <xdr:colOff>352426</xdr:colOff>
      <xdr:row>23</xdr:row>
      <xdr:rowOff>9525</xdr:rowOff>
    </xdr:from>
    <xdr:to>
      <xdr:col>11</xdr:col>
      <xdr:colOff>66676</xdr:colOff>
      <xdr:row>24</xdr:row>
      <xdr:rowOff>76200</xdr:rowOff>
    </xdr:to>
    <xdr:sp>
      <xdr:nvSpPr>
        <xdr:cNvPr id="4" name="TextBox 3"/>
        <xdr:cNvSpPr txBox="1"/>
      </xdr:nvSpPr>
      <xdr:spPr>
        <a:xfrm>
          <a:off x="10027285" y="4098925"/>
          <a:ext cx="971550" cy="244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altLang="zh-CN" sz="1100"/>
            <a:t>Real</a:t>
          </a:r>
          <a:r>
            <a:rPr lang="en-US" altLang="zh-CN" sz="1100" baseline="0"/>
            <a:t> </a:t>
          </a:r>
          <a:r>
            <a:rPr lang="en-US" altLang="zh-CN" sz="1100"/>
            <a:t>Transform</a:t>
          </a:r>
          <a:endParaRPr lang="zh-CN" altLang="en-US" sz="1100"/>
        </a:p>
      </xdr:txBody>
    </xdr:sp>
    <xdr:clientData/>
  </xdr:twoCellAnchor>
  <xdr:twoCellAnchor>
    <xdr:from>
      <xdr:col>2</xdr:col>
      <xdr:colOff>9524</xdr:colOff>
      <xdr:row>51</xdr:row>
      <xdr:rowOff>0</xdr:rowOff>
    </xdr:from>
    <xdr:to>
      <xdr:col>7</xdr:col>
      <xdr:colOff>180974</xdr:colOff>
      <xdr:row>71</xdr:row>
      <xdr:rowOff>114300</xdr:rowOff>
    </xdr:to>
    <xdr:graphicFrame>
      <xdr:nvGraphicFramePr>
        <xdr:cNvPr id="5" name="图表 4"/>
        <xdr:cNvGraphicFramePr/>
      </xdr:nvGraphicFramePr>
      <xdr:xfrm>
        <a:off x="3423285" y="9067800"/>
        <a:ext cx="5174615" cy="3670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1762125</xdr:colOff>
      <xdr:row>79</xdr:row>
      <xdr:rowOff>152400</xdr:rowOff>
    </xdr:from>
    <xdr:to>
      <xdr:col>7</xdr:col>
      <xdr:colOff>161925</xdr:colOff>
      <xdr:row>100</xdr:row>
      <xdr:rowOff>95250</xdr:rowOff>
    </xdr:to>
    <xdr:graphicFrame>
      <xdr:nvGraphicFramePr>
        <xdr:cNvPr id="7" name="图表 6"/>
        <xdr:cNvGraphicFramePr/>
      </xdr:nvGraphicFramePr>
      <xdr:xfrm>
        <a:off x="3414395" y="14198600"/>
        <a:ext cx="5165090" cy="36766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1343025</xdr:colOff>
      <xdr:row>109</xdr:row>
      <xdr:rowOff>133350</xdr:rowOff>
    </xdr:from>
    <xdr:to>
      <xdr:col>6</xdr:col>
      <xdr:colOff>428625</xdr:colOff>
      <xdr:row>130</xdr:row>
      <xdr:rowOff>76200</xdr:rowOff>
    </xdr:to>
    <xdr:graphicFrame>
      <xdr:nvGraphicFramePr>
        <xdr:cNvPr id="8" name="图表 7"/>
        <xdr:cNvGraphicFramePr/>
      </xdr:nvGraphicFramePr>
      <xdr:xfrm>
        <a:off x="3133090" y="19513550"/>
        <a:ext cx="5084445" cy="36766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847725</xdr:colOff>
      <xdr:row>152</xdr:row>
      <xdr:rowOff>161925</xdr:rowOff>
    </xdr:from>
    <xdr:to>
      <xdr:col>5</xdr:col>
      <xdr:colOff>1285875</xdr:colOff>
      <xdr:row>173</xdr:row>
      <xdr:rowOff>104775</xdr:rowOff>
    </xdr:to>
    <xdr:graphicFrame>
      <xdr:nvGraphicFramePr>
        <xdr:cNvPr id="9" name="图表 8"/>
        <xdr:cNvGraphicFramePr/>
      </xdr:nvGraphicFramePr>
      <xdr:xfrm>
        <a:off x="2637790" y="27187525"/>
        <a:ext cx="5151120" cy="36766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847725</xdr:colOff>
      <xdr:row>174</xdr:row>
      <xdr:rowOff>123825</xdr:rowOff>
    </xdr:from>
    <xdr:to>
      <xdr:col>5</xdr:col>
      <xdr:colOff>1285875</xdr:colOff>
      <xdr:row>195</xdr:row>
      <xdr:rowOff>66675</xdr:rowOff>
    </xdr:to>
    <xdr:graphicFrame>
      <xdr:nvGraphicFramePr>
        <xdr:cNvPr id="10" name="图表 9"/>
        <xdr:cNvGraphicFramePr/>
      </xdr:nvGraphicFramePr>
      <xdr:xfrm>
        <a:off x="2637790" y="31061025"/>
        <a:ext cx="5151120" cy="36766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114300</xdr:colOff>
      <xdr:row>209</xdr:row>
      <xdr:rowOff>152400</xdr:rowOff>
    </xdr:from>
    <xdr:to>
      <xdr:col>5</xdr:col>
      <xdr:colOff>552450</xdr:colOff>
      <xdr:row>230</xdr:row>
      <xdr:rowOff>95250</xdr:rowOff>
    </xdr:to>
    <xdr:graphicFrame>
      <xdr:nvGraphicFramePr>
        <xdr:cNvPr id="11" name="图表 10"/>
        <xdr:cNvGraphicFramePr/>
      </xdr:nvGraphicFramePr>
      <xdr:xfrm>
        <a:off x="1904365" y="37312600"/>
        <a:ext cx="5196840" cy="36766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171450</xdr:colOff>
      <xdr:row>244</xdr:row>
      <xdr:rowOff>114300</xdr:rowOff>
    </xdr:from>
    <xdr:to>
      <xdr:col>5</xdr:col>
      <xdr:colOff>609600</xdr:colOff>
      <xdr:row>265</xdr:row>
      <xdr:rowOff>57150</xdr:rowOff>
    </xdr:to>
    <xdr:graphicFrame>
      <xdr:nvGraphicFramePr>
        <xdr:cNvPr id="12" name="图表 11"/>
        <xdr:cNvGraphicFramePr/>
      </xdr:nvGraphicFramePr>
      <xdr:xfrm>
        <a:off x="1961515" y="43497500"/>
        <a:ext cx="5196840" cy="36766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219075</xdr:colOff>
      <xdr:row>299</xdr:row>
      <xdr:rowOff>114300</xdr:rowOff>
    </xdr:from>
    <xdr:to>
      <xdr:col>5</xdr:col>
      <xdr:colOff>657225</xdr:colOff>
      <xdr:row>320</xdr:row>
      <xdr:rowOff>57150</xdr:rowOff>
    </xdr:to>
    <xdr:graphicFrame>
      <xdr:nvGraphicFramePr>
        <xdr:cNvPr id="13" name="图表 12"/>
        <xdr:cNvGraphicFramePr/>
      </xdr:nvGraphicFramePr>
      <xdr:xfrm>
        <a:off x="2009140" y="53276500"/>
        <a:ext cx="5196840" cy="36766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209550</xdr:colOff>
      <xdr:row>321</xdr:row>
      <xdr:rowOff>38100</xdr:rowOff>
    </xdr:from>
    <xdr:to>
      <xdr:col>5</xdr:col>
      <xdr:colOff>647700</xdr:colOff>
      <xdr:row>341</xdr:row>
      <xdr:rowOff>152400</xdr:rowOff>
    </xdr:to>
    <xdr:graphicFrame>
      <xdr:nvGraphicFramePr>
        <xdr:cNvPr id="15" name="图表 14"/>
        <xdr:cNvGraphicFramePr/>
      </xdr:nvGraphicFramePr>
      <xdr:xfrm>
        <a:off x="1999615" y="57111900"/>
        <a:ext cx="5196840" cy="3670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200025</xdr:colOff>
      <xdr:row>343</xdr:row>
      <xdr:rowOff>0</xdr:rowOff>
    </xdr:from>
    <xdr:to>
      <xdr:col>5</xdr:col>
      <xdr:colOff>638175</xdr:colOff>
      <xdr:row>363</xdr:row>
      <xdr:rowOff>114300</xdr:rowOff>
    </xdr:to>
    <xdr:graphicFrame>
      <xdr:nvGraphicFramePr>
        <xdr:cNvPr id="16" name="图表 15"/>
        <xdr:cNvGraphicFramePr/>
      </xdr:nvGraphicFramePr>
      <xdr:xfrm>
        <a:off x="1990090" y="60985400"/>
        <a:ext cx="5196840" cy="3670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395</xdr:row>
      <xdr:rowOff>0</xdr:rowOff>
    </xdr:from>
    <xdr:to>
      <xdr:col>5</xdr:col>
      <xdr:colOff>438150</xdr:colOff>
      <xdr:row>415</xdr:row>
      <xdr:rowOff>114300</xdr:rowOff>
    </xdr:to>
    <xdr:graphicFrame>
      <xdr:nvGraphicFramePr>
        <xdr:cNvPr id="17" name="图表 16"/>
        <xdr:cNvGraphicFramePr/>
      </xdr:nvGraphicFramePr>
      <xdr:xfrm>
        <a:off x="1790065" y="70231000"/>
        <a:ext cx="5196840" cy="3670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0</xdr:colOff>
      <xdr:row>417</xdr:row>
      <xdr:rowOff>0</xdr:rowOff>
    </xdr:from>
    <xdr:to>
      <xdr:col>5</xdr:col>
      <xdr:colOff>438150</xdr:colOff>
      <xdr:row>437</xdr:row>
      <xdr:rowOff>114300</xdr:rowOff>
    </xdr:to>
    <xdr:graphicFrame>
      <xdr:nvGraphicFramePr>
        <xdr:cNvPr id="18" name="图表 17"/>
        <xdr:cNvGraphicFramePr/>
      </xdr:nvGraphicFramePr>
      <xdr:xfrm>
        <a:off x="1790065" y="74142600"/>
        <a:ext cx="5196840" cy="3670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439</xdr:row>
      <xdr:rowOff>0</xdr:rowOff>
    </xdr:from>
    <xdr:to>
      <xdr:col>5</xdr:col>
      <xdr:colOff>438150</xdr:colOff>
      <xdr:row>459</xdr:row>
      <xdr:rowOff>114300</xdr:rowOff>
    </xdr:to>
    <xdr:graphicFrame>
      <xdr:nvGraphicFramePr>
        <xdr:cNvPr id="19" name="图表 18"/>
        <xdr:cNvGraphicFramePr/>
      </xdr:nvGraphicFramePr>
      <xdr:xfrm>
        <a:off x="1790065" y="78054200"/>
        <a:ext cx="5196840" cy="3670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I394"/>
  <sheetViews>
    <sheetView tabSelected="1" topLeftCell="A55" workbookViewId="0">
      <selection activeCell="G450" sqref="G450"/>
    </sheetView>
  </sheetViews>
  <sheetFormatPr defaultColWidth="9" defaultRowHeight="14"/>
  <cols>
    <col min="1" max="1" width="25.6272727272727" customWidth="1"/>
    <col min="2" max="2" width="23.2545454545455" customWidth="1"/>
    <col min="3" max="3" width="15.5" customWidth="1"/>
    <col min="4" max="4" width="14" customWidth="1"/>
    <col min="5" max="5" width="15.3727272727273" customWidth="1"/>
    <col min="6" max="6" width="17.7545454545455" customWidth="1"/>
  </cols>
  <sheetData>
    <row r="3" spans="1:3">
      <c r="A3">
        <v>1.39</v>
      </c>
      <c r="B3">
        <v>0.054</v>
      </c>
      <c r="C3">
        <v>0.7</v>
      </c>
    </row>
    <row r="4" spans="1:3">
      <c r="A4">
        <v>2.05</v>
      </c>
      <c r="B4">
        <v>0.097</v>
      </c>
      <c r="C4">
        <v>0.32</v>
      </c>
    </row>
    <row r="26" spans="1:1">
      <c r="A26" t="s">
        <v>0</v>
      </c>
    </row>
    <row r="27" spans="1:2">
      <c r="A27" t="s">
        <v>1</v>
      </c>
      <c r="B27" t="s">
        <v>2</v>
      </c>
    </row>
    <row r="28" spans="1:2">
      <c r="A28" t="s">
        <v>3</v>
      </c>
      <c r="B28" s="1">
        <v>0.45</v>
      </c>
    </row>
    <row r="29" spans="1:2">
      <c r="A29" t="s">
        <v>4</v>
      </c>
      <c r="B29" s="1">
        <v>0.2</v>
      </c>
    </row>
    <row r="30" spans="1:2">
      <c r="A30" t="s">
        <v>5</v>
      </c>
      <c r="B30" s="1">
        <v>0.32</v>
      </c>
    </row>
    <row r="31" spans="1:2">
      <c r="A31" t="s">
        <v>6</v>
      </c>
      <c r="B31" s="1">
        <v>0.31</v>
      </c>
    </row>
    <row r="32" spans="1:1">
      <c r="A32" t="s">
        <v>7</v>
      </c>
    </row>
    <row r="33" spans="1:2">
      <c r="A33" t="s">
        <v>1</v>
      </c>
      <c r="B33" t="s">
        <v>2</v>
      </c>
    </row>
    <row r="34" spans="1:2">
      <c r="A34" t="s">
        <v>3</v>
      </c>
      <c r="B34" s="1">
        <v>0.57</v>
      </c>
    </row>
    <row r="35" spans="1:2">
      <c r="A35" t="s">
        <v>4</v>
      </c>
      <c r="B35" s="1">
        <v>0.25</v>
      </c>
    </row>
    <row r="36" spans="1:2">
      <c r="A36" t="s">
        <v>5</v>
      </c>
      <c r="B36" s="1">
        <v>0.34</v>
      </c>
    </row>
    <row r="37" spans="1:2">
      <c r="A37" t="s">
        <v>6</v>
      </c>
      <c r="B37" s="1">
        <v>0.47</v>
      </c>
    </row>
    <row r="39" spans="1:6">
      <c r="A39" t="s">
        <v>8</v>
      </c>
      <c r="B39" t="s">
        <v>9</v>
      </c>
      <c r="C39" t="s">
        <v>10</v>
      </c>
      <c r="D39" t="s">
        <v>11</v>
      </c>
      <c r="E39" t="s">
        <v>12</v>
      </c>
      <c r="F39" t="s">
        <v>13</v>
      </c>
    </row>
    <row r="40" spans="1:6">
      <c r="A40">
        <v>0.321608</v>
      </c>
      <c r="B40" s="2">
        <v>0.235641</v>
      </c>
      <c r="C40">
        <v>0.147126</v>
      </c>
      <c r="D40">
        <v>0.065373</v>
      </c>
      <c r="E40">
        <v>0.453579</v>
      </c>
      <c r="F40">
        <v>0.53024</v>
      </c>
    </row>
    <row r="41" spans="1:6">
      <c r="A41">
        <v>0.64</v>
      </c>
      <c r="B41" s="2">
        <v>0.460763</v>
      </c>
      <c r="C41">
        <v>0.115419</v>
      </c>
      <c r="D41">
        <v>0.046818</v>
      </c>
      <c r="E41">
        <v>0.620757</v>
      </c>
      <c r="F41">
        <v>0.693767</v>
      </c>
    </row>
    <row r="42" spans="1:6">
      <c r="A42">
        <v>1.117904</v>
      </c>
      <c r="B42" s="2">
        <v>0.811153</v>
      </c>
      <c r="C42">
        <v>0.092286</v>
      </c>
      <c r="D42">
        <v>0.044146</v>
      </c>
      <c r="E42">
        <v>0.739884</v>
      </c>
      <c r="F42">
        <v>0.745052</v>
      </c>
    </row>
    <row r="43" spans="1:6">
      <c r="A43">
        <v>1.376344</v>
      </c>
      <c r="B43" s="2">
        <v>0.929388</v>
      </c>
      <c r="C43">
        <v>0.06878</v>
      </c>
      <c r="D43">
        <v>0.03256</v>
      </c>
      <c r="E43">
        <v>0.778352</v>
      </c>
      <c r="F43">
        <v>0.77062</v>
      </c>
    </row>
    <row r="44" spans="1:6">
      <c r="A44">
        <v>1.5586</v>
      </c>
      <c r="B44" s="2">
        <v>1.089942</v>
      </c>
      <c r="C44">
        <v>0.070704</v>
      </c>
      <c r="D44">
        <v>0.031978</v>
      </c>
      <c r="E44">
        <v>0.796825</v>
      </c>
      <c r="F44">
        <v>0.79214</v>
      </c>
    </row>
    <row r="45" spans="1:6">
      <c r="A45">
        <v>1.50699</v>
      </c>
      <c r="B45" s="2">
        <v>1.259068</v>
      </c>
      <c r="C45">
        <v>0.068672</v>
      </c>
      <c r="D45">
        <v>0.036771</v>
      </c>
      <c r="E45">
        <v>0.808719</v>
      </c>
      <c r="F45">
        <v>0.799375</v>
      </c>
    </row>
    <row r="46" spans="1:6">
      <c r="A46">
        <v>1.908667</v>
      </c>
      <c r="B46" s="2">
        <v>1.203821</v>
      </c>
      <c r="C46">
        <v>0.0677</v>
      </c>
      <c r="D46">
        <v>0.045959</v>
      </c>
      <c r="E46">
        <v>0.812118</v>
      </c>
      <c r="F46">
        <v>0.81493</v>
      </c>
    </row>
    <row r="47" spans="1:6">
      <c r="A47">
        <v>2.046465</v>
      </c>
      <c r="B47" s="2">
        <v>1.387534</v>
      </c>
      <c r="C47">
        <v>0.096881</v>
      </c>
      <c r="D47">
        <v>0.053976</v>
      </c>
      <c r="E47">
        <v>0.820776</v>
      </c>
      <c r="F47">
        <v>0.824601</v>
      </c>
    </row>
    <row r="49" spans="1:1">
      <c r="A49">
        <v>5</v>
      </c>
    </row>
    <row r="50" spans="1:1">
      <c r="A50">
        <v>6</v>
      </c>
    </row>
    <row r="51" spans="1:1">
      <c r="A51">
        <v>7</v>
      </c>
    </row>
    <row r="52" spans="1:1">
      <c r="A52">
        <v>8</v>
      </c>
    </row>
    <row r="53" spans="1:1">
      <c r="A53">
        <v>9</v>
      </c>
    </row>
    <row r="54" spans="1:1">
      <c r="A54">
        <v>10</v>
      </c>
    </row>
    <row r="55" spans="1:1">
      <c r="A55">
        <v>11</v>
      </c>
    </row>
    <row r="56" spans="1:1">
      <c r="A56">
        <v>12</v>
      </c>
    </row>
    <row r="74" spans="1:9">
      <c r="A74" t="s">
        <v>8</v>
      </c>
      <c r="B74">
        <v>4.0201</v>
      </c>
      <c r="C74">
        <v>9.6</v>
      </c>
      <c r="D74">
        <v>19.5633</v>
      </c>
      <c r="E74">
        <v>27.5269</v>
      </c>
      <c r="F74">
        <v>35.0685</v>
      </c>
      <c r="G74">
        <v>37.6748</v>
      </c>
      <c r="H74">
        <v>52.4884</v>
      </c>
      <c r="I74">
        <v>61.394</v>
      </c>
    </row>
    <row r="75" spans="1:9">
      <c r="A75" t="s">
        <v>9</v>
      </c>
      <c r="B75">
        <v>5.891</v>
      </c>
      <c r="C75">
        <v>13.8229</v>
      </c>
      <c r="D75">
        <v>28.3904</v>
      </c>
      <c r="E75">
        <v>37.1755</v>
      </c>
      <c r="F75">
        <v>49.0474</v>
      </c>
      <c r="G75">
        <v>62.9534</v>
      </c>
      <c r="H75">
        <v>66.2101</v>
      </c>
      <c r="I75">
        <v>83.252</v>
      </c>
    </row>
    <row r="76" spans="1:9">
      <c r="A76" t="s">
        <v>10</v>
      </c>
      <c r="B76">
        <v>1.8391</v>
      </c>
      <c r="C76">
        <v>1.7312</v>
      </c>
      <c r="D76">
        <v>1.615</v>
      </c>
      <c r="E76">
        <v>1.3756</v>
      </c>
      <c r="F76">
        <v>1.5908</v>
      </c>
      <c r="G76">
        <v>1.7168</v>
      </c>
      <c r="H76">
        <v>1.8618</v>
      </c>
      <c r="I76">
        <v>2.9064</v>
      </c>
    </row>
    <row r="77" spans="1:9">
      <c r="A77" t="s">
        <v>11</v>
      </c>
      <c r="B77">
        <v>1.6343</v>
      </c>
      <c r="C77">
        <v>1.4045</v>
      </c>
      <c r="D77">
        <v>1.5451</v>
      </c>
      <c r="E77">
        <v>1.3024</v>
      </c>
      <c r="F77">
        <v>1.439</v>
      </c>
      <c r="G77">
        <v>1.8386</v>
      </c>
      <c r="H77">
        <v>2.5277</v>
      </c>
      <c r="I77">
        <v>3.2385</v>
      </c>
    </row>
    <row r="78" spans="1:9">
      <c r="A78" t="s">
        <v>12</v>
      </c>
      <c r="B78">
        <v>5.6697</v>
      </c>
      <c r="C78">
        <v>9.3113</v>
      </c>
      <c r="D78">
        <v>12.9479</v>
      </c>
      <c r="E78">
        <v>15.567</v>
      </c>
      <c r="F78">
        <v>17.9286</v>
      </c>
      <c r="G78">
        <v>20.2179</v>
      </c>
      <c r="H78">
        <v>22.3333</v>
      </c>
      <c r="I78">
        <v>24.6232</v>
      </c>
    </row>
    <row r="79" spans="1:9">
      <c r="A79" t="s">
        <v>13</v>
      </c>
      <c r="B79">
        <v>13.256</v>
      </c>
      <c r="C79">
        <v>20.813</v>
      </c>
      <c r="D79">
        <v>26.0768</v>
      </c>
      <c r="E79">
        <v>30.8248</v>
      </c>
      <c r="F79">
        <v>35.6463</v>
      </c>
      <c r="G79">
        <v>39.9688</v>
      </c>
      <c r="H79">
        <v>44.8211</v>
      </c>
      <c r="I79">
        <v>49.4761</v>
      </c>
    </row>
    <row r="103" spans="1:9">
      <c r="A103" t="s">
        <v>8</v>
      </c>
      <c r="B103">
        <f>B74/21</f>
        <v>0.191433333333333</v>
      </c>
      <c r="C103">
        <f t="shared" ref="C103:I103" si="0">C74/21</f>
        <v>0.457142857142857</v>
      </c>
      <c r="D103">
        <f t="shared" si="0"/>
        <v>0.931585714285714</v>
      </c>
      <c r="E103">
        <f t="shared" si="0"/>
        <v>1.31080476190476</v>
      </c>
      <c r="F103">
        <f t="shared" si="0"/>
        <v>1.66992857142857</v>
      </c>
      <c r="G103">
        <f t="shared" si="0"/>
        <v>1.7940380952381</v>
      </c>
      <c r="H103">
        <f t="shared" si="0"/>
        <v>2.49944761904762</v>
      </c>
      <c r="I103">
        <f t="shared" si="0"/>
        <v>2.92352380952381</v>
      </c>
    </row>
    <row r="104" spans="1:9">
      <c r="A104" t="s">
        <v>9</v>
      </c>
      <c r="B104">
        <f>B75/21</f>
        <v>0.28052380952381</v>
      </c>
      <c r="C104">
        <f t="shared" ref="C104:I104" si="1">C75/21</f>
        <v>0.658233333333333</v>
      </c>
      <c r="D104">
        <f t="shared" si="1"/>
        <v>1.35192380952381</v>
      </c>
      <c r="E104">
        <f t="shared" si="1"/>
        <v>1.7702619047619</v>
      </c>
      <c r="F104">
        <f t="shared" si="1"/>
        <v>2.33559047619048</v>
      </c>
      <c r="G104">
        <f t="shared" si="1"/>
        <v>2.99778095238095</v>
      </c>
      <c r="H104">
        <f t="shared" si="1"/>
        <v>3.1528619047619</v>
      </c>
      <c r="I104">
        <f t="shared" si="1"/>
        <v>3.96438095238095</v>
      </c>
    </row>
    <row r="105" spans="1:9">
      <c r="A105" t="s">
        <v>10</v>
      </c>
      <c r="B105">
        <f>B76/16</f>
        <v>0.11494375</v>
      </c>
      <c r="C105">
        <f t="shared" ref="C105:I105" si="2">C76/16</f>
        <v>0.1082</v>
      </c>
      <c r="D105">
        <f t="shared" si="2"/>
        <v>0.1009375</v>
      </c>
      <c r="E105">
        <f t="shared" si="2"/>
        <v>0.085975</v>
      </c>
      <c r="F105">
        <f t="shared" si="2"/>
        <v>0.099425</v>
      </c>
      <c r="G105">
        <f t="shared" si="2"/>
        <v>0.1073</v>
      </c>
      <c r="H105">
        <f t="shared" si="2"/>
        <v>0.1163625</v>
      </c>
      <c r="I105">
        <f t="shared" si="2"/>
        <v>0.18165</v>
      </c>
    </row>
    <row r="106" spans="1:9">
      <c r="A106" t="s">
        <v>11</v>
      </c>
      <c r="B106">
        <f>B77/16</f>
        <v>0.10214375</v>
      </c>
      <c r="C106">
        <f t="shared" ref="C106:I106" si="3">C77/16</f>
        <v>0.08778125</v>
      </c>
      <c r="D106">
        <f t="shared" si="3"/>
        <v>0.09656875</v>
      </c>
      <c r="E106">
        <f t="shared" si="3"/>
        <v>0.0814</v>
      </c>
      <c r="F106">
        <f t="shared" si="3"/>
        <v>0.0899375</v>
      </c>
      <c r="G106">
        <f t="shared" si="3"/>
        <v>0.1149125</v>
      </c>
      <c r="H106">
        <f t="shared" si="3"/>
        <v>0.15798125</v>
      </c>
      <c r="I106">
        <f t="shared" si="3"/>
        <v>0.20240625</v>
      </c>
    </row>
    <row r="107" spans="1:9">
      <c r="A107" t="s">
        <v>12</v>
      </c>
      <c r="B107">
        <f>B78/26</f>
        <v>0.218065384615385</v>
      </c>
      <c r="C107">
        <f t="shared" ref="C107:I107" si="4">C78/26</f>
        <v>0.358126923076923</v>
      </c>
      <c r="D107">
        <f t="shared" si="4"/>
        <v>0.497996153846154</v>
      </c>
      <c r="E107">
        <f t="shared" si="4"/>
        <v>0.598730769230769</v>
      </c>
      <c r="F107">
        <f t="shared" si="4"/>
        <v>0.689561538461538</v>
      </c>
      <c r="G107">
        <f t="shared" si="4"/>
        <v>0.777611538461539</v>
      </c>
      <c r="H107">
        <f t="shared" si="4"/>
        <v>0.858973076923077</v>
      </c>
      <c r="I107">
        <f t="shared" si="4"/>
        <v>0.947046153846154</v>
      </c>
    </row>
    <row r="108" spans="1:9">
      <c r="A108" t="s">
        <v>13</v>
      </c>
      <c r="B108">
        <f>B79/26</f>
        <v>0.509846153846154</v>
      </c>
      <c r="C108">
        <f t="shared" ref="C108:I108" si="5">C79/26</f>
        <v>0.8005</v>
      </c>
      <c r="D108">
        <f t="shared" si="5"/>
        <v>1.00295384615385</v>
      </c>
      <c r="E108">
        <f t="shared" si="5"/>
        <v>1.18556923076923</v>
      </c>
      <c r="F108">
        <f t="shared" si="5"/>
        <v>1.37101153846154</v>
      </c>
      <c r="G108">
        <f t="shared" si="5"/>
        <v>1.53726153846154</v>
      </c>
      <c r="H108">
        <f t="shared" si="5"/>
        <v>1.72388846153846</v>
      </c>
      <c r="I108">
        <f t="shared" si="5"/>
        <v>1.90292692307692</v>
      </c>
    </row>
    <row r="133" spans="1:6">
      <c r="A133" t="s">
        <v>8</v>
      </c>
      <c r="B133" t="s">
        <v>9</v>
      </c>
      <c r="C133" t="s">
        <v>10</v>
      </c>
      <c r="D133" t="s">
        <v>11</v>
      </c>
      <c r="E133" t="s">
        <v>12</v>
      </c>
      <c r="F133" t="s">
        <v>13</v>
      </c>
    </row>
    <row r="134" spans="1:6">
      <c r="A134">
        <v>0.3153</v>
      </c>
      <c r="B134" s="2">
        <v>0.235641</v>
      </c>
      <c r="C134">
        <v>0.126</v>
      </c>
      <c r="D134">
        <v>0.065373</v>
      </c>
      <c r="E134">
        <v>0.381</v>
      </c>
      <c r="F134">
        <v>0.53024</v>
      </c>
    </row>
    <row r="135" spans="1:6">
      <c r="A135">
        <v>0.5818</v>
      </c>
      <c r="B135" s="2">
        <v>0.460763</v>
      </c>
      <c r="C135">
        <v>0.1473</v>
      </c>
      <c r="D135">
        <v>0.046818</v>
      </c>
      <c r="E135">
        <v>0.5541</v>
      </c>
      <c r="F135">
        <v>0.693767</v>
      </c>
    </row>
    <row r="136" spans="1:6">
      <c r="A136">
        <v>0.931</v>
      </c>
      <c r="B136" s="2">
        <v>0.811153</v>
      </c>
      <c r="C136">
        <v>0.0927</v>
      </c>
      <c r="D136">
        <v>0.044146</v>
      </c>
      <c r="E136">
        <v>0.6827</v>
      </c>
      <c r="F136">
        <v>0.745052</v>
      </c>
    </row>
    <row r="137" spans="1:6">
      <c r="A137">
        <v>1.3801</v>
      </c>
      <c r="B137" s="2">
        <v>0.929388</v>
      </c>
      <c r="C137">
        <v>0.0772</v>
      </c>
      <c r="D137">
        <v>0.03256</v>
      </c>
      <c r="E137">
        <v>0.7431</v>
      </c>
      <c r="F137">
        <v>0.77062</v>
      </c>
    </row>
    <row r="138" spans="1:6">
      <c r="A138">
        <v>1.4971</v>
      </c>
      <c r="B138" s="2">
        <v>1.089942</v>
      </c>
      <c r="C138">
        <v>0.0643</v>
      </c>
      <c r="D138">
        <v>0.031978</v>
      </c>
      <c r="E138">
        <v>0.7752</v>
      </c>
      <c r="F138">
        <v>0.79214</v>
      </c>
    </row>
    <row r="139" spans="1:6">
      <c r="A139">
        <v>1.5261</v>
      </c>
      <c r="B139" s="2">
        <v>1.259068</v>
      </c>
      <c r="C139">
        <v>0.068</v>
      </c>
      <c r="D139">
        <v>0.036771</v>
      </c>
      <c r="E139">
        <v>0.7984</v>
      </c>
      <c r="F139">
        <v>0.799375</v>
      </c>
    </row>
    <row r="140" spans="1:6">
      <c r="A140">
        <v>1.9221</v>
      </c>
      <c r="B140" s="2">
        <v>1.203821</v>
      </c>
      <c r="C140">
        <v>0.0743</v>
      </c>
      <c r="D140">
        <v>0.045959</v>
      </c>
      <c r="E140">
        <v>0.8053</v>
      </c>
      <c r="F140">
        <v>0.81493</v>
      </c>
    </row>
    <row r="141" spans="1:6">
      <c r="A141">
        <v>2.0111</v>
      </c>
      <c r="B141" s="2">
        <v>1.387534</v>
      </c>
      <c r="C141">
        <v>0.0775</v>
      </c>
      <c r="D141">
        <v>0.053976</v>
      </c>
      <c r="E141">
        <v>0.8171</v>
      </c>
      <c r="F141">
        <v>0.824601</v>
      </c>
    </row>
    <row r="146" spans="1:9">
      <c r="A146" t="s">
        <v>8</v>
      </c>
      <c r="B146">
        <v>3.9409</v>
      </c>
      <c r="C146">
        <v>8.7272</v>
      </c>
      <c r="D146">
        <v>16.291</v>
      </c>
      <c r="E146">
        <v>27.6011</v>
      </c>
      <c r="F146">
        <v>33.6842</v>
      </c>
      <c r="G146">
        <v>38.152</v>
      </c>
      <c r="H146">
        <v>52.8578</v>
      </c>
      <c r="I146">
        <v>57.8123</v>
      </c>
    </row>
    <row r="147" spans="1:9">
      <c r="A147" t="s">
        <v>9</v>
      </c>
      <c r="B147">
        <v>5.891</v>
      </c>
      <c r="C147">
        <v>13.8229</v>
      </c>
      <c r="D147">
        <v>28.3904</v>
      </c>
      <c r="E147">
        <v>37.1755</v>
      </c>
      <c r="F147">
        <v>49.0474</v>
      </c>
      <c r="G147">
        <v>62.9534</v>
      </c>
      <c r="H147">
        <v>66.2101</v>
      </c>
      <c r="I147">
        <v>83.252</v>
      </c>
    </row>
    <row r="148" spans="1:9">
      <c r="A148" t="s">
        <v>10</v>
      </c>
      <c r="B148">
        <v>1.5748</v>
      </c>
      <c r="C148">
        <v>2.2094</v>
      </c>
      <c r="D148">
        <v>1.6214</v>
      </c>
      <c r="E148">
        <v>1.544</v>
      </c>
      <c r="F148">
        <v>1.4462</v>
      </c>
      <c r="G148">
        <v>1.7009</v>
      </c>
      <c r="H148">
        <v>2.043</v>
      </c>
      <c r="I148">
        <v>2.3236</v>
      </c>
    </row>
    <row r="149" spans="1:9">
      <c r="A149" t="s">
        <v>11</v>
      </c>
      <c r="B149">
        <v>1.6343</v>
      </c>
      <c r="C149">
        <v>1.4045</v>
      </c>
      <c r="D149">
        <v>1.5451</v>
      </c>
      <c r="E149">
        <v>1.3024</v>
      </c>
      <c r="F149">
        <v>1.439</v>
      </c>
      <c r="G149">
        <v>1.8386</v>
      </c>
      <c r="H149">
        <v>2.5277</v>
      </c>
      <c r="I149">
        <v>3.2385</v>
      </c>
    </row>
    <row r="150" spans="1:9">
      <c r="A150" t="s">
        <v>12</v>
      </c>
      <c r="B150">
        <v>4.762</v>
      </c>
      <c r="C150">
        <v>8.3112</v>
      </c>
      <c r="D150">
        <v>11.9467</v>
      </c>
      <c r="E150">
        <v>14.8621</v>
      </c>
      <c r="F150">
        <v>17.4413</v>
      </c>
      <c r="G150">
        <v>19.961</v>
      </c>
      <c r="H150">
        <v>22.1471</v>
      </c>
      <c r="I150">
        <v>24.5122</v>
      </c>
    </row>
    <row r="151" spans="1:9">
      <c r="A151" t="s">
        <v>13</v>
      </c>
      <c r="B151">
        <v>13.256</v>
      </c>
      <c r="C151">
        <v>20.813</v>
      </c>
      <c r="D151">
        <v>26.0768</v>
      </c>
      <c r="E151">
        <v>30.8248</v>
      </c>
      <c r="F151">
        <v>35.6463</v>
      </c>
      <c r="G151">
        <v>39.9688</v>
      </c>
      <c r="H151">
        <v>44.8211</v>
      </c>
      <c r="I151">
        <v>49.4761</v>
      </c>
    </row>
    <row r="199" spans="1:6">
      <c r="A199" t="s">
        <v>8</v>
      </c>
      <c r="B199" t="s">
        <v>9</v>
      </c>
      <c r="C199" t="s">
        <v>10</v>
      </c>
      <c r="D199" t="s">
        <v>11</v>
      </c>
      <c r="E199" t="s">
        <v>12</v>
      </c>
      <c r="F199" t="s">
        <v>13</v>
      </c>
    </row>
    <row r="200" spans="1:6">
      <c r="A200">
        <f>A40/21*1000</f>
        <v>15.3146666666667</v>
      </c>
      <c r="B200" s="2">
        <f>B40/21*1000</f>
        <v>11.221</v>
      </c>
      <c r="C200">
        <f>C40/16*1000</f>
        <v>9.195375</v>
      </c>
      <c r="D200">
        <f>D40/16*1000</f>
        <v>4.0858125</v>
      </c>
      <c r="E200">
        <f>E40/26*1000</f>
        <v>17.4453461538462</v>
      </c>
      <c r="F200">
        <f>F40/26*1000</f>
        <v>20.3938461538462</v>
      </c>
    </row>
    <row r="201" spans="1:6">
      <c r="A201">
        <f t="shared" ref="A201:B207" si="6">A41/21*1000</f>
        <v>30.4761904761905</v>
      </c>
      <c r="B201" s="2">
        <f t="shared" si="6"/>
        <v>21.9410952380952</v>
      </c>
      <c r="C201">
        <f t="shared" ref="C201:D207" si="7">C41/16*1000</f>
        <v>7.2136875</v>
      </c>
      <c r="D201">
        <f t="shared" si="7"/>
        <v>2.926125</v>
      </c>
      <c r="E201">
        <f t="shared" ref="E201:F207" si="8">E41/26*1000</f>
        <v>23.8752692307692</v>
      </c>
      <c r="F201">
        <f t="shared" si="8"/>
        <v>26.6833461538462</v>
      </c>
    </row>
    <row r="202" spans="1:6">
      <c r="A202">
        <f t="shared" si="6"/>
        <v>53.2335238095238</v>
      </c>
      <c r="B202" s="2">
        <f t="shared" si="6"/>
        <v>38.6263333333333</v>
      </c>
      <c r="C202">
        <f t="shared" si="7"/>
        <v>5.767875</v>
      </c>
      <c r="D202">
        <f t="shared" si="7"/>
        <v>2.759125</v>
      </c>
      <c r="E202">
        <f t="shared" si="8"/>
        <v>28.4570769230769</v>
      </c>
      <c r="F202">
        <f t="shared" si="8"/>
        <v>28.6558461538462</v>
      </c>
    </row>
    <row r="203" spans="1:6">
      <c r="A203">
        <f t="shared" si="6"/>
        <v>65.5401904761905</v>
      </c>
      <c r="B203" s="2">
        <f t="shared" si="6"/>
        <v>44.2565714285714</v>
      </c>
      <c r="C203">
        <f t="shared" si="7"/>
        <v>4.29875</v>
      </c>
      <c r="D203">
        <f t="shared" si="7"/>
        <v>2.035</v>
      </c>
      <c r="E203">
        <f t="shared" si="8"/>
        <v>29.9366153846154</v>
      </c>
      <c r="F203">
        <f t="shared" si="8"/>
        <v>29.6392307692308</v>
      </c>
    </row>
    <row r="204" spans="1:6">
      <c r="A204">
        <f t="shared" si="6"/>
        <v>74.2190476190476</v>
      </c>
      <c r="B204" s="2">
        <f t="shared" si="6"/>
        <v>51.902</v>
      </c>
      <c r="C204">
        <f t="shared" si="7"/>
        <v>4.419</v>
      </c>
      <c r="D204">
        <f t="shared" si="7"/>
        <v>1.998625</v>
      </c>
      <c r="E204">
        <f t="shared" si="8"/>
        <v>30.6471153846154</v>
      </c>
      <c r="F204">
        <f t="shared" si="8"/>
        <v>30.4669230769231</v>
      </c>
    </row>
    <row r="205" spans="1:6">
      <c r="A205">
        <f t="shared" si="6"/>
        <v>71.7614285714286</v>
      </c>
      <c r="B205" s="2">
        <f t="shared" si="6"/>
        <v>59.9556190476191</v>
      </c>
      <c r="C205">
        <f t="shared" si="7"/>
        <v>4.292</v>
      </c>
      <c r="D205">
        <f t="shared" si="7"/>
        <v>2.2981875</v>
      </c>
      <c r="E205">
        <f t="shared" si="8"/>
        <v>31.1045769230769</v>
      </c>
      <c r="F205">
        <f t="shared" si="8"/>
        <v>30.7451923076923</v>
      </c>
    </row>
    <row r="206" spans="1:6">
      <c r="A206">
        <f t="shared" si="6"/>
        <v>90.8889047619048</v>
      </c>
      <c r="B206" s="2">
        <f t="shared" si="6"/>
        <v>57.3248095238095</v>
      </c>
      <c r="C206">
        <f t="shared" si="7"/>
        <v>4.23125</v>
      </c>
      <c r="D206">
        <f t="shared" si="7"/>
        <v>2.8724375</v>
      </c>
      <c r="E206">
        <f t="shared" si="8"/>
        <v>31.2353076923077</v>
      </c>
      <c r="F206">
        <f t="shared" si="8"/>
        <v>31.3434615384615</v>
      </c>
    </row>
    <row r="207" spans="1:6">
      <c r="A207">
        <f t="shared" si="6"/>
        <v>97.4507142857143</v>
      </c>
      <c r="B207" s="2">
        <f t="shared" si="6"/>
        <v>66.0730476190476</v>
      </c>
      <c r="C207">
        <f t="shared" si="7"/>
        <v>6.0550625</v>
      </c>
      <c r="D207">
        <f t="shared" si="7"/>
        <v>3.3735</v>
      </c>
      <c r="E207">
        <f t="shared" si="8"/>
        <v>31.5683076923077</v>
      </c>
      <c r="F207">
        <f t="shared" si="8"/>
        <v>31.7154230769231</v>
      </c>
    </row>
    <row r="234" spans="1:6">
      <c r="A234" t="s">
        <v>8</v>
      </c>
      <c r="B234" t="s">
        <v>9</v>
      </c>
      <c r="C234" t="s">
        <v>10</v>
      </c>
      <c r="D234" t="s">
        <v>11</v>
      </c>
      <c r="E234" t="s">
        <v>12</v>
      </c>
      <c r="F234" t="s">
        <v>13</v>
      </c>
    </row>
    <row r="235" spans="1:6">
      <c r="A235">
        <f>A134/21*1000</f>
        <v>15.0142857142857</v>
      </c>
      <c r="B235" s="2">
        <f>B134/21*1000</f>
        <v>11.221</v>
      </c>
      <c r="C235">
        <f>C134/16*1000</f>
        <v>7.875</v>
      </c>
      <c r="D235">
        <f>D134/16*1000</f>
        <v>4.0858125</v>
      </c>
      <c r="E235">
        <f>E134/26*1000</f>
        <v>14.6538461538462</v>
      </c>
      <c r="F235">
        <f>F134/26*1000</f>
        <v>20.3938461538462</v>
      </c>
    </row>
    <row r="236" spans="1:6">
      <c r="A236">
        <f t="shared" ref="A236:B242" si="9">A135/21*1000</f>
        <v>27.7047619047619</v>
      </c>
      <c r="B236" s="2">
        <f t="shared" si="9"/>
        <v>21.9410952380952</v>
      </c>
      <c r="C236">
        <f t="shared" ref="C236:D242" si="10">C135/16*1000</f>
        <v>9.20625</v>
      </c>
      <c r="D236">
        <f t="shared" si="10"/>
        <v>2.926125</v>
      </c>
      <c r="E236">
        <f t="shared" ref="E236:F242" si="11">E135/26*1000</f>
        <v>21.3115384615385</v>
      </c>
      <c r="F236">
        <f t="shared" si="11"/>
        <v>26.6833461538462</v>
      </c>
    </row>
    <row r="237" spans="1:6">
      <c r="A237">
        <f t="shared" si="9"/>
        <v>44.3333333333333</v>
      </c>
      <c r="B237" s="2">
        <f t="shared" si="9"/>
        <v>38.6263333333333</v>
      </c>
      <c r="C237">
        <f t="shared" si="10"/>
        <v>5.79375</v>
      </c>
      <c r="D237">
        <f t="shared" si="10"/>
        <v>2.759125</v>
      </c>
      <c r="E237">
        <f t="shared" si="11"/>
        <v>26.2576923076923</v>
      </c>
      <c r="F237">
        <f t="shared" si="11"/>
        <v>28.6558461538462</v>
      </c>
    </row>
    <row r="238" spans="1:6">
      <c r="A238">
        <f t="shared" si="9"/>
        <v>65.7190476190476</v>
      </c>
      <c r="B238" s="2">
        <f t="shared" si="9"/>
        <v>44.2565714285714</v>
      </c>
      <c r="C238">
        <f t="shared" si="10"/>
        <v>4.825</v>
      </c>
      <c r="D238">
        <f t="shared" si="10"/>
        <v>2.035</v>
      </c>
      <c r="E238">
        <f t="shared" si="11"/>
        <v>28.5807692307692</v>
      </c>
      <c r="F238">
        <f t="shared" si="11"/>
        <v>29.6392307692308</v>
      </c>
    </row>
    <row r="239" spans="1:6">
      <c r="A239">
        <f t="shared" si="9"/>
        <v>71.2904761904762</v>
      </c>
      <c r="B239" s="2">
        <f t="shared" si="9"/>
        <v>51.902</v>
      </c>
      <c r="C239">
        <f t="shared" si="10"/>
        <v>4.01875</v>
      </c>
      <c r="D239">
        <f t="shared" si="10"/>
        <v>1.998625</v>
      </c>
      <c r="E239">
        <f t="shared" si="11"/>
        <v>29.8153846153846</v>
      </c>
      <c r="F239">
        <f t="shared" si="11"/>
        <v>30.4669230769231</v>
      </c>
    </row>
    <row r="240" spans="1:6">
      <c r="A240">
        <f t="shared" si="9"/>
        <v>72.6714285714286</v>
      </c>
      <c r="B240" s="2">
        <f t="shared" si="9"/>
        <v>59.9556190476191</v>
      </c>
      <c r="C240">
        <f t="shared" si="10"/>
        <v>4.25</v>
      </c>
      <c r="D240">
        <f t="shared" si="10"/>
        <v>2.2981875</v>
      </c>
      <c r="E240">
        <f t="shared" si="11"/>
        <v>30.7076923076923</v>
      </c>
      <c r="F240">
        <f t="shared" si="11"/>
        <v>30.7451923076923</v>
      </c>
    </row>
    <row r="241" spans="1:6">
      <c r="A241">
        <f t="shared" si="9"/>
        <v>91.5285714285714</v>
      </c>
      <c r="B241" s="2">
        <f t="shared" si="9"/>
        <v>57.3248095238095</v>
      </c>
      <c r="C241">
        <f t="shared" si="10"/>
        <v>4.64375</v>
      </c>
      <c r="D241">
        <f t="shared" si="10"/>
        <v>2.8724375</v>
      </c>
      <c r="E241">
        <f t="shared" si="11"/>
        <v>30.9730769230769</v>
      </c>
      <c r="F241">
        <f t="shared" si="11"/>
        <v>31.3434615384615</v>
      </c>
    </row>
    <row r="242" spans="1:6">
      <c r="A242">
        <f t="shared" si="9"/>
        <v>95.7666666666667</v>
      </c>
      <c r="B242" s="2">
        <f t="shared" si="9"/>
        <v>66.0730476190476</v>
      </c>
      <c r="C242">
        <f t="shared" si="10"/>
        <v>4.84375</v>
      </c>
      <c r="D242">
        <f t="shared" si="10"/>
        <v>3.3735</v>
      </c>
      <c r="E242">
        <f t="shared" si="11"/>
        <v>31.4269230769231</v>
      </c>
      <c r="F242">
        <f t="shared" si="11"/>
        <v>31.7154230769231</v>
      </c>
    </row>
    <row r="268" spans="1:5">
      <c r="A268" t="s">
        <v>8</v>
      </c>
      <c r="C268" t="s">
        <v>14</v>
      </c>
      <c r="E268" t="s">
        <v>15</v>
      </c>
    </row>
    <row r="269" spans="1:5">
      <c r="A269">
        <v>0.321608</v>
      </c>
      <c r="B269" s="2"/>
      <c r="C269">
        <v>0.0576</v>
      </c>
      <c r="E269">
        <v>0.0058</v>
      </c>
    </row>
    <row r="270" spans="1:5">
      <c r="A270">
        <v>0.64</v>
      </c>
      <c r="B270" s="2"/>
      <c r="C270">
        <v>0.0416</v>
      </c>
      <c r="E270">
        <v>0.0057</v>
      </c>
    </row>
    <row r="271" spans="1:5">
      <c r="A271">
        <v>1.117904</v>
      </c>
      <c r="B271" s="2"/>
      <c r="C271">
        <v>0.0479</v>
      </c>
      <c r="E271">
        <v>0.0055</v>
      </c>
    </row>
    <row r="272" spans="1:5">
      <c r="A272">
        <v>1.376344</v>
      </c>
      <c r="B272" s="2"/>
      <c r="C272">
        <v>0.0317</v>
      </c>
      <c r="E272">
        <v>0.0058</v>
      </c>
    </row>
    <row r="273" spans="1:5">
      <c r="A273">
        <v>1.5586</v>
      </c>
      <c r="B273" s="2"/>
      <c r="C273">
        <v>0.0139</v>
      </c>
      <c r="E273">
        <v>0.006</v>
      </c>
    </row>
    <row r="274" spans="1:5">
      <c r="A274">
        <v>1.50699</v>
      </c>
      <c r="B274" s="2"/>
      <c r="C274">
        <v>0.0131</v>
      </c>
      <c r="E274">
        <v>0.0063</v>
      </c>
    </row>
    <row r="275" spans="1:5">
      <c r="A275">
        <v>1.908667</v>
      </c>
      <c r="B275" s="2"/>
      <c r="C275">
        <v>0.0076</v>
      </c>
      <c r="E275">
        <v>0.0064</v>
      </c>
    </row>
    <row r="276" spans="1:5">
      <c r="A276">
        <v>2.046465</v>
      </c>
      <c r="B276" s="2"/>
      <c r="C276">
        <v>0.0043</v>
      </c>
      <c r="E276">
        <v>0.0068</v>
      </c>
    </row>
    <row r="278" spans="1:5">
      <c r="A278" t="s">
        <v>8</v>
      </c>
      <c r="C278" t="s">
        <v>14</v>
      </c>
      <c r="E278" t="s">
        <v>15</v>
      </c>
    </row>
    <row r="279" spans="1:5">
      <c r="A279">
        <v>4.0201</v>
      </c>
      <c r="B279" s="2"/>
      <c r="C279">
        <v>0.7201</v>
      </c>
      <c r="E279">
        <v>0.7201</v>
      </c>
    </row>
    <row r="280" spans="1:5">
      <c r="A280">
        <v>9.6</v>
      </c>
      <c r="B280" s="2"/>
      <c r="C280">
        <v>0.6242</v>
      </c>
      <c r="E280">
        <v>0.6242</v>
      </c>
    </row>
    <row r="281" spans="1:5">
      <c r="A281">
        <v>19.5633</v>
      </c>
      <c r="B281" s="2"/>
      <c r="C281">
        <v>0.8374</v>
      </c>
      <c r="E281">
        <v>0.8374</v>
      </c>
    </row>
    <row r="282" spans="1:5">
      <c r="A282">
        <v>27.5269</v>
      </c>
      <c r="B282" s="2"/>
      <c r="C282">
        <v>0.633</v>
      </c>
      <c r="E282">
        <v>0.6301</v>
      </c>
    </row>
    <row r="283" spans="1:5">
      <c r="A283">
        <v>35.0685</v>
      </c>
      <c r="B283" s="2"/>
      <c r="C283">
        <v>0.3128</v>
      </c>
      <c r="E283">
        <v>0.3128</v>
      </c>
    </row>
    <row r="284" spans="1:5">
      <c r="A284">
        <v>37.6748</v>
      </c>
      <c r="B284" s="2"/>
      <c r="C284">
        <v>0.3257</v>
      </c>
      <c r="E284">
        <v>0.3257</v>
      </c>
    </row>
    <row r="285" spans="1:5">
      <c r="A285">
        <v>52.4884</v>
      </c>
      <c r="B285" s="2"/>
      <c r="C285">
        <v>0.2104</v>
      </c>
      <c r="E285">
        <v>0.1737</v>
      </c>
    </row>
    <row r="286" spans="1:5">
      <c r="A286">
        <v>61.394</v>
      </c>
      <c r="B286" s="2"/>
      <c r="C286">
        <v>0.1277</v>
      </c>
      <c r="E286">
        <v>0.2034</v>
      </c>
    </row>
    <row r="288" spans="1:5">
      <c r="A288" t="s">
        <v>8</v>
      </c>
      <c r="C288" t="s">
        <v>14</v>
      </c>
      <c r="E288" t="s">
        <v>15</v>
      </c>
    </row>
    <row r="289" spans="1:5">
      <c r="A289">
        <f>A269/21*1000</f>
        <v>15.3146666666667</v>
      </c>
      <c r="C289">
        <f>C269/16*1000</f>
        <v>3.6</v>
      </c>
      <c r="E289">
        <f>E269/26*1000</f>
        <v>0.223076923076923</v>
      </c>
    </row>
    <row r="290" spans="1:5">
      <c r="A290">
        <f t="shared" ref="A290:A298" si="12">A270/21*1000</f>
        <v>30.4761904761905</v>
      </c>
      <c r="C290">
        <f t="shared" ref="C290:C296" si="13">C270/16*1000</f>
        <v>2.6</v>
      </c>
      <c r="E290">
        <f t="shared" ref="E290:E296" si="14">E270/26*1000</f>
        <v>0.219230769230769</v>
      </c>
    </row>
    <row r="291" spans="1:5">
      <c r="A291">
        <f t="shared" si="12"/>
        <v>53.2335238095238</v>
      </c>
      <c r="C291">
        <f t="shared" si="13"/>
        <v>2.99375</v>
      </c>
      <c r="E291">
        <f t="shared" si="14"/>
        <v>0.211538461538462</v>
      </c>
    </row>
    <row r="292" spans="1:5">
      <c r="A292">
        <f t="shared" si="12"/>
        <v>65.5401904761905</v>
      </c>
      <c r="C292">
        <f t="shared" si="13"/>
        <v>1.98125</v>
      </c>
      <c r="E292">
        <f t="shared" si="14"/>
        <v>0.223076923076923</v>
      </c>
    </row>
    <row r="293" spans="1:5">
      <c r="A293">
        <f t="shared" si="12"/>
        <v>74.2190476190476</v>
      </c>
      <c r="C293">
        <f t="shared" si="13"/>
        <v>0.86875</v>
      </c>
      <c r="E293">
        <f t="shared" si="14"/>
        <v>0.230769230769231</v>
      </c>
    </row>
    <row r="294" spans="1:5">
      <c r="A294">
        <f t="shared" si="12"/>
        <v>71.7614285714286</v>
      </c>
      <c r="C294">
        <f t="shared" si="13"/>
        <v>0.81875</v>
      </c>
      <c r="E294">
        <f t="shared" si="14"/>
        <v>0.242307692307692</v>
      </c>
    </row>
    <row r="295" spans="1:5">
      <c r="A295">
        <f t="shared" si="12"/>
        <v>90.8889047619048</v>
      </c>
      <c r="C295">
        <f t="shared" si="13"/>
        <v>0.475</v>
      </c>
      <c r="E295">
        <f t="shared" si="14"/>
        <v>0.246153846153846</v>
      </c>
    </row>
    <row r="296" spans="1:5">
      <c r="A296">
        <f t="shared" si="12"/>
        <v>97.4507142857143</v>
      </c>
      <c r="C296">
        <f t="shared" si="13"/>
        <v>0.26875</v>
      </c>
      <c r="E296">
        <f t="shared" si="14"/>
        <v>0.261538461538462</v>
      </c>
    </row>
    <row r="366" spans="1:5">
      <c r="A366" t="s">
        <v>8</v>
      </c>
      <c r="C366" t="s">
        <v>14</v>
      </c>
      <c r="E366" t="s">
        <v>15</v>
      </c>
    </row>
    <row r="367" spans="1:5">
      <c r="A367">
        <v>0.3153</v>
      </c>
      <c r="B367" s="2"/>
      <c r="C367">
        <v>0.0557</v>
      </c>
      <c r="E367">
        <v>0.0005</v>
      </c>
    </row>
    <row r="368" spans="1:5">
      <c r="A368">
        <v>0.5818</v>
      </c>
      <c r="B368" s="2"/>
      <c r="C368">
        <v>0.03854</v>
      </c>
      <c r="E368">
        <v>0.0015</v>
      </c>
    </row>
    <row r="369" spans="1:5">
      <c r="A369">
        <v>0.931</v>
      </c>
      <c r="B369" s="2"/>
      <c r="C369">
        <v>0.02759</v>
      </c>
      <c r="E369">
        <v>0.0016</v>
      </c>
    </row>
    <row r="370" spans="1:5">
      <c r="A370">
        <v>1.3801</v>
      </c>
      <c r="B370" s="2"/>
      <c r="C370">
        <v>0.02912</v>
      </c>
      <c r="E370">
        <v>0.0016</v>
      </c>
    </row>
    <row r="371" spans="1:5">
      <c r="A371">
        <v>1.4971</v>
      </c>
      <c r="B371" s="2"/>
      <c r="C371">
        <v>0.01317</v>
      </c>
      <c r="E371">
        <v>0.0017</v>
      </c>
    </row>
    <row r="372" spans="1:5">
      <c r="A372">
        <v>1.5261</v>
      </c>
      <c r="B372" s="2"/>
      <c r="C372">
        <v>0.01273</v>
      </c>
      <c r="E372">
        <v>0.0018</v>
      </c>
    </row>
    <row r="373" spans="1:5">
      <c r="A373">
        <v>1.9221</v>
      </c>
      <c r="B373" s="2"/>
      <c r="C373">
        <v>0.0052</v>
      </c>
      <c r="E373">
        <v>0.002</v>
      </c>
    </row>
    <row r="374" spans="1:5">
      <c r="A374">
        <v>2.0111</v>
      </c>
      <c r="B374" s="2"/>
      <c r="C374">
        <v>0.0029</v>
      </c>
      <c r="E374">
        <v>0.002</v>
      </c>
    </row>
    <row r="376" spans="1:5">
      <c r="A376" t="s">
        <v>8</v>
      </c>
      <c r="C376" t="s">
        <v>14</v>
      </c>
      <c r="E376" t="s">
        <v>15</v>
      </c>
    </row>
    <row r="377" spans="1:5">
      <c r="A377">
        <v>3.9409</v>
      </c>
      <c r="B377" s="2"/>
      <c r="C377">
        <v>0.6963</v>
      </c>
      <c r="E377">
        <v>0.0067</v>
      </c>
    </row>
    <row r="378" spans="1:5">
      <c r="A378">
        <v>8.7272</v>
      </c>
      <c r="B378" s="2"/>
      <c r="C378">
        <v>0.5781</v>
      </c>
      <c r="E378">
        <v>0.0232</v>
      </c>
    </row>
    <row r="379" spans="1:5">
      <c r="A379">
        <v>16.291</v>
      </c>
      <c r="B379" s="2"/>
      <c r="C379">
        <v>0.4829</v>
      </c>
      <c r="E379">
        <v>0.0283</v>
      </c>
    </row>
    <row r="380" spans="1:5">
      <c r="A380">
        <v>27.6011</v>
      </c>
      <c r="B380" s="2"/>
      <c r="C380">
        <v>0.5824</v>
      </c>
      <c r="E380">
        <v>0.0325</v>
      </c>
    </row>
    <row r="381" spans="1:5">
      <c r="A381">
        <v>33.6842</v>
      </c>
      <c r="B381" s="2"/>
      <c r="C381">
        <v>0.2964</v>
      </c>
      <c r="E381">
        <v>0.0372</v>
      </c>
    </row>
    <row r="382" spans="1:5">
      <c r="A382">
        <v>38.152</v>
      </c>
      <c r="B382" s="2"/>
      <c r="C382">
        <v>0.3183</v>
      </c>
      <c r="E382">
        <v>0.0448</v>
      </c>
    </row>
    <row r="383" spans="1:5">
      <c r="A383">
        <v>52.8578</v>
      </c>
      <c r="B383" s="2"/>
      <c r="C383">
        <v>0.1437</v>
      </c>
      <c r="E383">
        <v>0.0545</v>
      </c>
    </row>
    <row r="384" spans="1:5">
      <c r="A384">
        <v>57.8123</v>
      </c>
      <c r="B384" s="2"/>
      <c r="C384">
        <v>0.0874</v>
      </c>
      <c r="E384">
        <v>0.0582</v>
      </c>
    </row>
    <row r="386" spans="1:5">
      <c r="A386" t="s">
        <v>8</v>
      </c>
      <c r="C386" t="s">
        <v>14</v>
      </c>
      <c r="E386" t="s">
        <v>15</v>
      </c>
    </row>
    <row r="387" spans="1:5">
      <c r="A387">
        <f>A367/21*1000</f>
        <v>15.0142857142857</v>
      </c>
      <c r="C387">
        <f>C367/16*1000</f>
        <v>3.48125</v>
      </c>
      <c r="E387">
        <f>E367/26*1000</f>
        <v>0.0192307692307692</v>
      </c>
    </row>
    <row r="388" spans="1:5">
      <c r="A388">
        <f t="shared" ref="A388:A397" si="15">A368/21*1000</f>
        <v>27.7047619047619</v>
      </c>
      <c r="C388">
        <f t="shared" ref="C388:C394" si="16">C368/16*1000</f>
        <v>2.40875</v>
      </c>
      <c r="E388">
        <f t="shared" ref="E388:E394" si="17">E368/26*1000</f>
        <v>0.0576923076923077</v>
      </c>
    </row>
    <row r="389" spans="1:5">
      <c r="A389">
        <f t="shared" si="15"/>
        <v>44.3333333333333</v>
      </c>
      <c r="C389">
        <f t="shared" si="16"/>
        <v>1.724375</v>
      </c>
      <c r="E389">
        <f t="shared" si="17"/>
        <v>0.0615384615384615</v>
      </c>
    </row>
    <row r="390" spans="1:5">
      <c r="A390">
        <f t="shared" si="15"/>
        <v>65.7190476190476</v>
      </c>
      <c r="C390">
        <f t="shared" si="16"/>
        <v>1.82</v>
      </c>
      <c r="E390">
        <f t="shared" si="17"/>
        <v>0.0615384615384615</v>
      </c>
    </row>
    <row r="391" spans="1:5">
      <c r="A391">
        <f t="shared" si="15"/>
        <v>71.2904761904762</v>
      </c>
      <c r="C391">
        <f t="shared" si="16"/>
        <v>0.823125</v>
      </c>
      <c r="E391">
        <f t="shared" si="17"/>
        <v>0.0653846153846154</v>
      </c>
    </row>
    <row r="392" spans="1:5">
      <c r="A392">
        <f t="shared" si="15"/>
        <v>72.6714285714286</v>
      </c>
      <c r="C392">
        <f t="shared" si="16"/>
        <v>0.795625</v>
      </c>
      <c r="E392">
        <f t="shared" si="17"/>
        <v>0.0692307692307692</v>
      </c>
    </row>
    <row r="393" spans="1:5">
      <c r="A393">
        <f t="shared" si="15"/>
        <v>91.5285714285714</v>
      </c>
      <c r="C393">
        <f t="shared" si="16"/>
        <v>0.325</v>
      </c>
      <c r="E393">
        <f t="shared" si="17"/>
        <v>0.0769230769230769</v>
      </c>
    </row>
    <row r="394" spans="1:5">
      <c r="A394">
        <f t="shared" si="15"/>
        <v>95.7666666666667</v>
      </c>
      <c r="C394">
        <f t="shared" si="16"/>
        <v>0.18125</v>
      </c>
      <c r="E394">
        <f t="shared" si="17"/>
        <v>0.0769230769230769</v>
      </c>
    </row>
  </sheetData>
  <pageMargins left="0.7" right="0.7" top="0.75" bottom="0.75" header="0.3" footer="0.3"/>
  <pageSetup paperSize="9" orientation="portrait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我是你永远的绝配。</cp:lastModifiedBy>
  <dcterms:created xsi:type="dcterms:W3CDTF">2006-09-13T11:21:00Z</dcterms:created>
  <dcterms:modified xsi:type="dcterms:W3CDTF">2023-09-12T09:36:47Z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FD7371D986734FC1B38EAD3B232B6067_12</vt:lpwstr>
  </property>
  <property fmtid="{D5CDD505-2E9C-101B-9397-08002B2CF9AE}" pid="3" name="KSOProductBuildVer">
    <vt:lpwstr>2052-11.1.0.14309</vt:lpwstr>
  </property>
</Properties>
</file>