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D31563E-79B5-4E64-A80A-A60F86EA39C1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2" i="3"/>
  <c r="E3" i="3"/>
  <c r="E4" i="3"/>
  <c r="E5" i="3"/>
  <c r="E6" i="3"/>
  <c r="E7" i="3"/>
  <c r="E8" i="3"/>
  <c r="E9" i="3"/>
  <c r="E2" i="3"/>
</calcChain>
</file>

<file path=xl/sharedStrings.xml><?xml version="1.0" encoding="utf-8"?>
<sst xmlns="http://schemas.openxmlformats.org/spreadsheetml/2006/main" count="106" uniqueCount="71">
  <si>
    <t>LL</t>
    <phoneticPr fontId="1" type="noConversion"/>
  </si>
  <si>
    <t>UL</t>
    <phoneticPr fontId="1" type="noConversion"/>
  </si>
  <si>
    <t>SE</t>
    <phoneticPr fontId="1" type="noConversion"/>
  </si>
  <si>
    <t>Study</t>
    <phoneticPr fontId="1" type="noConversion"/>
  </si>
  <si>
    <t xml:space="preserve">Variables adjusted </t>
    <phoneticPr fontId="1" type="noConversion"/>
  </si>
  <si>
    <t>Study</t>
  </si>
  <si>
    <t>Selection of the non exposed cohort</t>
    <phoneticPr fontId="1" type="noConversion"/>
  </si>
  <si>
    <t>Outcome not present at baseline</t>
    <phoneticPr fontId="1" type="noConversion"/>
  </si>
  <si>
    <t>Control for other confounding factors</t>
    <phoneticPr fontId="1" type="noConversion"/>
  </si>
  <si>
    <t>Assessment of outcome</t>
  </si>
  <si>
    <t>Enough long follow-up duration</t>
    <phoneticPr fontId="1" type="noConversion"/>
  </si>
  <si>
    <t>Adequacy of follow-up of cohorts</t>
    <phoneticPr fontId="1" type="noConversion"/>
  </si>
  <si>
    <t xml:space="preserve">Total </t>
  </si>
  <si>
    <t>Ascertainment of exposure</t>
  </si>
  <si>
    <t>Control for age and sex</t>
    <phoneticPr fontId="1" type="noConversion"/>
  </si>
  <si>
    <t>lnRR</t>
    <phoneticPr fontId="1" type="noConversion"/>
  </si>
  <si>
    <t>Median follow-up duration (months)</t>
    <phoneticPr fontId="1" type="noConversion"/>
  </si>
  <si>
    <t>Diagnosis</t>
    <phoneticPr fontId="1" type="noConversion"/>
  </si>
  <si>
    <t>Mean age (years)</t>
    <phoneticPr fontId="1" type="noConversion"/>
  </si>
  <si>
    <t>Grossmann 2012</t>
    <phoneticPr fontId="1" type="noConversion"/>
  </si>
  <si>
    <t>Australia</t>
    <phoneticPr fontId="1" type="noConversion"/>
  </si>
  <si>
    <t>Location</t>
    <phoneticPr fontId="1" type="noConversion"/>
  </si>
  <si>
    <t>Study design</t>
    <phoneticPr fontId="1" type="noConversion"/>
  </si>
  <si>
    <t>Sample size</t>
    <phoneticPr fontId="1" type="noConversion"/>
  </si>
  <si>
    <t>RC</t>
    <phoneticPr fontId="1" type="noConversion"/>
  </si>
  <si>
    <t>Mean MELD scores</t>
    <phoneticPr fontId="1" type="noConversion"/>
  </si>
  <si>
    <t>At enrollment</t>
    <phoneticPr fontId="1" type="noConversion"/>
  </si>
  <si>
    <t>No. of paitents died or receiving LT</t>
    <phoneticPr fontId="1" type="noConversion"/>
  </si>
  <si>
    <t>Cutoff of testosterone</t>
    <phoneticPr fontId="1" type="noConversion"/>
  </si>
  <si>
    <t>Age, sodium and MELD score</t>
    <phoneticPr fontId="1" type="noConversion"/>
  </si>
  <si>
    <t>Representativeness of the exposed cohort</t>
    <phoneticPr fontId="1" type="noConversion"/>
  </si>
  <si>
    <t>12 months</t>
    <phoneticPr fontId="1" type="noConversion"/>
  </si>
  <si>
    <t>TT</t>
    <phoneticPr fontId="1" type="noConversion"/>
  </si>
  <si>
    <t>Men with ALD on LT list</t>
    <phoneticPr fontId="1" type="noConversion"/>
  </si>
  <si>
    <t>Men with decompensated liver cirrhosis for LT evaluation</t>
    <phoneticPr fontId="1" type="noConversion"/>
  </si>
  <si>
    <t>Age, MELD score, and muscle mass</t>
    <phoneticPr fontId="1" type="noConversion"/>
  </si>
  <si>
    <t>Sinclair 2016b</t>
    <phoneticPr fontId="1" type="noConversion"/>
  </si>
  <si>
    <t>Sinclair 2016a</t>
    <phoneticPr fontId="1" type="noConversion"/>
  </si>
  <si>
    <t>Men with cirrhosis</t>
    <phoneticPr fontId="1" type="noConversion"/>
  </si>
  <si>
    <t>PC</t>
    <phoneticPr fontId="1" type="noConversion"/>
  </si>
  <si>
    <t>Age and MELD score</t>
    <phoneticPr fontId="1" type="noConversion"/>
  </si>
  <si>
    <t>Mallepally 2019</t>
    <phoneticPr fontId="1" type="noConversion"/>
  </si>
  <si>
    <t>USA</t>
    <phoneticPr fontId="1" type="noConversion"/>
  </si>
  <si>
    <t>Age, and MELD-Na score</t>
    <phoneticPr fontId="1" type="noConversion"/>
  </si>
  <si>
    <t>NR</t>
    <phoneticPr fontId="1" type="noConversion"/>
  </si>
  <si>
    <t>Median (NR)</t>
    <phoneticPr fontId="1" type="noConversion"/>
  </si>
  <si>
    <t>NR</t>
    <phoneticPr fontId="1" type="noConversion"/>
  </si>
  <si>
    <t>Paternostro 2019</t>
    <phoneticPr fontId="1" type="noConversion"/>
  </si>
  <si>
    <t>Austria</t>
    <phoneticPr fontId="1" type="noConversion"/>
  </si>
  <si>
    <t>PC</t>
    <phoneticPr fontId="1" type="noConversion"/>
  </si>
  <si>
    <t>TT &lt; 8nM</t>
    <phoneticPr fontId="1" type="noConversion"/>
  </si>
  <si>
    <t>TT &lt; 21.6nM</t>
    <phoneticPr fontId="1" type="noConversion"/>
  </si>
  <si>
    <t>HR</t>
    <phoneticPr fontId="1" type="noConversion"/>
  </si>
  <si>
    <t>Huang 2021</t>
    <phoneticPr fontId="1" type="noConversion"/>
  </si>
  <si>
    <t>China</t>
    <phoneticPr fontId="1" type="noConversion"/>
  </si>
  <si>
    <t>NR</t>
    <phoneticPr fontId="1" type="noConversion"/>
  </si>
  <si>
    <t>Age, BMI, INR, BUN, TB, DB, WBC, PLT, TC and TP</t>
    <phoneticPr fontId="1" type="noConversion"/>
  </si>
  <si>
    <t>Sun 2021</t>
    <phoneticPr fontId="1" type="noConversion"/>
  </si>
  <si>
    <t>Men with HBV related ACLF</t>
    <phoneticPr fontId="1" type="noConversion"/>
  </si>
  <si>
    <t>Men (%)</t>
    <phoneticPr fontId="1" type="noConversion"/>
  </si>
  <si>
    <t>Patients with HBV related ACLF</t>
    <phoneticPr fontId="1" type="noConversion"/>
  </si>
  <si>
    <t>Age, sex, comorbidities, treatments, WBC, TB, ALT, AST, albumin, INR, sodium and SCr</t>
    <phoneticPr fontId="1" type="noConversion"/>
  </si>
  <si>
    <t>Apostolov 2023</t>
    <phoneticPr fontId="1" type="noConversion"/>
  </si>
  <si>
    <t>Age, MELD, and CPS</t>
    <phoneticPr fontId="1" type="noConversion"/>
  </si>
  <si>
    <t>Timing for measuring TT</t>
    <phoneticPr fontId="1" type="noConversion"/>
  </si>
  <si>
    <t>TT &lt; 5nM</t>
    <phoneticPr fontId="1" type="noConversion"/>
  </si>
  <si>
    <t>TT &lt; 8.3nM</t>
    <phoneticPr fontId="1" type="noConversion"/>
  </si>
  <si>
    <t>TT &lt; 4.8nM</t>
    <phoneticPr fontId="1" type="noConversion"/>
  </si>
  <si>
    <t>TT &lt; 4ng/mL</t>
    <phoneticPr fontId="1" type="noConversion"/>
  </si>
  <si>
    <t>TT &lt; 12nM</t>
    <phoneticPr fontId="1" type="noConversion"/>
  </si>
  <si>
    <t>Age, CPS, HCC, MELD score, SCr, albumin, and presence of ascites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</si>
</sst>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zoomScale="85" zoomScaleNormal="85" workbookViewId="0">
      <selection activeCell="M9" sqref="M9"/>
    </sheetView>
  </sheetViews>
  <sheetFormatPr defaultColWidth="8.90625" defaultRowHeight="13" x14ac:dyDescent="0.25"/>
  <cols>
    <col min="1" max="1" width="12.453125" style="2" customWidth="1"/>
    <col min="2" max="2" width="10.453125" style="2" customWidth="1"/>
    <col min="3" max="3" width="9.81640625" style="2" customWidth="1"/>
    <col min="4" max="4" width="14.54296875" style="2" customWidth="1"/>
    <col min="5" max="5" width="8.90625" style="2"/>
    <col min="6" max="7" width="11.08984375" style="2" customWidth="1"/>
    <col min="8" max="8" width="12.36328125" style="2" customWidth="1"/>
    <col min="9" max="9" width="13.6328125" style="2" customWidth="1"/>
    <col min="10" max="10" width="14.08984375" style="2" customWidth="1"/>
    <col min="11" max="12" width="12.453125" style="2" customWidth="1"/>
    <col min="13" max="13" width="21.36328125" style="2" customWidth="1"/>
    <col min="14" max="14" width="12.1796875" style="2" bestFit="1" customWidth="1"/>
    <col min="15" max="16384" width="8.90625" style="2"/>
  </cols>
  <sheetData>
    <row r="1" spans="1:13" ht="39" x14ac:dyDescent="0.25">
      <c r="A1" s="1" t="s">
        <v>3</v>
      </c>
      <c r="B1" s="1" t="s">
        <v>21</v>
      </c>
      <c r="C1" s="1" t="s">
        <v>22</v>
      </c>
      <c r="D1" s="1" t="s">
        <v>17</v>
      </c>
      <c r="E1" s="1" t="s">
        <v>23</v>
      </c>
      <c r="F1" s="1" t="s">
        <v>18</v>
      </c>
      <c r="G1" s="1" t="s">
        <v>59</v>
      </c>
      <c r="H1" s="1" t="s">
        <v>25</v>
      </c>
      <c r="I1" s="1" t="s">
        <v>64</v>
      </c>
      <c r="J1" s="1" t="s">
        <v>28</v>
      </c>
      <c r="K1" s="1" t="s">
        <v>16</v>
      </c>
      <c r="L1" s="1" t="s">
        <v>27</v>
      </c>
      <c r="M1" s="1" t="s">
        <v>4</v>
      </c>
    </row>
    <row r="2" spans="1:13" ht="64.75" customHeight="1" x14ac:dyDescent="0.25">
      <c r="A2" s="2" t="s">
        <v>19</v>
      </c>
      <c r="B2" s="2" t="s">
        <v>20</v>
      </c>
      <c r="C2" s="2" t="s">
        <v>24</v>
      </c>
      <c r="D2" s="2" t="s">
        <v>33</v>
      </c>
      <c r="E2" s="2">
        <v>171</v>
      </c>
      <c r="F2" s="2">
        <v>53</v>
      </c>
      <c r="G2" s="2">
        <v>100</v>
      </c>
      <c r="H2" s="2">
        <v>16</v>
      </c>
      <c r="I2" s="2" t="s">
        <v>26</v>
      </c>
      <c r="J2" s="2" t="s">
        <v>65</v>
      </c>
      <c r="K2" s="2">
        <v>8</v>
      </c>
      <c r="L2" s="2">
        <v>119</v>
      </c>
      <c r="M2" s="2" t="s">
        <v>29</v>
      </c>
    </row>
    <row r="3" spans="1:13" ht="52" x14ac:dyDescent="0.25">
      <c r="A3" s="2" t="s">
        <v>37</v>
      </c>
      <c r="B3" s="2" t="s">
        <v>20</v>
      </c>
      <c r="C3" s="2" t="s">
        <v>24</v>
      </c>
      <c r="D3" s="2" t="s">
        <v>34</v>
      </c>
      <c r="E3" s="2">
        <v>145</v>
      </c>
      <c r="F3" s="2">
        <v>54</v>
      </c>
      <c r="G3" s="2">
        <v>100</v>
      </c>
      <c r="H3" s="2">
        <v>17</v>
      </c>
      <c r="I3" s="2" t="s">
        <v>26</v>
      </c>
      <c r="J3" s="2" t="s">
        <v>50</v>
      </c>
      <c r="K3" s="2">
        <v>8.3000000000000007</v>
      </c>
      <c r="L3" s="2">
        <v>135</v>
      </c>
      <c r="M3" s="2" t="s">
        <v>35</v>
      </c>
    </row>
    <row r="4" spans="1:13" ht="43.75" customHeight="1" x14ac:dyDescent="0.25">
      <c r="A4" s="2" t="s">
        <v>36</v>
      </c>
      <c r="B4" s="2" t="s">
        <v>20</v>
      </c>
      <c r="C4" s="2" t="s">
        <v>39</v>
      </c>
      <c r="D4" s="2" t="s">
        <v>38</v>
      </c>
      <c r="E4" s="2">
        <v>268</v>
      </c>
      <c r="F4" s="2">
        <v>55</v>
      </c>
      <c r="G4" s="2">
        <v>100</v>
      </c>
      <c r="H4" s="2">
        <v>10</v>
      </c>
      <c r="I4" s="2" t="s">
        <v>26</v>
      </c>
      <c r="J4" s="2" t="s">
        <v>66</v>
      </c>
      <c r="K4" s="2">
        <v>12</v>
      </c>
      <c r="L4" s="2">
        <v>50</v>
      </c>
      <c r="M4" s="2" t="s">
        <v>40</v>
      </c>
    </row>
    <row r="5" spans="1:13" ht="43.25" customHeight="1" x14ac:dyDescent="0.25">
      <c r="A5" s="2" t="s">
        <v>41</v>
      </c>
      <c r="B5" s="2" t="s">
        <v>42</v>
      </c>
      <c r="C5" s="2" t="s">
        <v>24</v>
      </c>
      <c r="D5" s="2" t="s">
        <v>38</v>
      </c>
      <c r="E5" s="2">
        <v>257</v>
      </c>
      <c r="F5" s="2">
        <v>61</v>
      </c>
      <c r="G5" s="2">
        <v>100</v>
      </c>
      <c r="H5" s="2" t="s">
        <v>46</v>
      </c>
      <c r="I5" s="2" t="s">
        <v>26</v>
      </c>
      <c r="J5" s="2" t="s">
        <v>45</v>
      </c>
      <c r="K5" s="2" t="s">
        <v>44</v>
      </c>
      <c r="L5" s="2">
        <v>156</v>
      </c>
      <c r="M5" s="2" t="s">
        <v>43</v>
      </c>
    </row>
    <row r="6" spans="1:13" ht="39" x14ac:dyDescent="0.25">
      <c r="A6" s="2" t="s">
        <v>47</v>
      </c>
      <c r="B6" s="2" t="s">
        <v>48</v>
      </c>
      <c r="C6" s="2" t="s">
        <v>49</v>
      </c>
      <c r="D6" s="2" t="s">
        <v>38</v>
      </c>
      <c r="E6" s="2">
        <v>114</v>
      </c>
      <c r="F6" s="2">
        <v>55</v>
      </c>
      <c r="G6" s="2">
        <v>100</v>
      </c>
      <c r="H6" s="2">
        <v>13.6</v>
      </c>
      <c r="I6" s="2" t="s">
        <v>26</v>
      </c>
      <c r="J6" s="2" t="s">
        <v>51</v>
      </c>
      <c r="K6" s="2">
        <v>13</v>
      </c>
      <c r="L6" s="2">
        <v>70</v>
      </c>
      <c r="M6" s="2" t="s">
        <v>70</v>
      </c>
    </row>
    <row r="7" spans="1:13" ht="41.4" customHeight="1" x14ac:dyDescent="0.25">
      <c r="A7" s="2" t="s">
        <v>53</v>
      </c>
      <c r="B7" s="2" t="s">
        <v>54</v>
      </c>
      <c r="C7" s="2" t="s">
        <v>39</v>
      </c>
      <c r="D7" s="2" t="s">
        <v>58</v>
      </c>
      <c r="E7" s="2">
        <v>160</v>
      </c>
      <c r="F7" s="2">
        <v>45</v>
      </c>
      <c r="G7" s="2">
        <v>100</v>
      </c>
      <c r="H7" s="2" t="s">
        <v>55</v>
      </c>
      <c r="I7" s="2" t="s">
        <v>26</v>
      </c>
      <c r="J7" s="2" t="s">
        <v>67</v>
      </c>
      <c r="K7" s="2">
        <v>3</v>
      </c>
      <c r="L7" s="2">
        <v>55</v>
      </c>
      <c r="M7" s="2" t="s">
        <v>56</v>
      </c>
    </row>
    <row r="8" spans="1:13" ht="52" x14ac:dyDescent="0.25">
      <c r="A8" s="2" t="s">
        <v>57</v>
      </c>
      <c r="B8" s="2" t="s">
        <v>54</v>
      </c>
      <c r="C8" s="2" t="s">
        <v>39</v>
      </c>
      <c r="D8" s="2" t="s">
        <v>60</v>
      </c>
      <c r="E8" s="2">
        <v>108</v>
      </c>
      <c r="F8" s="2">
        <v>46.2</v>
      </c>
      <c r="G8" s="2">
        <v>87</v>
      </c>
      <c r="H8" s="2">
        <v>21.3</v>
      </c>
      <c r="I8" s="2" t="s">
        <v>26</v>
      </c>
      <c r="J8" s="2" t="s">
        <v>68</v>
      </c>
      <c r="K8" s="2">
        <v>1</v>
      </c>
      <c r="L8" s="2">
        <v>24</v>
      </c>
      <c r="M8" s="2" t="s">
        <v>61</v>
      </c>
    </row>
    <row r="9" spans="1:13" x14ac:dyDescent="0.25">
      <c r="A9" s="2" t="s">
        <v>62</v>
      </c>
      <c r="B9" s="2" t="s">
        <v>20</v>
      </c>
      <c r="C9" s="2" t="s">
        <v>24</v>
      </c>
      <c r="D9" s="2" t="s">
        <v>38</v>
      </c>
      <c r="E9" s="2">
        <v>766</v>
      </c>
      <c r="F9" s="2">
        <v>56</v>
      </c>
      <c r="G9" s="2">
        <v>100</v>
      </c>
      <c r="H9" s="2">
        <v>14</v>
      </c>
      <c r="I9" s="2" t="s">
        <v>26</v>
      </c>
      <c r="J9" s="2" t="s">
        <v>69</v>
      </c>
      <c r="K9" s="2">
        <v>12</v>
      </c>
      <c r="L9" s="2">
        <v>381</v>
      </c>
      <c r="M9" s="2" t="s">
        <v>63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D22" sqref="D22"/>
    </sheetView>
  </sheetViews>
  <sheetFormatPr defaultColWidth="8.90625" defaultRowHeight="13" x14ac:dyDescent="0.3"/>
  <cols>
    <col min="1" max="1" width="16.90625" style="7" customWidth="1"/>
    <col min="2" max="2" width="19.54296875" style="7" customWidth="1"/>
    <col min="3" max="3" width="16.36328125" style="7" customWidth="1"/>
    <col min="4" max="4" width="14.08984375" style="7" customWidth="1"/>
    <col min="5" max="5" width="12.81640625" style="7" customWidth="1"/>
    <col min="6" max="6" width="11.1796875" style="7" customWidth="1"/>
    <col min="7" max="7" width="14" style="7" customWidth="1"/>
    <col min="8" max="8" width="14.1796875" style="7" customWidth="1"/>
    <col min="9" max="9" width="11.453125" style="7" customWidth="1"/>
    <col min="10" max="10" width="13.08984375" style="7" customWidth="1"/>
    <col min="11" max="16384" width="8.90625" style="7"/>
  </cols>
  <sheetData>
    <row r="1" spans="1:12" s="6" customFormat="1" ht="39" x14ac:dyDescent="0.3">
      <c r="A1" s="1" t="s">
        <v>5</v>
      </c>
      <c r="B1" s="1" t="s">
        <v>30</v>
      </c>
      <c r="C1" s="1" t="s">
        <v>6</v>
      </c>
      <c r="D1" s="1" t="s">
        <v>13</v>
      </c>
      <c r="E1" s="1" t="s">
        <v>7</v>
      </c>
      <c r="F1" s="1" t="s">
        <v>14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6" t="s">
        <v>31</v>
      </c>
    </row>
    <row r="2" spans="1:12" x14ac:dyDescent="0.3">
      <c r="A2" s="2" t="s">
        <v>19</v>
      </c>
      <c r="B2" s="7">
        <v>0</v>
      </c>
      <c r="C2" s="7">
        <v>1</v>
      </c>
      <c r="D2" s="7">
        <v>1</v>
      </c>
      <c r="E2" s="7">
        <v>1</v>
      </c>
      <c r="F2" s="7">
        <v>1</v>
      </c>
      <c r="G2" s="7">
        <v>1</v>
      </c>
      <c r="H2" s="7">
        <v>1</v>
      </c>
      <c r="I2" s="7">
        <v>0</v>
      </c>
      <c r="J2" s="7">
        <v>1</v>
      </c>
      <c r="K2" s="7">
        <v>7</v>
      </c>
    </row>
    <row r="3" spans="1:12" x14ac:dyDescent="0.3">
      <c r="A3" s="2" t="s">
        <v>37</v>
      </c>
      <c r="B3" s="7">
        <v>0</v>
      </c>
      <c r="C3" s="7">
        <v>1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0</v>
      </c>
      <c r="J3" s="7">
        <v>1</v>
      </c>
      <c r="K3" s="7">
        <v>7</v>
      </c>
    </row>
    <row r="4" spans="1:12" x14ac:dyDescent="0.3">
      <c r="A4" s="2" t="s">
        <v>36</v>
      </c>
      <c r="B4" s="7">
        <v>1</v>
      </c>
      <c r="C4" s="7">
        <v>1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9</v>
      </c>
    </row>
    <row r="5" spans="1:12" x14ac:dyDescent="0.3">
      <c r="A5" s="2" t="s">
        <v>41</v>
      </c>
      <c r="B5" s="7">
        <v>1</v>
      </c>
      <c r="C5" s="7">
        <v>1</v>
      </c>
      <c r="D5" s="7">
        <v>0</v>
      </c>
      <c r="E5" s="7">
        <v>1</v>
      </c>
      <c r="F5" s="7">
        <v>1</v>
      </c>
      <c r="G5" s="7">
        <v>1</v>
      </c>
      <c r="H5" s="7">
        <v>1</v>
      </c>
      <c r="I5" s="7">
        <v>0</v>
      </c>
      <c r="J5" s="7">
        <v>1</v>
      </c>
      <c r="K5" s="7">
        <v>7</v>
      </c>
    </row>
    <row r="6" spans="1:12" x14ac:dyDescent="0.3">
      <c r="A6" s="2" t="s">
        <v>47</v>
      </c>
      <c r="B6" s="7">
        <v>1</v>
      </c>
      <c r="C6" s="7">
        <v>1</v>
      </c>
      <c r="D6" s="7">
        <v>1</v>
      </c>
      <c r="E6" s="7">
        <v>1</v>
      </c>
      <c r="F6" s="7">
        <v>1</v>
      </c>
      <c r="G6" s="7">
        <v>1</v>
      </c>
      <c r="H6" s="7">
        <v>0</v>
      </c>
      <c r="I6" s="7">
        <v>1</v>
      </c>
      <c r="J6" s="7">
        <v>1</v>
      </c>
      <c r="K6" s="7">
        <v>8</v>
      </c>
    </row>
    <row r="7" spans="1:12" x14ac:dyDescent="0.3">
      <c r="A7" s="2" t="s">
        <v>53</v>
      </c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0</v>
      </c>
      <c r="J7" s="7">
        <v>1</v>
      </c>
      <c r="K7" s="7">
        <v>8</v>
      </c>
    </row>
    <row r="8" spans="1:12" x14ac:dyDescent="0.3">
      <c r="A8" s="2" t="s">
        <v>57</v>
      </c>
      <c r="B8" s="7">
        <v>1</v>
      </c>
      <c r="C8" s="7">
        <v>1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0</v>
      </c>
      <c r="J8" s="7">
        <v>1</v>
      </c>
      <c r="K8" s="7">
        <v>8</v>
      </c>
    </row>
    <row r="9" spans="1:12" x14ac:dyDescent="0.3">
      <c r="A9" s="2" t="s">
        <v>62</v>
      </c>
      <c r="B9" s="7">
        <v>0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8</v>
      </c>
    </row>
    <row r="10" spans="1:12" x14ac:dyDescent="0.3">
      <c r="A10" s="2"/>
    </row>
    <row r="11" spans="1:12" x14ac:dyDescent="0.3">
      <c r="A11" s="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tabSelected="1" workbookViewId="0">
      <selection activeCell="E15" sqref="E15"/>
    </sheetView>
  </sheetViews>
  <sheetFormatPr defaultColWidth="8.90625" defaultRowHeight="14" x14ac:dyDescent="0.25"/>
  <cols>
    <col min="1" max="1" width="18.54296875" style="3" customWidth="1"/>
    <col min="2" max="4" width="8.90625" style="3"/>
    <col min="5" max="6" width="12.36328125" style="3" bestFit="1" customWidth="1"/>
    <col min="7" max="16384" width="8.90625" style="3"/>
  </cols>
  <sheetData>
    <row r="1" spans="1:6" s="4" customFormat="1" x14ac:dyDescent="0.25">
      <c r="A1" s="4" t="s">
        <v>32</v>
      </c>
      <c r="B1" s="4" t="s">
        <v>52</v>
      </c>
      <c r="C1" s="4" t="s">
        <v>0</v>
      </c>
      <c r="D1" s="4" t="s">
        <v>1</v>
      </c>
      <c r="E1" s="4" t="s">
        <v>15</v>
      </c>
      <c r="F1" s="4" t="s">
        <v>2</v>
      </c>
    </row>
    <row r="2" spans="1:6" ht="12.65" customHeight="1" x14ac:dyDescent="0.25">
      <c r="A2" s="2" t="s">
        <v>19</v>
      </c>
      <c r="B2" s="3">
        <v>1.89</v>
      </c>
      <c r="C2" s="3">
        <v>1.18</v>
      </c>
      <c r="D2" s="3">
        <v>3.02</v>
      </c>
      <c r="E2" s="3">
        <f>LN(B2)</f>
        <v>0.636576829071551</v>
      </c>
      <c r="F2" s="3">
        <f>LN(D2/C2)/2/1.96</f>
        <v>0.23973020227275638</v>
      </c>
    </row>
    <row r="3" spans="1:6" x14ac:dyDescent="0.25">
      <c r="A3" s="2" t="s">
        <v>37</v>
      </c>
      <c r="B3" s="3">
        <v>2.36</v>
      </c>
      <c r="C3" s="3">
        <v>1.39</v>
      </c>
      <c r="D3" s="3">
        <v>4</v>
      </c>
      <c r="E3" s="3">
        <f t="shared" ref="E3:E9" si="0">LN(B3)</f>
        <v>0.8586616190375187</v>
      </c>
      <c r="F3" s="3">
        <f t="shared" ref="F3:F9" si="1">LN(D3/C3)/2/1.96</f>
        <v>0.26964046274930881</v>
      </c>
    </row>
    <row r="4" spans="1:6" x14ac:dyDescent="0.25">
      <c r="A4" s="2" t="s">
        <v>36</v>
      </c>
      <c r="B4" s="3">
        <v>2.36</v>
      </c>
      <c r="C4" s="3">
        <v>1.1599999999999999</v>
      </c>
      <c r="D4" s="3">
        <v>4.8099999999999996</v>
      </c>
      <c r="E4" s="3">
        <f t="shared" si="0"/>
        <v>0.8586616190375187</v>
      </c>
      <c r="F4" s="3">
        <f t="shared" si="1"/>
        <v>0.36282578545902971</v>
      </c>
    </row>
    <row r="5" spans="1:6" x14ac:dyDescent="0.25">
      <c r="A5" s="2" t="s">
        <v>41</v>
      </c>
      <c r="B5" s="3">
        <v>1.59</v>
      </c>
      <c r="C5" s="3">
        <v>1.0900000000000001</v>
      </c>
      <c r="D5" s="3">
        <v>2.31</v>
      </c>
      <c r="E5" s="3">
        <f t="shared" si="0"/>
        <v>0.46373401623214022</v>
      </c>
      <c r="F5" s="3">
        <f t="shared" si="1"/>
        <v>0.19159944599302292</v>
      </c>
    </row>
    <row r="6" spans="1:6" x14ac:dyDescent="0.25">
      <c r="A6" s="2" t="s">
        <v>47</v>
      </c>
      <c r="B6" s="3">
        <v>3.07</v>
      </c>
      <c r="C6" s="3">
        <v>1.52</v>
      </c>
      <c r="D6" s="3">
        <v>6.17</v>
      </c>
      <c r="E6" s="3">
        <f t="shared" si="0"/>
        <v>1.1216775615991057</v>
      </c>
      <c r="F6" s="3">
        <f t="shared" si="1"/>
        <v>0.35739502629058967</v>
      </c>
    </row>
    <row r="7" spans="1:6" x14ac:dyDescent="0.25">
      <c r="A7" s="2" t="s">
        <v>53</v>
      </c>
      <c r="B7" s="3">
        <v>2.57</v>
      </c>
      <c r="C7" s="3">
        <v>1.0900000000000001</v>
      </c>
      <c r="D7" s="3">
        <v>6.02</v>
      </c>
      <c r="E7" s="3">
        <f t="shared" si="0"/>
        <v>0.94390589890712839</v>
      </c>
      <c r="F7" s="3">
        <f t="shared" si="1"/>
        <v>0.43594631711216253</v>
      </c>
    </row>
    <row r="8" spans="1:6" x14ac:dyDescent="0.25">
      <c r="A8" s="2" t="s">
        <v>57</v>
      </c>
      <c r="B8" s="3">
        <v>1.65</v>
      </c>
      <c r="C8" s="3">
        <v>0.9</v>
      </c>
      <c r="D8" s="3">
        <v>3.03</v>
      </c>
      <c r="E8" s="3">
        <f t="shared" si="0"/>
        <v>0.50077528791248915</v>
      </c>
      <c r="F8" s="3">
        <f t="shared" si="1"/>
        <v>0.30967426917834284</v>
      </c>
    </row>
    <row r="9" spans="1:6" x14ac:dyDescent="0.25">
      <c r="A9" s="2" t="s">
        <v>62</v>
      </c>
      <c r="B9" s="3">
        <v>1.63</v>
      </c>
      <c r="C9" s="3">
        <v>1.17</v>
      </c>
      <c r="D9" s="3">
        <v>2.27</v>
      </c>
      <c r="E9" s="3">
        <f t="shared" si="0"/>
        <v>0.48858001481867092</v>
      </c>
      <c r="F9" s="3">
        <f t="shared" si="1"/>
        <v>0.16907553129684863</v>
      </c>
    </row>
    <row r="10" spans="1:6" x14ac:dyDescent="0.25">
      <c r="A10" s="2"/>
    </row>
    <row r="11" spans="1:6" x14ac:dyDescent="0.25">
      <c r="A11" s="2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2"/>
    </row>
    <row r="14" spans="1:6" s="4" customFormat="1" x14ac:dyDescent="0.25">
      <c r="A14" s="2"/>
      <c r="B14" s="3"/>
      <c r="C14" s="2"/>
      <c r="D14" s="3"/>
      <c r="E14" s="3"/>
      <c r="F14" s="3"/>
    </row>
    <row r="15" spans="1:6" x14ac:dyDescent="0.25">
      <c r="A15" s="5"/>
      <c r="B15" s="4"/>
      <c r="C15" s="4"/>
      <c r="D15" s="4"/>
      <c r="E15" s="4"/>
      <c r="F15" s="4"/>
    </row>
    <row r="16" spans="1:6" x14ac:dyDescent="0.25">
      <c r="A16" s="2"/>
    </row>
    <row r="17" spans="1:6" x14ac:dyDescent="0.25">
      <c r="A17" s="2"/>
      <c r="E17" s="4"/>
      <c r="F17" s="4"/>
    </row>
    <row r="18" spans="1:6" x14ac:dyDescent="0.25">
      <c r="A18" s="2"/>
    </row>
    <row r="19" spans="1:6" x14ac:dyDescent="0.25">
      <c r="A19" s="2"/>
    </row>
    <row r="20" spans="1:6" x14ac:dyDescent="0.25">
      <c r="A20" s="2"/>
    </row>
    <row r="22" spans="1:6" x14ac:dyDescent="0.25">
      <c r="A22" s="2"/>
    </row>
    <row r="23" spans="1:6" x14ac:dyDescent="0.25">
      <c r="A23" s="2"/>
    </row>
    <row r="24" spans="1:6" x14ac:dyDescent="0.25">
      <c r="A24" s="2"/>
    </row>
    <row r="25" spans="1:6" x14ac:dyDescent="0.25">
      <c r="A2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2025-09-12T06:14:51Z</dcterms:modified>
</cp:coreProperties>
</file>