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\OneDrive\Documentos\TESE PAULA GREGORINI\PeerJ\"/>
    </mc:Choice>
  </mc:AlternateContent>
  <xr:revisionPtr revIDLastSave="0" documentId="13_ncr:1_{73A529E9-ED90-4DB6-BEFB-84BA41D2FB6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Eucalyptus - T1" sheetId="4" r:id="rId1"/>
    <sheet name="T2 - S. terebinthifolia" sheetId="2" r:id="rId2"/>
    <sheet name="estat" sheetId="3" r:id="rId3"/>
    <sheet name="Capsule" sheetId="5" r:id="rId4"/>
    <sheet name="Viability" sheetId="6" r:id="rId5"/>
    <sheet name="Consumption" sheetId="7" r:id="rId6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40" i="7" l="1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0" i="7"/>
  <c r="F519" i="7"/>
  <c r="F518" i="7"/>
  <c r="F517" i="7"/>
  <c r="F516" i="7"/>
  <c r="F515" i="7"/>
  <c r="F514" i="7"/>
  <c r="F513" i="7"/>
  <c r="F512" i="7"/>
  <c r="F511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5" i="7"/>
  <c r="F344" i="7"/>
  <c r="F343" i="7"/>
  <c r="F342" i="7"/>
  <c r="F341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7" i="7"/>
  <c r="F306" i="7"/>
  <c r="F305" i="7"/>
  <c r="F304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7" i="7"/>
  <c r="F266" i="7"/>
  <c r="F265" i="7"/>
  <c r="F264" i="7"/>
  <c r="F263" i="7"/>
  <c r="F261" i="7"/>
  <c r="F260" i="7"/>
  <c r="F259" i="7"/>
  <c r="F258" i="7"/>
  <c r="F257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7" i="7"/>
  <c r="F206" i="7"/>
  <c r="F205" i="7"/>
  <c r="F204" i="7"/>
  <c r="F203" i="7"/>
  <c r="F202" i="7"/>
  <c r="F201" i="7"/>
  <c r="F200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G3" i="6"/>
  <c r="F3" i="6"/>
  <c r="C3" i="6"/>
  <c r="G2" i="6"/>
  <c r="F2" i="6"/>
  <c r="C2" i="6"/>
  <c r="X24" i="5"/>
  <c r="Y24" i="5"/>
  <c r="W24" i="5"/>
  <c r="T24" i="5"/>
  <c r="U24" i="5"/>
  <c r="S24" i="5"/>
  <c r="P24" i="5"/>
  <c r="Q24" i="5"/>
  <c r="O24" i="5"/>
  <c r="L24" i="5"/>
  <c r="M24" i="5"/>
  <c r="K24" i="5"/>
  <c r="H24" i="5"/>
  <c r="I24" i="5"/>
  <c r="G24" i="5"/>
  <c r="X3" i="5"/>
  <c r="Y3" i="5"/>
  <c r="W3" i="5"/>
  <c r="T3" i="5"/>
  <c r="U3" i="5"/>
  <c r="S3" i="5"/>
  <c r="P3" i="5"/>
  <c r="Q3" i="5"/>
  <c r="O3" i="5"/>
  <c r="L3" i="5"/>
  <c r="M3" i="5"/>
  <c r="K3" i="5"/>
  <c r="H3" i="5"/>
  <c r="I3" i="5"/>
  <c r="G3" i="5"/>
  <c r="BV7" i="4"/>
  <c r="BW7" i="4"/>
  <c r="BX7" i="4"/>
  <c r="BY7" i="4"/>
  <c r="BZ7" i="4"/>
  <c r="CA7" i="4"/>
  <c r="CB7" i="4"/>
  <c r="CC7" i="4"/>
  <c r="CD7" i="4"/>
  <c r="CL7" i="4"/>
  <c r="BV8" i="4"/>
  <c r="BW8" i="4"/>
  <c r="BX8" i="4"/>
  <c r="BY8" i="4"/>
  <c r="BZ8" i="4"/>
  <c r="CA8" i="4"/>
  <c r="CB8" i="4"/>
  <c r="CC8" i="4"/>
  <c r="CD8" i="4"/>
  <c r="CL8" i="4"/>
  <c r="BV10" i="4"/>
  <c r="BW10" i="4"/>
  <c r="BX10" i="4"/>
  <c r="BY10" i="4"/>
  <c r="BZ10" i="4"/>
  <c r="CA10" i="4"/>
  <c r="CB10" i="4"/>
  <c r="CC10" i="4"/>
  <c r="CD10" i="4"/>
  <c r="CL10" i="4"/>
  <c r="BV12" i="4"/>
  <c r="BW12" i="4"/>
  <c r="BX12" i="4"/>
  <c r="BY12" i="4"/>
  <c r="BZ12" i="4"/>
  <c r="CA12" i="4"/>
  <c r="CB12" i="4"/>
  <c r="CC12" i="4"/>
  <c r="CD12" i="4"/>
  <c r="CL12" i="4"/>
  <c r="BV18" i="4"/>
  <c r="BW18" i="4"/>
  <c r="BX18" i="4"/>
  <c r="BY18" i="4"/>
  <c r="BZ18" i="4"/>
  <c r="CA18" i="4"/>
  <c r="CB18" i="4"/>
  <c r="CC18" i="4"/>
  <c r="CD18" i="4"/>
  <c r="CL18" i="4"/>
  <c r="BV25" i="4"/>
  <c r="BW25" i="4"/>
  <c r="BX25" i="4"/>
  <c r="BY25" i="4"/>
  <c r="BZ25" i="4"/>
  <c r="CA25" i="4"/>
  <c r="CB25" i="4"/>
  <c r="CC25" i="4"/>
  <c r="CD25" i="4"/>
  <c r="CL25" i="4"/>
  <c r="BV27" i="4"/>
  <c r="BW27" i="4"/>
  <c r="BX27" i="4"/>
  <c r="BY27" i="4"/>
  <c r="BZ27" i="4"/>
  <c r="CA27" i="4"/>
  <c r="CB27" i="4"/>
  <c r="CC27" i="4"/>
  <c r="CD27" i="4"/>
  <c r="CL27" i="4"/>
  <c r="BV29" i="4"/>
  <c r="BW29" i="4"/>
  <c r="BX29" i="4"/>
  <c r="BY29" i="4"/>
  <c r="BZ29" i="4"/>
  <c r="CA29" i="4"/>
  <c r="CB29" i="4"/>
  <c r="CC29" i="4"/>
  <c r="CD29" i="4"/>
  <c r="CL29" i="4"/>
  <c r="BV33" i="4"/>
  <c r="BW33" i="4"/>
  <c r="BX33" i="4"/>
  <c r="BY33" i="4"/>
  <c r="BZ33" i="4"/>
  <c r="CA33" i="4"/>
  <c r="CB33" i="4"/>
  <c r="CC33" i="4"/>
  <c r="CD33" i="4"/>
  <c r="CL33" i="4"/>
  <c r="BV35" i="4"/>
  <c r="BW35" i="4"/>
  <c r="BX35" i="4"/>
  <c r="BY35" i="4"/>
  <c r="BZ35" i="4"/>
  <c r="CA35" i="4"/>
  <c r="CB35" i="4"/>
  <c r="CC35" i="4"/>
  <c r="CD35" i="4"/>
  <c r="CL35" i="4"/>
  <c r="BV37" i="4"/>
  <c r="BW37" i="4"/>
  <c r="BX37" i="4"/>
  <c r="BY37" i="4"/>
  <c r="BZ37" i="4"/>
  <c r="CA37" i="4"/>
  <c r="CB37" i="4"/>
  <c r="CC37" i="4"/>
  <c r="CD37" i="4"/>
  <c r="CL37" i="4"/>
  <c r="BV38" i="4"/>
  <c r="BW38" i="4"/>
  <c r="BX38" i="4"/>
  <c r="BY38" i="4"/>
  <c r="BZ38" i="4"/>
  <c r="CA38" i="4"/>
  <c r="CB38" i="4"/>
  <c r="CC38" i="4"/>
  <c r="CD38" i="4"/>
  <c r="CL38" i="4"/>
  <c r="BV56" i="4"/>
  <c r="BW56" i="4"/>
  <c r="BX56" i="4"/>
  <c r="BY56" i="4"/>
  <c r="BZ56" i="4"/>
  <c r="CA56" i="4"/>
  <c r="CB56" i="4"/>
  <c r="CC56" i="4"/>
  <c r="CD56" i="4"/>
  <c r="CL56" i="4"/>
  <c r="BV72" i="4"/>
  <c r="BW72" i="4"/>
  <c r="BX72" i="4"/>
  <c r="BY72" i="4"/>
  <c r="BZ72" i="4"/>
  <c r="CA72" i="4"/>
  <c r="CB72" i="4"/>
  <c r="CC72" i="4"/>
  <c r="CD72" i="4"/>
  <c r="CL72" i="4"/>
  <c r="BV78" i="4"/>
  <c r="BW78" i="4"/>
  <c r="BX78" i="4"/>
  <c r="BY78" i="4"/>
  <c r="BZ78" i="4"/>
  <c r="CA78" i="4"/>
  <c r="CB78" i="4"/>
  <c r="CC78" i="4"/>
  <c r="CD78" i="4"/>
  <c r="CL78" i="4"/>
  <c r="BV82" i="4"/>
  <c r="BW82" i="4"/>
  <c r="BX82" i="4"/>
  <c r="BY82" i="4"/>
  <c r="BZ82" i="4"/>
  <c r="CA82" i="4"/>
  <c r="CB82" i="4"/>
  <c r="CC82" i="4"/>
  <c r="CD82" i="4"/>
  <c r="CL82" i="4"/>
  <c r="BV84" i="4"/>
  <c r="BW84" i="4"/>
  <c r="BX84" i="4"/>
  <c r="BY84" i="4"/>
  <c r="BZ84" i="4"/>
  <c r="CA84" i="4"/>
  <c r="CB84" i="4"/>
  <c r="CC84" i="4"/>
  <c r="CD84" i="4"/>
  <c r="CL84" i="4"/>
  <c r="BV89" i="4"/>
  <c r="BW89" i="4"/>
  <c r="BX89" i="4"/>
  <c r="BY89" i="4"/>
  <c r="BZ89" i="4"/>
  <c r="CA89" i="4"/>
  <c r="CB89" i="4"/>
  <c r="CC89" i="4"/>
  <c r="CD89" i="4"/>
  <c r="CL89" i="4"/>
  <c r="BV92" i="4"/>
  <c r="BW92" i="4"/>
  <c r="BX92" i="4"/>
  <c r="BY92" i="4"/>
  <c r="BZ92" i="4"/>
  <c r="CA92" i="4"/>
  <c r="CB92" i="4"/>
  <c r="CC92" i="4"/>
  <c r="CD92" i="4"/>
  <c r="CL92" i="4"/>
  <c r="BV93" i="4"/>
  <c r="BW93" i="4"/>
  <c r="BX93" i="4"/>
  <c r="BY93" i="4"/>
  <c r="BZ93" i="4"/>
  <c r="CA93" i="4"/>
  <c r="CB93" i="4"/>
  <c r="CC93" i="4"/>
  <c r="CD93" i="4"/>
  <c r="CL93" i="4"/>
  <c r="BV101" i="4"/>
  <c r="BW101" i="4"/>
  <c r="BX101" i="4"/>
  <c r="BY101" i="4"/>
  <c r="BZ101" i="4"/>
  <c r="CA101" i="4"/>
  <c r="CB101" i="4"/>
  <c r="CC101" i="4"/>
  <c r="CD101" i="4"/>
  <c r="CL101" i="4"/>
  <c r="BV102" i="4"/>
  <c r="BW102" i="4"/>
  <c r="BX102" i="4"/>
  <c r="BY102" i="4"/>
  <c r="BZ102" i="4"/>
  <c r="CA102" i="4"/>
  <c r="CB102" i="4"/>
  <c r="CC102" i="4"/>
  <c r="CD102" i="4"/>
  <c r="CL102" i="4"/>
  <c r="BV103" i="4"/>
  <c r="BW103" i="4"/>
  <c r="BX103" i="4"/>
  <c r="BY103" i="4"/>
  <c r="BZ103" i="4"/>
  <c r="CA103" i="4"/>
  <c r="CB103" i="4"/>
  <c r="CC103" i="4"/>
  <c r="CD103" i="4"/>
  <c r="CL103" i="4"/>
  <c r="BV104" i="4"/>
  <c r="BW104" i="4"/>
  <c r="BX104" i="4"/>
  <c r="BY104" i="4"/>
  <c r="BZ104" i="4"/>
  <c r="CA104" i="4"/>
  <c r="CB104" i="4"/>
  <c r="CC104" i="4"/>
  <c r="CD104" i="4"/>
  <c r="CL104" i="4"/>
  <c r="CL106" i="4"/>
  <c r="CD106" i="4"/>
  <c r="CC80" i="4"/>
  <c r="CC100" i="4"/>
  <c r="CC106" i="4"/>
  <c r="BV80" i="4"/>
  <c r="BW80" i="4"/>
  <c r="BX80" i="4"/>
  <c r="BY80" i="4"/>
  <c r="BZ80" i="4"/>
  <c r="CA80" i="4"/>
  <c r="CB80" i="4"/>
  <c r="BV100" i="4"/>
  <c r="BW100" i="4"/>
  <c r="BX100" i="4"/>
  <c r="BY100" i="4"/>
  <c r="BZ100" i="4"/>
  <c r="CA100" i="4"/>
  <c r="CB100" i="4"/>
  <c r="CB106" i="4"/>
  <c r="CA28" i="4"/>
  <c r="CA42" i="4"/>
  <c r="CA106" i="4"/>
  <c r="BZ23" i="4"/>
  <c r="BZ28" i="4"/>
  <c r="BZ40" i="4"/>
  <c r="BZ42" i="4"/>
  <c r="BZ74" i="4"/>
  <c r="BZ81" i="4"/>
  <c r="BZ85" i="4"/>
  <c r="BZ88" i="4"/>
  <c r="BZ97" i="4"/>
  <c r="BZ106" i="4"/>
  <c r="BY6" i="4"/>
  <c r="BY23" i="4"/>
  <c r="BY28" i="4"/>
  <c r="BY40" i="4"/>
  <c r="BY42" i="4"/>
  <c r="BY60" i="4"/>
  <c r="BY74" i="4"/>
  <c r="BY81" i="4"/>
  <c r="BY85" i="4"/>
  <c r="BY88" i="4"/>
  <c r="BY97" i="4"/>
  <c r="BY106" i="4"/>
  <c r="BX6" i="4"/>
  <c r="BX23" i="4"/>
  <c r="BX28" i="4"/>
  <c r="BX40" i="4"/>
  <c r="BX42" i="4"/>
  <c r="BX60" i="4"/>
  <c r="BX69" i="4"/>
  <c r="BX74" i="4"/>
  <c r="BX81" i="4"/>
  <c r="BX85" i="4"/>
  <c r="BX88" i="4"/>
  <c r="BX97" i="4"/>
  <c r="BX106" i="4"/>
  <c r="BW6" i="4"/>
  <c r="BW23" i="4"/>
  <c r="BW28" i="4"/>
  <c r="BW40" i="4"/>
  <c r="BW42" i="4"/>
  <c r="BW60" i="4"/>
  <c r="BW62" i="4"/>
  <c r="BW69" i="4"/>
  <c r="BW74" i="4"/>
  <c r="BW81" i="4"/>
  <c r="BW85" i="4"/>
  <c r="BW88" i="4"/>
  <c r="BW97" i="4"/>
  <c r="BW106" i="4"/>
  <c r="BV6" i="4"/>
  <c r="BV23" i="4"/>
  <c r="BV28" i="4"/>
  <c r="BV36" i="4"/>
  <c r="BV40" i="4"/>
  <c r="BV42" i="4"/>
  <c r="BV47" i="4"/>
  <c r="BV48" i="4"/>
  <c r="BV50" i="4"/>
  <c r="BV51" i="4"/>
  <c r="BV53" i="4"/>
  <c r="BV55" i="4"/>
  <c r="BV57" i="4"/>
  <c r="BV60" i="4"/>
  <c r="BV62" i="4"/>
  <c r="BV66" i="4"/>
  <c r="BV69" i="4"/>
  <c r="BV70" i="4"/>
  <c r="BV71" i="4"/>
  <c r="BV74" i="4"/>
  <c r="BV75" i="4"/>
  <c r="BV77" i="4"/>
  <c r="BV81" i="4"/>
  <c r="BV85" i="4"/>
  <c r="BV88" i="4"/>
  <c r="BV91" i="4"/>
  <c r="BV94" i="4"/>
  <c r="BV96" i="4"/>
  <c r="BV97" i="4"/>
  <c r="BV99" i="4"/>
  <c r="BV105" i="4"/>
  <c r="BV106" i="4"/>
  <c r="CE104" i="4"/>
  <c r="CE103" i="4"/>
  <c r="CE102" i="4"/>
  <c r="CE101" i="4"/>
  <c r="CE93" i="4"/>
  <c r="CE92" i="4"/>
  <c r="CE89" i="4"/>
  <c r="CE84" i="4"/>
  <c r="CE82" i="4"/>
  <c r="CE78" i="4"/>
  <c r="CE72" i="4"/>
  <c r="CE56" i="4"/>
  <c r="CC42" i="4"/>
  <c r="CB42" i="4"/>
  <c r="CE38" i="4"/>
  <c r="CE37" i="4"/>
  <c r="CE35" i="4"/>
  <c r="CE33" i="4"/>
  <c r="CE29" i="4"/>
  <c r="CB28" i="4"/>
  <c r="CE27" i="4"/>
  <c r="CE25" i="4"/>
  <c r="CE18" i="4"/>
  <c r="CE12" i="4"/>
  <c r="CE10" i="4"/>
  <c r="CE8" i="4"/>
  <c r="CE7" i="4"/>
  <c r="AV107" i="3"/>
  <c r="AW107" i="3"/>
  <c r="AU107" i="3"/>
  <c r="AV6" i="3"/>
  <c r="AW6" i="3"/>
  <c r="AU6" i="3"/>
  <c r="CU101" i="2"/>
  <c r="CU95" i="2"/>
  <c r="CU90" i="2"/>
  <c r="CU87" i="2"/>
  <c r="CU84" i="2"/>
  <c r="CU83" i="2"/>
  <c r="CU81" i="2"/>
  <c r="CU78" i="2"/>
  <c r="CU77" i="2"/>
  <c r="CU72" i="2"/>
  <c r="CU70" i="2"/>
  <c r="CU65" i="2"/>
  <c r="CU58" i="2"/>
  <c r="CU56" i="2"/>
  <c r="CU49" i="2"/>
  <c r="CU48" i="2"/>
  <c r="CU46" i="2"/>
  <c r="CU44" i="2"/>
  <c r="CU45" i="2"/>
  <c r="CU43" i="2"/>
  <c r="CU41" i="2"/>
  <c r="CU40" i="2"/>
  <c r="CU38" i="2"/>
  <c r="CU32" i="2"/>
  <c r="CU25" i="2"/>
  <c r="CU21" i="2"/>
  <c r="CU16" i="2"/>
  <c r="CU17" i="2"/>
  <c r="CU18" i="2"/>
  <c r="CU15" i="2"/>
  <c r="CU10" i="2"/>
  <c r="CU9" i="2"/>
  <c r="AQ6" i="3"/>
  <c r="AR6" i="3"/>
  <c r="AP6" i="3"/>
  <c r="AQ107" i="3"/>
  <c r="AR107" i="3"/>
  <c r="AP107" i="3"/>
  <c r="CR101" i="2"/>
  <c r="CR95" i="2"/>
  <c r="CR90" i="2"/>
  <c r="CR87" i="2"/>
  <c r="CR84" i="2"/>
  <c r="CR83" i="2"/>
  <c r="CR81" i="2"/>
  <c r="CR78" i="2"/>
  <c r="CR77" i="2"/>
  <c r="CR72" i="2"/>
  <c r="CR70" i="2"/>
  <c r="CR65" i="2"/>
  <c r="CR58" i="2"/>
  <c r="CR56" i="2"/>
  <c r="CR49" i="2"/>
  <c r="CR48" i="2"/>
  <c r="CR44" i="2"/>
  <c r="CR45" i="2"/>
  <c r="CR46" i="2"/>
  <c r="CR43" i="2"/>
  <c r="CR41" i="2"/>
  <c r="CR40" i="2"/>
  <c r="CR38" i="2"/>
  <c r="CR32" i="2"/>
  <c r="CR25" i="2"/>
  <c r="CR21" i="2"/>
  <c r="CR16" i="2"/>
  <c r="CR17" i="2"/>
  <c r="CR18" i="2"/>
  <c r="CR15" i="2"/>
  <c r="CR10" i="2"/>
  <c r="CR9" i="2"/>
  <c r="AL208" i="3"/>
  <c r="AM208" i="3"/>
  <c r="AK208" i="3"/>
  <c r="AL107" i="3"/>
  <c r="AM107" i="3"/>
  <c r="AK107" i="3"/>
  <c r="AL6" i="3"/>
  <c r="AM6" i="3"/>
  <c r="AK6" i="3"/>
  <c r="CM95" i="2"/>
  <c r="CM84" i="2"/>
  <c r="CM83" i="2"/>
  <c r="CM78" i="2"/>
  <c r="CM81" i="2"/>
  <c r="CM77" i="2"/>
  <c r="CM72" i="2"/>
  <c r="CM70" i="2"/>
  <c r="CM65" i="2"/>
  <c r="CM58" i="2"/>
  <c r="CM56" i="2"/>
  <c r="CM49" i="2"/>
  <c r="CM48" i="2"/>
  <c r="CM44" i="2"/>
  <c r="CM45" i="2"/>
  <c r="CM46" i="2"/>
  <c r="CM43" i="2"/>
  <c r="CM41" i="2"/>
  <c r="CM40" i="2"/>
  <c r="CM38" i="2"/>
  <c r="CM32" i="2"/>
  <c r="CM25" i="2"/>
  <c r="CM21" i="2"/>
  <c r="CM16" i="2"/>
  <c r="CM17" i="2"/>
  <c r="CM18" i="2"/>
  <c r="CM15" i="2"/>
  <c r="CM10" i="2"/>
  <c r="CM9" i="2"/>
  <c r="AH208" i="3"/>
  <c r="AG208" i="3"/>
  <c r="AF208" i="3"/>
  <c r="AG107" i="3"/>
  <c r="AH107" i="3"/>
  <c r="AF107" i="3"/>
  <c r="AG6" i="3"/>
  <c r="AH6" i="3"/>
  <c r="AF6" i="3"/>
  <c r="CL9" i="2"/>
  <c r="AC208" i="3"/>
  <c r="X208" i="3"/>
  <c r="S208" i="3"/>
  <c r="N208" i="3"/>
  <c r="I208" i="3"/>
  <c r="D208" i="3"/>
  <c r="AB208" i="3"/>
  <c r="AA208" i="3"/>
  <c r="AB107" i="3"/>
  <c r="AC107" i="3"/>
  <c r="AA107" i="3"/>
  <c r="AB6" i="3"/>
  <c r="AC6" i="3"/>
  <c r="AA6" i="3"/>
  <c r="CK101" i="2"/>
  <c r="CK95" i="2"/>
  <c r="CK90" i="2"/>
  <c r="CK87" i="2"/>
  <c r="CK84" i="2"/>
  <c r="CK83" i="2"/>
  <c r="CK81" i="2"/>
  <c r="CK78" i="2"/>
  <c r="CK77" i="2"/>
  <c r="CK72" i="2"/>
  <c r="CK70" i="2"/>
  <c r="CK65" i="2"/>
  <c r="CK58" i="2"/>
  <c r="CK56" i="2"/>
  <c r="CK49" i="2"/>
  <c r="CK48" i="2"/>
  <c r="CK44" i="2"/>
  <c r="CK45" i="2"/>
  <c r="CK46" i="2"/>
  <c r="CK43" i="2"/>
  <c r="CK41" i="2"/>
  <c r="CK40" i="2"/>
  <c r="CK38" i="2"/>
  <c r="CK25" i="2"/>
  <c r="CK21" i="2"/>
  <c r="CK16" i="2"/>
  <c r="CK17" i="2"/>
  <c r="CK18" i="2"/>
  <c r="CK15" i="2"/>
  <c r="CK10" i="2"/>
  <c r="CK9" i="2"/>
  <c r="W208" i="3"/>
  <c r="V208" i="3"/>
  <c r="W107" i="3"/>
  <c r="X107" i="3"/>
  <c r="V107" i="3"/>
  <c r="W6" i="3"/>
  <c r="X6" i="3"/>
  <c r="V6" i="3"/>
  <c r="CJ106" i="2"/>
  <c r="CJ101" i="2"/>
  <c r="CJ95" i="2"/>
  <c r="CJ92" i="2"/>
  <c r="CJ90" i="2"/>
  <c r="CJ87" i="2"/>
  <c r="CJ84" i="2"/>
  <c r="CJ83" i="2"/>
  <c r="CJ81" i="2"/>
  <c r="CJ78" i="2"/>
  <c r="CJ77" i="2"/>
  <c r="CJ74" i="2"/>
  <c r="CJ72" i="2"/>
  <c r="CJ70" i="2"/>
  <c r="CJ65" i="2"/>
  <c r="CJ57" i="2"/>
  <c r="CJ58" i="2"/>
  <c r="CJ59" i="2"/>
  <c r="CJ56" i="2"/>
  <c r="CJ49" i="2"/>
  <c r="CJ48" i="2"/>
  <c r="CJ44" i="2"/>
  <c r="CJ45" i="2"/>
  <c r="CJ46" i="2"/>
  <c r="CJ43" i="2"/>
  <c r="CJ41" i="2"/>
  <c r="CJ40" i="2"/>
  <c r="CJ38" i="2"/>
  <c r="CJ32" i="2"/>
  <c r="CJ29" i="2"/>
  <c r="CJ25" i="2"/>
  <c r="CJ21" i="2"/>
  <c r="CJ18" i="2"/>
  <c r="CJ17" i="2"/>
  <c r="CJ16" i="2"/>
  <c r="CJ15" i="2"/>
  <c r="CJ10" i="2"/>
  <c r="CJ9" i="2"/>
  <c r="CF6" i="2"/>
  <c r="CF9" i="2"/>
  <c r="CG9" i="2"/>
  <c r="CH9" i="2"/>
  <c r="CI9" i="2"/>
  <c r="CF10" i="2"/>
  <c r="CG10" i="2"/>
  <c r="CH10" i="2"/>
  <c r="CI10" i="2"/>
  <c r="CL10" i="2"/>
  <c r="CF11" i="2"/>
  <c r="CG11" i="2"/>
  <c r="CF15" i="2"/>
  <c r="CG15" i="2"/>
  <c r="CH15" i="2"/>
  <c r="CI15" i="2"/>
  <c r="CL15" i="2"/>
  <c r="CF16" i="2"/>
  <c r="CG16" i="2"/>
  <c r="CH16" i="2"/>
  <c r="CI16" i="2"/>
  <c r="CL16" i="2"/>
  <c r="CF17" i="2"/>
  <c r="CG17" i="2"/>
  <c r="CH17" i="2"/>
  <c r="CI17" i="2"/>
  <c r="CL17" i="2"/>
  <c r="CF18" i="2"/>
  <c r="CG18" i="2"/>
  <c r="CH18" i="2"/>
  <c r="CI18" i="2"/>
  <c r="CL18" i="2"/>
  <c r="CF21" i="2"/>
  <c r="CG21" i="2"/>
  <c r="CH21" i="2"/>
  <c r="CI21" i="2"/>
  <c r="CL21" i="2"/>
  <c r="CF25" i="2"/>
  <c r="CG25" i="2"/>
  <c r="CH25" i="2"/>
  <c r="CI25" i="2"/>
  <c r="CL25" i="2"/>
  <c r="CF29" i="2"/>
  <c r="CG29" i="2"/>
  <c r="CH29" i="2"/>
  <c r="CI29" i="2"/>
  <c r="CF32" i="2"/>
  <c r="CG32" i="2"/>
  <c r="CH32" i="2"/>
  <c r="CI32" i="2"/>
  <c r="CK32" i="2"/>
  <c r="CL32" i="2"/>
  <c r="CF37" i="2"/>
  <c r="CG37" i="2"/>
  <c r="CH37" i="2"/>
  <c r="CF38" i="2"/>
  <c r="CG38" i="2"/>
  <c r="CH38" i="2"/>
  <c r="CI38" i="2"/>
  <c r="CL38" i="2"/>
  <c r="CF40" i="2"/>
  <c r="CG40" i="2"/>
  <c r="CH40" i="2"/>
  <c r="CI40" i="2"/>
  <c r="CL40" i="2"/>
  <c r="CF41" i="2"/>
  <c r="CG41" i="2"/>
  <c r="CH41" i="2"/>
  <c r="CI41" i="2"/>
  <c r="CL41" i="2"/>
  <c r="CF43" i="2"/>
  <c r="CG43" i="2"/>
  <c r="CH43" i="2"/>
  <c r="CI43" i="2"/>
  <c r="CL43" i="2"/>
  <c r="CF44" i="2"/>
  <c r="CG44" i="2"/>
  <c r="CH44" i="2"/>
  <c r="CI44" i="2"/>
  <c r="CL44" i="2"/>
  <c r="CF45" i="2"/>
  <c r="CG45" i="2"/>
  <c r="CH45" i="2"/>
  <c r="CI45" i="2"/>
  <c r="CL45" i="2"/>
  <c r="CF46" i="2"/>
  <c r="CG46" i="2"/>
  <c r="CH46" i="2"/>
  <c r="CI46" i="2"/>
  <c r="CL46" i="2"/>
  <c r="CF48" i="2"/>
  <c r="CG48" i="2"/>
  <c r="CH48" i="2"/>
  <c r="CI48" i="2"/>
  <c r="CL48" i="2"/>
  <c r="CF49" i="2"/>
  <c r="CG49" i="2"/>
  <c r="CH49" i="2"/>
  <c r="CI49" i="2"/>
  <c r="CL49" i="2"/>
  <c r="CF50" i="2"/>
  <c r="CG50" i="2"/>
  <c r="CH50" i="2"/>
  <c r="CF52" i="2"/>
  <c r="CG52" i="2"/>
  <c r="CH52" i="2"/>
  <c r="CI52" i="2"/>
  <c r="CF56" i="2"/>
  <c r="CG56" i="2"/>
  <c r="CH56" i="2"/>
  <c r="CI56" i="2"/>
  <c r="CL56" i="2"/>
  <c r="CF57" i="2"/>
  <c r="CG57" i="2"/>
  <c r="CH57" i="2"/>
  <c r="CI57" i="2"/>
  <c r="CF58" i="2"/>
  <c r="CG58" i="2"/>
  <c r="CH58" i="2"/>
  <c r="CI58" i="2"/>
  <c r="CL58" i="2"/>
  <c r="CF59" i="2"/>
  <c r="CG59" i="2"/>
  <c r="CH59" i="2"/>
  <c r="CI59" i="2"/>
  <c r="CF60" i="2"/>
  <c r="CF65" i="2"/>
  <c r="CG65" i="2"/>
  <c r="CH65" i="2"/>
  <c r="CI65" i="2"/>
  <c r="CL65" i="2"/>
  <c r="CF67" i="2"/>
  <c r="CF70" i="2"/>
  <c r="CG70" i="2"/>
  <c r="CH70" i="2"/>
  <c r="CI70" i="2"/>
  <c r="CL70" i="2"/>
  <c r="CF72" i="2"/>
  <c r="CG72" i="2"/>
  <c r="CH72" i="2"/>
  <c r="CI72" i="2"/>
  <c r="CL72" i="2"/>
  <c r="CF74" i="2"/>
  <c r="CG74" i="2"/>
  <c r="CH74" i="2"/>
  <c r="CI74" i="2"/>
  <c r="CF75" i="2"/>
  <c r="CG75" i="2"/>
  <c r="CF77" i="2"/>
  <c r="CG77" i="2"/>
  <c r="CH77" i="2"/>
  <c r="CI77" i="2"/>
  <c r="CL77" i="2"/>
  <c r="CF78" i="2"/>
  <c r="CG78" i="2"/>
  <c r="CH78" i="2"/>
  <c r="CI78" i="2"/>
  <c r="CL78" i="2"/>
  <c r="CF81" i="2"/>
  <c r="CG81" i="2"/>
  <c r="CH81" i="2"/>
  <c r="CI81" i="2"/>
  <c r="CL81" i="2"/>
  <c r="CF83" i="2"/>
  <c r="CG83" i="2"/>
  <c r="CH83" i="2"/>
  <c r="CI83" i="2"/>
  <c r="CL83" i="2"/>
  <c r="CF84" i="2"/>
  <c r="CG84" i="2"/>
  <c r="CH84" i="2"/>
  <c r="CI84" i="2"/>
  <c r="CL84" i="2"/>
  <c r="CF87" i="2"/>
  <c r="CG87" i="2"/>
  <c r="CH87" i="2"/>
  <c r="CI87" i="2"/>
  <c r="CL87" i="2"/>
  <c r="CF90" i="2"/>
  <c r="CG90" i="2"/>
  <c r="CH90" i="2"/>
  <c r="CI90" i="2"/>
  <c r="CL90" i="2"/>
  <c r="CF91" i="2"/>
  <c r="CG91" i="2"/>
  <c r="CF92" i="2"/>
  <c r="CG92" i="2"/>
  <c r="CH92" i="2"/>
  <c r="CI92" i="2"/>
  <c r="CF95" i="2"/>
  <c r="CG95" i="2"/>
  <c r="CH95" i="2"/>
  <c r="CI95" i="2"/>
  <c r="CL95" i="2"/>
  <c r="CF97" i="2"/>
  <c r="CG97" i="2"/>
  <c r="CF101" i="2"/>
  <c r="CG101" i="2"/>
  <c r="CH101" i="2"/>
  <c r="CI101" i="2"/>
  <c r="CL101" i="2"/>
  <c r="CF102" i="2"/>
  <c r="R208" i="3"/>
  <c r="Q208" i="3"/>
  <c r="R107" i="3"/>
  <c r="S107" i="3"/>
  <c r="Q107" i="3"/>
  <c r="R6" i="3"/>
  <c r="S6" i="3"/>
  <c r="Q6" i="3"/>
  <c r="M208" i="3"/>
  <c r="L208" i="3"/>
  <c r="M107" i="3"/>
  <c r="N107" i="3"/>
  <c r="L107" i="3"/>
  <c r="M6" i="3"/>
  <c r="N6" i="3"/>
  <c r="L6" i="3"/>
  <c r="H208" i="3"/>
  <c r="G208" i="3"/>
  <c r="H107" i="3"/>
  <c r="I107" i="3"/>
  <c r="G107" i="3"/>
  <c r="H6" i="3"/>
  <c r="I6" i="3"/>
  <c r="G6" i="3"/>
  <c r="C208" i="3"/>
  <c r="B208" i="3"/>
  <c r="C107" i="3"/>
  <c r="D107" i="3"/>
  <c r="B107" i="3"/>
  <c r="C6" i="3"/>
  <c r="D6" i="3"/>
  <c r="B6" i="3"/>
  <c r="CN9" i="2"/>
  <c r="CN10" i="2"/>
  <c r="CN15" i="2"/>
  <c r="CN16" i="2"/>
  <c r="CN17" i="2"/>
  <c r="CN18" i="2"/>
  <c r="CN21" i="2"/>
  <c r="CN25" i="2"/>
  <c r="CN32" i="2"/>
  <c r="CN38" i="2"/>
  <c r="CN40" i="2"/>
  <c r="CN41" i="2"/>
  <c r="CN43" i="2"/>
  <c r="CN44" i="2"/>
  <c r="CN45" i="2"/>
  <c r="CN46" i="2"/>
  <c r="CN48" i="2"/>
  <c r="CN49" i="2"/>
  <c r="CN56" i="2"/>
  <c r="CN58" i="2"/>
  <c r="CN65" i="2"/>
  <c r="CN70" i="2"/>
  <c r="CN72" i="2"/>
  <c r="CN77" i="2"/>
  <c r="CN78" i="2"/>
  <c r="CN81" i="2"/>
  <c r="CN83" i="2"/>
  <c r="CN84" i="2"/>
  <c r="CN87" i="2"/>
  <c r="CN90" i="2"/>
  <c r="CN95" i="2"/>
  <c r="CN101" i="2"/>
  <c r="CN106" i="2"/>
  <c r="CM87" i="2"/>
  <c r="CM90" i="2"/>
  <c r="CM101" i="2"/>
  <c r="CM106" i="2"/>
  <c r="CL106" i="2"/>
  <c r="CI106" i="2"/>
  <c r="CH106" i="2"/>
  <c r="CG106" i="2"/>
  <c r="CF106" i="2"/>
</calcChain>
</file>

<file path=xl/sharedStrings.xml><?xml version="1.0" encoding="utf-8"?>
<sst xmlns="http://schemas.openxmlformats.org/spreadsheetml/2006/main" count="2770" uniqueCount="180">
  <si>
    <t>1-L1</t>
  </si>
  <si>
    <t>3- L3</t>
  </si>
  <si>
    <t>5-L5</t>
  </si>
  <si>
    <t>7-PP</t>
  </si>
  <si>
    <t>9-A</t>
  </si>
  <si>
    <t>2-L2</t>
  </si>
  <si>
    <t>4- L4</t>
  </si>
  <si>
    <t>6-L6</t>
  </si>
  <si>
    <t>8-P</t>
  </si>
  <si>
    <t>L1</t>
  </si>
  <si>
    <t>L2</t>
  </si>
  <si>
    <t>L3</t>
  </si>
  <si>
    <t>L4</t>
  </si>
  <si>
    <t>Ciclo larval</t>
  </si>
  <si>
    <t>PP</t>
  </si>
  <si>
    <t>Pupa</t>
  </si>
  <si>
    <t>Pré</t>
  </si>
  <si>
    <t>Reprod.</t>
  </si>
  <si>
    <t>Pós</t>
  </si>
  <si>
    <t>Longevidade</t>
  </si>
  <si>
    <t>Nº de ovos/dia</t>
  </si>
  <si>
    <t>Total de ovos prod.</t>
  </si>
  <si>
    <t>Ciclo total</t>
  </si>
  <si>
    <t>R1</t>
  </si>
  <si>
    <t>R2</t>
  </si>
  <si>
    <t>R3</t>
  </si>
  <si>
    <t>+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</si>
  <si>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</si>
  <si>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</si>
  <si>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</si>
  <si>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</si>
  <si>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</si>
  <si>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</si>
  <si>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</si>
  <si>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</si>
  <si>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</si>
  <si>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</si>
  <si>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</si>
  <si>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</si>
  <si>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</si>
  <si>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</si>
  <si>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</si>
  <si>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</si>
  <si>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</si>
  <si>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</si>
  <si>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</si>
  <si>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</si>
  <si>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</si>
  <si>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</si>
  <si>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</si>
  <si>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</si>
  <si>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</si>
  <si>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</si>
  <si>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</si>
  <si>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</si>
  <si>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</si>
  <si>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</si>
  <si>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</si>
  <si>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</si>
  <si>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</si>
  <si>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</si>
  <si>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</si>
  <si>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</si>
  <si>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</si>
  <si>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</si>
  <si>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</si>
  <si>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</si>
  <si>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</si>
  <si>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</si>
  <si>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</si>
  <si>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</si>
  <si>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</si>
  <si>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</si>
  <si>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</si>
  <si>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</si>
  <si>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</si>
  <si>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</si>
  <si>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</si>
  <si>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</si>
  <si>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</si>
  <si>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</si>
  <si>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</si>
  <si>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</si>
  <si>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</si>
  <si>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Média</t>
  </si>
  <si>
    <t>2+</t>
  </si>
  <si>
    <t>3+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</si>
  <si>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</si>
  <si>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</si>
  <si>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</si>
  <si>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</si>
  <si>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</si>
  <si>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</si>
  <si>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</si>
  <si>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</si>
  <si>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</si>
  <si>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</si>
  <si>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</si>
  <si>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</si>
  <si>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</si>
  <si>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</si>
  <si>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</si>
  <si>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</si>
  <si>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</si>
  <si>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</si>
  <si>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</si>
  <si>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</si>
  <si>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</si>
  <si>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</si>
  <si>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</si>
  <si>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</si>
  <si>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</si>
  <si>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</si>
  <si>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</si>
  <si>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</si>
  <si>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</si>
  <si>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</si>
  <si>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</si>
  <si>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</si>
  <si>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</si>
  <si>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</si>
  <si>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</si>
  <si>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</si>
  <si>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</si>
  <si>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</si>
  <si>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</si>
  <si>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</si>
  <si>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4+</t>
  </si>
  <si>
    <t>-</t>
  </si>
  <si>
    <t>L5</t>
  </si>
  <si>
    <t>L6</t>
  </si>
  <si>
    <t>T1</t>
  </si>
  <si>
    <t>T2</t>
  </si>
  <si>
    <t>T3</t>
  </si>
  <si>
    <t>.</t>
  </si>
  <si>
    <t>PUPA</t>
  </si>
  <si>
    <t>Largura (mm)</t>
  </si>
  <si>
    <t>2° instar</t>
  </si>
  <si>
    <t>3° instar</t>
  </si>
  <si>
    <t>4° instar</t>
  </si>
  <si>
    <t>5° instar</t>
  </si>
  <si>
    <t>6° instar</t>
  </si>
  <si>
    <t>T1R92</t>
  </si>
  <si>
    <t>Rep</t>
  </si>
  <si>
    <t>T1R3</t>
  </si>
  <si>
    <t>T1R18</t>
  </si>
  <si>
    <t>T1R95</t>
  </si>
  <si>
    <t>T1R99</t>
  </si>
  <si>
    <t>T1R7</t>
  </si>
  <si>
    <t>T1R76</t>
  </si>
  <si>
    <t>T1R75</t>
  </si>
  <si>
    <t>T1R79</t>
  </si>
  <si>
    <t>Treatment</t>
  </si>
  <si>
    <t>Larva</t>
  </si>
  <si>
    <t>E. urograndis&gt;&gt;</t>
  </si>
  <si>
    <t>&lt;&lt; E. urophylla</t>
  </si>
  <si>
    <r>
      <t xml:space="preserve">Biology of </t>
    </r>
    <r>
      <rPr>
        <b/>
        <i/>
        <sz val="11"/>
        <color theme="1"/>
        <rFont val="Calibri"/>
        <family val="2"/>
        <scheme val="minor"/>
      </rPr>
      <t xml:space="preserve">Physocloera dukinfeldia </t>
    </r>
    <r>
      <rPr>
        <b/>
        <sz val="11"/>
        <color theme="1"/>
        <rFont val="Calibri"/>
        <family val="2"/>
        <scheme val="minor"/>
      </rPr>
      <t>in E. urograndis</t>
    </r>
  </si>
  <si>
    <t>Larval cycle</t>
  </si>
  <si>
    <t>Adult</t>
  </si>
  <si>
    <t>Total cycle</t>
  </si>
  <si>
    <r>
      <t xml:space="preserve">Biology of </t>
    </r>
    <r>
      <rPr>
        <b/>
        <i/>
        <sz val="11"/>
        <color theme="1"/>
        <rFont val="Calibri"/>
        <family val="2"/>
        <scheme val="minor"/>
      </rPr>
      <t xml:space="preserve">Physocloera dukinfeldia </t>
    </r>
    <r>
      <rPr>
        <b/>
        <sz val="11"/>
        <color theme="1"/>
        <rFont val="Calibri"/>
        <family val="2"/>
        <scheme val="minor"/>
      </rPr>
      <t>in S. terebinthifolia</t>
    </r>
  </si>
  <si>
    <t>E. urograndis</t>
  </si>
  <si>
    <t>S. terebinthifolia</t>
  </si>
  <si>
    <t>mean</t>
  </si>
  <si>
    <t>SD</t>
  </si>
  <si>
    <t>SE</t>
  </si>
  <si>
    <t>CYCLE</t>
  </si>
  <si>
    <t>larval period</t>
  </si>
  <si>
    <t>Instars</t>
  </si>
  <si>
    <t>Capsules - Eucalyptus</t>
  </si>
  <si>
    <t>N lives</t>
  </si>
  <si>
    <t>LARVAL VIABILITY (%)</t>
  </si>
  <si>
    <t>N PRE-PUPAE</t>
  </si>
  <si>
    <t>N ADULTS</t>
  </si>
  <si>
    <t>PUPAL VIABILITY (%)</t>
  </si>
  <si>
    <t>Date</t>
  </si>
  <si>
    <t>Day</t>
  </si>
  <si>
    <t>Initial area</t>
  </si>
  <si>
    <t>Consumed area</t>
  </si>
  <si>
    <t>Herbivory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</si>
</sst>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D883FF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FC5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/>
    <xf numFmtId="0" fontId="0" fillId="3" borderId="0" xfId="0" applyFill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0" borderId="5" xfId="0" applyBorder="1"/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0" applyNumberFormat="1" applyFill="1" applyBorder="1"/>
    <xf numFmtId="0" fontId="0" fillId="4" borderId="0" xfId="0" applyFill="1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5" fillId="0" borderId="3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0" fillId="4" borderId="0" xfId="0" applyNumberFormat="1" applyFill="1"/>
    <xf numFmtId="0" fontId="1" fillId="8" borderId="0" xfId="0" applyFont="1" applyFill="1"/>
    <xf numFmtId="0" fontId="0" fillId="9" borderId="0" xfId="0" applyFill="1"/>
    <xf numFmtId="16" fontId="0" fillId="0" borderId="0" xfId="0" applyNumberFormat="1"/>
    <xf numFmtId="0" fontId="0" fillId="2" borderId="0" xfId="0" applyFill="1"/>
    <xf numFmtId="165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8" borderId="0" xfId="0" applyFill="1"/>
    <xf numFmtId="0" fontId="0" fillId="14" borderId="0" xfId="0" applyFill="1"/>
    <xf numFmtId="0" fontId="0" fillId="15" borderId="0" xfId="0" applyFill="1"/>
    <xf numFmtId="0" fontId="9" fillId="0" borderId="0" xfId="0" applyFont="1"/>
    <xf numFmtId="0" fontId="1" fillId="2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9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F88B-D2EF-47CC-BC86-BABBC6646A34}">
  <dimension ref="A1:CL106"/>
  <sheetViews>
    <sheetView topLeftCell="BP1" workbookViewId="0">
      <selection activeCell="CK6" sqref="CK6"/>
    </sheetView>
  </sheetViews>
  <sheetFormatPr defaultRowHeight="14.4" x14ac:dyDescent="0.3"/>
  <sheetData>
    <row r="1" spans="1:90" x14ac:dyDescent="0.3">
      <c r="A1" s="49" t="s">
        <v>156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90" x14ac:dyDescent="0.3">
      <c r="BX2" t="s">
        <v>0</v>
      </c>
      <c r="BY2" t="s">
        <v>1</v>
      </c>
      <c r="CB2" t="s">
        <v>2</v>
      </c>
      <c r="CC2" t="s">
        <v>3</v>
      </c>
      <c r="CD2" t="s">
        <v>4</v>
      </c>
    </row>
    <row r="3" spans="1:90" x14ac:dyDescent="0.3">
      <c r="BX3" t="s">
        <v>5</v>
      </c>
      <c r="BY3" t="s">
        <v>6</v>
      </c>
      <c r="CB3" t="s">
        <v>7</v>
      </c>
      <c r="CC3" t="s">
        <v>8</v>
      </c>
    </row>
    <row r="4" spans="1:90" x14ac:dyDescent="0.3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13"/>
    </row>
    <row r="5" spans="1:90" x14ac:dyDescent="0.3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>
        <v>32</v>
      </c>
      <c r="AH5" s="7">
        <v>33</v>
      </c>
      <c r="AI5" s="7">
        <v>34</v>
      </c>
      <c r="AJ5" s="7">
        <v>35</v>
      </c>
      <c r="AK5" s="7">
        <v>36</v>
      </c>
      <c r="AL5" s="7">
        <v>37</v>
      </c>
      <c r="AM5" s="7">
        <v>38</v>
      </c>
      <c r="AN5" s="7">
        <v>39</v>
      </c>
      <c r="AO5" s="7">
        <v>40</v>
      </c>
      <c r="AP5" s="7">
        <v>41</v>
      </c>
      <c r="AQ5" s="7">
        <v>42</v>
      </c>
      <c r="AR5" s="7">
        <v>43</v>
      </c>
      <c r="AS5" s="7">
        <v>44</v>
      </c>
      <c r="AT5" s="7">
        <v>45</v>
      </c>
      <c r="AU5" s="7">
        <v>46</v>
      </c>
      <c r="AV5" s="7">
        <v>47</v>
      </c>
      <c r="AW5" s="7">
        <v>48</v>
      </c>
      <c r="AX5" s="7">
        <v>49</v>
      </c>
      <c r="AY5" s="7">
        <v>50</v>
      </c>
      <c r="AZ5" s="7">
        <v>51</v>
      </c>
      <c r="BA5" s="7">
        <v>52</v>
      </c>
      <c r="BB5" s="7">
        <v>53</v>
      </c>
      <c r="BC5" s="2">
        <v>54</v>
      </c>
      <c r="BD5" s="2">
        <v>55</v>
      </c>
      <c r="BE5" s="2">
        <v>56</v>
      </c>
      <c r="BF5" s="2">
        <v>56</v>
      </c>
      <c r="BG5" s="2">
        <v>56</v>
      </c>
      <c r="BH5" s="2">
        <v>56</v>
      </c>
      <c r="BI5" s="2">
        <v>56</v>
      </c>
      <c r="BJ5" s="2">
        <v>56</v>
      </c>
      <c r="BK5" s="2">
        <v>56</v>
      </c>
      <c r="BL5" s="2">
        <v>56</v>
      </c>
      <c r="BM5" s="2"/>
      <c r="BN5" s="2"/>
      <c r="BO5" s="2"/>
      <c r="BP5" s="2"/>
      <c r="BQ5" s="2"/>
      <c r="BR5" s="2"/>
      <c r="BS5" s="2"/>
      <c r="BV5" s="3" t="s">
        <v>9</v>
      </c>
      <c r="BW5" s="3" t="s">
        <v>10</v>
      </c>
      <c r="BX5" s="3" t="s">
        <v>11</v>
      </c>
      <c r="BY5" s="3" t="s">
        <v>12</v>
      </c>
      <c r="BZ5" s="3" t="s">
        <v>129</v>
      </c>
      <c r="CA5" s="3" t="s">
        <v>130</v>
      </c>
      <c r="CB5" s="3" t="s">
        <v>157</v>
      </c>
      <c r="CC5" s="3" t="s">
        <v>14</v>
      </c>
      <c r="CD5" s="3" t="s">
        <v>15</v>
      </c>
      <c r="CE5" s="3" t="s">
        <v>158</v>
      </c>
      <c r="CF5" s="3"/>
      <c r="CG5" s="3"/>
      <c r="CH5" s="3"/>
      <c r="CI5" s="3"/>
      <c r="CJ5" s="3"/>
      <c r="CK5" s="3"/>
      <c r="CL5" s="3" t="s">
        <v>159</v>
      </c>
    </row>
    <row r="6" spans="1:90" x14ac:dyDescent="0.3">
      <c r="A6" s="4" t="s">
        <v>23</v>
      </c>
      <c r="B6" s="2">
        <v>1</v>
      </c>
      <c r="C6" s="2">
        <v>1</v>
      </c>
      <c r="D6" s="2">
        <v>1</v>
      </c>
      <c r="E6" s="2">
        <v>1</v>
      </c>
      <c r="F6" s="2">
        <v>2</v>
      </c>
      <c r="G6" s="2">
        <v>2</v>
      </c>
      <c r="H6" s="2">
        <v>2</v>
      </c>
      <c r="I6" s="2">
        <v>3</v>
      </c>
      <c r="J6" s="2">
        <v>3</v>
      </c>
      <c r="K6" s="2">
        <v>3</v>
      </c>
      <c r="L6" s="2">
        <v>3</v>
      </c>
      <c r="M6" s="2">
        <v>3</v>
      </c>
      <c r="N6" s="2">
        <v>3</v>
      </c>
      <c r="O6" s="2">
        <v>3</v>
      </c>
      <c r="P6" s="2">
        <v>3</v>
      </c>
      <c r="Q6" s="2">
        <v>3</v>
      </c>
      <c r="R6" s="2">
        <v>3</v>
      </c>
      <c r="S6" s="2">
        <v>3</v>
      </c>
      <c r="T6" s="2">
        <v>3</v>
      </c>
      <c r="U6" s="8">
        <v>3</v>
      </c>
      <c r="V6" s="8">
        <v>3</v>
      </c>
      <c r="W6" s="8">
        <v>3</v>
      </c>
      <c r="X6" s="8">
        <v>4</v>
      </c>
      <c r="Y6" s="8">
        <v>4</v>
      </c>
      <c r="Z6" s="8">
        <v>4</v>
      </c>
      <c r="AA6" s="8">
        <v>4</v>
      </c>
      <c r="AB6" s="8">
        <v>4</v>
      </c>
      <c r="AC6" s="8">
        <v>4</v>
      </c>
      <c r="AD6" s="8">
        <v>4</v>
      </c>
      <c r="AE6" s="8">
        <v>4</v>
      </c>
      <c r="AF6" s="8">
        <v>4</v>
      </c>
      <c r="AG6" s="8">
        <v>4</v>
      </c>
      <c r="AH6" s="8">
        <v>4</v>
      </c>
      <c r="AI6" s="8">
        <v>4</v>
      </c>
      <c r="AJ6" s="8">
        <v>5</v>
      </c>
      <c r="AK6" s="8">
        <v>5</v>
      </c>
      <c r="AL6" s="8">
        <v>5</v>
      </c>
      <c r="AM6" s="8">
        <v>5</v>
      </c>
      <c r="AN6" s="8">
        <v>5</v>
      </c>
      <c r="AO6" s="8">
        <v>5</v>
      </c>
      <c r="AP6" s="8">
        <v>5</v>
      </c>
      <c r="AQ6" s="8">
        <v>5</v>
      </c>
      <c r="AR6" s="8">
        <v>5</v>
      </c>
      <c r="AS6" s="9" t="s">
        <v>26</v>
      </c>
      <c r="AT6" s="9"/>
      <c r="AU6" s="9"/>
      <c r="AV6" s="9"/>
      <c r="AW6" s="9"/>
      <c r="AX6" s="12"/>
      <c r="AY6" s="12"/>
      <c r="AZ6" s="12"/>
      <c r="BA6" s="12"/>
      <c r="BB6" s="1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U6" s="2" t="s">
        <v>23</v>
      </c>
      <c r="BV6" s="2">
        <f>COUNTIF(B6:S6,1)</f>
        <v>4</v>
      </c>
      <c r="BW6" s="2">
        <f>COUNTIF(E6:V6,2)</f>
        <v>3</v>
      </c>
      <c r="BX6" s="2">
        <f>COUNTIF(B6:S6,3)</f>
        <v>11</v>
      </c>
      <c r="BY6" s="2">
        <f>COUNTIF(F6:BO6,4)</f>
        <v>12</v>
      </c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x14ac:dyDescent="0.3">
      <c r="A7" s="4" t="s">
        <v>24</v>
      </c>
      <c r="B7" s="2">
        <v>1</v>
      </c>
      <c r="C7" s="2">
        <v>1</v>
      </c>
      <c r="D7" s="2">
        <v>1</v>
      </c>
      <c r="E7" s="2">
        <v>1</v>
      </c>
      <c r="F7" s="2">
        <v>2</v>
      </c>
      <c r="G7" s="2">
        <v>2</v>
      </c>
      <c r="H7" s="2">
        <v>2</v>
      </c>
      <c r="I7" s="2">
        <v>3</v>
      </c>
      <c r="J7" s="2">
        <v>3</v>
      </c>
      <c r="K7" s="2">
        <v>3</v>
      </c>
      <c r="L7" s="2">
        <v>3</v>
      </c>
      <c r="M7" s="2">
        <v>4</v>
      </c>
      <c r="N7" s="2">
        <v>4</v>
      </c>
      <c r="O7" s="2">
        <v>4</v>
      </c>
      <c r="P7" s="2">
        <v>5</v>
      </c>
      <c r="Q7" s="2">
        <v>5</v>
      </c>
      <c r="R7" s="2">
        <v>5</v>
      </c>
      <c r="S7" s="2">
        <v>6</v>
      </c>
      <c r="T7" s="2">
        <v>6</v>
      </c>
      <c r="U7" s="8">
        <v>6</v>
      </c>
      <c r="V7" s="8">
        <v>6</v>
      </c>
      <c r="W7" s="8">
        <v>6</v>
      </c>
      <c r="X7" s="8">
        <v>6</v>
      </c>
      <c r="Y7" s="8">
        <v>6</v>
      </c>
      <c r="Z7" s="8">
        <v>6</v>
      </c>
      <c r="AA7" s="8">
        <v>6</v>
      </c>
      <c r="AB7" s="8">
        <v>6</v>
      </c>
      <c r="AC7" s="8">
        <v>7</v>
      </c>
      <c r="AD7" s="8">
        <v>7</v>
      </c>
      <c r="AE7" s="8">
        <v>7</v>
      </c>
      <c r="AF7" s="8">
        <v>8</v>
      </c>
      <c r="AG7" s="8">
        <v>8</v>
      </c>
      <c r="AH7" s="8">
        <v>8</v>
      </c>
      <c r="AI7" s="8">
        <v>8</v>
      </c>
      <c r="AJ7" s="8">
        <v>8</v>
      </c>
      <c r="AK7" s="8">
        <v>8</v>
      </c>
      <c r="AL7" s="8">
        <v>8</v>
      </c>
      <c r="AM7" s="8">
        <v>8</v>
      </c>
      <c r="AN7" s="8">
        <v>8</v>
      </c>
      <c r="AO7" s="8">
        <v>8</v>
      </c>
      <c r="AP7" s="8">
        <v>8</v>
      </c>
      <c r="AQ7" s="8">
        <v>8</v>
      </c>
      <c r="AR7" s="8">
        <v>8</v>
      </c>
      <c r="AS7" s="8">
        <v>8</v>
      </c>
      <c r="AT7" s="9">
        <v>9</v>
      </c>
      <c r="AU7" s="9">
        <v>9</v>
      </c>
      <c r="AV7" s="9">
        <v>9</v>
      </c>
      <c r="AW7" s="9">
        <v>9</v>
      </c>
      <c r="AX7" s="12" t="s">
        <v>26</v>
      </c>
      <c r="AY7" s="7"/>
      <c r="AZ7" s="7"/>
      <c r="BA7" s="7"/>
      <c r="BB7" s="7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U7" s="2" t="s">
        <v>24</v>
      </c>
      <c r="BV7" s="2">
        <f>COUNTIF(B7:S7,1)</f>
        <v>4</v>
      </c>
      <c r="BW7" s="2">
        <f>COUNTIF(E7:V7,2)</f>
        <v>3</v>
      </c>
      <c r="BX7" s="2">
        <f>COUNTIF(B7:S7,3)</f>
        <v>4</v>
      </c>
      <c r="BY7" s="2">
        <f>COUNTIF(F7:BO7,4)</f>
        <v>3</v>
      </c>
      <c r="BZ7" s="2">
        <f t="shared" ref="BZ7:BZ12" si="0">COUNTIF(B7:BS7,5)</f>
        <v>3</v>
      </c>
      <c r="CA7" s="2">
        <f>COUNTIF(B7:BS7,6)</f>
        <v>10</v>
      </c>
      <c r="CB7" s="2">
        <f t="shared" ref="CB7:CB56" si="1">SUM(BV7:CA7)</f>
        <v>27</v>
      </c>
      <c r="CC7" s="2">
        <f>COUNTIF(B7:BS7,7)</f>
        <v>3</v>
      </c>
      <c r="CD7" s="2">
        <f>COUNTIF(B7:BL7,8)</f>
        <v>14</v>
      </c>
      <c r="CE7" s="2">
        <f>COUNTIF(B7:BS7,9)</f>
        <v>4</v>
      </c>
      <c r="CF7" s="2"/>
      <c r="CG7" s="2"/>
      <c r="CH7" s="2"/>
      <c r="CI7" s="2"/>
      <c r="CJ7" s="2"/>
      <c r="CK7" s="2"/>
      <c r="CL7" s="2">
        <f>SUM(CB7:CD7)</f>
        <v>44</v>
      </c>
    </row>
    <row r="8" spans="1:90" x14ac:dyDescent="0.3">
      <c r="A8" s="2" t="s">
        <v>25</v>
      </c>
      <c r="B8" s="2">
        <v>1</v>
      </c>
      <c r="C8" s="2">
        <v>1</v>
      </c>
      <c r="D8" s="2">
        <v>1</v>
      </c>
      <c r="E8" s="2">
        <v>1</v>
      </c>
      <c r="F8" s="2">
        <v>2</v>
      </c>
      <c r="G8" s="2">
        <v>2</v>
      </c>
      <c r="H8" s="2">
        <v>2</v>
      </c>
      <c r="I8" s="2">
        <v>3</v>
      </c>
      <c r="J8" s="2">
        <v>3</v>
      </c>
      <c r="K8" s="2">
        <v>3</v>
      </c>
      <c r="L8" s="2">
        <v>3</v>
      </c>
      <c r="M8" s="2">
        <v>4</v>
      </c>
      <c r="N8" s="2">
        <v>4</v>
      </c>
      <c r="O8" s="2">
        <v>4</v>
      </c>
      <c r="P8" s="2">
        <v>4</v>
      </c>
      <c r="Q8" s="2">
        <v>4</v>
      </c>
      <c r="R8" s="2">
        <v>4</v>
      </c>
      <c r="S8" s="2">
        <v>5</v>
      </c>
      <c r="T8" s="2">
        <v>5</v>
      </c>
      <c r="U8" s="8">
        <v>5</v>
      </c>
      <c r="V8" s="8">
        <v>5</v>
      </c>
      <c r="W8" s="8">
        <v>5</v>
      </c>
      <c r="X8" s="8">
        <v>6</v>
      </c>
      <c r="Y8" s="8">
        <v>6</v>
      </c>
      <c r="Z8" s="8">
        <v>6</v>
      </c>
      <c r="AA8" s="8">
        <v>6</v>
      </c>
      <c r="AB8" s="8">
        <v>6</v>
      </c>
      <c r="AC8" s="8">
        <v>6</v>
      </c>
      <c r="AD8" s="8">
        <v>6</v>
      </c>
      <c r="AE8" s="8">
        <v>6</v>
      </c>
      <c r="AF8" s="8">
        <v>6</v>
      </c>
      <c r="AG8" s="8">
        <v>6</v>
      </c>
      <c r="AH8" s="8">
        <v>7</v>
      </c>
      <c r="AI8" s="8">
        <v>7</v>
      </c>
      <c r="AJ8" s="8">
        <v>8</v>
      </c>
      <c r="AK8" s="8">
        <v>8</v>
      </c>
      <c r="AL8" s="8">
        <v>8</v>
      </c>
      <c r="AM8" s="8">
        <v>8</v>
      </c>
      <c r="AN8" s="8">
        <v>8</v>
      </c>
      <c r="AO8" s="8">
        <v>8</v>
      </c>
      <c r="AP8" s="8">
        <v>8</v>
      </c>
      <c r="AQ8" s="8">
        <v>8</v>
      </c>
      <c r="AR8" s="8">
        <v>8</v>
      </c>
      <c r="AS8" s="8">
        <v>8</v>
      </c>
      <c r="AT8" s="8">
        <v>9</v>
      </c>
      <c r="AU8" s="8">
        <v>9</v>
      </c>
      <c r="AV8" s="8">
        <v>9</v>
      </c>
      <c r="AW8" s="8">
        <v>9</v>
      </c>
      <c r="AX8" s="8">
        <v>9</v>
      </c>
      <c r="AY8" s="8">
        <v>9</v>
      </c>
      <c r="AZ8" s="8">
        <v>9</v>
      </c>
      <c r="BA8" s="8">
        <v>9</v>
      </c>
      <c r="BB8" s="8">
        <v>9</v>
      </c>
      <c r="BC8" s="12" t="s">
        <v>26</v>
      </c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U8" s="2" t="s">
        <v>25</v>
      </c>
      <c r="BV8" s="2">
        <f>COUNTIF(B8:S8,1)</f>
        <v>4</v>
      </c>
      <c r="BW8" s="2">
        <f>COUNTIF(E8:V8,2)</f>
        <v>3</v>
      </c>
      <c r="BX8" s="2">
        <f>COUNTIF(B8:S8,3)</f>
        <v>4</v>
      </c>
      <c r="BY8" s="2">
        <f>COUNTIF(F8:BO8,4)</f>
        <v>6</v>
      </c>
      <c r="BZ8" s="2">
        <f t="shared" si="0"/>
        <v>5</v>
      </c>
      <c r="CA8" s="2">
        <f>COUNTIF(B8:BS8,6)</f>
        <v>10</v>
      </c>
      <c r="CB8" s="2">
        <f t="shared" si="1"/>
        <v>32</v>
      </c>
      <c r="CC8" s="2">
        <f>COUNTIF(B8:BS8,7)</f>
        <v>2</v>
      </c>
      <c r="CD8" s="2">
        <f>COUNTIF(B8:BL8,8)</f>
        <v>10</v>
      </c>
      <c r="CE8" s="2">
        <f>COUNTIF(B8:BS8,9)</f>
        <v>9</v>
      </c>
      <c r="CF8" s="2"/>
      <c r="CG8" s="2"/>
      <c r="CH8" s="2"/>
      <c r="CI8" s="2"/>
      <c r="CJ8" s="2"/>
      <c r="CK8" s="2"/>
      <c r="CL8" s="2">
        <f>SUM(CB8:CD8)</f>
        <v>44</v>
      </c>
    </row>
    <row r="9" spans="1:90" x14ac:dyDescent="0.3">
      <c r="A9" s="4" t="s">
        <v>27</v>
      </c>
      <c r="B9" s="12" t="s">
        <v>128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7"/>
      <c r="AY9" s="7"/>
      <c r="AZ9" s="7"/>
      <c r="BA9" s="7"/>
      <c r="BB9" s="7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U9" s="2" t="s">
        <v>27</v>
      </c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x14ac:dyDescent="0.3">
      <c r="A10" s="4" t="s">
        <v>28</v>
      </c>
      <c r="B10" s="10">
        <v>1</v>
      </c>
      <c r="C10" s="10">
        <v>1</v>
      </c>
      <c r="D10" s="10">
        <v>1</v>
      </c>
      <c r="E10" s="10">
        <v>1</v>
      </c>
      <c r="F10" s="11">
        <v>2</v>
      </c>
      <c r="G10" s="11">
        <v>2</v>
      </c>
      <c r="H10" s="11">
        <v>2</v>
      </c>
      <c r="I10" s="11">
        <v>3</v>
      </c>
      <c r="J10" s="11">
        <v>3</v>
      </c>
      <c r="K10" s="11">
        <v>3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5</v>
      </c>
      <c r="R10" s="2">
        <v>5</v>
      </c>
      <c r="S10" s="11">
        <v>6</v>
      </c>
      <c r="T10" s="11">
        <v>6</v>
      </c>
      <c r="U10" s="11">
        <v>6</v>
      </c>
      <c r="V10" s="11">
        <v>6</v>
      </c>
      <c r="W10" s="11">
        <v>6</v>
      </c>
      <c r="X10" s="11">
        <v>6</v>
      </c>
      <c r="Y10" s="11">
        <v>6</v>
      </c>
      <c r="Z10" s="8">
        <v>7</v>
      </c>
      <c r="AA10" s="8">
        <v>7</v>
      </c>
      <c r="AB10" s="11">
        <v>8</v>
      </c>
      <c r="AC10" s="11">
        <v>8</v>
      </c>
      <c r="AD10" s="11">
        <v>8</v>
      </c>
      <c r="AE10" s="11">
        <v>8</v>
      </c>
      <c r="AF10" s="11">
        <v>8</v>
      </c>
      <c r="AG10" s="11">
        <v>8</v>
      </c>
      <c r="AH10" s="11">
        <v>8</v>
      </c>
      <c r="AI10" s="11">
        <v>8</v>
      </c>
      <c r="AJ10" s="11">
        <v>8</v>
      </c>
      <c r="AK10" s="11">
        <v>8</v>
      </c>
      <c r="AL10" s="11">
        <v>8</v>
      </c>
      <c r="AM10" s="11">
        <v>8</v>
      </c>
      <c r="AN10" s="11">
        <v>8</v>
      </c>
      <c r="AO10" s="11">
        <v>8</v>
      </c>
      <c r="AP10" s="11">
        <v>8</v>
      </c>
      <c r="AQ10" s="11">
        <v>8</v>
      </c>
      <c r="AR10" s="11">
        <v>9</v>
      </c>
      <c r="AS10" s="11">
        <v>9</v>
      </c>
      <c r="AT10" s="11">
        <v>9</v>
      </c>
      <c r="AU10" s="11">
        <v>9</v>
      </c>
      <c r="AV10" s="11">
        <v>9</v>
      </c>
      <c r="AW10" s="11">
        <v>9</v>
      </c>
      <c r="AX10" s="11">
        <v>9</v>
      </c>
      <c r="AY10" s="11">
        <v>9</v>
      </c>
      <c r="AZ10" s="11" t="s">
        <v>26</v>
      </c>
      <c r="BA10" s="11"/>
      <c r="BB10" s="11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U10" s="2" t="s">
        <v>28</v>
      </c>
      <c r="BV10" s="2">
        <f>COUNTIF(B10:S10,1)</f>
        <v>4</v>
      </c>
      <c r="BW10" s="2">
        <f>COUNTIF(E10:V10,2)</f>
        <v>3</v>
      </c>
      <c r="BX10" s="2">
        <f>COUNTIF(B10:S10,3)</f>
        <v>3</v>
      </c>
      <c r="BY10" s="2">
        <f>COUNTIF(F10:BO10,4)</f>
        <v>5</v>
      </c>
      <c r="BZ10" s="2">
        <f t="shared" si="0"/>
        <v>2</v>
      </c>
      <c r="CA10" s="2">
        <f>COUNTIF(B10:BS10,6)</f>
        <v>7</v>
      </c>
      <c r="CB10" s="2">
        <f t="shared" si="1"/>
        <v>24</v>
      </c>
      <c r="CC10" s="2">
        <f>COUNTIF(B10:BS10,7)</f>
        <v>2</v>
      </c>
      <c r="CD10" s="2">
        <f>COUNTIF(B10:BL10,8)</f>
        <v>16</v>
      </c>
      <c r="CE10" s="30">
        <f>COUNTIF(B10:BS10,9)</f>
        <v>8</v>
      </c>
      <c r="CF10" s="2"/>
      <c r="CG10" s="2"/>
      <c r="CH10" s="2"/>
      <c r="CI10" s="2"/>
      <c r="CJ10" s="2"/>
      <c r="CK10" s="2"/>
      <c r="CL10" s="2">
        <f>SUM(CB10:CD10)</f>
        <v>42</v>
      </c>
    </row>
    <row r="11" spans="1:90" x14ac:dyDescent="0.3">
      <c r="A11" s="4" t="s">
        <v>29</v>
      </c>
      <c r="B11" s="11" t="s">
        <v>128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7"/>
      <c r="AY11" s="7"/>
      <c r="AZ11" s="7"/>
      <c r="BA11" s="7"/>
      <c r="BB11" s="7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U11" s="2" t="s">
        <v>29</v>
      </c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</row>
    <row r="12" spans="1:90" x14ac:dyDescent="0.3">
      <c r="A12" s="2" t="s">
        <v>30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11">
        <v>2</v>
      </c>
      <c r="H12" s="11">
        <v>2</v>
      </c>
      <c r="I12" s="11">
        <v>2</v>
      </c>
      <c r="J12" s="11">
        <v>3</v>
      </c>
      <c r="K12" s="11">
        <v>3</v>
      </c>
      <c r="L12" s="11">
        <v>3</v>
      </c>
      <c r="M12" s="11">
        <v>3</v>
      </c>
      <c r="N12" s="11">
        <v>4</v>
      </c>
      <c r="O12" s="11">
        <v>4</v>
      </c>
      <c r="P12" s="11">
        <v>4</v>
      </c>
      <c r="Q12" s="11">
        <v>4</v>
      </c>
      <c r="R12" s="11">
        <v>4</v>
      </c>
      <c r="S12" s="11">
        <v>4</v>
      </c>
      <c r="T12" s="11">
        <v>4</v>
      </c>
      <c r="U12" s="11">
        <v>4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6</v>
      </c>
      <c r="AB12" s="11">
        <v>6</v>
      </c>
      <c r="AC12" s="11">
        <v>6</v>
      </c>
      <c r="AD12" s="11">
        <v>6</v>
      </c>
      <c r="AE12" s="11">
        <v>6</v>
      </c>
      <c r="AF12" s="11">
        <v>6</v>
      </c>
      <c r="AG12" s="11">
        <v>6</v>
      </c>
      <c r="AH12" s="11">
        <v>6</v>
      </c>
      <c r="AI12" s="11">
        <v>6</v>
      </c>
      <c r="AJ12" s="11">
        <v>6</v>
      </c>
      <c r="AK12" s="8">
        <v>7</v>
      </c>
      <c r="AL12" s="8">
        <v>7</v>
      </c>
      <c r="AM12" s="14">
        <v>8</v>
      </c>
      <c r="AN12" s="14">
        <v>8</v>
      </c>
      <c r="AO12" s="14">
        <v>8</v>
      </c>
      <c r="AP12" s="14">
        <v>8</v>
      </c>
      <c r="AQ12" s="14">
        <v>8</v>
      </c>
      <c r="AR12" s="14">
        <v>8</v>
      </c>
      <c r="AS12" s="14">
        <v>8</v>
      </c>
      <c r="AT12" s="14">
        <v>8</v>
      </c>
      <c r="AU12" s="14">
        <v>8</v>
      </c>
      <c r="AV12" s="14">
        <v>8</v>
      </c>
      <c r="AW12" s="14">
        <v>8</v>
      </c>
      <c r="AX12" s="14">
        <v>8</v>
      </c>
      <c r="AY12" s="14">
        <v>8</v>
      </c>
      <c r="AZ12" s="14">
        <v>8</v>
      </c>
      <c r="BA12" s="3">
        <v>9</v>
      </c>
      <c r="BB12" s="3">
        <v>9</v>
      </c>
      <c r="BC12" s="3">
        <v>9</v>
      </c>
      <c r="BD12" s="3">
        <v>9</v>
      </c>
      <c r="BE12" s="3">
        <v>9</v>
      </c>
      <c r="BF12" s="3">
        <v>9</v>
      </c>
      <c r="BG12" s="3">
        <v>9</v>
      </c>
      <c r="BH12" s="3">
        <v>9</v>
      </c>
      <c r="BI12" s="3" t="s">
        <v>26</v>
      </c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15"/>
      <c r="BU12" s="2" t="s">
        <v>30</v>
      </c>
      <c r="BV12" s="2">
        <f>COUNTIF(B12:S12,1)</f>
        <v>5</v>
      </c>
      <c r="BW12" s="2">
        <f>COUNTIF(E12:V12,2)</f>
        <v>3</v>
      </c>
      <c r="BX12" s="2">
        <f>COUNTIF(B12:S12,3)</f>
        <v>4</v>
      </c>
      <c r="BY12" s="2">
        <f>COUNTIF(F12:BO12,4)</f>
        <v>8</v>
      </c>
      <c r="BZ12" s="2">
        <f t="shared" si="0"/>
        <v>5</v>
      </c>
      <c r="CA12" s="2">
        <f>COUNTIF(B12:BS12,6)</f>
        <v>10</v>
      </c>
      <c r="CB12" s="2">
        <f t="shared" si="1"/>
        <v>35</v>
      </c>
      <c r="CC12" s="2">
        <f>COUNTIF(B12:BS12,7)</f>
        <v>2</v>
      </c>
      <c r="CD12" s="2">
        <f>COUNTIF(B12:BL12,8)</f>
        <v>14</v>
      </c>
      <c r="CE12" s="2">
        <f>COUNTIF(B12:BS12,9)</f>
        <v>8</v>
      </c>
      <c r="CF12" s="2"/>
      <c r="CG12" s="2"/>
      <c r="CH12" s="2"/>
      <c r="CI12" s="2"/>
      <c r="CJ12" s="2"/>
      <c r="CK12" s="2"/>
      <c r="CL12" s="2">
        <f>SUM(CB12:CD12)</f>
        <v>51</v>
      </c>
    </row>
    <row r="13" spans="1:90" x14ac:dyDescent="0.3">
      <c r="A13" s="4" t="s">
        <v>31</v>
      </c>
      <c r="B13" s="12" t="s">
        <v>128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7"/>
      <c r="AY13" s="7"/>
      <c r="AZ13" s="7"/>
      <c r="BA13" s="7"/>
      <c r="BB13" s="7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U13" s="2" t="s">
        <v>31</v>
      </c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x14ac:dyDescent="0.3">
      <c r="A14" s="4" t="s">
        <v>32</v>
      </c>
      <c r="B14" s="12" t="s">
        <v>128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7"/>
      <c r="AY14" s="7"/>
      <c r="AZ14" s="7"/>
      <c r="BA14" s="7"/>
      <c r="BB14" s="7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U14" s="2" t="s">
        <v>32</v>
      </c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x14ac:dyDescent="0.3">
      <c r="A15" s="4" t="s">
        <v>33</v>
      </c>
      <c r="B15" s="11" t="s">
        <v>128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7"/>
      <c r="AY15" s="7"/>
      <c r="AZ15" s="7"/>
      <c r="BA15" s="7"/>
      <c r="BB15" s="7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U15" s="2" t="s">
        <v>33</v>
      </c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x14ac:dyDescent="0.3">
      <c r="A16" s="4" t="s">
        <v>34</v>
      </c>
      <c r="B16" s="11" t="s">
        <v>128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7"/>
      <c r="AY16" s="7"/>
      <c r="AZ16" s="7"/>
      <c r="BA16" s="7"/>
      <c r="BB16" s="7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U16" s="2" t="s">
        <v>34</v>
      </c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x14ac:dyDescent="0.3">
      <c r="A17" s="4" t="s">
        <v>35</v>
      </c>
      <c r="B17" s="11" t="s">
        <v>128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7"/>
      <c r="AY17" s="7"/>
      <c r="AZ17" s="7"/>
      <c r="BA17" s="7"/>
      <c r="BB17" s="7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U17" s="2" t="s">
        <v>35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x14ac:dyDescent="0.3">
      <c r="A18" s="4" t="s">
        <v>36</v>
      </c>
      <c r="B18" s="11">
        <v>1</v>
      </c>
      <c r="C18" s="11">
        <v>1</v>
      </c>
      <c r="D18" s="11">
        <v>1</v>
      </c>
      <c r="E18" s="11">
        <v>1</v>
      </c>
      <c r="F18" s="11">
        <v>2</v>
      </c>
      <c r="G18" s="11">
        <v>2</v>
      </c>
      <c r="H18" s="11">
        <v>2</v>
      </c>
      <c r="I18" s="11">
        <v>2</v>
      </c>
      <c r="J18" s="11">
        <v>3</v>
      </c>
      <c r="K18" s="11">
        <v>3</v>
      </c>
      <c r="L18" s="11">
        <v>3</v>
      </c>
      <c r="M18" s="11">
        <v>3</v>
      </c>
      <c r="N18" s="11">
        <v>4</v>
      </c>
      <c r="O18" s="11">
        <v>4</v>
      </c>
      <c r="P18" s="11">
        <v>4</v>
      </c>
      <c r="Q18" s="11">
        <v>5</v>
      </c>
      <c r="R18" s="11">
        <v>5</v>
      </c>
      <c r="S18" s="11">
        <v>5</v>
      </c>
      <c r="T18" s="11">
        <v>5</v>
      </c>
      <c r="U18" s="11">
        <v>5</v>
      </c>
      <c r="V18" s="11">
        <v>6</v>
      </c>
      <c r="W18" s="11">
        <v>6</v>
      </c>
      <c r="X18" s="11">
        <v>6</v>
      </c>
      <c r="Y18" s="11">
        <v>6</v>
      </c>
      <c r="Z18" s="11">
        <v>6</v>
      </c>
      <c r="AA18" s="11">
        <v>6</v>
      </c>
      <c r="AB18" s="11">
        <v>6</v>
      </c>
      <c r="AC18" s="11">
        <v>6</v>
      </c>
      <c r="AD18" s="11">
        <v>6</v>
      </c>
      <c r="AE18" s="8">
        <v>7</v>
      </c>
      <c r="AF18" s="11">
        <v>8</v>
      </c>
      <c r="AG18" s="11">
        <v>8</v>
      </c>
      <c r="AH18" s="11">
        <v>8</v>
      </c>
      <c r="AI18" s="11">
        <v>8</v>
      </c>
      <c r="AJ18" s="11">
        <v>8</v>
      </c>
      <c r="AK18" s="11">
        <v>8</v>
      </c>
      <c r="AL18" s="11">
        <v>8</v>
      </c>
      <c r="AM18" s="11">
        <v>8</v>
      </c>
      <c r="AN18" s="11">
        <v>8</v>
      </c>
      <c r="AO18" s="11">
        <v>8</v>
      </c>
      <c r="AP18" s="11">
        <v>8</v>
      </c>
      <c r="AQ18" s="11">
        <v>8</v>
      </c>
      <c r="AR18" s="11">
        <v>8</v>
      </c>
      <c r="AS18" s="11">
        <v>8</v>
      </c>
      <c r="AT18" s="11">
        <v>8</v>
      </c>
      <c r="AU18" s="11">
        <v>8</v>
      </c>
      <c r="AV18" s="8">
        <v>9</v>
      </c>
      <c r="AW18" s="8">
        <v>9</v>
      </c>
      <c r="AX18" s="8">
        <v>9</v>
      </c>
      <c r="AY18" s="8">
        <v>9</v>
      </c>
      <c r="AZ18" s="8">
        <v>9</v>
      </c>
      <c r="BA18" s="12" t="s">
        <v>26</v>
      </c>
      <c r="BB18" s="7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U18" s="2" t="s">
        <v>36</v>
      </c>
      <c r="BV18" s="2">
        <f>COUNTIF(B18:S18,1)</f>
        <v>4</v>
      </c>
      <c r="BW18" s="2">
        <f>COUNTIF(E18:V18,2)</f>
        <v>4</v>
      </c>
      <c r="BX18" s="2">
        <f>COUNTIF(B18:S18,3)</f>
        <v>4</v>
      </c>
      <c r="BY18" s="2">
        <f>COUNTIF(F18:BO18,4)</f>
        <v>3</v>
      </c>
      <c r="BZ18" s="2">
        <f t="shared" ref="BZ18" si="2">COUNTIF(B18:BS18,5)</f>
        <v>5</v>
      </c>
      <c r="CA18" s="2">
        <f>COUNTIF(B18:BS18,6)</f>
        <v>9</v>
      </c>
      <c r="CB18" s="2">
        <f t="shared" si="1"/>
        <v>29</v>
      </c>
      <c r="CC18" s="2">
        <f>COUNTIF(B18:BS18,7)</f>
        <v>1</v>
      </c>
      <c r="CD18" s="2">
        <f>COUNTIF(B18:BL18,8)</f>
        <v>16</v>
      </c>
      <c r="CE18" s="31">
        <f>COUNTIF(B18:BS18,9)</f>
        <v>5</v>
      </c>
      <c r="CF18" s="2"/>
      <c r="CG18" s="2"/>
      <c r="CH18" s="2"/>
      <c r="CI18" s="2"/>
      <c r="CJ18" s="2"/>
      <c r="CK18" s="2"/>
      <c r="CL18" s="2">
        <f>SUM(CB18:CD18)</f>
        <v>46</v>
      </c>
    </row>
    <row r="19" spans="1:90" x14ac:dyDescent="0.3">
      <c r="A19" s="4" t="s">
        <v>37</v>
      </c>
      <c r="B19" s="11" t="s">
        <v>128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  <c r="BB19" s="7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U19" s="2" t="s">
        <v>37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x14ac:dyDescent="0.3">
      <c r="A20" s="4" t="s">
        <v>38</v>
      </c>
      <c r="B20" s="11" t="s">
        <v>128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7"/>
      <c r="AY20" s="7"/>
      <c r="AZ20" s="7"/>
      <c r="BA20" s="7"/>
      <c r="BB20" s="7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U20" s="2" t="s">
        <v>38</v>
      </c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x14ac:dyDescent="0.3">
      <c r="A21" s="2" t="s">
        <v>39</v>
      </c>
      <c r="B21" s="11" t="s">
        <v>128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7"/>
      <c r="AY21" s="7"/>
      <c r="AZ21" s="7"/>
      <c r="BA21" s="7"/>
      <c r="BB21" s="7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U21" s="2" t="s">
        <v>39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x14ac:dyDescent="0.3">
      <c r="A22" s="4" t="s">
        <v>40</v>
      </c>
      <c r="B22" s="12">
        <v>1</v>
      </c>
      <c r="C22" s="16">
        <v>1</v>
      </c>
      <c r="D22" s="16">
        <v>1</v>
      </c>
      <c r="E22" s="16">
        <v>1</v>
      </c>
      <c r="F22" s="16">
        <v>1</v>
      </c>
      <c r="G22" s="16">
        <v>1</v>
      </c>
      <c r="H22" s="16">
        <v>1</v>
      </c>
      <c r="I22" s="16">
        <v>1</v>
      </c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6">
        <v>1</v>
      </c>
      <c r="P22" s="11" t="s">
        <v>26</v>
      </c>
      <c r="Q22" s="2"/>
      <c r="R22" s="2"/>
      <c r="S22" s="2"/>
      <c r="T22" s="2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7"/>
      <c r="AY22" s="7"/>
      <c r="AZ22" s="7"/>
      <c r="BA22" s="7"/>
      <c r="BB22" s="7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U22" s="2" t="s">
        <v>40</v>
      </c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x14ac:dyDescent="0.3">
      <c r="A23" s="2" t="s">
        <v>41</v>
      </c>
      <c r="B23" s="11">
        <v>1</v>
      </c>
      <c r="C23" s="11">
        <v>1</v>
      </c>
      <c r="D23" s="11">
        <v>1</v>
      </c>
      <c r="E23" s="11">
        <v>1</v>
      </c>
      <c r="F23" s="11">
        <v>2</v>
      </c>
      <c r="G23" s="11">
        <v>2</v>
      </c>
      <c r="H23" s="11">
        <v>2</v>
      </c>
      <c r="I23" s="11">
        <v>2</v>
      </c>
      <c r="J23" s="11">
        <v>3</v>
      </c>
      <c r="K23" s="11">
        <v>3</v>
      </c>
      <c r="L23" s="11">
        <v>3</v>
      </c>
      <c r="M23" s="11">
        <v>3</v>
      </c>
      <c r="N23" s="11">
        <v>3</v>
      </c>
      <c r="O23" s="11">
        <v>3</v>
      </c>
      <c r="P23" s="11">
        <v>4</v>
      </c>
      <c r="Q23" s="11">
        <v>4</v>
      </c>
      <c r="R23" s="11">
        <v>4</v>
      </c>
      <c r="S23" s="11">
        <v>4</v>
      </c>
      <c r="T23" s="11">
        <v>4</v>
      </c>
      <c r="U23" s="11">
        <v>4</v>
      </c>
      <c r="V23" s="11">
        <v>4</v>
      </c>
      <c r="W23" s="11">
        <v>5</v>
      </c>
      <c r="X23" s="11">
        <v>5</v>
      </c>
      <c r="Y23" s="11">
        <v>5</v>
      </c>
      <c r="Z23" s="11">
        <v>5</v>
      </c>
      <c r="AA23" s="11">
        <v>5</v>
      </c>
      <c r="AB23" s="11">
        <v>5</v>
      </c>
      <c r="AC23" s="11">
        <v>5</v>
      </c>
      <c r="AD23" s="11">
        <v>5</v>
      </c>
      <c r="AE23" s="11">
        <v>5</v>
      </c>
      <c r="AF23" s="11">
        <v>6</v>
      </c>
      <c r="AG23" s="11">
        <v>6</v>
      </c>
      <c r="AH23" s="11">
        <v>6</v>
      </c>
      <c r="AI23" s="11">
        <v>6</v>
      </c>
      <c r="AJ23" s="11">
        <v>6</v>
      </c>
      <c r="AK23" s="11">
        <v>6</v>
      </c>
      <c r="AL23" s="11">
        <v>6</v>
      </c>
      <c r="AM23" s="11">
        <v>6</v>
      </c>
      <c r="AN23" s="11">
        <v>6</v>
      </c>
      <c r="AO23" s="11">
        <v>6</v>
      </c>
      <c r="AP23" s="11">
        <v>6</v>
      </c>
      <c r="AQ23" s="11">
        <v>6</v>
      </c>
      <c r="AR23" s="11">
        <v>6</v>
      </c>
      <c r="AS23" s="11">
        <v>6</v>
      </c>
      <c r="AT23" s="11">
        <v>6</v>
      </c>
      <c r="AU23" s="11">
        <v>6</v>
      </c>
      <c r="AV23" s="11">
        <v>6</v>
      </c>
      <c r="AW23" s="11">
        <v>6</v>
      </c>
      <c r="AX23" s="11">
        <v>6</v>
      </c>
      <c r="AY23" s="11">
        <v>6</v>
      </c>
      <c r="AZ23" s="11">
        <v>6</v>
      </c>
      <c r="BA23" s="11">
        <v>6</v>
      </c>
      <c r="BB23" s="11">
        <v>6</v>
      </c>
      <c r="BC23" s="11">
        <v>6</v>
      </c>
      <c r="BD23" s="11" t="s">
        <v>26</v>
      </c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U23" s="2" t="s">
        <v>41</v>
      </c>
      <c r="BV23" s="2">
        <f>COUNTIF(B23:S23,1)</f>
        <v>4</v>
      </c>
      <c r="BW23" s="2">
        <f>COUNTIF(E23:V23,2)</f>
        <v>4</v>
      </c>
      <c r="BX23" s="2">
        <f>COUNTIF(B23:S23,3)</f>
        <v>6</v>
      </c>
      <c r="BY23" s="2">
        <f>COUNTIF(F23:BO23,4)</f>
        <v>7</v>
      </c>
      <c r="BZ23" s="2">
        <f t="shared" ref="BZ23:BZ29" si="3">COUNTIF(B23:BS23,5)</f>
        <v>9</v>
      </c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spans="1:90" x14ac:dyDescent="0.3">
      <c r="A24" s="2" t="s">
        <v>42</v>
      </c>
      <c r="B24" s="11">
        <v>1</v>
      </c>
      <c r="C24" s="11">
        <v>1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1</v>
      </c>
      <c r="L24" s="11">
        <v>1</v>
      </c>
      <c r="M24" s="11">
        <v>1</v>
      </c>
      <c r="N24" s="11">
        <v>1</v>
      </c>
      <c r="O24" s="11">
        <v>1</v>
      </c>
      <c r="P24" s="11" t="s">
        <v>26</v>
      </c>
      <c r="Q24" s="2"/>
      <c r="R24" s="2"/>
      <c r="S24" s="2"/>
      <c r="T24" s="2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7"/>
      <c r="AY24" s="7"/>
      <c r="AZ24" s="7"/>
      <c r="BA24" s="7"/>
      <c r="BB24" s="7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U24" s="2" t="s">
        <v>42</v>
      </c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x14ac:dyDescent="0.3">
      <c r="A25" s="4" t="s">
        <v>43</v>
      </c>
      <c r="B25" s="11">
        <v>1</v>
      </c>
      <c r="C25" s="11">
        <v>1</v>
      </c>
      <c r="D25" s="11">
        <v>1</v>
      </c>
      <c r="E25" s="11">
        <v>1</v>
      </c>
      <c r="F25" s="11">
        <v>2</v>
      </c>
      <c r="G25" s="11">
        <v>2</v>
      </c>
      <c r="H25" s="11">
        <v>2</v>
      </c>
      <c r="I25" s="11">
        <v>2</v>
      </c>
      <c r="J25" s="11">
        <v>3</v>
      </c>
      <c r="K25" s="11">
        <v>3</v>
      </c>
      <c r="L25" s="11">
        <v>3</v>
      </c>
      <c r="M25" s="11">
        <v>3</v>
      </c>
      <c r="N25" s="11">
        <v>3</v>
      </c>
      <c r="O25" s="11">
        <v>3</v>
      </c>
      <c r="P25" s="11">
        <v>3</v>
      </c>
      <c r="Q25" s="11">
        <v>4</v>
      </c>
      <c r="R25" s="11">
        <v>4</v>
      </c>
      <c r="S25" s="11">
        <v>4</v>
      </c>
      <c r="T25" s="11">
        <v>4</v>
      </c>
      <c r="U25" s="11">
        <v>4</v>
      </c>
      <c r="V25" s="11">
        <v>5</v>
      </c>
      <c r="W25" s="11">
        <v>5</v>
      </c>
      <c r="X25" s="11">
        <v>5</v>
      </c>
      <c r="Y25" s="11">
        <v>5</v>
      </c>
      <c r="Z25" s="11">
        <v>6</v>
      </c>
      <c r="AA25" s="11">
        <v>6</v>
      </c>
      <c r="AB25" s="11">
        <v>6</v>
      </c>
      <c r="AC25" s="11">
        <v>6</v>
      </c>
      <c r="AD25" s="11">
        <v>6</v>
      </c>
      <c r="AE25" s="11">
        <v>6</v>
      </c>
      <c r="AF25" s="11">
        <v>6</v>
      </c>
      <c r="AG25" s="11">
        <v>6</v>
      </c>
      <c r="AH25" s="11">
        <v>6</v>
      </c>
      <c r="AI25" s="11">
        <v>6</v>
      </c>
      <c r="AJ25" s="11">
        <v>6</v>
      </c>
      <c r="AK25" s="8">
        <v>7</v>
      </c>
      <c r="AL25" s="8">
        <v>7</v>
      </c>
      <c r="AM25" s="11">
        <v>8</v>
      </c>
      <c r="AN25" s="11">
        <v>8</v>
      </c>
      <c r="AO25" s="11">
        <v>8</v>
      </c>
      <c r="AP25" s="11">
        <v>8</v>
      </c>
      <c r="AQ25" s="11">
        <v>8</v>
      </c>
      <c r="AR25" s="11">
        <v>8</v>
      </c>
      <c r="AS25" s="11">
        <v>8</v>
      </c>
      <c r="AT25" s="11">
        <v>8</v>
      </c>
      <c r="AU25" s="11">
        <v>8</v>
      </c>
      <c r="AV25" s="11">
        <v>8</v>
      </c>
      <c r="AW25" s="11">
        <v>8</v>
      </c>
      <c r="AX25" s="11">
        <v>8</v>
      </c>
      <c r="AY25" s="11">
        <v>8</v>
      </c>
      <c r="AZ25" s="11">
        <v>8</v>
      </c>
      <c r="BA25" s="11">
        <v>8</v>
      </c>
      <c r="BB25" s="11">
        <v>8</v>
      </c>
      <c r="BC25" s="2">
        <v>9</v>
      </c>
      <c r="BD25" s="2">
        <v>9</v>
      </c>
      <c r="BE25" s="2">
        <v>9</v>
      </c>
      <c r="BF25" s="2">
        <v>9</v>
      </c>
      <c r="BG25" s="2">
        <v>9</v>
      </c>
      <c r="BH25" s="2">
        <v>9</v>
      </c>
      <c r="BI25" s="2" t="s">
        <v>26</v>
      </c>
      <c r="BJ25" s="2"/>
      <c r="BK25" s="2"/>
      <c r="BL25" s="2"/>
      <c r="BM25" s="2"/>
      <c r="BN25" s="2"/>
      <c r="BO25" s="2"/>
      <c r="BP25" s="2"/>
      <c r="BQ25" s="2"/>
      <c r="BR25" s="2"/>
      <c r="BS25" s="2"/>
      <c r="BU25" s="2" t="s">
        <v>43</v>
      </c>
      <c r="BV25" s="2">
        <f>COUNTIF(B25:S25,1)</f>
        <v>4</v>
      </c>
      <c r="BW25" s="2">
        <f>COUNTIF(E25:V25,2)</f>
        <v>4</v>
      </c>
      <c r="BX25" s="2">
        <f>COUNTIF(B25:S25,3)</f>
        <v>7</v>
      </c>
      <c r="BY25" s="2">
        <f>COUNTIF(F25:BO25,4)</f>
        <v>5</v>
      </c>
      <c r="BZ25" s="2">
        <f t="shared" si="3"/>
        <v>4</v>
      </c>
      <c r="CA25" s="2">
        <f>COUNTIF(B25:BS25,6)</f>
        <v>11</v>
      </c>
      <c r="CB25" s="2">
        <f t="shared" si="1"/>
        <v>35</v>
      </c>
      <c r="CC25" s="2">
        <f>COUNTIF(B25:BS25,7)</f>
        <v>2</v>
      </c>
      <c r="CD25" s="2">
        <f>COUNTIF(B25:BL25,8)</f>
        <v>16</v>
      </c>
      <c r="CE25" s="2">
        <f>COUNTIF(B25:BS25,9)</f>
        <v>6</v>
      </c>
      <c r="CF25" s="2"/>
      <c r="CG25" s="2"/>
      <c r="CH25" s="2"/>
      <c r="CI25" s="2"/>
      <c r="CJ25" s="2"/>
      <c r="CK25" s="2"/>
      <c r="CL25" s="2">
        <f>SUM(CB25:CD25)</f>
        <v>53</v>
      </c>
    </row>
    <row r="26" spans="1:90" x14ac:dyDescent="0.3">
      <c r="A26" s="4" t="s">
        <v>44</v>
      </c>
      <c r="B26" s="12" t="s">
        <v>128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7"/>
      <c r="AY26" s="7"/>
      <c r="AZ26" s="7"/>
      <c r="BA26" s="7"/>
      <c r="BB26" s="7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U26" s="2" t="s">
        <v>44</v>
      </c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x14ac:dyDescent="0.3">
      <c r="A27" s="4" t="s">
        <v>45</v>
      </c>
      <c r="B27" s="11">
        <v>1</v>
      </c>
      <c r="C27" s="11">
        <v>1</v>
      </c>
      <c r="D27" s="11">
        <v>1</v>
      </c>
      <c r="E27" s="11">
        <v>1</v>
      </c>
      <c r="F27" s="11">
        <v>2</v>
      </c>
      <c r="G27" s="11">
        <v>2</v>
      </c>
      <c r="H27" s="11">
        <v>2</v>
      </c>
      <c r="I27" s="11">
        <v>2</v>
      </c>
      <c r="J27" s="11">
        <v>3</v>
      </c>
      <c r="K27" s="11">
        <v>3</v>
      </c>
      <c r="L27" s="11">
        <v>3</v>
      </c>
      <c r="M27" s="11">
        <v>4</v>
      </c>
      <c r="N27" s="11">
        <v>4</v>
      </c>
      <c r="O27" s="11">
        <v>4</v>
      </c>
      <c r="P27" s="11">
        <v>4</v>
      </c>
      <c r="Q27" s="11">
        <v>4</v>
      </c>
      <c r="R27" s="11">
        <v>4</v>
      </c>
      <c r="S27" s="11">
        <v>4</v>
      </c>
      <c r="T27" s="11">
        <v>4</v>
      </c>
      <c r="U27" s="11">
        <v>5</v>
      </c>
      <c r="V27" s="11">
        <v>5</v>
      </c>
      <c r="W27" s="11">
        <v>5</v>
      </c>
      <c r="X27" s="11">
        <v>5</v>
      </c>
      <c r="Y27" s="11">
        <v>6</v>
      </c>
      <c r="Z27" s="11">
        <v>6</v>
      </c>
      <c r="AA27" s="11">
        <v>6</v>
      </c>
      <c r="AB27" s="11">
        <v>6</v>
      </c>
      <c r="AC27" s="11">
        <v>6</v>
      </c>
      <c r="AD27" s="11">
        <v>6</v>
      </c>
      <c r="AE27" s="11">
        <v>7</v>
      </c>
      <c r="AF27" s="11">
        <v>7</v>
      </c>
      <c r="AG27" s="11">
        <v>7</v>
      </c>
      <c r="AH27" s="11">
        <v>7</v>
      </c>
      <c r="AI27" s="11">
        <v>7</v>
      </c>
      <c r="AJ27" s="11">
        <v>7</v>
      </c>
      <c r="AK27" s="11">
        <v>8</v>
      </c>
      <c r="AL27" s="11">
        <v>8</v>
      </c>
      <c r="AM27" s="11">
        <v>8</v>
      </c>
      <c r="AN27" s="11">
        <v>8</v>
      </c>
      <c r="AO27" s="11">
        <v>8</v>
      </c>
      <c r="AP27" s="11">
        <v>8</v>
      </c>
      <c r="AQ27" s="11">
        <v>8</v>
      </c>
      <c r="AR27" s="11">
        <v>8</v>
      </c>
      <c r="AS27" s="11">
        <v>8</v>
      </c>
      <c r="AT27" s="11">
        <v>8</v>
      </c>
      <c r="AU27" s="11">
        <v>8</v>
      </c>
      <c r="AV27" s="8">
        <v>9</v>
      </c>
      <c r="AW27" s="8">
        <v>9</v>
      </c>
      <c r="AX27" s="8">
        <v>9</v>
      </c>
      <c r="AY27" s="8">
        <v>9</v>
      </c>
      <c r="AZ27" s="12" t="s">
        <v>26</v>
      </c>
      <c r="BA27" s="7"/>
      <c r="BB27" s="7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U27" s="2" t="s">
        <v>45</v>
      </c>
      <c r="BV27" s="2">
        <f>COUNTIF(B27:S27,1)</f>
        <v>4</v>
      </c>
      <c r="BW27" s="2">
        <f>COUNTIF(E27:V27,2)</f>
        <v>4</v>
      </c>
      <c r="BX27" s="2">
        <f>COUNTIF(B27:S27,3)</f>
        <v>3</v>
      </c>
      <c r="BY27" s="2">
        <f>COUNTIF(F27:BO27,4)</f>
        <v>8</v>
      </c>
      <c r="BZ27" s="2">
        <f t="shared" si="3"/>
        <v>4</v>
      </c>
      <c r="CA27" s="2">
        <f>COUNTIF(B27:BS27,6)</f>
        <v>6</v>
      </c>
      <c r="CB27" s="2">
        <f t="shared" si="1"/>
        <v>29</v>
      </c>
      <c r="CC27" s="2">
        <f>COUNTIF(B27:BL27,7)</f>
        <v>6</v>
      </c>
      <c r="CD27" s="2">
        <f>COUNTIF(B27:BL27,8)</f>
        <v>11</v>
      </c>
      <c r="CE27" s="31">
        <f>COUNTIF(B27:BS27,9)</f>
        <v>4</v>
      </c>
      <c r="CF27" s="2"/>
      <c r="CG27" s="2"/>
      <c r="CH27" s="2"/>
      <c r="CI27" s="2"/>
      <c r="CJ27" s="2"/>
      <c r="CK27" s="2"/>
      <c r="CL27" s="2">
        <f>SUM(CB27:CD27)</f>
        <v>46</v>
      </c>
    </row>
    <row r="28" spans="1:90" x14ac:dyDescent="0.3">
      <c r="A28" s="4" t="s">
        <v>46</v>
      </c>
      <c r="B28" s="11">
        <v>1</v>
      </c>
      <c r="C28" s="11">
        <v>1</v>
      </c>
      <c r="D28" s="11">
        <v>1</v>
      </c>
      <c r="E28" s="11">
        <v>1</v>
      </c>
      <c r="F28" s="11">
        <v>2</v>
      </c>
      <c r="G28" s="11">
        <v>2</v>
      </c>
      <c r="H28" s="11">
        <v>2</v>
      </c>
      <c r="I28" s="11">
        <v>3</v>
      </c>
      <c r="J28" s="11">
        <v>3</v>
      </c>
      <c r="K28" s="11">
        <v>3</v>
      </c>
      <c r="L28" s="11">
        <v>3</v>
      </c>
      <c r="M28" s="11">
        <v>3</v>
      </c>
      <c r="N28" s="11">
        <v>4</v>
      </c>
      <c r="O28" s="11">
        <v>4</v>
      </c>
      <c r="P28" s="11">
        <v>4</v>
      </c>
      <c r="Q28" s="11">
        <v>5</v>
      </c>
      <c r="R28" s="11">
        <v>5</v>
      </c>
      <c r="S28" s="11">
        <v>5</v>
      </c>
      <c r="T28" s="11">
        <v>5</v>
      </c>
      <c r="U28" s="11">
        <v>5</v>
      </c>
      <c r="V28" s="11">
        <v>5</v>
      </c>
      <c r="W28" s="11">
        <v>5</v>
      </c>
      <c r="X28" s="11">
        <v>5</v>
      </c>
      <c r="Y28" s="11">
        <v>6</v>
      </c>
      <c r="Z28" s="11">
        <v>6</v>
      </c>
      <c r="AA28" s="11">
        <v>6</v>
      </c>
      <c r="AB28" s="11">
        <v>6</v>
      </c>
      <c r="AC28" s="11">
        <v>6</v>
      </c>
      <c r="AD28" s="11">
        <v>6</v>
      </c>
      <c r="AE28" s="11">
        <v>6</v>
      </c>
      <c r="AF28" s="11">
        <v>6</v>
      </c>
      <c r="AG28" s="11">
        <v>6</v>
      </c>
      <c r="AH28" s="11">
        <v>6</v>
      </c>
      <c r="AI28" s="8">
        <v>7</v>
      </c>
      <c r="AJ28" s="8">
        <v>7</v>
      </c>
      <c r="AK28" s="8">
        <v>7</v>
      </c>
      <c r="AL28" s="9" t="s">
        <v>26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7"/>
      <c r="AY28" s="7"/>
      <c r="AZ28" s="7"/>
      <c r="BA28" s="7"/>
      <c r="BB28" s="7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U28" s="2" t="s">
        <v>46</v>
      </c>
      <c r="BV28" s="2">
        <f>COUNTIF(B28:S28,1)</f>
        <v>4</v>
      </c>
      <c r="BW28" s="2">
        <f>COUNTIF(E28:V28,2)</f>
        <v>3</v>
      </c>
      <c r="BX28" s="2">
        <f>COUNTIF(B28:S28,3)</f>
        <v>5</v>
      </c>
      <c r="BY28" s="2">
        <f>COUNTIF(F28:BO28,4)</f>
        <v>3</v>
      </c>
      <c r="BZ28" s="2">
        <f t="shared" si="3"/>
        <v>8</v>
      </c>
      <c r="CA28" s="2">
        <f t="shared" ref="CA28:CA29" si="4">COUNTIF(B28:BS28,6)</f>
        <v>10</v>
      </c>
      <c r="CB28" s="2">
        <f t="shared" si="1"/>
        <v>33</v>
      </c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3">
      <c r="A29" s="4" t="s">
        <v>47</v>
      </c>
      <c r="B29" s="11">
        <v>1</v>
      </c>
      <c r="C29" s="11">
        <v>1</v>
      </c>
      <c r="D29" s="11">
        <v>1</v>
      </c>
      <c r="E29" s="11">
        <v>1</v>
      </c>
      <c r="F29" s="11">
        <v>1</v>
      </c>
      <c r="G29" s="11">
        <v>2</v>
      </c>
      <c r="H29" s="11">
        <v>2</v>
      </c>
      <c r="I29" s="11">
        <v>2</v>
      </c>
      <c r="J29" s="11">
        <v>3</v>
      </c>
      <c r="K29" s="11">
        <v>3</v>
      </c>
      <c r="L29" s="11">
        <v>3</v>
      </c>
      <c r="M29" s="11">
        <v>3</v>
      </c>
      <c r="N29" s="11">
        <v>4</v>
      </c>
      <c r="O29" s="11">
        <v>4</v>
      </c>
      <c r="P29" s="11">
        <v>4</v>
      </c>
      <c r="Q29" s="11">
        <v>4</v>
      </c>
      <c r="R29" s="11">
        <v>4</v>
      </c>
      <c r="S29" s="11">
        <v>4</v>
      </c>
      <c r="T29" s="11">
        <v>4</v>
      </c>
      <c r="U29" s="11">
        <v>4</v>
      </c>
      <c r="V29" s="11">
        <v>5</v>
      </c>
      <c r="W29" s="11">
        <v>5</v>
      </c>
      <c r="X29" s="11">
        <v>5</v>
      </c>
      <c r="Y29" s="11">
        <v>5</v>
      </c>
      <c r="Z29" s="11">
        <v>5</v>
      </c>
      <c r="AA29" s="11">
        <v>6</v>
      </c>
      <c r="AB29" s="11">
        <v>6</v>
      </c>
      <c r="AC29" s="11">
        <v>6</v>
      </c>
      <c r="AD29" s="11">
        <v>6</v>
      </c>
      <c r="AE29" s="11">
        <v>6</v>
      </c>
      <c r="AF29" s="11">
        <v>6</v>
      </c>
      <c r="AG29" s="11">
        <v>6</v>
      </c>
      <c r="AH29" s="11">
        <v>6</v>
      </c>
      <c r="AI29" s="11">
        <v>6</v>
      </c>
      <c r="AJ29" s="11">
        <v>6</v>
      </c>
      <c r="AK29" s="8">
        <v>7</v>
      </c>
      <c r="AL29" s="8">
        <v>7</v>
      </c>
      <c r="AM29" s="11">
        <v>8</v>
      </c>
      <c r="AN29" s="11">
        <v>8</v>
      </c>
      <c r="AO29" s="11">
        <v>8</v>
      </c>
      <c r="AP29" s="11">
        <v>8</v>
      </c>
      <c r="AQ29" s="11">
        <v>8</v>
      </c>
      <c r="AR29" s="11">
        <v>8</v>
      </c>
      <c r="AS29" s="11">
        <v>8</v>
      </c>
      <c r="AT29" s="11">
        <v>8</v>
      </c>
      <c r="AU29" s="11">
        <v>8</v>
      </c>
      <c r="AV29" s="11">
        <v>8</v>
      </c>
      <c r="AW29" s="11">
        <v>8</v>
      </c>
      <c r="AX29" s="11">
        <v>8</v>
      </c>
      <c r="AY29" s="11">
        <v>8</v>
      </c>
      <c r="AZ29" s="11">
        <v>8</v>
      </c>
      <c r="BA29" s="11">
        <v>8</v>
      </c>
      <c r="BB29" s="7">
        <v>9</v>
      </c>
      <c r="BC29" s="7">
        <v>9</v>
      </c>
      <c r="BD29" s="7">
        <v>9</v>
      </c>
      <c r="BE29" s="7">
        <v>9</v>
      </c>
      <c r="BF29" s="7">
        <v>9</v>
      </c>
      <c r="BG29" s="2" t="s">
        <v>26</v>
      </c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U29" s="2" t="s">
        <v>47</v>
      </c>
      <c r="BV29" s="2">
        <f>COUNTIF(B29:S29,1)</f>
        <v>5</v>
      </c>
      <c r="BW29" s="2">
        <f>COUNTIF(E29:V29,2)</f>
        <v>3</v>
      </c>
      <c r="BX29" s="2">
        <f>COUNTIF(B29:S29,3)</f>
        <v>4</v>
      </c>
      <c r="BY29" s="2">
        <f>COUNTIF(F29:BO29,4)</f>
        <v>8</v>
      </c>
      <c r="BZ29" s="2">
        <f t="shared" si="3"/>
        <v>5</v>
      </c>
      <c r="CA29" s="2">
        <f t="shared" si="4"/>
        <v>10</v>
      </c>
      <c r="CB29" s="2">
        <f t="shared" si="1"/>
        <v>35</v>
      </c>
      <c r="CC29" s="2">
        <f>COUNTIF(B29:BS29,7)</f>
        <v>2</v>
      </c>
      <c r="CD29" s="2">
        <f>COUNTIF(B29:BL29,8)</f>
        <v>15</v>
      </c>
      <c r="CE29" s="2">
        <f>COUNTIF(B29:BS29,9)</f>
        <v>5</v>
      </c>
      <c r="CF29" s="2"/>
      <c r="CG29" s="2"/>
      <c r="CH29" s="2"/>
      <c r="CI29" s="2"/>
      <c r="CJ29" s="2"/>
      <c r="CK29" s="2"/>
      <c r="CL29" s="2">
        <f>SUM(CB29:CD29)</f>
        <v>52</v>
      </c>
    </row>
    <row r="30" spans="1:90" x14ac:dyDescent="0.3">
      <c r="A30" s="2" t="s">
        <v>48</v>
      </c>
      <c r="B30" s="12" t="s">
        <v>128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7"/>
      <c r="AY30" s="7"/>
      <c r="AZ30" s="7"/>
      <c r="BA30" s="7"/>
      <c r="BB30" s="7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U30" s="2" t="s">
        <v>48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3">
      <c r="A31" s="4" t="s">
        <v>49</v>
      </c>
      <c r="B31" s="11" t="s">
        <v>128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7"/>
      <c r="AY31" s="7"/>
      <c r="AZ31" s="7"/>
      <c r="BA31" s="7"/>
      <c r="BB31" s="7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U31" s="2" t="s">
        <v>49</v>
      </c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3">
      <c r="A32" s="2" t="s">
        <v>50</v>
      </c>
      <c r="B32" s="11" t="s">
        <v>128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7"/>
      <c r="AY32" s="7"/>
      <c r="AZ32" s="7"/>
      <c r="BA32" s="7"/>
      <c r="BB32" s="7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U32" s="2" t="s">
        <v>50</v>
      </c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:90" x14ac:dyDescent="0.3">
      <c r="A33" s="2" t="s">
        <v>51</v>
      </c>
      <c r="B33" s="11">
        <v>1</v>
      </c>
      <c r="C33" s="11">
        <v>1</v>
      </c>
      <c r="D33" s="11">
        <v>1</v>
      </c>
      <c r="E33" s="11">
        <v>1</v>
      </c>
      <c r="F33" s="11">
        <v>2</v>
      </c>
      <c r="G33" s="11">
        <v>2</v>
      </c>
      <c r="H33" s="11">
        <v>2</v>
      </c>
      <c r="I33" s="11">
        <v>3</v>
      </c>
      <c r="J33" s="11">
        <v>3</v>
      </c>
      <c r="K33" s="11">
        <v>3</v>
      </c>
      <c r="L33" s="11">
        <v>3</v>
      </c>
      <c r="M33" s="11">
        <v>3</v>
      </c>
      <c r="N33" s="11">
        <v>4</v>
      </c>
      <c r="O33" s="11">
        <v>4</v>
      </c>
      <c r="P33" s="11">
        <v>4</v>
      </c>
      <c r="Q33" s="11">
        <v>4</v>
      </c>
      <c r="R33" s="11">
        <v>4</v>
      </c>
      <c r="S33" s="11">
        <v>5</v>
      </c>
      <c r="T33" s="11">
        <v>5</v>
      </c>
      <c r="U33" s="11">
        <v>5</v>
      </c>
      <c r="V33" s="11">
        <v>5</v>
      </c>
      <c r="W33" s="11">
        <v>5</v>
      </c>
      <c r="X33" s="11">
        <v>5</v>
      </c>
      <c r="Y33" s="11">
        <v>6</v>
      </c>
      <c r="Z33" s="11">
        <v>6</v>
      </c>
      <c r="AA33" s="11">
        <v>6</v>
      </c>
      <c r="AB33" s="11">
        <v>6</v>
      </c>
      <c r="AC33" s="11">
        <v>6</v>
      </c>
      <c r="AD33" s="11">
        <v>6</v>
      </c>
      <c r="AE33" s="11">
        <v>6</v>
      </c>
      <c r="AF33" s="11">
        <v>6</v>
      </c>
      <c r="AG33" s="11">
        <v>6</v>
      </c>
      <c r="AH33" s="11">
        <v>6</v>
      </c>
      <c r="AI33" s="11">
        <v>6</v>
      </c>
      <c r="AJ33" s="11">
        <v>6</v>
      </c>
      <c r="AK33" s="11">
        <v>6</v>
      </c>
      <c r="AL33" s="11">
        <v>6</v>
      </c>
      <c r="AM33" s="11">
        <v>6</v>
      </c>
      <c r="AN33" s="11">
        <v>6</v>
      </c>
      <c r="AO33" s="11">
        <v>6</v>
      </c>
      <c r="AP33" s="8">
        <v>7</v>
      </c>
      <c r="AQ33" s="11">
        <v>8</v>
      </c>
      <c r="AR33" s="11">
        <v>8</v>
      </c>
      <c r="AS33" s="11">
        <v>8</v>
      </c>
      <c r="AT33" s="11">
        <v>8</v>
      </c>
      <c r="AU33" s="11">
        <v>8</v>
      </c>
      <c r="AV33" s="11">
        <v>8</v>
      </c>
      <c r="AW33" s="11">
        <v>8</v>
      </c>
      <c r="AX33" s="11">
        <v>8</v>
      </c>
      <c r="AY33" s="11">
        <v>8</v>
      </c>
      <c r="AZ33" s="11">
        <v>8</v>
      </c>
      <c r="BA33" s="11">
        <v>8</v>
      </c>
      <c r="BB33" s="11">
        <v>8</v>
      </c>
      <c r="BC33" s="11">
        <v>8</v>
      </c>
      <c r="BD33" s="11">
        <v>8</v>
      </c>
      <c r="BE33" s="11">
        <v>8</v>
      </c>
      <c r="BF33" s="11">
        <v>8</v>
      </c>
      <c r="BG33" s="11">
        <v>8</v>
      </c>
      <c r="BH33" s="2">
        <v>9</v>
      </c>
      <c r="BI33" s="2">
        <v>9</v>
      </c>
      <c r="BJ33" s="2">
        <v>9</v>
      </c>
      <c r="BK33" s="2">
        <v>9</v>
      </c>
      <c r="BL33" s="2">
        <v>9</v>
      </c>
      <c r="BM33" s="2">
        <v>9</v>
      </c>
      <c r="BN33" s="2">
        <v>9</v>
      </c>
      <c r="BO33" s="2">
        <v>9</v>
      </c>
      <c r="BP33" s="2">
        <v>9</v>
      </c>
      <c r="BQ33" s="2">
        <v>9</v>
      </c>
      <c r="BR33" s="2">
        <v>9</v>
      </c>
      <c r="BS33" s="12" t="s">
        <v>26</v>
      </c>
      <c r="BU33" s="2" t="s">
        <v>51</v>
      </c>
      <c r="BV33" s="2">
        <f>COUNTIF(B33:S33,1)</f>
        <v>4</v>
      </c>
      <c r="BW33" s="2">
        <f>COUNTIF(E33:V33,2)</f>
        <v>3</v>
      </c>
      <c r="BX33" s="2">
        <f>COUNTIF(B33:S33,3)</f>
        <v>5</v>
      </c>
      <c r="BY33" s="2">
        <f>COUNTIF(F33:BO33,4)</f>
        <v>5</v>
      </c>
      <c r="BZ33" s="2">
        <f t="shared" ref="BZ33:BZ40" si="5">COUNTIF(B33:BS33,5)</f>
        <v>6</v>
      </c>
      <c r="CA33" s="2">
        <f t="shared" ref="CA33:CA38" si="6">COUNTIF(B33:BS33,6)</f>
        <v>17</v>
      </c>
      <c r="CB33" s="2">
        <f t="shared" si="1"/>
        <v>40</v>
      </c>
      <c r="CC33" s="2">
        <f>COUNTIF(B33:BS33,7)</f>
        <v>1</v>
      </c>
      <c r="CD33" s="2">
        <f>COUNTIF(B33:BL33,8)</f>
        <v>17</v>
      </c>
      <c r="CE33" s="31">
        <f>COUNTIF(B33:BS33,9)</f>
        <v>11</v>
      </c>
      <c r="CF33" s="2"/>
      <c r="CG33" s="2"/>
      <c r="CH33" s="2"/>
      <c r="CI33" s="2"/>
      <c r="CJ33" s="2"/>
      <c r="CK33" s="2"/>
      <c r="CL33" s="2">
        <f>SUM(CB33:CD33)</f>
        <v>58</v>
      </c>
    </row>
    <row r="34" spans="1:90" x14ac:dyDescent="0.3">
      <c r="A34" s="2" t="s">
        <v>52</v>
      </c>
      <c r="B34" s="11" t="s">
        <v>128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7"/>
      <c r="AY34" s="7"/>
      <c r="AZ34" s="7"/>
      <c r="BA34" s="7"/>
      <c r="BB34" s="7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U34" s="2" t="s">
        <v>52</v>
      </c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:90" x14ac:dyDescent="0.3">
      <c r="A35" s="2" t="s">
        <v>53</v>
      </c>
      <c r="B35" s="11">
        <v>1</v>
      </c>
      <c r="C35" s="11">
        <v>1</v>
      </c>
      <c r="D35" s="11">
        <v>1</v>
      </c>
      <c r="E35" s="11">
        <v>1</v>
      </c>
      <c r="F35" s="11">
        <v>2</v>
      </c>
      <c r="G35" s="11">
        <v>2</v>
      </c>
      <c r="H35" s="11">
        <v>2</v>
      </c>
      <c r="I35" s="11">
        <v>3</v>
      </c>
      <c r="J35" s="11">
        <v>3</v>
      </c>
      <c r="K35" s="11">
        <v>3</v>
      </c>
      <c r="L35" s="11">
        <v>3</v>
      </c>
      <c r="M35" s="11">
        <v>3</v>
      </c>
      <c r="N35" s="11">
        <v>4</v>
      </c>
      <c r="O35" s="11">
        <v>4</v>
      </c>
      <c r="P35" s="11">
        <v>4</v>
      </c>
      <c r="Q35" s="11">
        <v>4</v>
      </c>
      <c r="R35" s="11">
        <v>4</v>
      </c>
      <c r="S35" s="11">
        <v>4</v>
      </c>
      <c r="T35" s="11">
        <v>5</v>
      </c>
      <c r="U35" s="11">
        <v>5</v>
      </c>
      <c r="V35" s="11">
        <v>5</v>
      </c>
      <c r="W35" s="11">
        <v>5</v>
      </c>
      <c r="X35" s="11">
        <v>5</v>
      </c>
      <c r="Y35" s="11">
        <v>6</v>
      </c>
      <c r="Z35" s="11">
        <v>6</v>
      </c>
      <c r="AA35" s="11">
        <v>6</v>
      </c>
      <c r="AB35" s="11">
        <v>6</v>
      </c>
      <c r="AC35" s="11">
        <v>6</v>
      </c>
      <c r="AD35" s="11">
        <v>6</v>
      </c>
      <c r="AE35" s="11">
        <v>6</v>
      </c>
      <c r="AF35" s="11">
        <v>6</v>
      </c>
      <c r="AG35" s="11">
        <v>6</v>
      </c>
      <c r="AH35" s="11">
        <v>6</v>
      </c>
      <c r="AI35" s="11">
        <v>6</v>
      </c>
      <c r="AJ35" s="11">
        <v>6</v>
      </c>
      <c r="AK35" s="11">
        <v>6</v>
      </c>
      <c r="AL35" s="8">
        <v>7</v>
      </c>
      <c r="AM35" s="8">
        <v>7</v>
      </c>
      <c r="AN35" s="8">
        <v>7</v>
      </c>
      <c r="AO35" s="11">
        <v>8</v>
      </c>
      <c r="AP35" s="11">
        <v>8</v>
      </c>
      <c r="AQ35" s="11">
        <v>8</v>
      </c>
      <c r="AR35" s="11">
        <v>8</v>
      </c>
      <c r="AS35" s="11">
        <v>8</v>
      </c>
      <c r="AT35" s="11">
        <v>8</v>
      </c>
      <c r="AU35" s="11">
        <v>8</v>
      </c>
      <c r="AV35" s="11">
        <v>8</v>
      </c>
      <c r="AW35" s="11">
        <v>8</v>
      </c>
      <c r="AX35" s="11">
        <v>8</v>
      </c>
      <c r="AY35" s="11">
        <v>8</v>
      </c>
      <c r="AZ35" s="11">
        <v>8</v>
      </c>
      <c r="BA35" s="11">
        <v>8</v>
      </c>
      <c r="BB35" s="11">
        <v>8</v>
      </c>
      <c r="BC35" s="2">
        <v>9</v>
      </c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U35" s="2" t="s">
        <v>53</v>
      </c>
      <c r="BV35" s="2">
        <f>COUNTIF(B35:S35,1)</f>
        <v>4</v>
      </c>
      <c r="BW35" s="2">
        <f>COUNTIF(E35:V35,2)</f>
        <v>3</v>
      </c>
      <c r="BX35" s="2">
        <f>COUNTIF(B35:S35,3)</f>
        <v>5</v>
      </c>
      <c r="BY35" s="2">
        <f>COUNTIF(F35:BO35,4)</f>
        <v>6</v>
      </c>
      <c r="BZ35" s="2">
        <f t="shared" si="5"/>
        <v>5</v>
      </c>
      <c r="CA35" s="2">
        <f t="shared" si="6"/>
        <v>13</v>
      </c>
      <c r="CB35" s="2">
        <f t="shared" si="1"/>
        <v>36</v>
      </c>
      <c r="CC35" s="2">
        <f>COUNTIF(B35:BS35,7)</f>
        <v>3</v>
      </c>
      <c r="CD35" s="2">
        <f>COUNTIF(B35:BL35,8)</f>
        <v>14</v>
      </c>
      <c r="CE35" s="2">
        <f>COUNTIF(B35:BS35,9)</f>
        <v>1</v>
      </c>
      <c r="CF35" s="2"/>
      <c r="CG35" s="2"/>
      <c r="CH35" s="2"/>
      <c r="CI35" s="2"/>
      <c r="CJ35" s="2"/>
      <c r="CK35" s="2"/>
      <c r="CL35" s="2">
        <f>SUM(CB35:CD35)</f>
        <v>53</v>
      </c>
    </row>
    <row r="36" spans="1:90" x14ac:dyDescent="0.3">
      <c r="A36" s="2" t="s">
        <v>54</v>
      </c>
      <c r="B36" s="11">
        <v>1</v>
      </c>
      <c r="C36" s="11">
        <v>1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 t="s">
        <v>26</v>
      </c>
      <c r="L36" s="2"/>
      <c r="M36" s="2"/>
      <c r="N36" s="2"/>
      <c r="O36" s="2"/>
      <c r="P36" s="2"/>
      <c r="Q36" s="2"/>
      <c r="R36" s="2"/>
      <c r="S36" s="2"/>
      <c r="T36" s="2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7"/>
      <c r="AY36" s="7"/>
      <c r="AZ36" s="7"/>
      <c r="BA36" s="7"/>
      <c r="BB36" s="7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U36" s="2" t="s">
        <v>54</v>
      </c>
      <c r="BV36" s="2">
        <f>COUNTIF(B36:S36,1)</f>
        <v>9</v>
      </c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:90" x14ac:dyDescent="0.3">
      <c r="A37" s="2" t="s">
        <v>55</v>
      </c>
      <c r="B37" s="11">
        <v>1</v>
      </c>
      <c r="C37" s="11">
        <v>1</v>
      </c>
      <c r="D37" s="11">
        <v>1</v>
      </c>
      <c r="E37" s="11">
        <v>1</v>
      </c>
      <c r="F37" s="11">
        <v>2</v>
      </c>
      <c r="G37" s="11">
        <v>2</v>
      </c>
      <c r="H37" s="11">
        <v>2</v>
      </c>
      <c r="I37" s="11">
        <v>2</v>
      </c>
      <c r="J37" s="11">
        <v>3</v>
      </c>
      <c r="K37" s="11">
        <v>3</v>
      </c>
      <c r="L37" s="11">
        <v>3</v>
      </c>
      <c r="M37" s="11">
        <v>3</v>
      </c>
      <c r="N37" s="11">
        <v>4</v>
      </c>
      <c r="O37" s="11">
        <v>4</v>
      </c>
      <c r="P37" s="11">
        <v>4</v>
      </c>
      <c r="Q37" s="11">
        <v>4</v>
      </c>
      <c r="R37" s="11">
        <v>4</v>
      </c>
      <c r="S37" s="11">
        <v>4</v>
      </c>
      <c r="T37" s="11">
        <v>4</v>
      </c>
      <c r="U37" s="11">
        <v>4</v>
      </c>
      <c r="V37" s="11">
        <v>5</v>
      </c>
      <c r="W37" s="11">
        <v>5</v>
      </c>
      <c r="X37" s="11">
        <v>5</v>
      </c>
      <c r="Y37" s="11">
        <v>6</v>
      </c>
      <c r="Z37" s="11">
        <v>6</v>
      </c>
      <c r="AA37" s="11">
        <v>6</v>
      </c>
      <c r="AB37" s="11">
        <v>6</v>
      </c>
      <c r="AC37" s="11">
        <v>6</v>
      </c>
      <c r="AD37" s="11">
        <v>6</v>
      </c>
      <c r="AE37" s="11">
        <v>7</v>
      </c>
      <c r="AF37" s="11">
        <v>7</v>
      </c>
      <c r="AG37" s="11">
        <v>7</v>
      </c>
      <c r="AH37" s="11">
        <v>7</v>
      </c>
      <c r="AI37" s="11">
        <v>7</v>
      </c>
      <c r="AJ37" s="11">
        <v>7</v>
      </c>
      <c r="AK37" s="11">
        <v>8</v>
      </c>
      <c r="AL37" s="11">
        <v>8</v>
      </c>
      <c r="AM37" s="11">
        <v>8</v>
      </c>
      <c r="AN37" s="11">
        <v>8</v>
      </c>
      <c r="AO37" s="11">
        <v>8</v>
      </c>
      <c r="AP37" s="11">
        <v>8</v>
      </c>
      <c r="AQ37" s="11">
        <v>8</v>
      </c>
      <c r="AR37" s="11">
        <v>8</v>
      </c>
      <c r="AS37" s="11">
        <v>8</v>
      </c>
      <c r="AT37" s="11">
        <v>8</v>
      </c>
      <c r="AU37" s="11">
        <v>8</v>
      </c>
      <c r="AV37" s="11">
        <v>8</v>
      </c>
      <c r="AW37" s="11">
        <v>8</v>
      </c>
      <c r="AX37" s="11">
        <v>8</v>
      </c>
      <c r="AY37" s="11">
        <v>8</v>
      </c>
      <c r="AZ37" s="11">
        <v>8</v>
      </c>
      <c r="BA37" s="11">
        <v>8</v>
      </c>
      <c r="BB37" s="11">
        <v>8</v>
      </c>
      <c r="BC37" s="11">
        <v>8</v>
      </c>
      <c r="BD37" s="2">
        <v>9</v>
      </c>
      <c r="BE37" s="2">
        <v>9</v>
      </c>
      <c r="BF37" s="2">
        <v>9</v>
      </c>
      <c r="BG37" s="2">
        <v>9</v>
      </c>
      <c r="BH37" s="2">
        <v>9</v>
      </c>
      <c r="BI37" s="2">
        <v>9</v>
      </c>
      <c r="BJ37" s="2">
        <v>9</v>
      </c>
      <c r="BK37" s="2">
        <v>9</v>
      </c>
      <c r="BL37" s="2">
        <v>9</v>
      </c>
      <c r="BM37" s="16" t="s">
        <v>26</v>
      </c>
      <c r="BN37" s="2"/>
      <c r="BO37" s="2"/>
      <c r="BP37" s="2"/>
      <c r="BQ37" s="2"/>
      <c r="BR37" s="2"/>
      <c r="BS37" s="2"/>
      <c r="BU37" s="2" t="s">
        <v>55</v>
      </c>
      <c r="BV37" s="2">
        <f>COUNTIF(B37:S37,1)</f>
        <v>4</v>
      </c>
      <c r="BW37" s="2">
        <f>COUNTIF(E37:V37,2)</f>
        <v>4</v>
      </c>
      <c r="BX37" s="2">
        <f>COUNTIF(B37:S37,3)</f>
        <v>4</v>
      </c>
      <c r="BY37" s="2">
        <f>COUNTIF(F37:BO37,4)</f>
        <v>8</v>
      </c>
      <c r="BZ37" s="2">
        <f t="shared" si="5"/>
        <v>3</v>
      </c>
      <c r="CA37" s="2">
        <f t="shared" si="6"/>
        <v>6</v>
      </c>
      <c r="CB37" s="2">
        <f t="shared" si="1"/>
        <v>29</v>
      </c>
      <c r="CC37" s="2">
        <f>COUNTIF(B37:BS37,7)</f>
        <v>6</v>
      </c>
      <c r="CD37" s="2">
        <f>COUNTIF(B37:BL37,8)</f>
        <v>19</v>
      </c>
      <c r="CE37" s="31">
        <f>COUNTIF(B37:BS37,9)</f>
        <v>9</v>
      </c>
      <c r="CF37" s="2"/>
      <c r="CG37" s="2"/>
      <c r="CH37" s="2"/>
      <c r="CI37" s="2"/>
      <c r="CJ37" s="2"/>
      <c r="CK37" s="2"/>
      <c r="CL37" s="2">
        <f>SUM(CB37:CD37)</f>
        <v>54</v>
      </c>
    </row>
    <row r="38" spans="1:90" x14ac:dyDescent="0.3">
      <c r="A38" s="2" t="s">
        <v>56</v>
      </c>
      <c r="B38" s="11">
        <v>1</v>
      </c>
      <c r="C38" s="11">
        <v>1</v>
      </c>
      <c r="D38" s="11">
        <v>1</v>
      </c>
      <c r="E38" s="11">
        <v>1</v>
      </c>
      <c r="F38" s="11">
        <v>1</v>
      </c>
      <c r="G38" s="11">
        <v>2</v>
      </c>
      <c r="H38" s="11">
        <v>2</v>
      </c>
      <c r="I38" s="11">
        <v>2</v>
      </c>
      <c r="J38" s="11">
        <v>2</v>
      </c>
      <c r="K38" s="11">
        <v>2</v>
      </c>
      <c r="L38" s="11">
        <v>3</v>
      </c>
      <c r="M38" s="11">
        <v>3</v>
      </c>
      <c r="N38" s="11">
        <v>3</v>
      </c>
      <c r="O38" s="11">
        <v>4</v>
      </c>
      <c r="P38" s="11">
        <v>4</v>
      </c>
      <c r="Q38" s="11">
        <v>4</v>
      </c>
      <c r="R38" s="11">
        <v>4</v>
      </c>
      <c r="S38" s="11">
        <v>4</v>
      </c>
      <c r="T38" s="11">
        <v>5</v>
      </c>
      <c r="U38" s="11">
        <v>5</v>
      </c>
      <c r="V38" s="11">
        <v>5</v>
      </c>
      <c r="W38" s="11">
        <v>5</v>
      </c>
      <c r="X38" s="11">
        <v>6</v>
      </c>
      <c r="Y38" s="11">
        <v>6</v>
      </c>
      <c r="Z38" s="11">
        <v>6</v>
      </c>
      <c r="AA38" s="11">
        <v>6</v>
      </c>
      <c r="AB38" s="11">
        <v>6</v>
      </c>
      <c r="AC38" s="11">
        <v>6</v>
      </c>
      <c r="AD38" s="11">
        <v>6</v>
      </c>
      <c r="AE38" s="11">
        <v>6</v>
      </c>
      <c r="AF38" s="11">
        <v>6</v>
      </c>
      <c r="AG38" s="11">
        <v>6</v>
      </c>
      <c r="AH38" s="11">
        <v>7</v>
      </c>
      <c r="AI38" s="11">
        <v>8</v>
      </c>
      <c r="AJ38" s="11">
        <v>8</v>
      </c>
      <c r="AK38" s="11">
        <v>8</v>
      </c>
      <c r="AL38" s="11">
        <v>8</v>
      </c>
      <c r="AM38" s="11">
        <v>8</v>
      </c>
      <c r="AN38" s="11">
        <v>8</v>
      </c>
      <c r="AO38" s="11">
        <v>8</v>
      </c>
      <c r="AP38" s="11">
        <v>8</v>
      </c>
      <c r="AQ38" s="11">
        <v>8</v>
      </c>
      <c r="AR38" s="11">
        <v>8</v>
      </c>
      <c r="AS38" s="11">
        <v>8</v>
      </c>
      <c r="AT38" s="11">
        <v>8</v>
      </c>
      <c r="AU38" s="11">
        <v>8</v>
      </c>
      <c r="AV38" s="11">
        <v>8</v>
      </c>
      <c r="AW38" s="11">
        <v>8</v>
      </c>
      <c r="AX38" s="11">
        <v>8</v>
      </c>
      <c r="AY38" s="11">
        <v>9</v>
      </c>
      <c r="AZ38" s="11">
        <v>9</v>
      </c>
      <c r="BA38" s="11">
        <v>9</v>
      </c>
      <c r="BB38" s="11">
        <v>9</v>
      </c>
      <c r="BC38" s="11">
        <v>9</v>
      </c>
      <c r="BD38" s="11">
        <v>9</v>
      </c>
      <c r="BE38" s="11">
        <v>9</v>
      </c>
      <c r="BF38" s="3" t="s">
        <v>26</v>
      </c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U38" s="2" t="s">
        <v>56</v>
      </c>
      <c r="BV38" s="2">
        <f>COUNTIF(B38:S38,1)</f>
        <v>5</v>
      </c>
      <c r="BW38" s="2">
        <f>COUNTIF(E38:V38,2)</f>
        <v>5</v>
      </c>
      <c r="BX38" s="2">
        <f>COUNTIF(B38:S38,3)</f>
        <v>3</v>
      </c>
      <c r="BY38" s="2">
        <f>COUNTIF(F38:BO38,4)</f>
        <v>5</v>
      </c>
      <c r="BZ38" s="2">
        <f t="shared" si="5"/>
        <v>4</v>
      </c>
      <c r="CA38" s="2">
        <f t="shared" si="6"/>
        <v>10</v>
      </c>
      <c r="CB38" s="2">
        <f t="shared" si="1"/>
        <v>32</v>
      </c>
      <c r="CC38" s="2">
        <f>COUNTIF(B38:BS38,7)</f>
        <v>1</v>
      </c>
      <c r="CD38" s="2">
        <f>COUNTIF(B38:BL38,8)</f>
        <v>16</v>
      </c>
      <c r="CE38" s="2">
        <f>COUNTIF(B38:BS38,9)</f>
        <v>7</v>
      </c>
      <c r="CF38" s="2"/>
      <c r="CG38" s="2"/>
      <c r="CH38" s="2"/>
      <c r="CI38" s="2"/>
      <c r="CJ38" s="2"/>
      <c r="CK38" s="2"/>
      <c r="CL38" s="2">
        <f>SUM(CB38:CD38)</f>
        <v>49</v>
      </c>
    </row>
    <row r="39" spans="1:90" x14ac:dyDescent="0.3">
      <c r="A39" s="2" t="s">
        <v>57</v>
      </c>
      <c r="B39" s="11" t="s">
        <v>128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7"/>
      <c r="AY39" s="7"/>
      <c r="AZ39" s="7"/>
      <c r="BA39" s="7"/>
      <c r="BB39" s="7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U39" s="2" t="s">
        <v>57</v>
      </c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:90" x14ac:dyDescent="0.3">
      <c r="A40" s="4" t="s">
        <v>58</v>
      </c>
      <c r="B40" s="11">
        <v>1</v>
      </c>
      <c r="C40" s="11">
        <v>1</v>
      </c>
      <c r="D40" s="11">
        <v>1</v>
      </c>
      <c r="E40" s="11">
        <v>1</v>
      </c>
      <c r="F40" s="11">
        <v>2</v>
      </c>
      <c r="G40" s="11">
        <v>2</v>
      </c>
      <c r="H40" s="11">
        <v>2</v>
      </c>
      <c r="I40" s="11">
        <v>2</v>
      </c>
      <c r="J40" s="11">
        <v>3</v>
      </c>
      <c r="K40" s="11">
        <v>3</v>
      </c>
      <c r="L40" s="11">
        <v>3</v>
      </c>
      <c r="M40" s="11">
        <v>3</v>
      </c>
      <c r="N40" s="11">
        <v>4</v>
      </c>
      <c r="O40" s="11">
        <v>4</v>
      </c>
      <c r="P40" s="11">
        <v>4</v>
      </c>
      <c r="Q40" s="11">
        <v>4</v>
      </c>
      <c r="R40" s="11">
        <v>4</v>
      </c>
      <c r="S40" s="11">
        <v>4</v>
      </c>
      <c r="T40" s="11">
        <v>5</v>
      </c>
      <c r="U40" s="11">
        <v>5</v>
      </c>
      <c r="V40" s="11">
        <v>5</v>
      </c>
      <c r="W40" s="11">
        <v>5</v>
      </c>
      <c r="X40" s="11">
        <v>5</v>
      </c>
      <c r="Y40" s="11">
        <v>6</v>
      </c>
      <c r="Z40" s="9" t="s">
        <v>26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7"/>
      <c r="AY40" s="7"/>
      <c r="AZ40" s="7"/>
      <c r="BA40" s="7"/>
      <c r="BB40" s="7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U40" s="2" t="s">
        <v>58</v>
      </c>
      <c r="BV40" s="2">
        <f t="shared" ref="BV40:BV42" si="7">COUNTIF(B40:S40,1)</f>
        <v>4</v>
      </c>
      <c r="BW40" s="2">
        <f>COUNTIF(E40:V40,2)</f>
        <v>4</v>
      </c>
      <c r="BX40" s="2">
        <f>COUNTIF(B40:S40,3)</f>
        <v>4</v>
      </c>
      <c r="BY40" s="2">
        <f>COUNTIF(F40:BO40,4)</f>
        <v>6</v>
      </c>
      <c r="BZ40" s="2">
        <f t="shared" si="5"/>
        <v>5</v>
      </c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:90" x14ac:dyDescent="0.3">
      <c r="A41" s="2" t="s">
        <v>59</v>
      </c>
      <c r="B41" s="11">
        <v>1</v>
      </c>
      <c r="C41" s="11">
        <v>1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 t="s">
        <v>26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7"/>
      <c r="AY41" s="7"/>
      <c r="AZ41" s="7"/>
      <c r="BA41" s="7"/>
      <c r="BB41" s="7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U41" s="2" t="s">
        <v>59</v>
      </c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:90" x14ac:dyDescent="0.3">
      <c r="A42" s="2" t="s">
        <v>60</v>
      </c>
      <c r="B42" s="11">
        <v>1</v>
      </c>
      <c r="C42" s="11">
        <v>1</v>
      </c>
      <c r="D42" s="11">
        <v>1</v>
      </c>
      <c r="E42" s="11">
        <v>1</v>
      </c>
      <c r="F42" s="11">
        <v>1</v>
      </c>
      <c r="G42" s="11">
        <v>2</v>
      </c>
      <c r="H42" s="11">
        <v>2</v>
      </c>
      <c r="I42" s="11">
        <v>2</v>
      </c>
      <c r="J42" s="11">
        <v>2</v>
      </c>
      <c r="K42" s="11">
        <v>2</v>
      </c>
      <c r="L42" s="11">
        <v>2</v>
      </c>
      <c r="M42" s="11">
        <v>2</v>
      </c>
      <c r="N42" s="11">
        <v>3</v>
      </c>
      <c r="O42" s="11">
        <v>3</v>
      </c>
      <c r="P42" s="11">
        <v>3</v>
      </c>
      <c r="Q42" s="11">
        <v>3</v>
      </c>
      <c r="R42" s="11">
        <v>3</v>
      </c>
      <c r="S42" s="11">
        <v>3</v>
      </c>
      <c r="T42" s="11">
        <v>3</v>
      </c>
      <c r="U42" s="11">
        <v>4</v>
      </c>
      <c r="V42" s="11">
        <v>4</v>
      </c>
      <c r="W42" s="11">
        <v>4</v>
      </c>
      <c r="X42" s="11">
        <v>4</v>
      </c>
      <c r="Y42" s="11">
        <v>4</v>
      </c>
      <c r="Z42" s="11">
        <v>4</v>
      </c>
      <c r="AA42" s="11">
        <v>4</v>
      </c>
      <c r="AB42" s="11">
        <v>4</v>
      </c>
      <c r="AC42" s="11">
        <v>4</v>
      </c>
      <c r="AD42" s="11">
        <v>4</v>
      </c>
      <c r="AE42" s="11">
        <v>4</v>
      </c>
      <c r="AF42" s="11">
        <v>5</v>
      </c>
      <c r="AG42" s="11">
        <v>5</v>
      </c>
      <c r="AH42" s="11">
        <v>5</v>
      </c>
      <c r="AI42" s="11">
        <v>5</v>
      </c>
      <c r="AJ42" s="11">
        <v>6</v>
      </c>
      <c r="AK42" s="11">
        <v>6</v>
      </c>
      <c r="AL42" s="11">
        <v>6</v>
      </c>
      <c r="AM42" s="11">
        <v>6</v>
      </c>
      <c r="AN42" s="11">
        <v>6</v>
      </c>
      <c r="AO42" s="11">
        <v>6</v>
      </c>
      <c r="AP42" s="11">
        <v>6</v>
      </c>
      <c r="AQ42" s="11">
        <v>6</v>
      </c>
      <c r="AR42" s="11">
        <v>6</v>
      </c>
      <c r="AS42" s="11">
        <v>6</v>
      </c>
      <c r="AT42" s="8">
        <v>7</v>
      </c>
      <c r="AU42" s="8">
        <v>7</v>
      </c>
      <c r="AV42" s="8">
        <v>8</v>
      </c>
      <c r="AW42" s="8">
        <v>8</v>
      </c>
      <c r="AX42" s="8">
        <v>8</v>
      </c>
      <c r="AY42" s="8">
        <v>8</v>
      </c>
      <c r="AZ42" s="8">
        <v>8</v>
      </c>
      <c r="BA42" s="8">
        <v>8</v>
      </c>
      <c r="BB42" s="8">
        <v>8</v>
      </c>
      <c r="BC42" s="8">
        <v>8</v>
      </c>
      <c r="BD42" s="8">
        <v>8</v>
      </c>
      <c r="BE42" s="8">
        <v>8</v>
      </c>
      <c r="BF42" s="8">
        <v>8</v>
      </c>
      <c r="BG42" s="8">
        <v>8</v>
      </c>
      <c r="BH42" s="11" t="s">
        <v>26</v>
      </c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U42" s="2" t="s">
        <v>60</v>
      </c>
      <c r="BV42" s="2">
        <f t="shared" si="7"/>
        <v>5</v>
      </c>
      <c r="BW42" s="2">
        <f>COUNTIF(E42:V42,2)</f>
        <v>7</v>
      </c>
      <c r="BX42" s="2">
        <f>COUNTIF(B42:S42,3)</f>
        <v>6</v>
      </c>
      <c r="BY42" s="2">
        <f>COUNTIF(F42:BO42,4)</f>
        <v>11</v>
      </c>
      <c r="BZ42" s="2">
        <f>COUNTIF(B42:BS42,5)</f>
        <v>4</v>
      </c>
      <c r="CA42" s="2">
        <f t="shared" ref="CA42" si="8">COUNTIF(B42:BS42,6)</f>
        <v>10</v>
      </c>
      <c r="CB42" s="2">
        <f>SUM(BV42:CA42)</f>
        <v>43</v>
      </c>
      <c r="CC42" s="2">
        <f>COUNTIF(B42:BS42,7)</f>
        <v>2</v>
      </c>
      <c r="CD42" s="2"/>
      <c r="CE42" s="2"/>
      <c r="CF42" s="2"/>
      <c r="CG42" s="2"/>
      <c r="CH42" s="2"/>
      <c r="CI42" s="2"/>
      <c r="CJ42" s="2"/>
      <c r="CK42" s="2"/>
      <c r="CL42" s="2"/>
    </row>
    <row r="43" spans="1:90" x14ac:dyDescent="0.3">
      <c r="A43" s="4" t="s">
        <v>61</v>
      </c>
      <c r="B43" s="11">
        <v>1</v>
      </c>
      <c r="C43" s="11">
        <v>1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11">
        <v>1</v>
      </c>
      <c r="O43" s="11" t="s">
        <v>85</v>
      </c>
      <c r="P43" s="2"/>
      <c r="Q43" s="2"/>
      <c r="R43" s="2"/>
      <c r="S43" s="2"/>
      <c r="T43" s="2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7"/>
      <c r="AY43" s="7"/>
      <c r="AZ43" s="7"/>
      <c r="BA43" s="7"/>
      <c r="BB43" s="7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U43" s="2" t="s">
        <v>61</v>
      </c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:90" x14ac:dyDescent="0.3">
      <c r="A44" s="4" t="s">
        <v>62</v>
      </c>
      <c r="B44" s="11">
        <v>1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  <c r="J44" s="11" t="s">
        <v>26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7"/>
      <c r="AY44" s="7"/>
      <c r="AZ44" s="7"/>
      <c r="BA44" s="7"/>
      <c r="BB44" s="7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U44" s="2" t="s">
        <v>62</v>
      </c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:90" x14ac:dyDescent="0.3">
      <c r="A45" s="4" t="s">
        <v>63</v>
      </c>
      <c r="B45" s="11">
        <v>1</v>
      </c>
      <c r="C45" s="11">
        <v>1</v>
      </c>
      <c r="D45" s="11">
        <v>1</v>
      </c>
      <c r="E45" s="11">
        <v>1</v>
      </c>
      <c r="F45" s="11">
        <v>1</v>
      </c>
      <c r="G45" s="11" t="s">
        <v>26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7"/>
      <c r="AY45" s="7"/>
      <c r="AZ45" s="7"/>
      <c r="BA45" s="7"/>
      <c r="BB45" s="7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U45" s="2" t="s">
        <v>63</v>
      </c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:90" x14ac:dyDescent="0.3">
      <c r="A46" s="2" t="s">
        <v>64</v>
      </c>
      <c r="B46" s="11" t="s">
        <v>128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7"/>
      <c r="AY46" s="7"/>
      <c r="AZ46" s="7"/>
      <c r="BA46" s="7"/>
      <c r="BB46" s="7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U46" s="2" t="s">
        <v>64</v>
      </c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:90" x14ac:dyDescent="0.3">
      <c r="A47" s="2" t="s">
        <v>65</v>
      </c>
      <c r="B47" s="11">
        <v>1</v>
      </c>
      <c r="C47" s="11">
        <v>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11">
        <v>1</v>
      </c>
      <c r="K47" s="11" t="s">
        <v>26</v>
      </c>
      <c r="L47" s="2"/>
      <c r="M47" s="2"/>
      <c r="N47" s="2"/>
      <c r="O47" s="2"/>
      <c r="P47" s="2"/>
      <c r="Q47" s="2"/>
      <c r="R47" s="2"/>
      <c r="S47" s="2"/>
      <c r="T47" s="2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7"/>
      <c r="AY47" s="7"/>
      <c r="AZ47" s="7"/>
      <c r="BA47" s="7"/>
      <c r="BB47" s="7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U47" s="2" t="s">
        <v>65</v>
      </c>
      <c r="BV47" s="2">
        <f>COUNTIF(B47:S47,1)</f>
        <v>9</v>
      </c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:90" x14ac:dyDescent="0.3">
      <c r="A48" s="2" t="s">
        <v>66</v>
      </c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 t="s">
        <v>26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7"/>
      <c r="AY48" s="7"/>
      <c r="AZ48" s="7"/>
      <c r="BA48" s="7"/>
      <c r="BB48" s="7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U48" s="2" t="s">
        <v>66</v>
      </c>
      <c r="BV48" s="2">
        <f>COUNTIF(B48:S48,1)</f>
        <v>8</v>
      </c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:90" x14ac:dyDescent="0.3">
      <c r="A49" s="2" t="s">
        <v>67</v>
      </c>
      <c r="B49" s="12" t="s">
        <v>128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7"/>
      <c r="AY49" s="7"/>
      <c r="AZ49" s="7"/>
      <c r="BA49" s="7"/>
      <c r="BB49" s="7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U49" s="2" t="s">
        <v>67</v>
      </c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:90" x14ac:dyDescent="0.3">
      <c r="A50" s="4" t="s">
        <v>68</v>
      </c>
      <c r="B50" s="12">
        <v>1</v>
      </c>
      <c r="C50" s="12">
        <v>1</v>
      </c>
      <c r="D50" s="12">
        <v>1</v>
      </c>
      <c r="E50" s="12">
        <v>1</v>
      </c>
      <c r="F50" s="12">
        <v>1</v>
      </c>
      <c r="G50" s="12">
        <v>1</v>
      </c>
      <c r="H50" s="12">
        <v>1</v>
      </c>
      <c r="I50" s="12">
        <v>1</v>
      </c>
      <c r="J50" s="12">
        <v>1</v>
      </c>
      <c r="K50" s="12">
        <v>1</v>
      </c>
      <c r="L50" s="12">
        <v>1</v>
      </c>
      <c r="M50" s="12">
        <v>1</v>
      </c>
      <c r="N50" s="16" t="s">
        <v>26</v>
      </c>
      <c r="O50" s="16"/>
      <c r="P50" s="2"/>
      <c r="Q50" s="2"/>
      <c r="R50" s="2"/>
      <c r="S50" s="2"/>
      <c r="T50" s="2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7"/>
      <c r="AY50" s="7"/>
      <c r="AZ50" s="7"/>
      <c r="BA50" s="7"/>
      <c r="BB50" s="7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U50" s="2" t="s">
        <v>68</v>
      </c>
      <c r="BV50" s="2">
        <f>COUNTIF(B50:S50,1)</f>
        <v>12</v>
      </c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:90" x14ac:dyDescent="0.3">
      <c r="A51" s="2" t="s">
        <v>69</v>
      </c>
      <c r="B51" s="9">
        <v>1</v>
      </c>
      <c r="C51" s="9">
        <v>1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18" t="s">
        <v>26</v>
      </c>
      <c r="P51" s="2"/>
      <c r="Q51" s="2"/>
      <c r="R51" s="2"/>
      <c r="S51" s="2"/>
      <c r="T51" s="2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7"/>
      <c r="AY51" s="7"/>
      <c r="AZ51" s="7"/>
      <c r="BA51" s="7"/>
      <c r="BB51" s="7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U51" s="2" t="s">
        <v>69</v>
      </c>
      <c r="BV51" s="2">
        <f>COUNTIF(B51:S51,1)</f>
        <v>13</v>
      </c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:90" x14ac:dyDescent="0.3">
      <c r="A52" s="4" t="s">
        <v>70</v>
      </c>
      <c r="B52" s="12" t="s">
        <v>128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7"/>
      <c r="AY52" s="7"/>
      <c r="AZ52" s="7"/>
      <c r="BA52" s="7"/>
      <c r="BB52" s="7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U52" s="2" t="s">
        <v>70</v>
      </c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:90" x14ac:dyDescent="0.3">
      <c r="A53" s="4" t="s">
        <v>71</v>
      </c>
      <c r="B53" s="11">
        <v>1</v>
      </c>
      <c r="C53" s="11">
        <v>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11">
        <v>1</v>
      </c>
      <c r="K53" s="12" t="s">
        <v>26</v>
      </c>
      <c r="L53" s="2"/>
      <c r="M53" s="2"/>
      <c r="N53" s="2"/>
      <c r="O53" s="2"/>
      <c r="P53" s="2"/>
      <c r="Q53" s="2"/>
      <c r="R53" s="2"/>
      <c r="S53" s="2"/>
      <c r="T53" s="2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7"/>
      <c r="AY53" s="7"/>
      <c r="AZ53" s="7"/>
      <c r="BA53" s="7"/>
      <c r="BB53" s="7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U53" s="2" t="s">
        <v>71</v>
      </c>
      <c r="BV53" s="2">
        <f>COUNTIF(B53:S53,1)</f>
        <v>9</v>
      </c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:90" x14ac:dyDescent="0.3">
      <c r="A54" s="4" t="s">
        <v>72</v>
      </c>
      <c r="B54" s="12" t="s">
        <v>128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7"/>
      <c r="AY54" s="7"/>
      <c r="AZ54" s="7"/>
      <c r="BA54" s="7"/>
      <c r="BB54" s="7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U54" s="2" t="s">
        <v>72</v>
      </c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:90" x14ac:dyDescent="0.3">
      <c r="A55" s="4" t="s">
        <v>73</v>
      </c>
      <c r="B55" s="11">
        <v>1</v>
      </c>
      <c r="C55" s="11">
        <v>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 t="s">
        <v>26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7"/>
      <c r="AY55" s="7"/>
      <c r="AZ55" s="7"/>
      <c r="BA55" s="7"/>
      <c r="BB55" s="7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U55" s="2" t="s">
        <v>73</v>
      </c>
      <c r="BV55" s="2">
        <f>COUNTIF(B55:S55,1)</f>
        <v>7</v>
      </c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:90" x14ac:dyDescent="0.3">
      <c r="A56" s="2" t="s">
        <v>74</v>
      </c>
      <c r="B56" s="11">
        <v>1</v>
      </c>
      <c r="C56" s="11">
        <v>1</v>
      </c>
      <c r="D56" s="11">
        <v>1</v>
      </c>
      <c r="E56" s="11">
        <v>1</v>
      </c>
      <c r="F56" s="11">
        <v>1</v>
      </c>
      <c r="G56" s="11">
        <v>2</v>
      </c>
      <c r="H56" s="11">
        <v>2</v>
      </c>
      <c r="I56" s="11">
        <v>2</v>
      </c>
      <c r="J56" s="11">
        <v>2</v>
      </c>
      <c r="K56" s="11">
        <v>2</v>
      </c>
      <c r="L56" s="11">
        <v>3</v>
      </c>
      <c r="M56" s="11">
        <v>3</v>
      </c>
      <c r="N56" s="11">
        <v>3</v>
      </c>
      <c r="O56" s="11">
        <v>3</v>
      </c>
      <c r="P56" s="11">
        <v>4</v>
      </c>
      <c r="Q56" s="11">
        <v>4</v>
      </c>
      <c r="R56" s="11">
        <v>4</v>
      </c>
      <c r="S56" s="11">
        <v>4</v>
      </c>
      <c r="T56" s="11">
        <v>4</v>
      </c>
      <c r="U56" s="11">
        <v>4</v>
      </c>
      <c r="V56" s="11">
        <v>5</v>
      </c>
      <c r="W56" s="11">
        <v>5</v>
      </c>
      <c r="X56" s="11">
        <v>5</v>
      </c>
      <c r="Y56" s="11">
        <v>5</v>
      </c>
      <c r="Z56" s="11">
        <v>6</v>
      </c>
      <c r="AA56" s="11">
        <v>6</v>
      </c>
      <c r="AB56" s="11">
        <v>6</v>
      </c>
      <c r="AC56" s="11">
        <v>6</v>
      </c>
      <c r="AD56" s="11">
        <v>6</v>
      </c>
      <c r="AE56" s="11">
        <v>6</v>
      </c>
      <c r="AF56" s="11">
        <v>6</v>
      </c>
      <c r="AG56" s="11">
        <v>6</v>
      </c>
      <c r="AH56" s="11">
        <v>6</v>
      </c>
      <c r="AI56" s="11">
        <v>6</v>
      </c>
      <c r="AJ56" s="11">
        <v>6</v>
      </c>
      <c r="AK56" s="11">
        <v>6</v>
      </c>
      <c r="AL56" s="11">
        <v>6</v>
      </c>
      <c r="AM56" s="11">
        <v>6</v>
      </c>
      <c r="AN56" s="11">
        <v>6</v>
      </c>
      <c r="AO56" s="11">
        <v>6</v>
      </c>
      <c r="AP56" s="11">
        <v>6</v>
      </c>
      <c r="AQ56" s="11">
        <v>6</v>
      </c>
      <c r="AR56" s="11">
        <v>6</v>
      </c>
      <c r="AS56" s="11">
        <v>7</v>
      </c>
      <c r="AT56" s="11">
        <v>8</v>
      </c>
      <c r="AU56" s="11">
        <v>8</v>
      </c>
      <c r="AV56" s="11">
        <v>8</v>
      </c>
      <c r="AW56" s="11">
        <v>8</v>
      </c>
      <c r="AX56" s="11">
        <v>8</v>
      </c>
      <c r="AY56" s="11">
        <v>8</v>
      </c>
      <c r="AZ56" s="11">
        <v>8</v>
      </c>
      <c r="BA56" s="11">
        <v>8</v>
      </c>
      <c r="BB56" s="11">
        <v>8</v>
      </c>
      <c r="BC56" s="11">
        <v>8</v>
      </c>
      <c r="BD56" s="11">
        <v>8</v>
      </c>
      <c r="BE56" s="11">
        <v>8</v>
      </c>
      <c r="BF56" s="11">
        <v>8</v>
      </c>
      <c r="BG56" s="11">
        <v>8</v>
      </c>
      <c r="BH56" s="11">
        <v>9</v>
      </c>
      <c r="BI56" s="11">
        <v>9</v>
      </c>
      <c r="BJ56" s="11">
        <v>9</v>
      </c>
      <c r="BK56" s="11">
        <v>9</v>
      </c>
      <c r="BL56" s="11">
        <v>9</v>
      </c>
      <c r="BM56" s="11">
        <v>9</v>
      </c>
      <c r="BN56" s="11">
        <v>9</v>
      </c>
      <c r="BO56" s="11">
        <v>9</v>
      </c>
      <c r="BP56" s="11">
        <v>9</v>
      </c>
      <c r="BQ56" s="11">
        <v>9</v>
      </c>
      <c r="BR56" s="11">
        <v>9</v>
      </c>
      <c r="BS56" s="12" t="s">
        <v>26</v>
      </c>
      <c r="BU56" s="2" t="s">
        <v>74</v>
      </c>
      <c r="BV56" s="2">
        <f>COUNTIF(B56:S56,1)</f>
        <v>5</v>
      </c>
      <c r="BW56" s="2">
        <f>COUNTIF(E56:V56,2)</f>
        <v>5</v>
      </c>
      <c r="BX56" s="2">
        <f>COUNTIF(B56:S56,3)</f>
        <v>4</v>
      </c>
      <c r="BY56" s="2">
        <f>COUNTIF(F56:BO56,4)</f>
        <v>6</v>
      </c>
      <c r="BZ56" s="2">
        <f>COUNTIF(B56:BS56,5)</f>
        <v>4</v>
      </c>
      <c r="CA56" s="2">
        <f t="shared" ref="CA56" si="9">COUNTIF(B56:BS56,6)</f>
        <v>19</v>
      </c>
      <c r="CB56" s="2">
        <f t="shared" si="1"/>
        <v>43</v>
      </c>
      <c r="CC56" s="2">
        <f>COUNTIF(B56:BS56,7)</f>
        <v>1</v>
      </c>
      <c r="CD56" s="2">
        <f>COUNTIF(B56:BL56,8)</f>
        <v>14</v>
      </c>
      <c r="CE56" s="2">
        <f>COUNTIF(B56:BS56,9)</f>
        <v>11</v>
      </c>
      <c r="CF56" s="2"/>
      <c r="CG56" s="2"/>
      <c r="CH56" s="2"/>
      <c r="CI56" s="2"/>
      <c r="CJ56" s="2"/>
      <c r="CK56" s="2"/>
      <c r="CL56" s="2">
        <f>SUM(CB56:CD56)</f>
        <v>58</v>
      </c>
    </row>
    <row r="57" spans="1:90" x14ac:dyDescent="0.3">
      <c r="A57" s="2" t="s">
        <v>75</v>
      </c>
      <c r="B57" s="11">
        <v>1</v>
      </c>
      <c r="C57" s="11">
        <v>1</v>
      </c>
      <c r="D57" s="11">
        <v>1</v>
      </c>
      <c r="E57" s="11">
        <v>1</v>
      </c>
      <c r="F57" s="11">
        <v>1</v>
      </c>
      <c r="G57" s="11" t="s">
        <v>26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7"/>
      <c r="AY57" s="7"/>
      <c r="AZ57" s="7"/>
      <c r="BA57" s="7"/>
      <c r="BB57" s="7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U57" s="2" t="s">
        <v>75</v>
      </c>
      <c r="BV57" s="2">
        <f>COUNTIF(B57:S57,1)</f>
        <v>5</v>
      </c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:90" x14ac:dyDescent="0.3">
      <c r="A58" s="4" t="s">
        <v>76</v>
      </c>
      <c r="B58" s="12" t="s">
        <v>128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9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7"/>
      <c r="AY58" s="7"/>
      <c r="AZ58" s="7"/>
      <c r="BA58" s="7"/>
      <c r="BB58" s="7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U58" s="2" t="s">
        <v>76</v>
      </c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:90" x14ac:dyDescent="0.3">
      <c r="A59" s="2" t="s">
        <v>77</v>
      </c>
      <c r="B59" s="12" t="s">
        <v>128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7"/>
      <c r="AY59" s="7"/>
      <c r="AZ59" s="7"/>
      <c r="BA59" s="7"/>
      <c r="BB59" s="7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U59" s="2" t="s">
        <v>77</v>
      </c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:90" x14ac:dyDescent="0.3">
      <c r="A60" s="4" t="s">
        <v>78</v>
      </c>
      <c r="B60" s="12">
        <v>1</v>
      </c>
      <c r="C60" s="12">
        <v>1</v>
      </c>
      <c r="D60" s="12">
        <v>1</v>
      </c>
      <c r="E60" s="16">
        <v>1</v>
      </c>
      <c r="F60" s="16">
        <v>2</v>
      </c>
      <c r="G60" s="16">
        <v>2</v>
      </c>
      <c r="H60" s="16">
        <v>2</v>
      </c>
      <c r="I60" s="16">
        <v>2</v>
      </c>
      <c r="J60" s="16">
        <v>3</v>
      </c>
      <c r="K60" s="16">
        <v>3</v>
      </c>
      <c r="L60" s="16">
        <v>3</v>
      </c>
      <c r="M60" s="16">
        <v>3</v>
      </c>
      <c r="N60" s="16">
        <v>3</v>
      </c>
      <c r="O60" s="16">
        <v>3</v>
      </c>
      <c r="P60" s="16">
        <v>4</v>
      </c>
      <c r="Q60" s="16">
        <v>4</v>
      </c>
      <c r="R60" s="16">
        <v>4</v>
      </c>
      <c r="S60" s="16">
        <v>4</v>
      </c>
      <c r="T60" s="16">
        <v>4</v>
      </c>
      <c r="U60" s="16">
        <v>4</v>
      </c>
      <c r="V60" s="16">
        <v>5</v>
      </c>
      <c r="W60" s="9" t="s">
        <v>26</v>
      </c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7"/>
      <c r="AY60" s="7"/>
      <c r="AZ60" s="7"/>
      <c r="BA60" s="7"/>
      <c r="BB60" s="7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U60" s="2" t="s">
        <v>78</v>
      </c>
      <c r="BV60" s="2">
        <f>COUNTIF(B60:S60,1)</f>
        <v>4</v>
      </c>
      <c r="BW60" s="2">
        <f>COUNTIF(E60:V60,2)</f>
        <v>4</v>
      </c>
      <c r="BX60" s="2">
        <f>COUNTIF(B60:S60,3)</f>
        <v>6</v>
      </c>
      <c r="BY60" s="2">
        <f>COUNTIF(F60:BO60,4)</f>
        <v>6</v>
      </c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:90" x14ac:dyDescent="0.3">
      <c r="A61" s="2" t="s">
        <v>79</v>
      </c>
      <c r="B61" s="11" t="s">
        <v>128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7"/>
      <c r="AY61" s="7"/>
      <c r="AZ61" s="7"/>
      <c r="BA61" s="7"/>
      <c r="BB61" s="7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U61" s="2" t="s">
        <v>79</v>
      </c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:90" x14ac:dyDescent="0.3">
      <c r="A62" s="2" t="s">
        <v>80</v>
      </c>
      <c r="B62" s="11">
        <v>1</v>
      </c>
      <c r="C62" s="11">
        <v>1</v>
      </c>
      <c r="D62" s="11">
        <v>1</v>
      </c>
      <c r="E62" s="11">
        <v>1</v>
      </c>
      <c r="F62" s="11">
        <v>1</v>
      </c>
      <c r="G62" s="11">
        <v>2</v>
      </c>
      <c r="H62" s="11">
        <v>2</v>
      </c>
      <c r="I62" s="11">
        <v>2</v>
      </c>
      <c r="J62" s="11">
        <v>2</v>
      </c>
      <c r="K62" s="11">
        <v>2</v>
      </c>
      <c r="L62" s="11">
        <v>2</v>
      </c>
      <c r="M62" s="11">
        <v>2</v>
      </c>
      <c r="N62" s="11">
        <v>2</v>
      </c>
      <c r="O62" s="11" t="s">
        <v>86</v>
      </c>
      <c r="P62" s="2"/>
      <c r="Q62" s="2"/>
      <c r="R62" s="2"/>
      <c r="S62" s="2"/>
      <c r="T62" s="2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7"/>
      <c r="AY62" s="7"/>
      <c r="AZ62" s="7"/>
      <c r="BA62" s="7"/>
      <c r="BB62" s="7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U62" s="2" t="s">
        <v>80</v>
      </c>
      <c r="BV62" s="2">
        <f>COUNTIF(B62:S62,1)</f>
        <v>5</v>
      </c>
      <c r="BW62" s="2">
        <f>COUNTIF(E62:V62,2)</f>
        <v>8</v>
      </c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:90" x14ac:dyDescent="0.3">
      <c r="A63" s="2" t="s">
        <v>81</v>
      </c>
      <c r="B63" s="11" t="s">
        <v>128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7"/>
      <c r="AY63" s="7"/>
      <c r="AZ63" s="7"/>
      <c r="BA63" s="7"/>
      <c r="BB63" s="7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U63" s="2" t="s">
        <v>81</v>
      </c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:90" x14ac:dyDescent="0.3">
      <c r="A64" s="4" t="s">
        <v>82</v>
      </c>
      <c r="B64" s="11" t="s">
        <v>128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7"/>
      <c r="AY64" s="7"/>
      <c r="AZ64" s="7"/>
      <c r="BA64" s="7"/>
      <c r="BB64" s="7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U64" s="2" t="s">
        <v>82</v>
      </c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:90" x14ac:dyDescent="0.3">
      <c r="A65" s="19">
        <v>60</v>
      </c>
      <c r="B65" s="11" t="s">
        <v>128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7"/>
      <c r="AY65" s="7"/>
      <c r="AZ65" s="7"/>
      <c r="BA65" s="7"/>
      <c r="BB65" s="7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U65" s="2" t="s">
        <v>83</v>
      </c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:90" x14ac:dyDescent="0.3">
      <c r="A66" s="19">
        <v>61</v>
      </c>
      <c r="B66" s="12">
        <v>1</v>
      </c>
      <c r="C66" s="12">
        <v>1</v>
      </c>
      <c r="D66" s="12">
        <v>1</v>
      </c>
      <c r="E66" s="12">
        <v>1</v>
      </c>
      <c r="F66" s="16" t="s">
        <v>26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7"/>
      <c r="AY66" s="7"/>
      <c r="AZ66" s="7"/>
      <c r="BA66" s="7"/>
      <c r="BB66" s="7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U66" s="2" t="s">
        <v>87</v>
      </c>
      <c r="BV66" s="2">
        <f>COUNTIF(B66:S66,1)</f>
        <v>4</v>
      </c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:90" x14ac:dyDescent="0.3">
      <c r="A67" s="19">
        <v>62</v>
      </c>
      <c r="B67" s="11" t="s">
        <v>128</v>
      </c>
      <c r="C67" s="2"/>
      <c r="D67" s="2"/>
      <c r="E67" s="2"/>
      <c r="F67" s="2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7"/>
      <c r="AY67" s="7"/>
      <c r="AZ67" s="7"/>
      <c r="BA67" s="7"/>
      <c r="BB67" s="7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U67" s="2" t="s">
        <v>88</v>
      </c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:90" x14ac:dyDescent="0.3">
      <c r="A68" s="19">
        <v>63</v>
      </c>
      <c r="B68" s="11" t="s">
        <v>128</v>
      </c>
      <c r="C68" s="2"/>
      <c r="D68" s="2"/>
      <c r="E68" s="2"/>
      <c r="F68" s="20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7"/>
      <c r="AY68" s="7"/>
      <c r="AZ68" s="7"/>
      <c r="BA68" s="7"/>
      <c r="BB68" s="7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U68" s="2" t="s">
        <v>89</v>
      </c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:90" x14ac:dyDescent="0.3">
      <c r="A69" s="19">
        <v>64</v>
      </c>
      <c r="B69" s="12">
        <v>1</v>
      </c>
      <c r="C69" s="12">
        <v>1</v>
      </c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J69" s="16">
        <v>2</v>
      </c>
      <c r="K69" s="16">
        <v>2</v>
      </c>
      <c r="L69" s="16">
        <v>2</v>
      </c>
      <c r="M69" s="16">
        <v>3</v>
      </c>
      <c r="N69" s="16">
        <v>3</v>
      </c>
      <c r="O69" s="16">
        <v>3</v>
      </c>
      <c r="P69" s="16">
        <v>3</v>
      </c>
      <c r="Q69" s="17" t="s">
        <v>26</v>
      </c>
      <c r="R69" s="2"/>
      <c r="S69" s="2"/>
      <c r="T69" s="2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7"/>
      <c r="AY69" s="7"/>
      <c r="AZ69" s="7"/>
      <c r="BA69" s="7"/>
      <c r="BB69" s="7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U69" s="2" t="s">
        <v>90</v>
      </c>
      <c r="BV69" s="2">
        <f>COUNTIF(B69:S69,1)</f>
        <v>8</v>
      </c>
      <c r="BW69" s="2">
        <f>COUNTIF(E69:V69,2)</f>
        <v>3</v>
      </c>
      <c r="BX69" s="2">
        <f>COUNTIF(B69:S69,3)</f>
        <v>4</v>
      </c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:90" x14ac:dyDescent="0.3">
      <c r="A70" s="19">
        <v>65</v>
      </c>
      <c r="B70" s="11">
        <v>1</v>
      </c>
      <c r="C70" s="11">
        <v>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  <c r="I70" s="11">
        <v>1</v>
      </c>
      <c r="J70" s="11" t="s">
        <v>26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7"/>
      <c r="AY70" s="7"/>
      <c r="AZ70" s="7"/>
      <c r="BA70" s="7"/>
      <c r="BB70" s="7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U70" s="2" t="s">
        <v>91</v>
      </c>
      <c r="BV70" s="2">
        <f>COUNTIF(B70:S70,1)</f>
        <v>8</v>
      </c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:90" x14ac:dyDescent="0.3">
      <c r="A71" s="19">
        <v>66</v>
      </c>
      <c r="B71" s="11">
        <v>1</v>
      </c>
      <c r="C71" s="11">
        <v>1</v>
      </c>
      <c r="D71" s="11">
        <v>1</v>
      </c>
      <c r="E71" s="11">
        <v>1</v>
      </c>
      <c r="F71" s="11" t="s">
        <v>26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7"/>
      <c r="AY71" s="7"/>
      <c r="AZ71" s="7"/>
      <c r="BA71" s="7"/>
      <c r="BB71" s="7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U71" s="2" t="s">
        <v>92</v>
      </c>
      <c r="BV71" s="2">
        <f>COUNTIF(B71:S71,1)</f>
        <v>4</v>
      </c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:90" x14ac:dyDescent="0.3">
      <c r="A72" s="19">
        <v>67</v>
      </c>
      <c r="B72" s="11">
        <v>1</v>
      </c>
      <c r="C72" s="11">
        <v>1</v>
      </c>
      <c r="D72" s="11">
        <v>1</v>
      </c>
      <c r="E72" s="11">
        <v>1</v>
      </c>
      <c r="F72" s="11">
        <v>2</v>
      </c>
      <c r="G72" s="11">
        <v>2</v>
      </c>
      <c r="H72" s="11">
        <v>2</v>
      </c>
      <c r="I72" s="11">
        <v>3</v>
      </c>
      <c r="J72" s="11">
        <v>3</v>
      </c>
      <c r="K72" s="11">
        <v>3</v>
      </c>
      <c r="L72" s="11">
        <v>3</v>
      </c>
      <c r="M72" s="11">
        <v>4</v>
      </c>
      <c r="N72" s="11">
        <v>4</v>
      </c>
      <c r="O72" s="11">
        <v>4</v>
      </c>
      <c r="P72" s="11">
        <v>4</v>
      </c>
      <c r="Q72" s="11">
        <v>4</v>
      </c>
      <c r="R72" s="11">
        <v>4</v>
      </c>
      <c r="S72" s="11">
        <v>4</v>
      </c>
      <c r="T72" s="11">
        <v>4</v>
      </c>
      <c r="U72" s="11">
        <v>4</v>
      </c>
      <c r="V72" s="11">
        <v>5</v>
      </c>
      <c r="W72" s="11">
        <v>5</v>
      </c>
      <c r="X72" s="11">
        <v>5</v>
      </c>
      <c r="Y72" s="11">
        <v>5</v>
      </c>
      <c r="Z72" s="11">
        <v>6</v>
      </c>
      <c r="AA72" s="11">
        <v>6</v>
      </c>
      <c r="AB72" s="11">
        <v>6</v>
      </c>
      <c r="AC72" s="11">
        <v>6</v>
      </c>
      <c r="AD72" s="11">
        <v>6</v>
      </c>
      <c r="AE72" s="11">
        <v>7</v>
      </c>
      <c r="AF72" s="11">
        <v>7</v>
      </c>
      <c r="AG72" s="11">
        <v>7</v>
      </c>
      <c r="AH72" s="11">
        <v>8</v>
      </c>
      <c r="AI72" s="11">
        <v>8</v>
      </c>
      <c r="AJ72" s="11">
        <v>8</v>
      </c>
      <c r="AK72" s="11">
        <v>8</v>
      </c>
      <c r="AL72" s="11">
        <v>8</v>
      </c>
      <c r="AM72" s="11">
        <v>8</v>
      </c>
      <c r="AN72" s="11">
        <v>8</v>
      </c>
      <c r="AO72" s="11">
        <v>8</v>
      </c>
      <c r="AP72" s="11">
        <v>8</v>
      </c>
      <c r="AQ72" s="11">
        <v>8</v>
      </c>
      <c r="AR72" s="11">
        <v>8</v>
      </c>
      <c r="AS72" s="11">
        <v>8</v>
      </c>
      <c r="AT72" s="11">
        <v>8</v>
      </c>
      <c r="AU72" s="11">
        <v>8</v>
      </c>
      <c r="AV72" s="11">
        <v>8</v>
      </c>
      <c r="AW72" s="11">
        <v>8</v>
      </c>
      <c r="AX72" s="11">
        <v>9</v>
      </c>
      <c r="AY72" s="11">
        <v>9</v>
      </c>
      <c r="AZ72" s="11">
        <v>9</v>
      </c>
      <c r="BA72" s="11">
        <v>9</v>
      </c>
      <c r="BB72" s="11">
        <v>9</v>
      </c>
      <c r="BC72" s="11">
        <v>9</v>
      </c>
      <c r="BD72" s="11" t="s">
        <v>26</v>
      </c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U72" s="2" t="s">
        <v>93</v>
      </c>
      <c r="BV72" s="2">
        <f>COUNTIF(B72:S72,1)</f>
        <v>4</v>
      </c>
      <c r="BW72" s="2">
        <f>COUNTIF(E72:V72,2)</f>
        <v>3</v>
      </c>
      <c r="BX72" s="2">
        <f>COUNTIF(B72:S72,3)</f>
        <v>4</v>
      </c>
      <c r="BY72" s="2">
        <f>COUNTIF(F72:BO72,4)</f>
        <v>9</v>
      </c>
      <c r="BZ72" s="2">
        <f>COUNTIF(B72:BS72,5)</f>
        <v>4</v>
      </c>
      <c r="CA72" s="2">
        <f t="shared" ref="CA72" si="10">COUNTIF(B72:BS72,6)</f>
        <v>5</v>
      </c>
      <c r="CB72" s="2">
        <f t="shared" ref="CB72:CB104" si="11">SUM(BV72:CA72)</f>
        <v>29</v>
      </c>
      <c r="CC72" s="2">
        <f>COUNTIF(B72:BS72,7)</f>
        <v>3</v>
      </c>
      <c r="CD72" s="2">
        <f>COUNTIF(B72:BL72,8)</f>
        <v>16</v>
      </c>
      <c r="CE72" s="2">
        <f>COUNTIF(B72:BS72,9)</f>
        <v>6</v>
      </c>
      <c r="CF72" s="2"/>
      <c r="CG72" s="2"/>
      <c r="CH72" s="2"/>
      <c r="CI72" s="2"/>
      <c r="CJ72" s="2"/>
      <c r="CK72" s="2"/>
      <c r="CL72" s="2">
        <f>SUM(CB72:CD72)</f>
        <v>48</v>
      </c>
    </row>
    <row r="73" spans="1:90" x14ac:dyDescent="0.3">
      <c r="A73" s="19">
        <v>68</v>
      </c>
      <c r="B73" s="11" t="s">
        <v>128</v>
      </c>
      <c r="C73" s="12"/>
      <c r="D73" s="12"/>
      <c r="E73" s="12"/>
      <c r="F73" s="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7"/>
      <c r="AY73" s="7"/>
      <c r="AZ73" s="7"/>
      <c r="BA73" s="7"/>
      <c r="BB73" s="7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U73" s="2" t="s">
        <v>94</v>
      </c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:90" x14ac:dyDescent="0.3">
      <c r="A74" s="19">
        <v>69</v>
      </c>
      <c r="B74" s="11">
        <v>1</v>
      </c>
      <c r="C74" s="11">
        <v>1</v>
      </c>
      <c r="D74" s="11">
        <v>1</v>
      </c>
      <c r="E74" s="11">
        <v>1</v>
      </c>
      <c r="F74" s="11">
        <v>1</v>
      </c>
      <c r="G74" s="11">
        <v>2</v>
      </c>
      <c r="H74" s="11">
        <v>2</v>
      </c>
      <c r="I74" s="11">
        <v>2</v>
      </c>
      <c r="J74" s="11">
        <v>2</v>
      </c>
      <c r="K74" s="11">
        <v>3</v>
      </c>
      <c r="L74" s="11">
        <v>3</v>
      </c>
      <c r="M74" s="11">
        <v>3</v>
      </c>
      <c r="N74" s="11">
        <v>4</v>
      </c>
      <c r="O74" s="11">
        <v>4</v>
      </c>
      <c r="P74" s="11">
        <v>4</v>
      </c>
      <c r="Q74" s="11">
        <v>4</v>
      </c>
      <c r="R74" s="11">
        <v>4</v>
      </c>
      <c r="S74" s="11">
        <v>4</v>
      </c>
      <c r="T74" s="11">
        <v>4</v>
      </c>
      <c r="U74" s="11">
        <v>5</v>
      </c>
      <c r="V74" s="11">
        <v>5</v>
      </c>
      <c r="W74" s="11">
        <v>5</v>
      </c>
      <c r="X74" s="11">
        <v>6</v>
      </c>
      <c r="Y74" s="11">
        <v>6</v>
      </c>
      <c r="Z74" s="11">
        <v>6</v>
      </c>
      <c r="AA74" s="11">
        <v>6</v>
      </c>
      <c r="AB74" s="11">
        <v>6</v>
      </c>
      <c r="AC74" s="11">
        <v>6</v>
      </c>
      <c r="AD74" s="11">
        <v>6</v>
      </c>
      <c r="AE74" s="11">
        <v>6</v>
      </c>
      <c r="AF74" s="17" t="s">
        <v>26</v>
      </c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7"/>
      <c r="AY74" s="7"/>
      <c r="AZ74" s="7"/>
      <c r="BA74" s="7"/>
      <c r="BB74" s="7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U74" s="2" t="s">
        <v>95</v>
      </c>
      <c r="BV74" s="2">
        <f>COUNTIF(B74:S74,1)</f>
        <v>5</v>
      </c>
      <c r="BW74" s="2">
        <f>COUNTIF(E74:V74,2)</f>
        <v>4</v>
      </c>
      <c r="BX74" s="2">
        <f>COUNTIF(B74:S74,3)</f>
        <v>3</v>
      </c>
      <c r="BY74" s="2">
        <f>COUNTIF(F74:BO74,4)</f>
        <v>7</v>
      </c>
      <c r="BZ74" s="2">
        <f>COUNTIF(B74:BS74,5)</f>
        <v>3</v>
      </c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:90" x14ac:dyDescent="0.3">
      <c r="A75" s="19">
        <v>70</v>
      </c>
      <c r="B75" s="11">
        <v>1</v>
      </c>
      <c r="C75" s="11">
        <v>1</v>
      </c>
      <c r="D75" s="11">
        <v>1</v>
      </c>
      <c r="E75" s="11">
        <v>1</v>
      </c>
      <c r="F75" s="11" t="s">
        <v>26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7"/>
      <c r="AY75" s="7"/>
      <c r="AZ75" s="7"/>
      <c r="BA75" s="7"/>
      <c r="BB75" s="7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U75" s="2" t="s">
        <v>96</v>
      </c>
      <c r="BV75" s="2">
        <f>COUNTIF(B75:S75,1)</f>
        <v>4</v>
      </c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:90" x14ac:dyDescent="0.3">
      <c r="A76" s="19">
        <v>71</v>
      </c>
      <c r="B76" s="12" t="s">
        <v>128</v>
      </c>
      <c r="C76" s="12"/>
      <c r="D76" s="12"/>
      <c r="E76" s="12"/>
      <c r="F76" s="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7"/>
      <c r="AY76" s="7"/>
      <c r="AZ76" s="7"/>
      <c r="BA76" s="7"/>
      <c r="BB76" s="7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U76" s="2" t="s">
        <v>97</v>
      </c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:90" x14ac:dyDescent="0.3">
      <c r="A77" s="19">
        <v>72</v>
      </c>
      <c r="B77" s="11">
        <v>1</v>
      </c>
      <c r="C77" s="11">
        <v>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 t="s">
        <v>26</v>
      </c>
      <c r="S77" s="2"/>
      <c r="T77" s="2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7"/>
      <c r="AY77" s="7"/>
      <c r="AZ77" s="7"/>
      <c r="BA77" s="7"/>
      <c r="BB77" s="7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U77" s="2" t="s">
        <v>98</v>
      </c>
      <c r="BV77" s="2">
        <f>COUNTIF(B77:S77,1)</f>
        <v>16</v>
      </c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:90" x14ac:dyDescent="0.3">
      <c r="A78" s="19">
        <v>73</v>
      </c>
      <c r="B78" s="11">
        <v>1</v>
      </c>
      <c r="C78" s="11">
        <v>1</v>
      </c>
      <c r="D78" s="11">
        <v>1</v>
      </c>
      <c r="E78" s="11">
        <v>1</v>
      </c>
      <c r="F78" s="11">
        <v>2</v>
      </c>
      <c r="G78" s="11">
        <v>2</v>
      </c>
      <c r="H78" s="11">
        <v>2</v>
      </c>
      <c r="I78" s="11">
        <v>2</v>
      </c>
      <c r="J78" s="11">
        <v>2</v>
      </c>
      <c r="K78" s="11">
        <v>2</v>
      </c>
      <c r="L78" s="11">
        <v>2</v>
      </c>
      <c r="M78" s="11">
        <v>2</v>
      </c>
      <c r="N78" s="11">
        <v>3</v>
      </c>
      <c r="O78" s="11">
        <v>3</v>
      </c>
      <c r="P78" s="11">
        <v>3</v>
      </c>
      <c r="Q78" s="11">
        <v>3</v>
      </c>
      <c r="R78" s="11">
        <v>3</v>
      </c>
      <c r="S78" s="11">
        <v>3</v>
      </c>
      <c r="T78" s="11">
        <v>3</v>
      </c>
      <c r="U78" s="11">
        <v>4</v>
      </c>
      <c r="V78" s="11">
        <v>4</v>
      </c>
      <c r="W78" s="11">
        <v>4</v>
      </c>
      <c r="X78" s="11">
        <v>4</v>
      </c>
      <c r="Y78" s="11">
        <v>4</v>
      </c>
      <c r="Z78" s="11">
        <v>5</v>
      </c>
      <c r="AA78" s="11">
        <v>5</v>
      </c>
      <c r="AB78" s="11">
        <v>6</v>
      </c>
      <c r="AC78" s="11">
        <v>6</v>
      </c>
      <c r="AD78" s="11">
        <v>6</v>
      </c>
      <c r="AE78" s="11">
        <v>6</v>
      </c>
      <c r="AF78" s="11">
        <v>6</v>
      </c>
      <c r="AG78" s="11">
        <v>6</v>
      </c>
      <c r="AH78" s="11">
        <v>6</v>
      </c>
      <c r="AI78" s="11">
        <v>6</v>
      </c>
      <c r="AJ78" s="11">
        <v>6</v>
      </c>
      <c r="AK78" s="11">
        <v>6</v>
      </c>
      <c r="AL78" s="11">
        <v>6</v>
      </c>
      <c r="AM78" s="11">
        <v>7</v>
      </c>
      <c r="AN78" s="11">
        <v>7</v>
      </c>
      <c r="AO78" s="11">
        <v>8</v>
      </c>
      <c r="AP78" s="11">
        <v>8</v>
      </c>
      <c r="AQ78" s="11">
        <v>8</v>
      </c>
      <c r="AR78" s="11">
        <v>8</v>
      </c>
      <c r="AS78" s="11">
        <v>8</v>
      </c>
      <c r="AT78" s="11">
        <v>8</v>
      </c>
      <c r="AU78" s="11">
        <v>8</v>
      </c>
      <c r="AV78" s="11">
        <v>8</v>
      </c>
      <c r="AW78" s="11">
        <v>8</v>
      </c>
      <c r="AX78" s="11">
        <v>8</v>
      </c>
      <c r="AY78" s="11">
        <v>8</v>
      </c>
      <c r="AZ78" s="11">
        <v>8</v>
      </c>
      <c r="BA78" s="11">
        <v>8</v>
      </c>
      <c r="BB78" s="11">
        <v>8</v>
      </c>
      <c r="BC78" s="11">
        <v>8</v>
      </c>
      <c r="BD78" s="11">
        <v>8</v>
      </c>
      <c r="BE78" s="11">
        <v>8</v>
      </c>
      <c r="BF78" s="11">
        <v>8</v>
      </c>
      <c r="BG78" s="11">
        <v>8</v>
      </c>
      <c r="BH78" s="11">
        <v>9</v>
      </c>
      <c r="BI78" s="11">
        <v>9</v>
      </c>
      <c r="BJ78" s="11">
        <v>9</v>
      </c>
      <c r="BK78" s="11">
        <v>9</v>
      </c>
      <c r="BL78" s="11">
        <v>9</v>
      </c>
      <c r="BM78" s="11" t="s">
        <v>26</v>
      </c>
      <c r="BN78" s="2"/>
      <c r="BO78" s="2"/>
      <c r="BP78" s="2"/>
      <c r="BQ78" s="2"/>
      <c r="BR78" s="2"/>
      <c r="BS78" s="2"/>
      <c r="BU78" s="2" t="s">
        <v>99</v>
      </c>
      <c r="BV78" s="2">
        <f>COUNTIF(B78:S78,1)</f>
        <v>4</v>
      </c>
      <c r="BW78" s="2">
        <f>COUNTIF(E78:V78,2)</f>
        <v>8</v>
      </c>
      <c r="BX78" s="2">
        <f>COUNTIF(B78:S78,3)</f>
        <v>6</v>
      </c>
      <c r="BY78" s="2">
        <f>COUNTIF(F78:BO78,4)</f>
        <v>5</v>
      </c>
      <c r="BZ78" s="2">
        <f>COUNTIF(B78:BS78,5)</f>
        <v>2</v>
      </c>
      <c r="CA78" s="2">
        <f t="shared" ref="CA78:CA84" si="12">COUNTIF(B78:BS78,6)</f>
        <v>11</v>
      </c>
      <c r="CB78" s="2">
        <f t="shared" si="11"/>
        <v>36</v>
      </c>
      <c r="CC78" s="2">
        <f>COUNTIF(B78:BS78,7)</f>
        <v>2</v>
      </c>
      <c r="CD78" s="2">
        <f>COUNTIF(B78:BL78,8)</f>
        <v>19</v>
      </c>
      <c r="CE78" s="2">
        <f>COUNTIF(B78:BS78,9)</f>
        <v>5</v>
      </c>
      <c r="CF78" s="2"/>
      <c r="CG78" s="2"/>
      <c r="CH78" s="2"/>
      <c r="CI78" s="2"/>
      <c r="CJ78" s="2"/>
      <c r="CK78" s="2"/>
      <c r="CL78" s="2">
        <f>SUM(CB78:CD78)</f>
        <v>57</v>
      </c>
    </row>
    <row r="79" spans="1:90" x14ac:dyDescent="0.3">
      <c r="A79" s="19">
        <v>74</v>
      </c>
      <c r="B79" s="12" t="s">
        <v>128</v>
      </c>
      <c r="C79" s="12"/>
      <c r="D79" s="12"/>
      <c r="E79" s="12"/>
      <c r="F79" s="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7"/>
      <c r="AY79" s="7"/>
      <c r="AZ79" s="7"/>
      <c r="BA79" s="7"/>
      <c r="BB79" s="7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U79" s="2" t="s">
        <v>100</v>
      </c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:90" x14ac:dyDescent="0.3">
      <c r="A80" s="19">
        <v>75</v>
      </c>
      <c r="B80" s="11">
        <v>1</v>
      </c>
      <c r="C80" s="11">
        <v>1</v>
      </c>
      <c r="D80" s="11">
        <v>1</v>
      </c>
      <c r="E80" s="11">
        <v>1</v>
      </c>
      <c r="F80" s="11">
        <v>2</v>
      </c>
      <c r="G80" s="11">
        <v>2</v>
      </c>
      <c r="H80" s="11">
        <v>2</v>
      </c>
      <c r="I80" s="11">
        <v>2</v>
      </c>
      <c r="J80" s="11">
        <v>2</v>
      </c>
      <c r="K80" s="11">
        <v>2</v>
      </c>
      <c r="L80" s="11">
        <v>2</v>
      </c>
      <c r="M80" s="11">
        <v>2</v>
      </c>
      <c r="N80" s="11">
        <v>3</v>
      </c>
      <c r="O80" s="11">
        <v>3</v>
      </c>
      <c r="P80" s="11">
        <v>4</v>
      </c>
      <c r="Q80" s="11">
        <v>4</v>
      </c>
      <c r="R80" s="11">
        <v>4</v>
      </c>
      <c r="S80" s="11">
        <v>4</v>
      </c>
      <c r="T80" s="11">
        <v>4</v>
      </c>
      <c r="U80" s="11">
        <v>5</v>
      </c>
      <c r="V80" s="11">
        <v>5</v>
      </c>
      <c r="W80" s="11">
        <v>5</v>
      </c>
      <c r="X80" s="11">
        <v>5</v>
      </c>
      <c r="Y80" s="11">
        <v>5</v>
      </c>
      <c r="Z80" s="11">
        <v>6</v>
      </c>
      <c r="AA80" s="11">
        <v>6</v>
      </c>
      <c r="AB80" s="11">
        <v>6</v>
      </c>
      <c r="AC80" s="11">
        <v>6</v>
      </c>
      <c r="AD80" s="11">
        <v>6</v>
      </c>
      <c r="AE80" s="11">
        <v>6</v>
      </c>
      <c r="AF80" s="11">
        <v>6</v>
      </c>
      <c r="AG80" s="11">
        <v>6</v>
      </c>
      <c r="AH80" s="11">
        <v>6</v>
      </c>
      <c r="AI80" s="11">
        <v>6</v>
      </c>
      <c r="AJ80" s="11">
        <v>6</v>
      </c>
      <c r="AK80" s="11">
        <v>7</v>
      </c>
      <c r="AL80" s="11">
        <v>7</v>
      </c>
      <c r="AM80" s="11">
        <v>7</v>
      </c>
      <c r="AN80" s="11">
        <v>7</v>
      </c>
      <c r="AO80" s="11">
        <v>8</v>
      </c>
      <c r="AP80" s="9" t="s">
        <v>26</v>
      </c>
      <c r="AQ80" s="8"/>
      <c r="AR80" s="8"/>
      <c r="AS80" s="8"/>
      <c r="AT80" s="8"/>
      <c r="AU80" s="8"/>
      <c r="AV80" s="8"/>
      <c r="AW80" s="8"/>
      <c r="AX80" s="7"/>
      <c r="AY80" s="7"/>
      <c r="AZ80" s="7"/>
      <c r="BA80" s="7"/>
      <c r="BB80" s="7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U80" s="2" t="s">
        <v>101</v>
      </c>
      <c r="BV80" s="2">
        <f>COUNTIF(B80:S80,1)</f>
        <v>4</v>
      </c>
      <c r="BW80" s="2">
        <f>COUNTIF(E80:V80,2)</f>
        <v>8</v>
      </c>
      <c r="BX80" s="2">
        <f>COUNTIF(B80:S80,3)</f>
        <v>2</v>
      </c>
      <c r="BY80" s="2">
        <f>COUNTIF(F80:BO80,4)</f>
        <v>5</v>
      </c>
      <c r="BZ80" s="2">
        <f>COUNTIF(B80:BS80,5)</f>
        <v>5</v>
      </c>
      <c r="CA80" s="2">
        <f t="shared" si="12"/>
        <v>11</v>
      </c>
      <c r="CB80" s="2">
        <f t="shared" si="11"/>
        <v>35</v>
      </c>
      <c r="CC80" s="2">
        <f>COUNTIF(B80:BS80,7)</f>
        <v>4</v>
      </c>
      <c r="CD80" s="2"/>
      <c r="CE80" s="2"/>
      <c r="CF80" s="2"/>
      <c r="CG80" s="2"/>
      <c r="CH80" s="2"/>
      <c r="CI80" s="2"/>
      <c r="CJ80" s="2"/>
      <c r="CK80" s="2"/>
      <c r="CL80" s="2"/>
    </row>
    <row r="81" spans="1:90" x14ac:dyDescent="0.3">
      <c r="A81" s="19">
        <v>76</v>
      </c>
      <c r="B81" s="11">
        <v>1</v>
      </c>
      <c r="C81" s="11">
        <v>1</v>
      </c>
      <c r="D81" s="11">
        <v>1</v>
      </c>
      <c r="E81" s="11">
        <v>1</v>
      </c>
      <c r="F81" s="11">
        <v>2</v>
      </c>
      <c r="G81" s="11">
        <v>2</v>
      </c>
      <c r="H81" s="11">
        <v>2</v>
      </c>
      <c r="I81" s="11">
        <v>2</v>
      </c>
      <c r="J81" s="11">
        <v>2</v>
      </c>
      <c r="K81" s="11">
        <v>3</v>
      </c>
      <c r="L81" s="11">
        <v>3</v>
      </c>
      <c r="M81" s="11">
        <v>3</v>
      </c>
      <c r="N81" s="11">
        <v>3</v>
      </c>
      <c r="O81" s="11">
        <v>3</v>
      </c>
      <c r="P81" s="11">
        <v>3</v>
      </c>
      <c r="Q81" s="11">
        <v>3</v>
      </c>
      <c r="R81" s="11">
        <v>4</v>
      </c>
      <c r="S81" s="11">
        <v>4</v>
      </c>
      <c r="T81" s="11">
        <v>4</v>
      </c>
      <c r="U81" s="11">
        <v>5</v>
      </c>
      <c r="V81" s="11">
        <v>5</v>
      </c>
      <c r="W81" s="11">
        <v>5</v>
      </c>
      <c r="X81" s="11">
        <v>5</v>
      </c>
      <c r="Y81" s="11">
        <v>5</v>
      </c>
      <c r="Z81" s="11">
        <v>6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7"/>
      <c r="AY81" s="7"/>
      <c r="AZ81" s="7"/>
      <c r="BA81" s="7"/>
      <c r="BB81" s="7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U81" s="2" t="s">
        <v>102</v>
      </c>
      <c r="BV81" s="2">
        <f>COUNTIF(B81:S81,1)</f>
        <v>4</v>
      </c>
      <c r="BW81" s="2">
        <f>COUNTIF(E81:V81,2)</f>
        <v>5</v>
      </c>
      <c r="BX81" s="2">
        <f>COUNTIF(B81:S81,3)</f>
        <v>7</v>
      </c>
      <c r="BY81" s="2">
        <f>COUNTIF(F81:BO81,4)</f>
        <v>3</v>
      </c>
      <c r="BZ81" s="2">
        <f t="shared" ref="BZ81:BZ85" si="13">COUNTIF(B81:BS81,5)</f>
        <v>5</v>
      </c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:90" x14ac:dyDescent="0.3">
      <c r="A82" s="19">
        <v>77</v>
      </c>
      <c r="B82" s="11">
        <v>1</v>
      </c>
      <c r="C82" s="11">
        <v>1</v>
      </c>
      <c r="D82" s="11">
        <v>1</v>
      </c>
      <c r="E82" s="11">
        <v>1</v>
      </c>
      <c r="F82" s="11">
        <v>2</v>
      </c>
      <c r="G82" s="11">
        <v>2</v>
      </c>
      <c r="H82" s="11">
        <v>2</v>
      </c>
      <c r="I82" s="11">
        <v>2</v>
      </c>
      <c r="J82" s="11">
        <v>3</v>
      </c>
      <c r="K82" s="11">
        <v>3</v>
      </c>
      <c r="L82" s="11">
        <v>3</v>
      </c>
      <c r="M82" s="11">
        <v>3</v>
      </c>
      <c r="N82" s="11">
        <v>4</v>
      </c>
      <c r="O82" s="11">
        <v>4</v>
      </c>
      <c r="P82" s="11">
        <v>4</v>
      </c>
      <c r="Q82" s="11">
        <v>4</v>
      </c>
      <c r="R82" s="11">
        <v>5</v>
      </c>
      <c r="S82" s="11">
        <v>5</v>
      </c>
      <c r="T82" s="11">
        <v>5</v>
      </c>
      <c r="U82" s="11">
        <v>5</v>
      </c>
      <c r="V82" s="11">
        <v>5</v>
      </c>
      <c r="W82" s="11">
        <v>6</v>
      </c>
      <c r="X82" s="11">
        <v>6</v>
      </c>
      <c r="Y82" s="11">
        <v>6</v>
      </c>
      <c r="Z82" s="11">
        <v>6</v>
      </c>
      <c r="AA82" s="11">
        <v>6</v>
      </c>
      <c r="AB82" s="11">
        <v>6</v>
      </c>
      <c r="AC82" s="11">
        <v>6</v>
      </c>
      <c r="AD82" s="11">
        <v>6</v>
      </c>
      <c r="AE82" s="11">
        <v>6</v>
      </c>
      <c r="AF82" s="11">
        <v>6</v>
      </c>
      <c r="AG82" s="11">
        <v>6</v>
      </c>
      <c r="AH82" s="11">
        <v>7</v>
      </c>
      <c r="AI82" s="11">
        <v>7</v>
      </c>
      <c r="AJ82" s="11">
        <v>8</v>
      </c>
      <c r="AK82" s="11">
        <v>8</v>
      </c>
      <c r="AL82" s="11">
        <v>8</v>
      </c>
      <c r="AM82" s="11">
        <v>8</v>
      </c>
      <c r="AN82" s="11">
        <v>8</v>
      </c>
      <c r="AO82" s="11">
        <v>8</v>
      </c>
      <c r="AP82" s="11">
        <v>8</v>
      </c>
      <c r="AQ82" s="11">
        <v>8</v>
      </c>
      <c r="AR82" s="11">
        <v>8</v>
      </c>
      <c r="AS82" s="11">
        <v>8</v>
      </c>
      <c r="AT82" s="11">
        <v>8</v>
      </c>
      <c r="AU82" s="11">
        <v>8</v>
      </c>
      <c r="AV82" s="11">
        <v>8</v>
      </c>
      <c r="AW82" s="11">
        <v>8</v>
      </c>
      <c r="AX82" s="11">
        <v>8</v>
      </c>
      <c r="AY82" s="11">
        <v>9</v>
      </c>
      <c r="AZ82" s="11">
        <v>9</v>
      </c>
      <c r="BA82" s="11">
        <v>9</v>
      </c>
      <c r="BB82" s="11">
        <v>9</v>
      </c>
      <c r="BC82" s="11">
        <v>9</v>
      </c>
      <c r="BD82" s="11" t="s">
        <v>26</v>
      </c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U82" s="2" t="s">
        <v>103</v>
      </c>
      <c r="BV82" s="2">
        <f>COUNTIF(B82:S82,1)</f>
        <v>4</v>
      </c>
      <c r="BW82" s="2">
        <f>COUNTIF(E82:V82,2)</f>
        <v>4</v>
      </c>
      <c r="BX82" s="2">
        <f>COUNTIF(B82:S82,3)</f>
        <v>4</v>
      </c>
      <c r="BY82" s="2">
        <f>COUNTIF(F82:BO82,4)</f>
        <v>4</v>
      </c>
      <c r="BZ82" s="2">
        <f t="shared" si="13"/>
        <v>5</v>
      </c>
      <c r="CA82" s="2">
        <f t="shared" si="12"/>
        <v>11</v>
      </c>
      <c r="CB82" s="2">
        <f t="shared" si="11"/>
        <v>32</v>
      </c>
      <c r="CC82" s="2">
        <f>COUNTIF(B82:BS82,7)</f>
        <v>2</v>
      </c>
      <c r="CD82" s="2">
        <f>COUNTIF(B82:BL82,8)</f>
        <v>15</v>
      </c>
      <c r="CE82" s="2">
        <f>COUNTIF(B82:BS82,9)</f>
        <v>5</v>
      </c>
      <c r="CF82" s="2"/>
      <c r="CG82" s="2"/>
      <c r="CH82" s="2"/>
      <c r="CI82" s="2"/>
      <c r="CJ82" s="2"/>
      <c r="CK82" s="2"/>
      <c r="CL82" s="2">
        <f>SUM(CB82:CD82)</f>
        <v>49</v>
      </c>
    </row>
    <row r="83" spans="1:90" x14ac:dyDescent="0.3">
      <c r="A83" s="19">
        <v>78</v>
      </c>
      <c r="B83" s="12" t="s">
        <v>128</v>
      </c>
      <c r="C83" s="12"/>
      <c r="D83" s="12"/>
      <c r="E83" s="12"/>
      <c r="F83" s="1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7"/>
      <c r="AY83" s="7"/>
      <c r="AZ83" s="7"/>
      <c r="BA83" s="7"/>
      <c r="BB83" s="7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U83" s="2" t="s">
        <v>104</v>
      </c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:90" x14ac:dyDescent="0.3">
      <c r="A84" s="19">
        <v>79</v>
      </c>
      <c r="B84" s="11">
        <v>1</v>
      </c>
      <c r="C84" s="11">
        <v>1</v>
      </c>
      <c r="D84" s="11">
        <v>1</v>
      </c>
      <c r="E84" s="11">
        <v>1</v>
      </c>
      <c r="F84" s="11">
        <v>1</v>
      </c>
      <c r="G84" s="11">
        <v>2</v>
      </c>
      <c r="H84" s="11">
        <v>2</v>
      </c>
      <c r="I84" s="11">
        <v>2</v>
      </c>
      <c r="J84" s="11">
        <v>3</v>
      </c>
      <c r="K84" s="11">
        <v>3</v>
      </c>
      <c r="L84" s="11">
        <v>3</v>
      </c>
      <c r="M84" s="11">
        <v>3</v>
      </c>
      <c r="N84" s="11">
        <v>4</v>
      </c>
      <c r="O84" s="11">
        <v>4</v>
      </c>
      <c r="P84" s="11">
        <v>4</v>
      </c>
      <c r="Q84" s="11">
        <v>5</v>
      </c>
      <c r="R84" s="11">
        <v>5</v>
      </c>
      <c r="S84" s="11">
        <v>5</v>
      </c>
      <c r="T84" s="11">
        <v>5</v>
      </c>
      <c r="U84" s="11">
        <v>5</v>
      </c>
      <c r="V84" s="11">
        <v>5</v>
      </c>
      <c r="W84" s="11">
        <v>6</v>
      </c>
      <c r="X84" s="11">
        <v>6</v>
      </c>
      <c r="Y84" s="11">
        <v>6</v>
      </c>
      <c r="Z84" s="11">
        <v>6</v>
      </c>
      <c r="AA84" s="11">
        <v>6</v>
      </c>
      <c r="AB84" s="11">
        <v>6</v>
      </c>
      <c r="AC84" s="11">
        <v>6</v>
      </c>
      <c r="AD84" s="11">
        <v>6</v>
      </c>
      <c r="AE84" s="11">
        <v>6</v>
      </c>
      <c r="AF84" s="11">
        <v>6</v>
      </c>
      <c r="AG84" s="11">
        <v>7</v>
      </c>
      <c r="AH84" s="11">
        <v>8</v>
      </c>
      <c r="AI84" s="11">
        <v>8</v>
      </c>
      <c r="AJ84" s="11">
        <v>8</v>
      </c>
      <c r="AK84" s="11">
        <v>8</v>
      </c>
      <c r="AL84" s="11">
        <v>8</v>
      </c>
      <c r="AM84" s="11">
        <v>8</v>
      </c>
      <c r="AN84" s="11">
        <v>8</v>
      </c>
      <c r="AO84" s="11">
        <v>8</v>
      </c>
      <c r="AP84" s="11">
        <v>8</v>
      </c>
      <c r="AQ84" s="11">
        <v>8</v>
      </c>
      <c r="AR84" s="11">
        <v>8</v>
      </c>
      <c r="AS84" s="11">
        <v>8</v>
      </c>
      <c r="AT84" s="11">
        <v>8</v>
      </c>
      <c r="AU84" s="11">
        <v>8</v>
      </c>
      <c r="AV84" s="11">
        <v>8</v>
      </c>
      <c r="AW84" s="11">
        <v>8</v>
      </c>
      <c r="AX84" s="11">
        <v>8</v>
      </c>
      <c r="AY84" s="12">
        <v>9</v>
      </c>
      <c r="AZ84" s="12">
        <v>9</v>
      </c>
      <c r="BA84" s="12">
        <v>9</v>
      </c>
      <c r="BB84" s="12">
        <v>9</v>
      </c>
      <c r="BC84" s="12">
        <v>9</v>
      </c>
      <c r="BD84" s="12">
        <v>9</v>
      </c>
      <c r="BE84" s="12">
        <v>9</v>
      </c>
      <c r="BF84" s="12">
        <v>9</v>
      </c>
      <c r="BG84" s="12">
        <v>9</v>
      </c>
      <c r="BH84" s="12">
        <v>9</v>
      </c>
      <c r="BI84" s="12">
        <v>9</v>
      </c>
      <c r="BJ84" s="11" t="s">
        <v>26</v>
      </c>
      <c r="BK84" s="2"/>
      <c r="BL84" s="2"/>
      <c r="BM84" s="2"/>
      <c r="BN84" s="2"/>
      <c r="BO84" s="2"/>
      <c r="BP84" s="2"/>
      <c r="BQ84" s="2"/>
      <c r="BR84" s="2"/>
      <c r="BS84" s="2"/>
      <c r="BU84" s="2" t="s">
        <v>105</v>
      </c>
      <c r="BV84" s="2">
        <f>COUNTIF(B84:S84,1)</f>
        <v>5</v>
      </c>
      <c r="BW84" s="2">
        <f>COUNTIF(E84:V84,2)</f>
        <v>3</v>
      </c>
      <c r="BX84" s="2">
        <f>COUNTIF(B84:S84,3)</f>
        <v>4</v>
      </c>
      <c r="BY84" s="2">
        <f>COUNTIF(F84:BO84,4)</f>
        <v>3</v>
      </c>
      <c r="BZ84" s="2">
        <f t="shared" si="13"/>
        <v>6</v>
      </c>
      <c r="CA84" s="2">
        <f t="shared" si="12"/>
        <v>10</v>
      </c>
      <c r="CB84" s="2">
        <f t="shared" si="11"/>
        <v>31</v>
      </c>
      <c r="CC84" s="2">
        <f>COUNTIF(B84:BS84,7)</f>
        <v>1</v>
      </c>
      <c r="CD84" s="2">
        <f>COUNTIF(B84:BL84,8)</f>
        <v>17</v>
      </c>
      <c r="CE84" s="30">
        <f>COUNTIF(B84:BS84,9)</f>
        <v>11</v>
      </c>
      <c r="CF84" s="2"/>
      <c r="CG84" s="2"/>
      <c r="CH84" s="2"/>
      <c r="CI84" s="2"/>
      <c r="CJ84" s="2"/>
      <c r="CK84" s="2"/>
      <c r="CL84" s="2">
        <f>SUM(CB84:CD84)</f>
        <v>49</v>
      </c>
    </row>
    <row r="85" spans="1:90" x14ac:dyDescent="0.3">
      <c r="A85" s="19">
        <v>80</v>
      </c>
      <c r="B85" s="11">
        <v>1</v>
      </c>
      <c r="C85" s="11">
        <v>1</v>
      </c>
      <c r="D85" s="11">
        <v>1</v>
      </c>
      <c r="E85" s="11">
        <v>1</v>
      </c>
      <c r="F85" s="11">
        <v>1</v>
      </c>
      <c r="G85" s="11">
        <v>2</v>
      </c>
      <c r="H85" s="11">
        <v>2</v>
      </c>
      <c r="I85" s="11">
        <v>2</v>
      </c>
      <c r="J85" s="11">
        <v>2</v>
      </c>
      <c r="K85" s="11">
        <v>2</v>
      </c>
      <c r="L85" s="11">
        <v>3</v>
      </c>
      <c r="M85" s="11">
        <v>3</v>
      </c>
      <c r="N85" s="11">
        <v>3</v>
      </c>
      <c r="O85" s="11">
        <v>3</v>
      </c>
      <c r="P85" s="11">
        <v>3</v>
      </c>
      <c r="Q85" s="11">
        <v>3</v>
      </c>
      <c r="R85" s="11">
        <v>3</v>
      </c>
      <c r="S85" s="11">
        <v>3</v>
      </c>
      <c r="T85" s="11">
        <v>3</v>
      </c>
      <c r="U85" s="11">
        <v>3</v>
      </c>
      <c r="V85" s="11">
        <v>3</v>
      </c>
      <c r="W85" s="11">
        <v>3</v>
      </c>
      <c r="X85" s="11">
        <v>4</v>
      </c>
      <c r="Y85" s="11">
        <v>4</v>
      </c>
      <c r="Z85" s="11">
        <v>4</v>
      </c>
      <c r="AA85" s="11">
        <v>5</v>
      </c>
      <c r="AB85" s="11">
        <v>5</v>
      </c>
      <c r="AC85" s="11">
        <v>5</v>
      </c>
      <c r="AD85" s="11">
        <v>5</v>
      </c>
      <c r="AE85" s="11">
        <v>5</v>
      </c>
      <c r="AF85" s="11">
        <v>5</v>
      </c>
      <c r="AG85" s="11">
        <v>5</v>
      </c>
      <c r="AH85" s="11">
        <v>6</v>
      </c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7"/>
      <c r="AY85" s="7"/>
      <c r="AZ85" s="7"/>
      <c r="BA85" s="7"/>
      <c r="BB85" s="7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U85" s="2" t="s">
        <v>106</v>
      </c>
      <c r="BV85" s="2">
        <f>COUNTIF(B85:S85,1)</f>
        <v>5</v>
      </c>
      <c r="BW85" s="2">
        <f>COUNTIF(E85:V85,2)</f>
        <v>5</v>
      </c>
      <c r="BX85" s="2">
        <f>COUNTIF(B85:S85,3)</f>
        <v>8</v>
      </c>
      <c r="BY85" s="2">
        <f>COUNTIF(F85:BO85,4)</f>
        <v>3</v>
      </c>
      <c r="BZ85" s="2">
        <f t="shared" si="13"/>
        <v>7</v>
      </c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:90" x14ac:dyDescent="0.3">
      <c r="A86" s="19">
        <v>81</v>
      </c>
      <c r="B86" s="12" t="s">
        <v>128</v>
      </c>
      <c r="C86" s="12"/>
      <c r="D86" s="12"/>
      <c r="E86" s="12"/>
      <c r="F86" s="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7"/>
      <c r="AY86" s="7"/>
      <c r="AZ86" s="7"/>
      <c r="BA86" s="7"/>
      <c r="BB86" s="7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U86" s="2" t="s">
        <v>107</v>
      </c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:90" x14ac:dyDescent="0.3">
      <c r="A87" s="19">
        <v>82</v>
      </c>
      <c r="B87" s="12" t="s">
        <v>128</v>
      </c>
      <c r="C87" s="12"/>
      <c r="D87" s="12"/>
      <c r="E87" s="12"/>
      <c r="F87" s="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7"/>
      <c r="AY87" s="7"/>
      <c r="AZ87" s="7"/>
      <c r="BA87" s="7"/>
      <c r="BB87" s="7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U87" s="2" t="s">
        <v>108</v>
      </c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:90" x14ac:dyDescent="0.3">
      <c r="A88" s="19">
        <v>83</v>
      </c>
      <c r="B88" s="11">
        <v>1</v>
      </c>
      <c r="C88" s="11">
        <v>1</v>
      </c>
      <c r="D88" s="11">
        <v>1</v>
      </c>
      <c r="E88" s="11">
        <v>1</v>
      </c>
      <c r="F88" s="11">
        <v>1</v>
      </c>
      <c r="G88" s="11">
        <v>2</v>
      </c>
      <c r="H88" s="11">
        <v>2</v>
      </c>
      <c r="I88" s="11">
        <v>2</v>
      </c>
      <c r="J88" s="11">
        <v>3</v>
      </c>
      <c r="K88" s="11">
        <v>3</v>
      </c>
      <c r="L88" s="11">
        <v>3</v>
      </c>
      <c r="M88" s="11">
        <v>4</v>
      </c>
      <c r="N88" s="11">
        <v>4</v>
      </c>
      <c r="O88" s="11">
        <v>4</v>
      </c>
      <c r="P88" s="11">
        <v>4</v>
      </c>
      <c r="Q88" s="11">
        <v>4</v>
      </c>
      <c r="R88" s="11">
        <v>4</v>
      </c>
      <c r="S88" s="11">
        <v>5</v>
      </c>
      <c r="T88" s="11">
        <v>5</v>
      </c>
      <c r="U88" s="11">
        <v>5</v>
      </c>
      <c r="V88" s="11">
        <v>5</v>
      </c>
      <c r="W88" s="11">
        <v>5</v>
      </c>
      <c r="X88" s="11">
        <v>5</v>
      </c>
      <c r="Y88" s="11">
        <v>6</v>
      </c>
      <c r="Z88" s="29" t="s">
        <v>26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7"/>
      <c r="AY88" s="7"/>
      <c r="AZ88" s="7"/>
      <c r="BA88" s="7"/>
      <c r="BB88" s="7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U88" s="2" t="s">
        <v>109</v>
      </c>
      <c r="BV88" s="2">
        <f>COUNTIF(B88:S88,1)</f>
        <v>5</v>
      </c>
      <c r="BW88" s="2">
        <f>COUNTIF(E88:V88,2)</f>
        <v>3</v>
      </c>
      <c r="BX88" s="2">
        <f>COUNTIF(B88:S88,3)</f>
        <v>3</v>
      </c>
      <c r="BY88" s="2">
        <f>COUNTIF(F88:BO88,4)</f>
        <v>6</v>
      </c>
      <c r="BZ88" s="2">
        <f t="shared" ref="BZ88:BZ89" si="14">COUNTIF(B88:BS88,5)</f>
        <v>6</v>
      </c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:90" x14ac:dyDescent="0.3">
      <c r="A89" s="19">
        <v>84</v>
      </c>
      <c r="B89" s="11">
        <v>1</v>
      </c>
      <c r="C89" s="11">
        <v>1</v>
      </c>
      <c r="D89" s="11">
        <v>1</v>
      </c>
      <c r="E89" s="11">
        <v>1</v>
      </c>
      <c r="F89" s="11">
        <v>1</v>
      </c>
      <c r="G89" s="11">
        <v>2</v>
      </c>
      <c r="H89" s="11">
        <v>2</v>
      </c>
      <c r="I89" s="11">
        <v>2</v>
      </c>
      <c r="J89" s="11">
        <v>2</v>
      </c>
      <c r="K89" s="11">
        <v>2</v>
      </c>
      <c r="L89" s="11">
        <v>2</v>
      </c>
      <c r="M89" s="11">
        <v>3</v>
      </c>
      <c r="N89" s="11">
        <v>3</v>
      </c>
      <c r="O89" s="11">
        <v>3</v>
      </c>
      <c r="P89" s="11">
        <v>3</v>
      </c>
      <c r="Q89" s="11">
        <v>3</v>
      </c>
      <c r="R89" s="11">
        <v>3</v>
      </c>
      <c r="S89" s="11">
        <v>3</v>
      </c>
      <c r="T89" s="11">
        <v>3</v>
      </c>
      <c r="U89" s="11">
        <v>3</v>
      </c>
      <c r="V89" s="11">
        <v>4</v>
      </c>
      <c r="W89" s="11">
        <v>4</v>
      </c>
      <c r="X89" s="11">
        <v>4</v>
      </c>
      <c r="Y89" s="11">
        <v>5</v>
      </c>
      <c r="Z89" s="11">
        <v>5</v>
      </c>
      <c r="AA89" s="11">
        <v>5</v>
      </c>
      <c r="AB89" s="11">
        <v>5</v>
      </c>
      <c r="AC89" s="11">
        <v>6</v>
      </c>
      <c r="AD89" s="11">
        <v>6</v>
      </c>
      <c r="AE89" s="11">
        <v>6</v>
      </c>
      <c r="AF89" s="11">
        <v>6</v>
      </c>
      <c r="AG89" s="11">
        <v>6</v>
      </c>
      <c r="AH89" s="11">
        <v>6</v>
      </c>
      <c r="AI89" s="11">
        <v>6</v>
      </c>
      <c r="AJ89" s="11">
        <v>6</v>
      </c>
      <c r="AK89" s="11">
        <v>6</v>
      </c>
      <c r="AL89" s="11">
        <v>6</v>
      </c>
      <c r="AM89" s="11">
        <v>6</v>
      </c>
      <c r="AN89" s="11">
        <v>6</v>
      </c>
      <c r="AO89" s="11">
        <v>6</v>
      </c>
      <c r="AP89" s="11">
        <v>7</v>
      </c>
      <c r="AQ89" s="11">
        <v>7</v>
      </c>
      <c r="AR89" s="11">
        <v>7</v>
      </c>
      <c r="AS89" s="11">
        <v>8</v>
      </c>
      <c r="AT89" s="11">
        <v>8</v>
      </c>
      <c r="AU89" s="11">
        <v>8</v>
      </c>
      <c r="AV89" s="11">
        <v>8</v>
      </c>
      <c r="AW89" s="11">
        <v>8</v>
      </c>
      <c r="AX89" s="11">
        <v>8</v>
      </c>
      <c r="AY89" s="11">
        <v>8</v>
      </c>
      <c r="AZ89" s="11">
        <v>8</v>
      </c>
      <c r="BA89" s="11">
        <v>8</v>
      </c>
      <c r="BB89" s="11">
        <v>8</v>
      </c>
      <c r="BC89" s="11">
        <v>8</v>
      </c>
      <c r="BD89" s="11">
        <v>8</v>
      </c>
      <c r="BE89" s="11">
        <v>8</v>
      </c>
      <c r="BF89" s="11">
        <v>8</v>
      </c>
      <c r="BG89" s="11">
        <v>8</v>
      </c>
      <c r="BH89" s="11">
        <v>9</v>
      </c>
      <c r="BI89" s="11">
        <v>9</v>
      </c>
      <c r="BJ89" s="11">
        <v>9</v>
      </c>
      <c r="BK89" s="11">
        <v>9</v>
      </c>
      <c r="BL89" s="11">
        <v>9</v>
      </c>
      <c r="BM89" s="11" t="s">
        <v>26</v>
      </c>
      <c r="BN89" s="2"/>
      <c r="BO89" s="2"/>
      <c r="BP89" s="2"/>
      <c r="BQ89" s="2"/>
      <c r="BR89" s="2"/>
      <c r="BS89" s="2"/>
      <c r="BU89" s="2" t="s">
        <v>110</v>
      </c>
      <c r="BV89" s="2">
        <f>COUNTIF(B89:S89,1)</f>
        <v>5</v>
      </c>
      <c r="BW89" s="2">
        <f>COUNTIF(E89:V89,2)</f>
        <v>6</v>
      </c>
      <c r="BX89" s="2">
        <f>COUNTIF(B89:S89,3)</f>
        <v>7</v>
      </c>
      <c r="BY89" s="2">
        <f>COUNTIF(F89:BO89,4)</f>
        <v>3</v>
      </c>
      <c r="BZ89" s="2">
        <f t="shared" si="14"/>
        <v>4</v>
      </c>
      <c r="CA89" s="2">
        <f t="shared" ref="CA89" si="15">COUNTIF(B89:BS89,6)</f>
        <v>13</v>
      </c>
      <c r="CB89" s="2">
        <f t="shared" si="11"/>
        <v>38</v>
      </c>
      <c r="CC89" s="2">
        <f>COUNTIF(B89:BS89,7)</f>
        <v>3</v>
      </c>
      <c r="CD89" s="2">
        <f>COUNTIF(B89:BL89,8)</f>
        <v>15</v>
      </c>
      <c r="CE89" s="30">
        <f>COUNTIF(B89:BS89,9)</f>
        <v>5</v>
      </c>
      <c r="CF89" s="2"/>
      <c r="CG89" s="2"/>
      <c r="CH89" s="2"/>
      <c r="CI89" s="2"/>
      <c r="CJ89" s="2"/>
      <c r="CK89" s="2"/>
      <c r="CL89" s="2">
        <f>SUM(CB89:CD89)</f>
        <v>56</v>
      </c>
    </row>
    <row r="90" spans="1:90" x14ac:dyDescent="0.3">
      <c r="A90" s="19">
        <v>85</v>
      </c>
      <c r="B90" s="12" t="s">
        <v>128</v>
      </c>
      <c r="C90" s="12"/>
      <c r="D90" s="12"/>
      <c r="E90" s="12"/>
      <c r="F90" s="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7"/>
      <c r="AY90" s="7"/>
      <c r="AZ90" s="7"/>
      <c r="BA90" s="7"/>
      <c r="BB90" s="7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U90" s="2" t="s">
        <v>111</v>
      </c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:90" x14ac:dyDescent="0.3">
      <c r="A91" s="19">
        <v>86</v>
      </c>
      <c r="B91" s="11">
        <v>1</v>
      </c>
      <c r="C91" s="11">
        <v>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11">
        <v>1</v>
      </c>
      <c r="K91" s="11">
        <v>1</v>
      </c>
      <c r="L91" s="11">
        <v>1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1</v>
      </c>
      <c r="S91" s="11">
        <v>1</v>
      </c>
      <c r="T91" s="11" t="s">
        <v>26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7"/>
      <c r="AY91" s="7"/>
      <c r="AZ91" s="7"/>
      <c r="BA91" s="7"/>
      <c r="BB91" s="7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U91" s="2" t="s">
        <v>112</v>
      </c>
      <c r="BV91" s="2">
        <f>COUNTIF(B91:S91,1)</f>
        <v>18</v>
      </c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:90" x14ac:dyDescent="0.3">
      <c r="A92" s="19">
        <v>87</v>
      </c>
      <c r="B92" s="11">
        <v>1</v>
      </c>
      <c r="C92" s="11">
        <v>1</v>
      </c>
      <c r="D92" s="11">
        <v>1</v>
      </c>
      <c r="E92" s="11">
        <v>1</v>
      </c>
      <c r="F92" s="11">
        <v>2</v>
      </c>
      <c r="G92" s="11">
        <v>2</v>
      </c>
      <c r="H92" s="11">
        <v>2</v>
      </c>
      <c r="I92" s="11">
        <v>2</v>
      </c>
      <c r="J92" s="11">
        <v>3</v>
      </c>
      <c r="K92" s="11">
        <v>3</v>
      </c>
      <c r="L92" s="11">
        <v>3</v>
      </c>
      <c r="M92" s="11">
        <v>3</v>
      </c>
      <c r="N92" s="11">
        <v>4</v>
      </c>
      <c r="O92" s="11">
        <v>4</v>
      </c>
      <c r="P92" s="11">
        <v>4</v>
      </c>
      <c r="Q92" s="11">
        <v>5</v>
      </c>
      <c r="R92" s="11">
        <v>5</v>
      </c>
      <c r="S92" s="11">
        <v>5</v>
      </c>
      <c r="T92" s="11">
        <v>5</v>
      </c>
      <c r="U92" s="11">
        <v>5</v>
      </c>
      <c r="V92" s="11">
        <v>6</v>
      </c>
      <c r="W92" s="11">
        <v>6</v>
      </c>
      <c r="X92" s="11">
        <v>6</v>
      </c>
      <c r="Y92" s="11">
        <v>6</v>
      </c>
      <c r="Z92" s="11">
        <v>6</v>
      </c>
      <c r="AA92" s="11">
        <v>6</v>
      </c>
      <c r="AB92" s="11">
        <v>6</v>
      </c>
      <c r="AC92" s="11">
        <v>6</v>
      </c>
      <c r="AD92" s="11">
        <v>6</v>
      </c>
      <c r="AE92" s="11">
        <v>6</v>
      </c>
      <c r="AF92" s="11">
        <v>6</v>
      </c>
      <c r="AG92" s="11">
        <v>6</v>
      </c>
      <c r="AH92" s="11">
        <v>6</v>
      </c>
      <c r="AI92" s="11">
        <v>6</v>
      </c>
      <c r="AJ92" s="11">
        <v>6</v>
      </c>
      <c r="AK92" s="11">
        <v>6</v>
      </c>
      <c r="AL92" s="11">
        <v>7</v>
      </c>
      <c r="AM92" s="11">
        <v>7</v>
      </c>
      <c r="AN92" s="11">
        <v>8</v>
      </c>
      <c r="AO92" s="11">
        <v>8</v>
      </c>
      <c r="AP92" s="11">
        <v>8</v>
      </c>
      <c r="AQ92" s="11">
        <v>8</v>
      </c>
      <c r="AR92" s="11">
        <v>8</v>
      </c>
      <c r="AS92" s="11">
        <v>8</v>
      </c>
      <c r="AT92" s="11">
        <v>8</v>
      </c>
      <c r="AU92" s="11">
        <v>8</v>
      </c>
      <c r="AV92" s="11">
        <v>8</v>
      </c>
      <c r="AW92" s="11">
        <v>8</v>
      </c>
      <c r="AX92" s="11">
        <v>8</v>
      </c>
      <c r="AY92" s="11">
        <v>8</v>
      </c>
      <c r="AZ92" s="11">
        <v>8</v>
      </c>
      <c r="BA92" s="11">
        <v>8</v>
      </c>
      <c r="BB92" s="11">
        <v>8</v>
      </c>
      <c r="BC92" s="11">
        <v>9</v>
      </c>
      <c r="BD92" s="11">
        <v>9</v>
      </c>
      <c r="BE92" s="11">
        <v>9</v>
      </c>
      <c r="BF92" s="11" t="s">
        <v>26</v>
      </c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U92" s="2" t="s">
        <v>113</v>
      </c>
      <c r="BV92" s="2">
        <f>COUNTIF(B92:S92,1)</f>
        <v>4</v>
      </c>
      <c r="BW92" s="2">
        <f>COUNTIF(E92:V92,2)</f>
        <v>4</v>
      </c>
      <c r="BX92" s="2">
        <f>COUNTIF(B92:S92,3)</f>
        <v>4</v>
      </c>
      <c r="BY92" s="2">
        <f>COUNTIF(F92:BO92,4)</f>
        <v>3</v>
      </c>
      <c r="BZ92" s="2">
        <f t="shared" ref="BZ92:BZ93" si="16">COUNTIF(B92:BS92,5)</f>
        <v>5</v>
      </c>
      <c r="CA92" s="2">
        <f t="shared" ref="CA92:CA93" si="17">COUNTIF(B92:BS92,6)</f>
        <v>16</v>
      </c>
      <c r="CB92" s="2">
        <f t="shared" si="11"/>
        <v>36</v>
      </c>
      <c r="CC92" s="2">
        <f>COUNTIF(B92:BS92,7)</f>
        <v>2</v>
      </c>
      <c r="CD92" s="2">
        <f>COUNTIF(B92:BL92,8)</f>
        <v>15</v>
      </c>
      <c r="CE92" s="2">
        <f>COUNTIF(B92:BS92,9)</f>
        <v>3</v>
      </c>
      <c r="CF92" s="2"/>
      <c r="CG92" s="2"/>
      <c r="CH92" s="2"/>
      <c r="CI92" s="2"/>
      <c r="CJ92" s="2"/>
      <c r="CK92" s="2"/>
      <c r="CL92" s="2">
        <f>SUM(CB92:CD92)</f>
        <v>53</v>
      </c>
    </row>
    <row r="93" spans="1:90" x14ac:dyDescent="0.3">
      <c r="A93" s="19">
        <v>88</v>
      </c>
      <c r="B93" s="11">
        <v>1</v>
      </c>
      <c r="C93" s="11">
        <v>1</v>
      </c>
      <c r="D93" s="11">
        <v>1</v>
      </c>
      <c r="E93" s="11">
        <v>1</v>
      </c>
      <c r="F93" s="11">
        <v>1</v>
      </c>
      <c r="G93" s="11">
        <v>2</v>
      </c>
      <c r="H93" s="11">
        <v>2</v>
      </c>
      <c r="I93" s="11">
        <v>2</v>
      </c>
      <c r="J93" s="11">
        <v>3</v>
      </c>
      <c r="K93" s="11">
        <v>3</v>
      </c>
      <c r="L93" s="11">
        <v>3</v>
      </c>
      <c r="M93" s="11">
        <v>3</v>
      </c>
      <c r="N93" s="11">
        <v>4</v>
      </c>
      <c r="O93" s="11">
        <v>4</v>
      </c>
      <c r="P93" s="11">
        <v>4</v>
      </c>
      <c r="Q93" s="11">
        <v>4</v>
      </c>
      <c r="R93" s="11">
        <v>4</v>
      </c>
      <c r="S93" s="11">
        <v>4</v>
      </c>
      <c r="T93" s="11">
        <v>4</v>
      </c>
      <c r="U93" s="11">
        <v>4</v>
      </c>
      <c r="V93" s="11">
        <v>5</v>
      </c>
      <c r="W93" s="11">
        <v>5</v>
      </c>
      <c r="X93" s="11">
        <v>5</v>
      </c>
      <c r="Y93" s="11">
        <v>5</v>
      </c>
      <c r="Z93" s="11">
        <v>5</v>
      </c>
      <c r="AA93" s="11">
        <v>6</v>
      </c>
      <c r="AB93" s="11">
        <v>6</v>
      </c>
      <c r="AC93" s="11">
        <v>6</v>
      </c>
      <c r="AD93" s="11">
        <v>6</v>
      </c>
      <c r="AE93" s="11">
        <v>6</v>
      </c>
      <c r="AF93" s="11">
        <v>6</v>
      </c>
      <c r="AG93" s="11">
        <v>6</v>
      </c>
      <c r="AH93" s="11">
        <v>6</v>
      </c>
      <c r="AI93" s="11">
        <v>6</v>
      </c>
      <c r="AJ93" s="11">
        <v>7</v>
      </c>
      <c r="AK93" s="11">
        <v>7</v>
      </c>
      <c r="AL93" s="11">
        <v>8</v>
      </c>
      <c r="AM93" s="11">
        <v>8</v>
      </c>
      <c r="AN93" s="11">
        <v>8</v>
      </c>
      <c r="AO93" s="11">
        <v>8</v>
      </c>
      <c r="AP93" s="11">
        <v>8</v>
      </c>
      <c r="AQ93" s="11">
        <v>8</v>
      </c>
      <c r="AR93" s="11">
        <v>8</v>
      </c>
      <c r="AS93" s="11">
        <v>8</v>
      </c>
      <c r="AT93" s="11">
        <v>8</v>
      </c>
      <c r="AU93" s="11">
        <v>8</v>
      </c>
      <c r="AV93" s="11">
        <v>8</v>
      </c>
      <c r="AW93" s="11">
        <v>8</v>
      </c>
      <c r="AX93" s="11">
        <v>8</v>
      </c>
      <c r="AY93" s="11">
        <v>8</v>
      </c>
      <c r="AZ93" s="11">
        <v>8</v>
      </c>
      <c r="BA93" s="11">
        <v>9</v>
      </c>
      <c r="BB93" s="11">
        <v>9</v>
      </c>
      <c r="BC93" s="11">
        <v>9</v>
      </c>
      <c r="BD93" s="11">
        <v>9</v>
      </c>
      <c r="BE93" s="11">
        <v>9</v>
      </c>
      <c r="BF93" s="11">
        <v>9</v>
      </c>
      <c r="BG93" s="11">
        <v>9</v>
      </c>
      <c r="BH93" s="11">
        <v>9</v>
      </c>
      <c r="BI93" s="11">
        <v>9</v>
      </c>
      <c r="BJ93" s="11" t="s">
        <v>26</v>
      </c>
      <c r="BK93" s="2"/>
      <c r="BL93" s="2"/>
      <c r="BM93" s="2"/>
      <c r="BN93" s="2"/>
      <c r="BO93" s="2"/>
      <c r="BP93" s="2"/>
      <c r="BQ93" s="2"/>
      <c r="BR93" s="2"/>
      <c r="BS93" s="2"/>
      <c r="BU93" s="2" t="s">
        <v>114</v>
      </c>
      <c r="BV93" s="2">
        <f>COUNTIF(B93:S93,1)</f>
        <v>5</v>
      </c>
      <c r="BW93" s="2">
        <f>COUNTIF(E93:V93,2)</f>
        <v>3</v>
      </c>
      <c r="BX93" s="2">
        <f>COUNTIF(B93:S93,3)</f>
        <v>4</v>
      </c>
      <c r="BY93" s="2">
        <f>COUNTIF(F93:BO93,4)</f>
        <v>8</v>
      </c>
      <c r="BZ93" s="2">
        <f t="shared" si="16"/>
        <v>5</v>
      </c>
      <c r="CA93" s="2">
        <f t="shared" si="17"/>
        <v>9</v>
      </c>
      <c r="CB93" s="2">
        <f t="shared" si="11"/>
        <v>34</v>
      </c>
      <c r="CC93" s="2">
        <f>COUNTIF(B93:BS93,7)</f>
        <v>2</v>
      </c>
      <c r="CD93" s="2">
        <f>COUNTIF(B93:BL93,8)</f>
        <v>15</v>
      </c>
      <c r="CE93" s="30">
        <f>COUNTIF(B93:BS93,9)</f>
        <v>9</v>
      </c>
      <c r="CF93" s="2"/>
      <c r="CG93" s="2"/>
      <c r="CH93" s="2"/>
      <c r="CI93" s="2"/>
      <c r="CJ93" s="2"/>
      <c r="CK93" s="2"/>
      <c r="CL93" s="2">
        <f>SUM(CB93:CD93)</f>
        <v>51</v>
      </c>
    </row>
    <row r="94" spans="1:90" x14ac:dyDescent="0.3">
      <c r="A94" s="19">
        <v>89</v>
      </c>
      <c r="B94" s="11">
        <v>1</v>
      </c>
      <c r="C94" s="11">
        <v>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 t="s">
        <v>26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7"/>
      <c r="AY94" s="7"/>
      <c r="AZ94" s="7"/>
      <c r="BA94" s="7"/>
      <c r="BB94" s="7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U94" s="2" t="s">
        <v>115</v>
      </c>
      <c r="BV94" s="2">
        <f>COUNTIF(B94:S94,1)</f>
        <v>7</v>
      </c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:90" x14ac:dyDescent="0.3">
      <c r="A95" s="19">
        <v>90</v>
      </c>
      <c r="B95" s="12" t="s">
        <v>128</v>
      </c>
      <c r="C95" s="12"/>
      <c r="D95" s="12"/>
      <c r="E95" s="12"/>
      <c r="F95" s="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7"/>
      <c r="AY95" s="7"/>
      <c r="AZ95" s="7"/>
      <c r="BA95" s="7"/>
      <c r="BB95" s="7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U95" s="2" t="s">
        <v>116</v>
      </c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:90" x14ac:dyDescent="0.3">
      <c r="A96" s="19">
        <v>91</v>
      </c>
      <c r="B96" s="11">
        <v>1</v>
      </c>
      <c r="C96" s="11">
        <v>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  <c r="J96" s="12" t="s">
        <v>26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7"/>
      <c r="AY96" s="7"/>
      <c r="AZ96" s="7"/>
      <c r="BA96" s="7"/>
      <c r="BB96" s="7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U96" s="2" t="s">
        <v>117</v>
      </c>
      <c r="BV96" s="2">
        <f>COUNTIF(B96:S96,1)</f>
        <v>8</v>
      </c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:90" x14ac:dyDescent="0.3">
      <c r="A97" s="19">
        <v>92</v>
      </c>
      <c r="B97" s="11">
        <v>1</v>
      </c>
      <c r="C97" s="11">
        <v>1</v>
      </c>
      <c r="D97" s="11">
        <v>1</v>
      </c>
      <c r="E97" s="11">
        <v>1</v>
      </c>
      <c r="F97" s="11">
        <v>1</v>
      </c>
      <c r="G97" s="11">
        <v>2</v>
      </c>
      <c r="H97" s="11">
        <v>2</v>
      </c>
      <c r="I97" s="11">
        <v>2</v>
      </c>
      <c r="J97" s="11">
        <v>2</v>
      </c>
      <c r="K97" s="11">
        <v>3</v>
      </c>
      <c r="L97" s="11">
        <v>3</v>
      </c>
      <c r="M97" s="11">
        <v>3</v>
      </c>
      <c r="N97" s="11">
        <v>4</v>
      </c>
      <c r="O97" s="11">
        <v>4</v>
      </c>
      <c r="P97" s="11">
        <v>4</v>
      </c>
      <c r="Q97" s="11">
        <v>4</v>
      </c>
      <c r="R97" s="11">
        <v>4</v>
      </c>
      <c r="S97" s="11">
        <v>4</v>
      </c>
      <c r="T97" s="11">
        <v>4</v>
      </c>
      <c r="U97" s="11">
        <v>5</v>
      </c>
      <c r="V97" s="11">
        <v>5</v>
      </c>
      <c r="W97" s="11">
        <v>5</v>
      </c>
      <c r="X97" s="11">
        <v>5</v>
      </c>
      <c r="Y97" s="11">
        <v>5</v>
      </c>
      <c r="Z97" s="11">
        <v>5</v>
      </c>
      <c r="AA97" s="11">
        <v>5</v>
      </c>
      <c r="AB97" s="11">
        <v>5</v>
      </c>
      <c r="AC97" s="11">
        <v>5</v>
      </c>
      <c r="AD97" s="11">
        <v>5</v>
      </c>
      <c r="AE97" s="11">
        <v>6</v>
      </c>
      <c r="AF97" s="11">
        <v>6</v>
      </c>
      <c r="AG97" s="11">
        <v>6</v>
      </c>
      <c r="AH97" s="11" t="s">
        <v>26</v>
      </c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7"/>
      <c r="AY97" s="7"/>
      <c r="AZ97" s="7"/>
      <c r="BA97" s="7"/>
      <c r="BB97" s="7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U97" s="2" t="s">
        <v>118</v>
      </c>
      <c r="BV97" s="2">
        <f>COUNTIF(B97:S97,1)</f>
        <v>5</v>
      </c>
      <c r="BW97" s="2">
        <f>COUNTIF(E97:V97,2)</f>
        <v>4</v>
      </c>
      <c r="BX97" s="2">
        <f>COUNTIF(B97:S97,3)</f>
        <v>3</v>
      </c>
      <c r="BY97" s="2">
        <f>COUNTIF(F97:BO97,4)</f>
        <v>7</v>
      </c>
      <c r="BZ97" s="2">
        <f t="shared" ref="BZ97" si="18">COUNTIF(B97:BS97,5)</f>
        <v>10</v>
      </c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:90" x14ac:dyDescent="0.3">
      <c r="A98" s="19">
        <v>93</v>
      </c>
      <c r="B98" s="12" t="s">
        <v>128</v>
      </c>
      <c r="C98" s="12"/>
      <c r="D98" s="12"/>
      <c r="E98" s="12"/>
      <c r="F98" s="1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7"/>
      <c r="AY98" s="7"/>
      <c r="AZ98" s="7"/>
      <c r="BA98" s="7"/>
      <c r="BB98" s="7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U98" s="2" t="s">
        <v>119</v>
      </c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:90" x14ac:dyDescent="0.3">
      <c r="A99" s="19">
        <v>94</v>
      </c>
      <c r="B99" s="11">
        <v>1</v>
      </c>
      <c r="C99" s="11">
        <v>1</v>
      </c>
      <c r="D99" s="11">
        <v>1</v>
      </c>
      <c r="E99" s="11">
        <v>1</v>
      </c>
      <c r="F99" s="11">
        <v>1</v>
      </c>
      <c r="G99" s="11" t="s">
        <v>26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7"/>
      <c r="AY99" s="7"/>
      <c r="AZ99" s="7"/>
      <c r="BA99" s="7"/>
      <c r="BB99" s="7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U99" s="2" t="s">
        <v>120</v>
      </c>
      <c r="BV99" s="2">
        <f t="shared" ref="BV99:BV105" si="19">COUNTIF(B99:S99,1)</f>
        <v>5</v>
      </c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:90" x14ac:dyDescent="0.3">
      <c r="A100" s="19">
        <v>95</v>
      </c>
      <c r="B100" s="11">
        <v>1</v>
      </c>
      <c r="C100" s="11">
        <v>1</v>
      </c>
      <c r="D100" s="11">
        <v>1</v>
      </c>
      <c r="E100" s="11">
        <v>1</v>
      </c>
      <c r="F100" s="11">
        <v>1</v>
      </c>
      <c r="G100" s="11">
        <v>2</v>
      </c>
      <c r="H100" s="11">
        <v>2</v>
      </c>
      <c r="I100" s="11">
        <v>2</v>
      </c>
      <c r="J100" s="11">
        <v>2</v>
      </c>
      <c r="K100" s="11">
        <v>3</v>
      </c>
      <c r="L100" s="11">
        <v>3</v>
      </c>
      <c r="M100" s="11">
        <v>3</v>
      </c>
      <c r="N100" s="11">
        <v>3</v>
      </c>
      <c r="O100" s="11">
        <v>4</v>
      </c>
      <c r="P100" s="11">
        <v>4</v>
      </c>
      <c r="Q100" s="11">
        <v>4</v>
      </c>
      <c r="R100" s="11">
        <v>4</v>
      </c>
      <c r="S100" s="11">
        <v>4</v>
      </c>
      <c r="T100" s="11">
        <v>4</v>
      </c>
      <c r="U100" s="11">
        <v>5</v>
      </c>
      <c r="V100" s="11">
        <v>5</v>
      </c>
      <c r="W100" s="11">
        <v>5</v>
      </c>
      <c r="X100" s="11">
        <v>5</v>
      </c>
      <c r="Y100" s="11">
        <v>6</v>
      </c>
      <c r="Z100" s="11">
        <v>6</v>
      </c>
      <c r="AA100" s="11">
        <v>6</v>
      </c>
      <c r="AB100" s="11">
        <v>6</v>
      </c>
      <c r="AC100" s="11">
        <v>6</v>
      </c>
      <c r="AD100" s="11">
        <v>6</v>
      </c>
      <c r="AE100" s="11">
        <v>6</v>
      </c>
      <c r="AF100" s="11">
        <v>6</v>
      </c>
      <c r="AG100" s="11">
        <v>6</v>
      </c>
      <c r="AH100" s="11">
        <v>6</v>
      </c>
      <c r="AI100" s="11">
        <v>6</v>
      </c>
      <c r="AJ100" s="11">
        <v>6</v>
      </c>
      <c r="AK100" s="11">
        <v>6</v>
      </c>
      <c r="AL100" s="11">
        <v>6</v>
      </c>
      <c r="AM100" s="11">
        <v>6</v>
      </c>
      <c r="AN100" s="11">
        <v>6</v>
      </c>
      <c r="AO100" s="8">
        <v>7</v>
      </c>
      <c r="AP100" s="8">
        <v>7</v>
      </c>
      <c r="AQ100" s="8">
        <v>8</v>
      </c>
      <c r="AR100" s="8">
        <v>8</v>
      </c>
      <c r="AS100" s="8">
        <v>8</v>
      </c>
      <c r="AT100" s="8">
        <v>8</v>
      </c>
      <c r="AU100" s="8">
        <v>8</v>
      </c>
      <c r="AV100" s="8">
        <v>8</v>
      </c>
      <c r="AW100" s="8">
        <v>8</v>
      </c>
      <c r="AX100" s="8">
        <v>8</v>
      </c>
      <c r="AY100" s="8">
        <v>8</v>
      </c>
      <c r="AZ100" s="8">
        <v>8</v>
      </c>
      <c r="BA100" s="8">
        <v>8</v>
      </c>
      <c r="BB100" s="8">
        <v>8</v>
      </c>
      <c r="BC100" s="2">
        <v>9</v>
      </c>
      <c r="BD100" s="2">
        <v>9</v>
      </c>
      <c r="BE100" s="2">
        <v>9</v>
      </c>
      <c r="BF100" s="2">
        <v>9</v>
      </c>
      <c r="BG100" s="2">
        <v>9</v>
      </c>
      <c r="BH100" s="2">
        <v>9</v>
      </c>
      <c r="BI100" s="2">
        <v>9</v>
      </c>
      <c r="BJ100" s="2">
        <v>9</v>
      </c>
      <c r="BK100" s="2">
        <v>9</v>
      </c>
      <c r="BL100" s="2">
        <v>9</v>
      </c>
      <c r="BM100" s="2">
        <v>9</v>
      </c>
      <c r="BN100" s="2">
        <v>9</v>
      </c>
      <c r="BO100" s="2">
        <v>9</v>
      </c>
      <c r="BP100" s="2">
        <v>9</v>
      </c>
      <c r="BQ100" s="2">
        <v>9</v>
      </c>
      <c r="BR100" s="2">
        <v>9</v>
      </c>
      <c r="BS100" s="11" t="s">
        <v>26</v>
      </c>
      <c r="BU100" s="2" t="s">
        <v>121</v>
      </c>
      <c r="BV100" s="2">
        <f t="shared" si="19"/>
        <v>5</v>
      </c>
      <c r="BW100" s="2">
        <f>COUNTIF(E100:V100,2)</f>
        <v>4</v>
      </c>
      <c r="BX100" s="2">
        <f>COUNTIF(B100:S100,3)</f>
        <v>4</v>
      </c>
      <c r="BY100" s="2">
        <f>COUNTIF(F100:BO100,4)</f>
        <v>6</v>
      </c>
      <c r="BZ100" s="2">
        <f t="shared" ref="BZ100:BZ104" si="20">COUNTIF(B100:BS100,5)</f>
        <v>4</v>
      </c>
      <c r="CA100" s="2">
        <f t="shared" ref="CA100:CA104" si="21">COUNTIF(B100:BS100,6)</f>
        <v>16</v>
      </c>
      <c r="CB100" s="2">
        <f t="shared" si="11"/>
        <v>39</v>
      </c>
      <c r="CC100" s="2">
        <f>COUNTIF(B100:BS100,7)</f>
        <v>2</v>
      </c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:90" x14ac:dyDescent="0.3">
      <c r="A101" s="19">
        <v>96</v>
      </c>
      <c r="B101" s="11">
        <v>1</v>
      </c>
      <c r="C101" s="11">
        <v>1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11">
        <v>1</v>
      </c>
      <c r="K101" s="11">
        <v>1</v>
      </c>
      <c r="L101" s="11">
        <v>2</v>
      </c>
      <c r="M101" s="11">
        <v>2</v>
      </c>
      <c r="N101" s="11">
        <v>2</v>
      </c>
      <c r="O101" s="11">
        <v>3</v>
      </c>
      <c r="P101" s="11">
        <v>3</v>
      </c>
      <c r="Q101" s="11">
        <v>3</v>
      </c>
      <c r="R101" s="11">
        <v>4</v>
      </c>
      <c r="S101" s="11">
        <v>4</v>
      </c>
      <c r="T101" s="11">
        <v>4</v>
      </c>
      <c r="U101" s="11">
        <v>4</v>
      </c>
      <c r="V101" s="11">
        <v>5</v>
      </c>
      <c r="W101" s="11">
        <v>5</v>
      </c>
      <c r="X101" s="11">
        <v>5</v>
      </c>
      <c r="Y101" s="11">
        <v>5</v>
      </c>
      <c r="Z101" s="11">
        <v>5</v>
      </c>
      <c r="AA101" s="11">
        <v>5</v>
      </c>
      <c r="AB101" s="11">
        <v>5</v>
      </c>
      <c r="AC101" s="11">
        <v>6</v>
      </c>
      <c r="AD101" s="11">
        <v>6</v>
      </c>
      <c r="AE101" s="11">
        <v>6</v>
      </c>
      <c r="AF101" s="11">
        <v>6</v>
      </c>
      <c r="AG101" s="11">
        <v>6</v>
      </c>
      <c r="AH101" s="11">
        <v>6</v>
      </c>
      <c r="AI101" s="11">
        <v>6</v>
      </c>
      <c r="AJ101" s="11">
        <v>6</v>
      </c>
      <c r="AK101" s="11">
        <v>6</v>
      </c>
      <c r="AL101" s="11">
        <v>6</v>
      </c>
      <c r="AM101" s="11">
        <v>6</v>
      </c>
      <c r="AN101" s="11">
        <v>6</v>
      </c>
      <c r="AO101" s="11">
        <v>6</v>
      </c>
      <c r="AP101" s="11">
        <v>7</v>
      </c>
      <c r="AQ101" s="11">
        <v>7</v>
      </c>
      <c r="AR101" s="11">
        <v>8</v>
      </c>
      <c r="AS101" s="11">
        <v>8</v>
      </c>
      <c r="AT101" s="11">
        <v>8</v>
      </c>
      <c r="AU101" s="11">
        <v>8</v>
      </c>
      <c r="AV101" s="11">
        <v>8</v>
      </c>
      <c r="AW101" s="11">
        <v>8</v>
      </c>
      <c r="AX101" s="11">
        <v>8</v>
      </c>
      <c r="AY101" s="11">
        <v>8</v>
      </c>
      <c r="AZ101" s="11">
        <v>8</v>
      </c>
      <c r="BA101" s="11">
        <v>8</v>
      </c>
      <c r="BB101" s="11">
        <v>8</v>
      </c>
      <c r="BC101" s="11">
        <v>8</v>
      </c>
      <c r="BD101" s="11">
        <v>8</v>
      </c>
      <c r="BE101" s="11">
        <v>8</v>
      </c>
      <c r="BF101" s="11">
        <v>9</v>
      </c>
      <c r="BG101" s="11">
        <v>9</v>
      </c>
      <c r="BH101" s="11">
        <v>9</v>
      </c>
      <c r="BI101" s="11">
        <v>9</v>
      </c>
      <c r="BJ101" s="11">
        <v>9</v>
      </c>
      <c r="BK101" s="11">
        <v>9</v>
      </c>
      <c r="BL101" s="11">
        <v>9</v>
      </c>
      <c r="BM101" s="11">
        <v>9</v>
      </c>
      <c r="BN101" s="11">
        <v>9</v>
      </c>
      <c r="BO101" s="11">
        <v>9</v>
      </c>
      <c r="BP101" s="11">
        <v>9</v>
      </c>
      <c r="BQ101" s="11">
        <v>9</v>
      </c>
      <c r="BR101" s="11" t="s">
        <v>26</v>
      </c>
      <c r="BS101" s="2"/>
      <c r="BU101" s="2" t="s">
        <v>122</v>
      </c>
      <c r="BV101" s="2">
        <f t="shared" si="19"/>
        <v>10</v>
      </c>
      <c r="BW101" s="2">
        <f>COUNTIF(E101:V101,2)</f>
        <v>3</v>
      </c>
      <c r="BX101" s="2">
        <f>COUNTIF(B101:S101,3)</f>
        <v>3</v>
      </c>
      <c r="BY101" s="2">
        <f>COUNTIF(F101:BO101,4)</f>
        <v>4</v>
      </c>
      <c r="BZ101" s="2">
        <f t="shared" si="20"/>
        <v>7</v>
      </c>
      <c r="CA101" s="2">
        <f t="shared" si="21"/>
        <v>13</v>
      </c>
      <c r="CB101" s="2">
        <f t="shared" si="11"/>
        <v>40</v>
      </c>
      <c r="CC101" s="2">
        <f t="shared" ref="CC101:CC104" si="22">COUNTIF(B101:BS101,7)</f>
        <v>2</v>
      </c>
      <c r="CD101" s="2">
        <f>COUNTIF(B101:BL101,8)</f>
        <v>14</v>
      </c>
      <c r="CE101" s="2">
        <f>COUNTIF(B101:BS101,9)</f>
        <v>12</v>
      </c>
      <c r="CF101" s="2"/>
      <c r="CG101" s="2"/>
      <c r="CH101" s="2"/>
      <c r="CI101" s="2"/>
      <c r="CJ101" s="2"/>
      <c r="CK101" s="2"/>
      <c r="CL101" s="2">
        <f>SUM(CB101:CD101)</f>
        <v>56</v>
      </c>
    </row>
    <row r="102" spans="1:90" x14ac:dyDescent="0.3">
      <c r="A102" s="19">
        <v>97</v>
      </c>
      <c r="B102" s="11">
        <v>1</v>
      </c>
      <c r="C102" s="11">
        <v>1</v>
      </c>
      <c r="D102" s="11">
        <v>1</v>
      </c>
      <c r="E102" s="11">
        <v>1</v>
      </c>
      <c r="F102" s="11">
        <v>1</v>
      </c>
      <c r="G102" s="11">
        <v>2</v>
      </c>
      <c r="H102" s="11">
        <v>2</v>
      </c>
      <c r="I102" s="11">
        <v>2</v>
      </c>
      <c r="J102" s="11">
        <v>2</v>
      </c>
      <c r="K102" s="11">
        <v>2</v>
      </c>
      <c r="L102" s="11">
        <v>2</v>
      </c>
      <c r="M102" s="11">
        <v>2</v>
      </c>
      <c r="N102" s="11">
        <v>3</v>
      </c>
      <c r="O102" s="11">
        <v>3</v>
      </c>
      <c r="P102" s="11">
        <v>3</v>
      </c>
      <c r="Q102" s="11">
        <v>3</v>
      </c>
      <c r="R102" s="11">
        <v>3</v>
      </c>
      <c r="S102" s="11">
        <v>3</v>
      </c>
      <c r="T102" s="11">
        <v>3</v>
      </c>
      <c r="U102" s="11">
        <v>3</v>
      </c>
      <c r="V102" s="11">
        <v>4</v>
      </c>
      <c r="W102" s="11">
        <v>4</v>
      </c>
      <c r="X102" s="11">
        <v>4</v>
      </c>
      <c r="Y102" s="11">
        <v>4</v>
      </c>
      <c r="Z102" s="11">
        <v>4</v>
      </c>
      <c r="AA102" s="11">
        <v>4</v>
      </c>
      <c r="AB102" s="11">
        <v>4</v>
      </c>
      <c r="AC102" s="11">
        <v>4</v>
      </c>
      <c r="AD102" s="11">
        <v>4</v>
      </c>
      <c r="AE102" s="11">
        <v>4</v>
      </c>
      <c r="AF102" s="11">
        <v>5</v>
      </c>
      <c r="AG102" s="11">
        <v>5</v>
      </c>
      <c r="AH102" s="11">
        <v>5</v>
      </c>
      <c r="AI102" s="11">
        <v>5</v>
      </c>
      <c r="AJ102" s="11">
        <v>5</v>
      </c>
      <c r="AK102" s="11">
        <v>6</v>
      </c>
      <c r="AL102" s="11">
        <v>6</v>
      </c>
      <c r="AM102" s="11">
        <v>6</v>
      </c>
      <c r="AN102" s="11">
        <v>6</v>
      </c>
      <c r="AO102" s="11">
        <v>6</v>
      </c>
      <c r="AP102" s="11">
        <v>6</v>
      </c>
      <c r="AQ102" s="11">
        <v>6</v>
      </c>
      <c r="AR102" s="11">
        <v>6</v>
      </c>
      <c r="AS102" s="11">
        <v>7</v>
      </c>
      <c r="AT102" s="11">
        <v>7</v>
      </c>
      <c r="AU102" s="11">
        <v>8</v>
      </c>
      <c r="AV102" s="11">
        <v>8</v>
      </c>
      <c r="AW102" s="11">
        <v>8</v>
      </c>
      <c r="AX102" s="11">
        <v>8</v>
      </c>
      <c r="AY102" s="11">
        <v>8</v>
      </c>
      <c r="AZ102" s="11">
        <v>8</v>
      </c>
      <c r="BA102" s="11">
        <v>8</v>
      </c>
      <c r="BB102" s="11">
        <v>8</v>
      </c>
      <c r="BC102" s="11">
        <v>8</v>
      </c>
      <c r="BD102" s="11">
        <v>8</v>
      </c>
      <c r="BE102" s="11">
        <v>8</v>
      </c>
      <c r="BF102" s="11">
        <v>8</v>
      </c>
      <c r="BG102" s="11">
        <v>8</v>
      </c>
      <c r="BH102" s="11">
        <v>8</v>
      </c>
      <c r="BI102" s="11">
        <v>9</v>
      </c>
      <c r="BJ102" s="11">
        <v>9</v>
      </c>
      <c r="BK102" s="11">
        <v>9</v>
      </c>
      <c r="BL102" s="11">
        <v>9</v>
      </c>
      <c r="BM102" s="11">
        <v>9</v>
      </c>
      <c r="BN102" s="11">
        <v>9</v>
      </c>
      <c r="BO102" s="11">
        <v>9</v>
      </c>
      <c r="BP102" s="11">
        <v>9</v>
      </c>
      <c r="BQ102" s="11">
        <v>9</v>
      </c>
      <c r="BR102" s="11" t="s">
        <v>26</v>
      </c>
      <c r="BS102" s="2"/>
      <c r="BU102" s="2" t="s">
        <v>123</v>
      </c>
      <c r="BV102" s="2">
        <f t="shared" si="19"/>
        <v>5</v>
      </c>
      <c r="BW102" s="2">
        <f>COUNTIF(E102:V102,2)</f>
        <v>7</v>
      </c>
      <c r="BX102" s="2">
        <f>COUNTIF(B102:S102,3)</f>
        <v>6</v>
      </c>
      <c r="BY102" s="2">
        <f>COUNTIF(F102:BO102,4)</f>
        <v>10</v>
      </c>
      <c r="BZ102" s="2">
        <f t="shared" si="20"/>
        <v>5</v>
      </c>
      <c r="CA102" s="2">
        <f t="shared" si="21"/>
        <v>8</v>
      </c>
      <c r="CB102" s="2">
        <f t="shared" si="11"/>
        <v>41</v>
      </c>
      <c r="CC102" s="2">
        <f t="shared" si="22"/>
        <v>2</v>
      </c>
      <c r="CD102" s="2">
        <f>COUNTIF(B102:BL102,8)</f>
        <v>14</v>
      </c>
      <c r="CE102" s="2">
        <f t="shared" ref="CE102:CE104" si="23">COUNTIF(B102:BS102,9)</f>
        <v>9</v>
      </c>
      <c r="CF102" s="2"/>
      <c r="CG102" s="2"/>
      <c r="CH102" s="2"/>
      <c r="CI102" s="2"/>
      <c r="CJ102" s="2"/>
      <c r="CK102" s="2"/>
      <c r="CL102" s="2">
        <f t="shared" ref="CL102:CL104" si="24">SUM(CB102:CD102)</f>
        <v>57</v>
      </c>
    </row>
    <row r="103" spans="1:90" x14ac:dyDescent="0.3">
      <c r="A103" s="19">
        <v>98</v>
      </c>
      <c r="B103" s="2">
        <v>1</v>
      </c>
      <c r="C103" s="2">
        <v>1</v>
      </c>
      <c r="D103" s="2">
        <v>1</v>
      </c>
      <c r="E103" s="2">
        <v>1</v>
      </c>
      <c r="F103" s="2">
        <v>1</v>
      </c>
      <c r="G103" s="2">
        <v>2</v>
      </c>
      <c r="H103" s="2">
        <v>2</v>
      </c>
      <c r="I103" s="2">
        <v>2</v>
      </c>
      <c r="J103" s="2">
        <v>2</v>
      </c>
      <c r="K103" s="2">
        <v>2</v>
      </c>
      <c r="L103" s="2">
        <v>2</v>
      </c>
      <c r="M103" s="2">
        <v>2</v>
      </c>
      <c r="N103" s="2">
        <v>3</v>
      </c>
      <c r="O103" s="2">
        <v>3</v>
      </c>
      <c r="P103" s="2">
        <v>3</v>
      </c>
      <c r="Q103" s="2">
        <v>4</v>
      </c>
      <c r="R103" s="2">
        <v>4</v>
      </c>
      <c r="S103" s="2">
        <v>4</v>
      </c>
      <c r="T103" s="2">
        <v>4</v>
      </c>
      <c r="U103" s="2">
        <v>4</v>
      </c>
      <c r="V103" s="2">
        <v>5</v>
      </c>
      <c r="W103" s="2">
        <v>5</v>
      </c>
      <c r="X103" s="2">
        <v>5</v>
      </c>
      <c r="Y103" s="2">
        <v>5</v>
      </c>
      <c r="Z103" s="2">
        <v>5</v>
      </c>
      <c r="AA103" s="2">
        <v>6</v>
      </c>
      <c r="AB103" s="2">
        <v>6</v>
      </c>
      <c r="AC103" s="2">
        <v>6</v>
      </c>
      <c r="AD103" s="2">
        <v>6</v>
      </c>
      <c r="AE103" s="2">
        <v>6</v>
      </c>
      <c r="AF103" s="2">
        <v>6</v>
      </c>
      <c r="AG103" s="2">
        <v>6</v>
      </c>
      <c r="AH103" s="2">
        <v>6</v>
      </c>
      <c r="AI103" s="2">
        <v>6</v>
      </c>
      <c r="AJ103" s="2">
        <v>6</v>
      </c>
      <c r="AK103" s="2">
        <v>6</v>
      </c>
      <c r="AL103" s="2">
        <v>6</v>
      </c>
      <c r="AM103" s="2">
        <v>6</v>
      </c>
      <c r="AN103" s="2">
        <v>6</v>
      </c>
      <c r="AO103" s="2">
        <v>6</v>
      </c>
      <c r="AP103" s="2">
        <v>6</v>
      </c>
      <c r="AQ103" s="2">
        <v>6</v>
      </c>
      <c r="AR103" s="2">
        <v>6</v>
      </c>
      <c r="AS103" s="2">
        <v>6</v>
      </c>
      <c r="AT103" s="2">
        <v>6</v>
      </c>
      <c r="AU103" s="2">
        <v>7</v>
      </c>
      <c r="AV103" s="2">
        <v>7</v>
      </c>
      <c r="AW103" s="2">
        <v>8</v>
      </c>
      <c r="AX103" s="2">
        <v>8</v>
      </c>
      <c r="AY103" s="2">
        <v>8</v>
      </c>
      <c r="AZ103" s="2">
        <v>8</v>
      </c>
      <c r="BA103" s="2">
        <v>8</v>
      </c>
      <c r="BB103" s="2">
        <v>8</v>
      </c>
      <c r="BC103" s="2">
        <v>8</v>
      </c>
      <c r="BD103" s="2">
        <v>8</v>
      </c>
      <c r="BE103" s="2">
        <v>8</v>
      </c>
      <c r="BF103" s="2">
        <v>8</v>
      </c>
      <c r="BG103" s="2">
        <v>8</v>
      </c>
      <c r="BH103" s="2">
        <v>8</v>
      </c>
      <c r="BI103" s="2">
        <v>8</v>
      </c>
      <c r="BJ103" s="2">
        <v>8</v>
      </c>
      <c r="BK103" s="2">
        <v>9</v>
      </c>
      <c r="BL103" s="2">
        <v>9</v>
      </c>
      <c r="BM103" s="2">
        <v>9</v>
      </c>
      <c r="BN103" s="2">
        <v>9</v>
      </c>
      <c r="BO103" s="2">
        <v>9</v>
      </c>
      <c r="BP103" s="2">
        <v>9</v>
      </c>
      <c r="BQ103" s="11" t="s">
        <v>26</v>
      </c>
      <c r="BR103" s="2"/>
      <c r="BS103" s="2"/>
      <c r="BU103" s="2" t="s">
        <v>124</v>
      </c>
      <c r="BV103" s="2">
        <f t="shared" si="19"/>
        <v>5</v>
      </c>
      <c r="BW103" s="2">
        <f>COUNTIF(E103:V103,2)</f>
        <v>7</v>
      </c>
      <c r="BX103" s="2">
        <f>COUNTIF(B103:S103,3)</f>
        <v>3</v>
      </c>
      <c r="BY103" s="2">
        <f>COUNTIF(F103:BO103,4)</f>
        <v>5</v>
      </c>
      <c r="BZ103" s="2">
        <f t="shared" si="20"/>
        <v>5</v>
      </c>
      <c r="CA103" s="2">
        <f t="shared" si="21"/>
        <v>20</v>
      </c>
      <c r="CB103" s="2">
        <f t="shared" si="11"/>
        <v>45</v>
      </c>
      <c r="CC103" s="2">
        <f t="shared" si="22"/>
        <v>2</v>
      </c>
      <c r="CD103" s="2">
        <f>COUNTIF(B103:BL103,8)</f>
        <v>14</v>
      </c>
      <c r="CE103" s="2">
        <f t="shared" si="23"/>
        <v>6</v>
      </c>
      <c r="CF103" s="2"/>
      <c r="CG103" s="2"/>
      <c r="CH103" s="2"/>
      <c r="CI103" s="2"/>
      <c r="CJ103" s="2"/>
      <c r="CK103" s="2"/>
      <c r="CL103" s="2">
        <f t="shared" si="24"/>
        <v>61</v>
      </c>
    </row>
    <row r="104" spans="1:90" x14ac:dyDescent="0.3">
      <c r="A104" s="19">
        <v>99</v>
      </c>
      <c r="B104" s="11">
        <v>1</v>
      </c>
      <c r="C104" s="11">
        <v>1</v>
      </c>
      <c r="D104" s="11">
        <v>1</v>
      </c>
      <c r="E104" s="11">
        <v>1</v>
      </c>
      <c r="F104" s="11">
        <v>1</v>
      </c>
      <c r="G104" s="11">
        <v>2</v>
      </c>
      <c r="H104" s="11">
        <v>2</v>
      </c>
      <c r="I104" s="11">
        <v>2</v>
      </c>
      <c r="J104" s="11">
        <v>2</v>
      </c>
      <c r="K104" s="11">
        <v>2</v>
      </c>
      <c r="L104" s="11">
        <v>2</v>
      </c>
      <c r="M104" s="11">
        <v>2</v>
      </c>
      <c r="N104" s="11">
        <v>3</v>
      </c>
      <c r="O104" s="11">
        <v>3</v>
      </c>
      <c r="P104" s="11">
        <v>3</v>
      </c>
      <c r="Q104" s="11">
        <v>4</v>
      </c>
      <c r="R104" s="11">
        <v>4</v>
      </c>
      <c r="S104" s="11">
        <v>4</v>
      </c>
      <c r="T104" s="11">
        <v>4</v>
      </c>
      <c r="U104" s="11">
        <v>4</v>
      </c>
      <c r="V104" s="11">
        <v>5</v>
      </c>
      <c r="W104" s="11">
        <v>5</v>
      </c>
      <c r="X104" s="11">
        <v>5</v>
      </c>
      <c r="Y104" s="11">
        <v>5</v>
      </c>
      <c r="Z104" s="11">
        <v>5</v>
      </c>
      <c r="AA104" s="11">
        <v>6</v>
      </c>
      <c r="AB104" s="11">
        <v>6</v>
      </c>
      <c r="AC104" s="11">
        <v>6</v>
      </c>
      <c r="AD104" s="11">
        <v>6</v>
      </c>
      <c r="AE104" s="11">
        <v>6</v>
      </c>
      <c r="AF104" s="11">
        <v>6</v>
      </c>
      <c r="AG104" s="11">
        <v>6</v>
      </c>
      <c r="AH104" s="11">
        <v>6</v>
      </c>
      <c r="AI104" s="11">
        <v>6</v>
      </c>
      <c r="AJ104" s="11">
        <v>6</v>
      </c>
      <c r="AK104" s="11">
        <v>6</v>
      </c>
      <c r="AL104" s="11">
        <v>6</v>
      </c>
      <c r="AM104" s="11">
        <v>6</v>
      </c>
      <c r="AN104" s="11">
        <v>6</v>
      </c>
      <c r="AO104" s="11">
        <v>6</v>
      </c>
      <c r="AP104" s="11">
        <v>6</v>
      </c>
      <c r="AQ104" s="11">
        <v>6</v>
      </c>
      <c r="AR104" s="11">
        <v>6</v>
      </c>
      <c r="AS104" s="11">
        <v>6</v>
      </c>
      <c r="AT104" s="3">
        <v>7</v>
      </c>
      <c r="AU104" s="3">
        <v>7</v>
      </c>
      <c r="AV104" s="11">
        <v>8</v>
      </c>
      <c r="AW104" s="11">
        <v>8</v>
      </c>
      <c r="AX104" s="11">
        <v>8</v>
      </c>
      <c r="AY104" s="11">
        <v>8</v>
      </c>
      <c r="AZ104" s="11">
        <v>8</v>
      </c>
      <c r="BA104" s="11">
        <v>8</v>
      </c>
      <c r="BB104" s="11">
        <v>8</v>
      </c>
      <c r="BC104" s="11">
        <v>8</v>
      </c>
      <c r="BD104" s="11">
        <v>8</v>
      </c>
      <c r="BE104" s="11">
        <v>8</v>
      </c>
      <c r="BF104" s="11">
        <v>8</v>
      </c>
      <c r="BG104" s="11">
        <v>8</v>
      </c>
      <c r="BH104" s="11">
        <v>8</v>
      </c>
      <c r="BI104" s="11">
        <v>8</v>
      </c>
      <c r="BJ104" s="11">
        <v>8</v>
      </c>
      <c r="BK104" s="11">
        <v>9</v>
      </c>
      <c r="BL104" s="11">
        <v>9</v>
      </c>
      <c r="BM104" s="11">
        <v>9</v>
      </c>
      <c r="BN104" s="11">
        <v>9</v>
      </c>
      <c r="BO104" s="11">
        <v>9</v>
      </c>
      <c r="BP104" s="11">
        <v>9</v>
      </c>
      <c r="BQ104" s="11">
        <v>9</v>
      </c>
      <c r="BR104" s="11">
        <v>9</v>
      </c>
      <c r="BS104" s="11" t="s">
        <v>26</v>
      </c>
      <c r="BU104" s="2" t="s">
        <v>125</v>
      </c>
      <c r="BV104" s="2">
        <f t="shared" si="19"/>
        <v>5</v>
      </c>
      <c r="BW104" s="2">
        <f>COUNTIF(E104:V104,2)</f>
        <v>7</v>
      </c>
      <c r="BX104" s="2">
        <f>COUNTIF(B104:S104,3)</f>
        <v>3</v>
      </c>
      <c r="BY104" s="2">
        <f>COUNTIF(F104:BO104,4)</f>
        <v>5</v>
      </c>
      <c r="BZ104" s="2">
        <f t="shared" si="20"/>
        <v>5</v>
      </c>
      <c r="CA104" s="2">
        <f t="shared" si="21"/>
        <v>19</v>
      </c>
      <c r="CB104" s="2">
        <f t="shared" si="11"/>
        <v>44</v>
      </c>
      <c r="CC104" s="2">
        <f t="shared" si="22"/>
        <v>2</v>
      </c>
      <c r="CD104" s="2">
        <f>COUNTIF(B104:BL104,8)</f>
        <v>15</v>
      </c>
      <c r="CE104" s="2">
        <f t="shared" si="23"/>
        <v>8</v>
      </c>
      <c r="CF104" s="2"/>
      <c r="CG104" s="2"/>
      <c r="CH104" s="2"/>
      <c r="CI104" s="2"/>
      <c r="CJ104" s="2"/>
      <c r="CK104" s="2"/>
      <c r="CL104" s="2">
        <f t="shared" si="24"/>
        <v>61</v>
      </c>
    </row>
    <row r="105" spans="1:90" x14ac:dyDescent="0.3">
      <c r="A105" s="19">
        <v>100</v>
      </c>
      <c r="B105" s="11">
        <v>1</v>
      </c>
      <c r="C105" s="11">
        <v>1</v>
      </c>
      <c r="D105" s="11">
        <v>1</v>
      </c>
      <c r="E105" s="11">
        <v>1</v>
      </c>
      <c r="F105" s="11">
        <v>1</v>
      </c>
      <c r="G105" s="11" t="s">
        <v>26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U105" s="2" t="s">
        <v>126</v>
      </c>
      <c r="BV105" s="2">
        <f t="shared" si="19"/>
        <v>5</v>
      </c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:90" x14ac:dyDescent="0.3">
      <c r="BU106" s="5" t="s">
        <v>84</v>
      </c>
      <c r="BV106" s="4">
        <f t="shared" ref="BV106:CA106" si="25">AVERAGE(BV6:BV105)</f>
        <v>5.8596491228070171</v>
      </c>
      <c r="BW106" s="4">
        <f t="shared" si="25"/>
        <v>4.384615384615385</v>
      </c>
      <c r="BX106" s="4">
        <f t="shared" si="25"/>
        <v>4.5789473684210522</v>
      </c>
      <c r="BY106" s="4">
        <f t="shared" si="25"/>
        <v>5.8648648648648649</v>
      </c>
      <c r="BZ106" s="4">
        <f t="shared" si="25"/>
        <v>4.9714285714285715</v>
      </c>
      <c r="CA106" s="4">
        <f t="shared" si="25"/>
        <v>11.428571428571429</v>
      </c>
      <c r="CB106" s="4">
        <f t="shared" ref="CB106:CD106" si="26">AVERAGE(CB46:CB105)</f>
        <v>37.357142857142854</v>
      </c>
      <c r="CC106" s="4">
        <f t="shared" si="26"/>
        <v>2.1428571428571428</v>
      </c>
      <c r="CD106" s="4">
        <f t="shared" si="26"/>
        <v>15.25</v>
      </c>
      <c r="CE106" s="4"/>
      <c r="CF106" s="4"/>
      <c r="CG106" s="4"/>
      <c r="CH106" s="4"/>
      <c r="CI106" s="4"/>
      <c r="CJ106" s="4"/>
      <c r="CK106" s="4"/>
      <c r="CL106" s="4">
        <f>AVERAGE(CL6:CL105)</f>
        <v>52</v>
      </c>
    </row>
  </sheetData>
  <mergeCells count="2">
    <mergeCell ref="A1:BC1"/>
    <mergeCell ref="B4:AS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106"/>
  <sheetViews>
    <sheetView zoomScale="60" zoomScaleNormal="60" workbookViewId="0">
      <selection activeCell="A2" sqref="A2"/>
    </sheetView>
  </sheetViews>
  <sheetFormatPr defaultColWidth="11.5546875" defaultRowHeight="14.4" x14ac:dyDescent="0.3"/>
  <cols>
    <col min="85" max="85" width="11.109375" bestFit="1" customWidth="1"/>
  </cols>
  <sheetData>
    <row r="1" spans="1:99" x14ac:dyDescent="0.3">
      <c r="A1" s="49" t="s">
        <v>160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x14ac:dyDescent="0.3">
      <c r="CH2" t="s">
        <v>0</v>
      </c>
      <c r="CI2" t="s">
        <v>1</v>
      </c>
      <c r="CL2" t="s">
        <v>2</v>
      </c>
      <c r="CM2" t="s">
        <v>3</v>
      </c>
      <c r="CN2" t="s">
        <v>4</v>
      </c>
    </row>
    <row r="3" spans="1:99" x14ac:dyDescent="0.3">
      <c r="CH3" t="s">
        <v>5</v>
      </c>
      <c r="CI3" t="s">
        <v>6</v>
      </c>
      <c r="CL3" t="s">
        <v>7</v>
      </c>
      <c r="CM3" t="s">
        <v>8</v>
      </c>
    </row>
    <row r="4" spans="1:99" x14ac:dyDescent="0.3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13"/>
    </row>
    <row r="5" spans="1:99" x14ac:dyDescent="0.3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>
        <v>32</v>
      </c>
      <c r="AH5" s="7">
        <v>33</v>
      </c>
      <c r="AI5" s="7">
        <v>34</v>
      </c>
      <c r="AJ5" s="7">
        <v>35</v>
      </c>
      <c r="AK5" s="7">
        <v>36</v>
      </c>
      <c r="AL5" s="7">
        <v>37</v>
      </c>
      <c r="AM5" s="7">
        <v>38</v>
      </c>
      <c r="AN5" s="7">
        <v>39</v>
      </c>
      <c r="AO5" s="7">
        <v>40</v>
      </c>
      <c r="AP5" s="7">
        <v>41</v>
      </c>
      <c r="AQ5" s="7">
        <v>42</v>
      </c>
      <c r="AR5" s="7">
        <v>43</v>
      </c>
      <c r="AS5" s="7">
        <v>44</v>
      </c>
      <c r="AT5" s="7">
        <v>45</v>
      </c>
      <c r="AU5" s="7">
        <v>46</v>
      </c>
      <c r="AV5" s="7">
        <v>47</v>
      </c>
      <c r="AW5" s="7">
        <v>48</v>
      </c>
      <c r="AX5" s="7">
        <v>49</v>
      </c>
      <c r="AY5" s="7">
        <v>50</v>
      </c>
      <c r="AZ5" s="7">
        <v>51</v>
      </c>
      <c r="BA5" s="7">
        <v>52</v>
      </c>
      <c r="BB5" s="7">
        <v>53</v>
      </c>
      <c r="BC5" s="2">
        <v>54</v>
      </c>
      <c r="BD5" s="2">
        <v>55</v>
      </c>
      <c r="BE5" s="2">
        <v>56</v>
      </c>
      <c r="BF5" s="2">
        <v>57</v>
      </c>
      <c r="BG5" s="2">
        <v>58</v>
      </c>
      <c r="BH5" s="2">
        <v>59</v>
      </c>
      <c r="BI5" s="2">
        <v>60</v>
      </c>
      <c r="BJ5" s="2">
        <v>61</v>
      </c>
      <c r="BK5" s="2">
        <v>62</v>
      </c>
      <c r="BL5" s="2">
        <v>63</v>
      </c>
      <c r="BM5" s="2">
        <v>64</v>
      </c>
      <c r="BN5" s="2">
        <v>65</v>
      </c>
      <c r="BO5" s="2">
        <v>66</v>
      </c>
      <c r="BP5" s="2">
        <v>67</v>
      </c>
      <c r="BQ5" s="2">
        <v>68</v>
      </c>
      <c r="BR5" s="2">
        <v>69</v>
      </c>
      <c r="BS5" s="2">
        <v>70</v>
      </c>
      <c r="BT5" s="2">
        <v>71</v>
      </c>
      <c r="BU5" s="2">
        <v>72</v>
      </c>
      <c r="BV5" s="2">
        <v>73</v>
      </c>
      <c r="BW5" s="2">
        <v>74</v>
      </c>
      <c r="BX5" s="2">
        <v>75</v>
      </c>
      <c r="BY5" s="2">
        <v>76</v>
      </c>
      <c r="BZ5" s="2">
        <v>77</v>
      </c>
      <c r="CA5" s="2">
        <v>78</v>
      </c>
      <c r="CB5" s="2">
        <v>79</v>
      </c>
      <c r="CC5" s="2">
        <v>80</v>
      </c>
      <c r="CF5" s="3" t="s">
        <v>9</v>
      </c>
      <c r="CG5" s="3" t="s">
        <v>10</v>
      </c>
      <c r="CH5" s="3" t="s">
        <v>11</v>
      </c>
      <c r="CI5" s="3" t="s">
        <v>12</v>
      </c>
      <c r="CJ5" s="3" t="s">
        <v>129</v>
      </c>
      <c r="CK5" s="3" t="s">
        <v>130</v>
      </c>
      <c r="CL5" s="3" t="s">
        <v>13</v>
      </c>
      <c r="CM5" s="3" t="s">
        <v>14</v>
      </c>
      <c r="CN5" s="3" t="s">
        <v>15</v>
      </c>
      <c r="CO5" s="3" t="s">
        <v>16</v>
      </c>
      <c r="CP5" s="3" t="s">
        <v>17</v>
      </c>
      <c r="CQ5" s="3" t="s">
        <v>18</v>
      </c>
      <c r="CR5" s="3" t="s">
        <v>19</v>
      </c>
      <c r="CS5" s="3" t="s">
        <v>20</v>
      </c>
      <c r="CT5" s="3" t="s">
        <v>21</v>
      </c>
      <c r="CU5" s="3" t="s">
        <v>22</v>
      </c>
    </row>
    <row r="6" spans="1:99" x14ac:dyDescent="0.3">
      <c r="A6" s="4" t="s">
        <v>23</v>
      </c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2</v>
      </c>
      <c r="I6" s="11">
        <v>2</v>
      </c>
      <c r="J6" s="11">
        <v>2</v>
      </c>
      <c r="K6" s="11">
        <v>2</v>
      </c>
      <c r="L6" s="11" t="s">
        <v>26</v>
      </c>
      <c r="M6" s="2"/>
      <c r="N6" s="2"/>
      <c r="O6" s="2"/>
      <c r="P6" s="2"/>
      <c r="Q6" s="2"/>
      <c r="R6" s="2"/>
      <c r="S6" s="2"/>
      <c r="T6" s="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9"/>
      <c r="AT6" s="9"/>
      <c r="AU6" s="9"/>
      <c r="AV6" s="9"/>
      <c r="AW6" s="9"/>
      <c r="AX6" s="12"/>
      <c r="AY6" s="12"/>
      <c r="AZ6" s="12"/>
      <c r="BA6" s="12"/>
      <c r="BB6" s="1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E6" s="2" t="s">
        <v>23</v>
      </c>
      <c r="CF6" s="2">
        <f t="shared" ref="CF6:CF41" si="0">COUNTIF(B6:S6,1)</f>
        <v>6</v>
      </c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</row>
    <row r="7" spans="1:99" x14ac:dyDescent="0.3">
      <c r="A7" s="4" t="s">
        <v>24</v>
      </c>
      <c r="B7" s="11" t="s">
        <v>128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AU7" s="9"/>
      <c r="AV7" s="8"/>
      <c r="AW7" s="8"/>
      <c r="AX7" s="7"/>
      <c r="AY7" s="7"/>
      <c r="AZ7" s="7"/>
      <c r="BA7" s="7"/>
      <c r="BB7" s="7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E7" s="2" t="s">
        <v>24</v>
      </c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</row>
    <row r="8" spans="1:99" x14ac:dyDescent="0.3">
      <c r="A8" s="2" t="s">
        <v>25</v>
      </c>
      <c r="B8" s="11">
        <v>1</v>
      </c>
      <c r="C8" s="11">
        <v>1</v>
      </c>
      <c r="D8" s="11">
        <v>1</v>
      </c>
      <c r="E8" s="11" t="s">
        <v>26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7"/>
      <c r="AY8" s="7"/>
      <c r="AZ8" s="7"/>
      <c r="BA8" s="7"/>
      <c r="BB8" s="7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E8" s="2" t="s">
        <v>25</v>
      </c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</row>
    <row r="9" spans="1:99" x14ac:dyDescent="0.3">
      <c r="A9" s="4" t="s">
        <v>27</v>
      </c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2</v>
      </c>
      <c r="I9" s="11">
        <v>2</v>
      </c>
      <c r="J9" s="11">
        <v>2</v>
      </c>
      <c r="K9" s="11">
        <v>2</v>
      </c>
      <c r="L9" s="11">
        <v>3</v>
      </c>
      <c r="M9" s="11">
        <v>3</v>
      </c>
      <c r="N9" s="11">
        <v>3</v>
      </c>
      <c r="O9" s="11">
        <v>4</v>
      </c>
      <c r="P9" s="11">
        <v>4</v>
      </c>
      <c r="Q9" s="11">
        <v>4</v>
      </c>
      <c r="R9" s="11">
        <v>5</v>
      </c>
      <c r="S9" s="11">
        <v>5</v>
      </c>
      <c r="T9" s="11">
        <v>5</v>
      </c>
      <c r="U9" s="11">
        <v>5</v>
      </c>
      <c r="V9" s="11">
        <v>6</v>
      </c>
      <c r="W9" s="11">
        <v>6</v>
      </c>
      <c r="X9" s="11">
        <v>6</v>
      </c>
      <c r="Y9" s="11">
        <v>6</v>
      </c>
      <c r="Z9" s="11">
        <v>6</v>
      </c>
      <c r="AA9" s="11">
        <v>6</v>
      </c>
      <c r="AB9" s="11">
        <v>6</v>
      </c>
      <c r="AC9" s="11">
        <v>6</v>
      </c>
      <c r="AD9" s="11">
        <v>6</v>
      </c>
      <c r="AE9" s="11">
        <v>6</v>
      </c>
      <c r="AF9" s="11">
        <v>6</v>
      </c>
      <c r="AG9" s="11">
        <v>6</v>
      </c>
      <c r="AH9" s="11">
        <v>6</v>
      </c>
      <c r="AI9" s="11">
        <v>6</v>
      </c>
      <c r="AJ9" s="11">
        <v>6</v>
      </c>
      <c r="AK9" s="11">
        <v>6</v>
      </c>
      <c r="AL9" s="11">
        <v>7</v>
      </c>
      <c r="AM9" s="11">
        <v>7</v>
      </c>
      <c r="AN9" s="11">
        <v>8</v>
      </c>
      <c r="AO9" s="11">
        <v>8</v>
      </c>
      <c r="AP9" s="11">
        <v>8</v>
      </c>
      <c r="AQ9" s="11">
        <v>8</v>
      </c>
      <c r="AR9" s="11">
        <v>8</v>
      </c>
      <c r="AS9" s="11">
        <v>8</v>
      </c>
      <c r="AT9" s="11">
        <v>8</v>
      </c>
      <c r="AU9" s="11">
        <v>8</v>
      </c>
      <c r="AV9" s="11">
        <v>8</v>
      </c>
      <c r="AW9" s="11">
        <v>8</v>
      </c>
      <c r="AX9" s="11">
        <v>8</v>
      </c>
      <c r="AY9" s="11">
        <v>8</v>
      </c>
      <c r="AZ9" s="11">
        <v>8</v>
      </c>
      <c r="BA9" s="11">
        <v>8</v>
      </c>
      <c r="BB9" s="11">
        <v>8</v>
      </c>
      <c r="BC9" s="11">
        <v>9</v>
      </c>
      <c r="BD9" s="11">
        <v>9</v>
      </c>
      <c r="BE9" s="11">
        <v>9</v>
      </c>
      <c r="BF9" s="11">
        <v>9</v>
      </c>
      <c r="BG9" s="11">
        <v>9</v>
      </c>
      <c r="BH9" s="11">
        <v>9</v>
      </c>
      <c r="BI9" s="11">
        <v>9</v>
      </c>
      <c r="BJ9" s="11">
        <v>9</v>
      </c>
      <c r="BK9" s="11">
        <v>9</v>
      </c>
      <c r="BL9" s="11" t="s">
        <v>26</v>
      </c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E9" s="2" t="s">
        <v>27</v>
      </c>
      <c r="CF9" s="2">
        <f t="shared" si="0"/>
        <v>6</v>
      </c>
      <c r="CG9" s="2">
        <f>COUNTIF(B9:CC9,2)</f>
        <v>4</v>
      </c>
      <c r="CH9" s="2">
        <f>COUNTIF(B9:CC9,3)</f>
        <v>3</v>
      </c>
      <c r="CI9" s="2">
        <f>COUNTIF(B9:CC9,4)</f>
        <v>3</v>
      </c>
      <c r="CJ9" s="2">
        <f>COUNTIF(B9:CC9,5)</f>
        <v>4</v>
      </c>
      <c r="CK9" s="2">
        <f>COUNTIF(B9:CC9,6)</f>
        <v>16</v>
      </c>
      <c r="CL9" s="2">
        <f>SUM(CF9:CK9)</f>
        <v>36</v>
      </c>
      <c r="CM9" s="2">
        <f>COUNTIF(B9:CC9,7)</f>
        <v>2</v>
      </c>
      <c r="CN9" s="2">
        <f t="shared" ref="CN9:CN72" si="1">COUNTIF(B9:BN9,8)</f>
        <v>15</v>
      </c>
      <c r="CO9" s="2"/>
      <c r="CP9" s="2"/>
      <c r="CQ9" s="2"/>
      <c r="CR9" s="2">
        <f>COUNTIF(B9:CC9,9)</f>
        <v>9</v>
      </c>
      <c r="CS9" s="2"/>
      <c r="CT9" s="2"/>
      <c r="CU9" s="2">
        <f>SUM(CL9:CN9)</f>
        <v>53</v>
      </c>
    </row>
    <row r="10" spans="1:99" x14ac:dyDescent="0.3">
      <c r="A10" s="4" t="s">
        <v>28</v>
      </c>
      <c r="B10" s="11">
        <v>1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2</v>
      </c>
      <c r="I10" s="11">
        <v>2</v>
      </c>
      <c r="J10" s="11">
        <v>2</v>
      </c>
      <c r="K10" s="11">
        <v>3</v>
      </c>
      <c r="L10" s="11">
        <v>3</v>
      </c>
      <c r="M10" s="11">
        <v>3</v>
      </c>
      <c r="N10" s="11">
        <v>4</v>
      </c>
      <c r="O10" s="11">
        <v>4</v>
      </c>
      <c r="P10" s="11">
        <v>4</v>
      </c>
      <c r="Q10" s="11">
        <v>4</v>
      </c>
      <c r="R10" s="11">
        <v>5</v>
      </c>
      <c r="S10" s="11">
        <v>5</v>
      </c>
      <c r="T10" s="11">
        <v>5</v>
      </c>
      <c r="U10" s="11">
        <v>5</v>
      </c>
      <c r="V10" s="11">
        <v>5</v>
      </c>
      <c r="W10" s="11">
        <v>6</v>
      </c>
      <c r="X10" s="11">
        <v>6</v>
      </c>
      <c r="Y10" s="11">
        <v>6</v>
      </c>
      <c r="Z10" s="11">
        <v>6</v>
      </c>
      <c r="AA10" s="11">
        <v>6</v>
      </c>
      <c r="AB10" s="11">
        <v>6</v>
      </c>
      <c r="AC10" s="11">
        <v>6</v>
      </c>
      <c r="AD10" s="11">
        <v>6</v>
      </c>
      <c r="AE10" s="11">
        <v>6</v>
      </c>
      <c r="AF10" s="11">
        <v>7</v>
      </c>
      <c r="AG10" s="11">
        <v>8</v>
      </c>
      <c r="AH10" s="11">
        <v>8</v>
      </c>
      <c r="AI10" s="11">
        <v>8</v>
      </c>
      <c r="AJ10" s="11">
        <v>8</v>
      </c>
      <c r="AK10" s="11">
        <v>8</v>
      </c>
      <c r="AL10" s="11">
        <v>8</v>
      </c>
      <c r="AM10" s="11">
        <v>8</v>
      </c>
      <c r="AN10" s="11">
        <v>8</v>
      </c>
      <c r="AO10" s="11">
        <v>8</v>
      </c>
      <c r="AP10" s="11">
        <v>8</v>
      </c>
      <c r="AQ10" s="11">
        <v>8</v>
      </c>
      <c r="AR10" s="11">
        <v>8</v>
      </c>
      <c r="AS10" s="11">
        <v>8</v>
      </c>
      <c r="AT10" s="11">
        <v>8</v>
      </c>
      <c r="AU10" s="11">
        <v>9</v>
      </c>
      <c r="AV10" s="11">
        <v>9</v>
      </c>
      <c r="AW10" s="11">
        <v>9</v>
      </c>
      <c r="AX10" s="11">
        <v>9</v>
      </c>
      <c r="AY10" s="11">
        <v>9</v>
      </c>
      <c r="AZ10" s="11">
        <v>9</v>
      </c>
      <c r="BA10" s="11">
        <v>9</v>
      </c>
      <c r="BB10" s="11" t="s">
        <v>26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E10" s="2" t="s">
        <v>28</v>
      </c>
      <c r="CF10" s="2">
        <f t="shared" si="0"/>
        <v>6</v>
      </c>
      <c r="CG10" s="2">
        <f t="shared" ref="CG10:CG21" si="2">COUNTIF(B10:S10,2)</f>
        <v>3</v>
      </c>
      <c r="CH10" s="2">
        <f>COUNTIF(B10:CC10,3)</f>
        <v>3</v>
      </c>
      <c r="CI10" s="2">
        <f>COUNTIF(B10:CC10,4)</f>
        <v>4</v>
      </c>
      <c r="CJ10" s="2">
        <f>COUNTIF(B10:CC10,5)</f>
        <v>5</v>
      </c>
      <c r="CK10" s="2">
        <f>COUNTIF(B10:CC10,6)</f>
        <v>9</v>
      </c>
      <c r="CL10" s="2">
        <f t="shared" ref="CL10:CL72" si="3">SUM(CF10:CK10)</f>
        <v>30</v>
      </c>
      <c r="CM10" s="2">
        <f>COUNTIF(B10:CC10,7)</f>
        <v>1</v>
      </c>
      <c r="CN10" s="2">
        <f t="shared" si="1"/>
        <v>14</v>
      </c>
      <c r="CO10" s="2"/>
      <c r="CP10" s="2"/>
      <c r="CQ10" s="2"/>
      <c r="CR10" s="31">
        <f>COUNTIF(B10:CC10,9)</f>
        <v>7</v>
      </c>
      <c r="CS10" s="2"/>
      <c r="CT10" s="2"/>
      <c r="CU10" s="2">
        <f>SUM(CL10:CN10)</f>
        <v>45</v>
      </c>
    </row>
    <row r="11" spans="1:99" x14ac:dyDescent="0.3">
      <c r="A11" s="4" t="s">
        <v>29</v>
      </c>
      <c r="B11" s="11">
        <v>1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2</v>
      </c>
      <c r="L11" s="11">
        <v>2</v>
      </c>
      <c r="M11" s="11">
        <v>2</v>
      </c>
      <c r="N11" s="11">
        <v>2</v>
      </c>
      <c r="O11" s="11">
        <v>2</v>
      </c>
      <c r="P11" s="11" t="s">
        <v>26</v>
      </c>
      <c r="Q11" s="2"/>
      <c r="R11" s="2"/>
      <c r="S11" s="2"/>
      <c r="T11" s="2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7"/>
      <c r="AY11" s="7"/>
      <c r="AZ11" s="7"/>
      <c r="BA11" s="7"/>
      <c r="BB11" s="7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E11" s="2" t="s">
        <v>29</v>
      </c>
      <c r="CF11" s="2">
        <f t="shared" si="0"/>
        <v>9</v>
      </c>
      <c r="CG11" s="2">
        <f t="shared" si="2"/>
        <v>5</v>
      </c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</row>
    <row r="12" spans="1:99" x14ac:dyDescent="0.3">
      <c r="A12" s="2" t="s">
        <v>30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11">
        <v>1</v>
      </c>
      <c r="H12" s="11" t="s">
        <v>26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8"/>
      <c r="AL12" s="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15"/>
      <c r="CE12" s="2" t="s">
        <v>30</v>
      </c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</row>
    <row r="13" spans="1:99" x14ac:dyDescent="0.3">
      <c r="A13" s="4" t="s">
        <v>31</v>
      </c>
      <c r="B13" s="11" t="s">
        <v>128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7"/>
      <c r="AY13" s="7"/>
      <c r="AZ13" s="7"/>
      <c r="BA13" s="7"/>
      <c r="BB13" s="7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E13" s="2" t="s">
        <v>31</v>
      </c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</row>
    <row r="14" spans="1:99" x14ac:dyDescent="0.3">
      <c r="A14" s="4" t="s">
        <v>32</v>
      </c>
      <c r="B14" s="11">
        <v>1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 t="s">
        <v>26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7"/>
      <c r="AY14" s="7"/>
      <c r="AZ14" s="7"/>
      <c r="BA14" s="7"/>
      <c r="BB14" s="7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E14" s="2" t="s">
        <v>32</v>
      </c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</row>
    <row r="15" spans="1:99" x14ac:dyDescent="0.3">
      <c r="A15" s="4" t="s">
        <v>33</v>
      </c>
      <c r="B15" s="11">
        <v>1</v>
      </c>
      <c r="C15" s="11">
        <v>1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2</v>
      </c>
      <c r="J15" s="11">
        <v>2</v>
      </c>
      <c r="K15" s="11">
        <v>3</v>
      </c>
      <c r="L15" s="11">
        <v>3</v>
      </c>
      <c r="M15" s="11">
        <v>3</v>
      </c>
      <c r="N15" s="11">
        <v>4</v>
      </c>
      <c r="O15" s="11">
        <v>4</v>
      </c>
      <c r="P15" s="11">
        <v>4</v>
      </c>
      <c r="Q15" s="11">
        <v>4</v>
      </c>
      <c r="R15" s="11">
        <v>5</v>
      </c>
      <c r="S15" s="11">
        <v>5</v>
      </c>
      <c r="T15" s="11">
        <v>5</v>
      </c>
      <c r="U15" s="11">
        <v>5</v>
      </c>
      <c r="V15" s="11">
        <v>5</v>
      </c>
      <c r="W15" s="11">
        <v>6</v>
      </c>
      <c r="X15" s="11">
        <v>6</v>
      </c>
      <c r="Y15" s="11">
        <v>6</v>
      </c>
      <c r="Z15" s="11">
        <v>6</v>
      </c>
      <c r="AA15" s="11">
        <v>6</v>
      </c>
      <c r="AB15" s="11">
        <v>6</v>
      </c>
      <c r="AC15" s="11">
        <v>6</v>
      </c>
      <c r="AD15" s="11">
        <v>7</v>
      </c>
      <c r="AE15" s="11">
        <v>7</v>
      </c>
      <c r="AF15" s="11">
        <v>8</v>
      </c>
      <c r="AG15" s="11">
        <v>8</v>
      </c>
      <c r="AH15" s="11">
        <v>8</v>
      </c>
      <c r="AI15" s="11">
        <v>8</v>
      </c>
      <c r="AJ15" s="11">
        <v>8</v>
      </c>
      <c r="AK15" s="11">
        <v>8</v>
      </c>
      <c r="AL15" s="11">
        <v>8</v>
      </c>
      <c r="AM15" s="11">
        <v>8</v>
      </c>
      <c r="AN15" s="11">
        <v>8</v>
      </c>
      <c r="AO15" s="11">
        <v>8</v>
      </c>
      <c r="AP15" s="11">
        <v>8</v>
      </c>
      <c r="AQ15" s="11">
        <v>8</v>
      </c>
      <c r="AR15" s="11">
        <v>8</v>
      </c>
      <c r="AS15" s="11">
        <v>8</v>
      </c>
      <c r="AT15" s="11">
        <v>8</v>
      </c>
      <c r="AU15" s="11">
        <v>8</v>
      </c>
      <c r="AV15" s="11">
        <v>9</v>
      </c>
      <c r="AW15" s="9" t="s">
        <v>26</v>
      </c>
      <c r="AX15" s="7"/>
      <c r="AY15" s="7"/>
      <c r="AZ15" s="7"/>
      <c r="BA15" s="7"/>
      <c r="BB15" s="7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E15" s="2" t="s">
        <v>33</v>
      </c>
      <c r="CF15" s="2">
        <f t="shared" si="0"/>
        <v>7</v>
      </c>
      <c r="CG15" s="2">
        <f t="shared" si="2"/>
        <v>2</v>
      </c>
      <c r="CH15" s="2">
        <f>COUNTIF(B15:CC15,3)</f>
        <v>3</v>
      </c>
      <c r="CI15" s="2">
        <f>COUNTIF(B15:CC15,4)</f>
        <v>4</v>
      </c>
      <c r="CJ15" s="2">
        <f>COUNTIF(B15:CC15,5)</f>
        <v>5</v>
      </c>
      <c r="CK15" s="2">
        <f>COUNTIF(B15:CC15,6)</f>
        <v>7</v>
      </c>
      <c r="CL15" s="2">
        <f t="shared" si="3"/>
        <v>28</v>
      </c>
      <c r="CM15" s="2">
        <f>COUNTIF(B15:CC15,7)</f>
        <v>2</v>
      </c>
      <c r="CN15" s="2">
        <f t="shared" si="1"/>
        <v>16</v>
      </c>
      <c r="CO15" s="2"/>
      <c r="CP15" s="2"/>
      <c r="CQ15" s="2"/>
      <c r="CR15" s="30">
        <f>COUNTIF(B15:CC15,9)</f>
        <v>1</v>
      </c>
      <c r="CS15" s="2"/>
      <c r="CT15" s="2"/>
      <c r="CU15" s="2">
        <f>SUM(CL15:CN15)</f>
        <v>46</v>
      </c>
    </row>
    <row r="16" spans="1:99" x14ac:dyDescent="0.3">
      <c r="A16" s="4" t="s">
        <v>34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2</v>
      </c>
      <c r="I16" s="2">
        <v>2</v>
      </c>
      <c r="J16" s="2">
        <v>2</v>
      </c>
      <c r="K16" s="2">
        <v>3</v>
      </c>
      <c r="L16" s="2">
        <v>3</v>
      </c>
      <c r="M16" s="2">
        <v>3</v>
      </c>
      <c r="N16" s="2">
        <v>3</v>
      </c>
      <c r="O16" s="2">
        <v>4</v>
      </c>
      <c r="P16" s="2">
        <v>4</v>
      </c>
      <c r="Q16" s="2">
        <v>4</v>
      </c>
      <c r="R16" s="2">
        <v>4</v>
      </c>
      <c r="S16" s="2">
        <v>5</v>
      </c>
      <c r="T16" s="2">
        <v>5</v>
      </c>
      <c r="U16" s="8">
        <v>5</v>
      </c>
      <c r="V16" s="8">
        <v>5</v>
      </c>
      <c r="W16" s="8">
        <v>5</v>
      </c>
      <c r="X16" s="8">
        <v>5</v>
      </c>
      <c r="Y16" s="8">
        <v>6</v>
      </c>
      <c r="Z16" s="8">
        <v>6</v>
      </c>
      <c r="AA16" s="8">
        <v>6</v>
      </c>
      <c r="AB16" s="8">
        <v>6</v>
      </c>
      <c r="AC16" s="8">
        <v>6</v>
      </c>
      <c r="AD16" s="8">
        <v>6</v>
      </c>
      <c r="AE16" s="8">
        <v>7</v>
      </c>
      <c r="AF16" s="8">
        <v>7</v>
      </c>
      <c r="AG16" s="8">
        <v>8</v>
      </c>
      <c r="AH16" s="8">
        <v>8</v>
      </c>
      <c r="AI16" s="8">
        <v>8</v>
      </c>
      <c r="AJ16" s="8">
        <v>8</v>
      </c>
      <c r="AK16" s="8">
        <v>8</v>
      </c>
      <c r="AL16" s="8">
        <v>8</v>
      </c>
      <c r="AM16" s="8">
        <v>8</v>
      </c>
      <c r="AN16" s="8">
        <v>8</v>
      </c>
      <c r="AO16" s="8">
        <v>8</v>
      </c>
      <c r="AP16" s="8">
        <v>8</v>
      </c>
      <c r="AQ16" s="8">
        <v>8</v>
      </c>
      <c r="AR16" s="8">
        <v>8</v>
      </c>
      <c r="AS16" s="8">
        <v>8</v>
      </c>
      <c r="AT16" s="8">
        <v>8</v>
      </c>
      <c r="AU16" s="8">
        <v>9</v>
      </c>
      <c r="AV16" s="8">
        <v>9</v>
      </c>
      <c r="AW16" s="8">
        <v>9</v>
      </c>
      <c r="AX16" s="8">
        <v>9</v>
      </c>
      <c r="AY16" s="8">
        <v>9</v>
      </c>
      <c r="AZ16" s="8">
        <v>9</v>
      </c>
      <c r="BA16" s="8">
        <v>9</v>
      </c>
      <c r="BB16" s="8">
        <v>9</v>
      </c>
      <c r="BC16" s="8">
        <v>9</v>
      </c>
      <c r="BD16" s="11" t="s">
        <v>26</v>
      </c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E16" s="2" t="s">
        <v>34</v>
      </c>
      <c r="CF16" s="2">
        <f t="shared" si="0"/>
        <v>6</v>
      </c>
      <c r="CG16" s="2">
        <f t="shared" si="2"/>
        <v>3</v>
      </c>
      <c r="CH16" s="2">
        <f t="shared" ref="CH16:CH18" si="4">COUNTIF(B16:CC16,3)</f>
        <v>4</v>
      </c>
      <c r="CI16" s="2">
        <f t="shared" ref="CI16:CI18" si="5">COUNTIF(B16:CC16,4)</f>
        <v>4</v>
      </c>
      <c r="CJ16" s="2">
        <f>COUNTIF(B16:CC16,5)</f>
        <v>6</v>
      </c>
      <c r="CK16" s="2">
        <f t="shared" ref="CK16:CK18" si="6">COUNTIF(B16:CC16,6)</f>
        <v>6</v>
      </c>
      <c r="CL16" s="2">
        <f t="shared" si="3"/>
        <v>29</v>
      </c>
      <c r="CM16" s="2">
        <f t="shared" ref="CM16:CM18" si="7">COUNTIF(B16:CC16,7)</f>
        <v>2</v>
      </c>
      <c r="CN16" s="2">
        <f t="shared" si="1"/>
        <v>14</v>
      </c>
      <c r="CO16" s="2"/>
      <c r="CP16" s="2"/>
      <c r="CQ16" s="2"/>
      <c r="CR16" s="2">
        <f t="shared" ref="CR16:CR18" si="8">COUNTIF(B16:CC16,9)</f>
        <v>9</v>
      </c>
      <c r="CS16" s="2"/>
      <c r="CT16" s="2"/>
      <c r="CU16" s="2">
        <f t="shared" ref="CU16:CU18" si="9">SUM(CL16:CN16)</f>
        <v>45</v>
      </c>
    </row>
    <row r="17" spans="1:99" x14ac:dyDescent="0.3">
      <c r="A17" s="4" t="s">
        <v>35</v>
      </c>
      <c r="B17" s="11">
        <v>1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2</v>
      </c>
      <c r="I17" s="11">
        <v>2</v>
      </c>
      <c r="J17" s="11">
        <v>2</v>
      </c>
      <c r="K17" s="11">
        <v>3</v>
      </c>
      <c r="L17" s="11">
        <v>3</v>
      </c>
      <c r="M17" s="11">
        <v>3</v>
      </c>
      <c r="N17" s="11">
        <v>3</v>
      </c>
      <c r="O17" s="11">
        <v>3</v>
      </c>
      <c r="P17" s="11">
        <v>3</v>
      </c>
      <c r="Q17" s="11">
        <v>3</v>
      </c>
      <c r="R17" s="11">
        <v>4</v>
      </c>
      <c r="S17" s="11">
        <v>4</v>
      </c>
      <c r="T17" s="11">
        <v>4</v>
      </c>
      <c r="U17" s="11">
        <v>4</v>
      </c>
      <c r="V17" s="11">
        <v>5</v>
      </c>
      <c r="W17" s="11">
        <v>5</v>
      </c>
      <c r="X17" s="11">
        <v>5</v>
      </c>
      <c r="Y17" s="11">
        <v>6</v>
      </c>
      <c r="Z17" s="11">
        <v>6</v>
      </c>
      <c r="AA17" s="11">
        <v>6</v>
      </c>
      <c r="AB17" s="11">
        <v>6</v>
      </c>
      <c r="AC17" s="11">
        <v>6</v>
      </c>
      <c r="AD17" s="11">
        <v>6</v>
      </c>
      <c r="AE17" s="11">
        <v>7</v>
      </c>
      <c r="AF17" s="11">
        <v>7</v>
      </c>
      <c r="AG17" s="11">
        <v>7</v>
      </c>
      <c r="AH17" s="11">
        <v>8</v>
      </c>
      <c r="AI17" s="11">
        <v>8</v>
      </c>
      <c r="AJ17" s="11">
        <v>8</v>
      </c>
      <c r="AK17" s="11">
        <v>8</v>
      </c>
      <c r="AL17" s="11">
        <v>8</v>
      </c>
      <c r="AM17" s="11">
        <v>8</v>
      </c>
      <c r="AN17" s="11">
        <v>8</v>
      </c>
      <c r="AO17" s="11">
        <v>8</v>
      </c>
      <c r="AP17" s="11">
        <v>8</v>
      </c>
      <c r="AQ17" s="11">
        <v>8</v>
      </c>
      <c r="AR17" s="11">
        <v>8</v>
      </c>
      <c r="AS17" s="11">
        <v>8</v>
      </c>
      <c r="AT17" s="11">
        <v>8</v>
      </c>
      <c r="AU17" s="11">
        <v>8</v>
      </c>
      <c r="AV17" s="11">
        <v>9</v>
      </c>
      <c r="AW17" s="11">
        <v>9</v>
      </c>
      <c r="AX17" s="11">
        <v>9</v>
      </c>
      <c r="AY17" s="11">
        <v>9</v>
      </c>
      <c r="AZ17" s="11">
        <v>9</v>
      </c>
      <c r="BA17" s="11">
        <v>9</v>
      </c>
      <c r="BB17" s="11" t="s">
        <v>26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E17" s="2" t="s">
        <v>35</v>
      </c>
      <c r="CF17" s="2">
        <f t="shared" si="0"/>
        <v>6</v>
      </c>
      <c r="CG17" s="2">
        <f t="shared" si="2"/>
        <v>3</v>
      </c>
      <c r="CH17" s="2">
        <f t="shared" si="4"/>
        <v>7</v>
      </c>
      <c r="CI17" s="2">
        <f t="shared" si="5"/>
        <v>4</v>
      </c>
      <c r="CJ17" s="2">
        <f>COUNTIF(B17:CC17,5)</f>
        <v>3</v>
      </c>
      <c r="CK17" s="2">
        <f t="shared" si="6"/>
        <v>6</v>
      </c>
      <c r="CL17" s="2">
        <f t="shared" si="3"/>
        <v>29</v>
      </c>
      <c r="CM17" s="2">
        <f t="shared" si="7"/>
        <v>3</v>
      </c>
      <c r="CN17" s="2">
        <f t="shared" si="1"/>
        <v>14</v>
      </c>
      <c r="CO17" s="2"/>
      <c r="CP17" s="2"/>
      <c r="CQ17" s="2"/>
      <c r="CR17" s="2">
        <f t="shared" si="8"/>
        <v>6</v>
      </c>
      <c r="CS17" s="2"/>
      <c r="CT17" s="2"/>
      <c r="CU17" s="2">
        <f t="shared" si="9"/>
        <v>46</v>
      </c>
    </row>
    <row r="18" spans="1:99" x14ac:dyDescent="0.3">
      <c r="A18" s="4" t="s">
        <v>36</v>
      </c>
      <c r="B18" s="11">
        <v>1</v>
      </c>
      <c r="C18" s="11">
        <v>1</v>
      </c>
      <c r="D18" s="11">
        <v>1</v>
      </c>
      <c r="E18" s="11">
        <v>1</v>
      </c>
      <c r="F18" s="11">
        <v>1</v>
      </c>
      <c r="G18" s="11">
        <v>2</v>
      </c>
      <c r="H18" s="11">
        <v>2</v>
      </c>
      <c r="I18" s="11">
        <v>2</v>
      </c>
      <c r="J18" s="11">
        <v>2</v>
      </c>
      <c r="K18" s="11">
        <v>2</v>
      </c>
      <c r="L18" s="11">
        <v>3</v>
      </c>
      <c r="M18" s="11">
        <v>3</v>
      </c>
      <c r="N18" s="11">
        <v>4</v>
      </c>
      <c r="O18" s="11">
        <v>4</v>
      </c>
      <c r="P18" s="11">
        <v>4</v>
      </c>
      <c r="Q18" s="11">
        <v>4</v>
      </c>
      <c r="R18" s="11">
        <v>5</v>
      </c>
      <c r="S18" s="11">
        <v>5</v>
      </c>
      <c r="T18" s="11">
        <v>5</v>
      </c>
      <c r="U18" s="11">
        <v>5</v>
      </c>
      <c r="V18" s="11">
        <v>5</v>
      </c>
      <c r="W18" s="11">
        <v>5</v>
      </c>
      <c r="X18" s="11">
        <v>5</v>
      </c>
      <c r="Y18" s="11">
        <v>6</v>
      </c>
      <c r="Z18" s="11">
        <v>6</v>
      </c>
      <c r="AA18" s="11">
        <v>6</v>
      </c>
      <c r="AB18" s="11">
        <v>6</v>
      </c>
      <c r="AC18" s="11">
        <v>6</v>
      </c>
      <c r="AD18" s="11">
        <v>6</v>
      </c>
      <c r="AE18" s="11">
        <v>6</v>
      </c>
      <c r="AF18" s="11">
        <v>6</v>
      </c>
      <c r="AG18" s="11">
        <v>6</v>
      </c>
      <c r="AH18" s="11">
        <v>6</v>
      </c>
      <c r="AI18" s="11">
        <v>6</v>
      </c>
      <c r="AJ18" s="11">
        <v>6</v>
      </c>
      <c r="AK18" s="11">
        <v>6</v>
      </c>
      <c r="AL18" s="11">
        <v>6</v>
      </c>
      <c r="AM18" s="11">
        <v>6</v>
      </c>
      <c r="AN18" s="11">
        <v>7</v>
      </c>
      <c r="AO18" s="11">
        <v>7</v>
      </c>
      <c r="AP18" s="11">
        <v>8</v>
      </c>
      <c r="AQ18" s="11">
        <v>9</v>
      </c>
      <c r="AR18" s="11">
        <v>9</v>
      </c>
      <c r="AS18" s="11">
        <v>9</v>
      </c>
      <c r="AT18" s="11">
        <v>9</v>
      </c>
      <c r="AU18" s="11">
        <v>9</v>
      </c>
      <c r="AV18" s="11">
        <v>9</v>
      </c>
      <c r="AW18" s="11">
        <v>9</v>
      </c>
      <c r="AX18" s="11">
        <v>9</v>
      </c>
      <c r="AY18" s="11">
        <v>9</v>
      </c>
      <c r="AZ18" s="11">
        <v>9</v>
      </c>
      <c r="BA18" s="11">
        <v>9</v>
      </c>
      <c r="BB18" s="11">
        <v>9</v>
      </c>
      <c r="BC18" s="11">
        <v>9</v>
      </c>
      <c r="BD18" s="11" t="s">
        <v>26</v>
      </c>
      <c r="BE18" s="1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E18" s="2" t="s">
        <v>36</v>
      </c>
      <c r="CF18" s="2">
        <f t="shared" si="0"/>
        <v>5</v>
      </c>
      <c r="CG18" s="2">
        <f t="shared" si="2"/>
        <v>5</v>
      </c>
      <c r="CH18" s="2">
        <f t="shared" si="4"/>
        <v>2</v>
      </c>
      <c r="CI18" s="2">
        <f t="shared" si="5"/>
        <v>4</v>
      </c>
      <c r="CJ18" s="2">
        <f>COUNTIF(B18:CC18,5)</f>
        <v>7</v>
      </c>
      <c r="CK18" s="2">
        <f t="shared" si="6"/>
        <v>15</v>
      </c>
      <c r="CL18" s="2">
        <f t="shared" si="3"/>
        <v>38</v>
      </c>
      <c r="CM18" s="2">
        <f t="shared" si="7"/>
        <v>2</v>
      </c>
      <c r="CN18" s="2">
        <f t="shared" si="1"/>
        <v>1</v>
      </c>
      <c r="CO18" s="2"/>
      <c r="CP18" s="2"/>
      <c r="CQ18" s="2"/>
      <c r="CR18" s="2">
        <f t="shared" si="8"/>
        <v>13</v>
      </c>
      <c r="CS18" s="2"/>
      <c r="CT18" s="2"/>
      <c r="CU18" s="2">
        <f t="shared" si="9"/>
        <v>41</v>
      </c>
    </row>
    <row r="19" spans="1:99" x14ac:dyDescent="0.3">
      <c r="A19" s="4" t="s">
        <v>37</v>
      </c>
      <c r="B19" s="21">
        <v>1</v>
      </c>
      <c r="C19" s="21">
        <v>1</v>
      </c>
      <c r="D19" s="21">
        <v>1</v>
      </c>
      <c r="E19" s="21">
        <v>1</v>
      </c>
      <c r="F19" s="21">
        <v>1</v>
      </c>
      <c r="G19" s="21">
        <v>1</v>
      </c>
      <c r="H19" s="11" t="s">
        <v>26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  <c r="BB19" s="7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E19" s="2" t="s">
        <v>37</v>
      </c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</row>
    <row r="20" spans="1:99" x14ac:dyDescent="0.3">
      <c r="A20" s="4" t="s">
        <v>38</v>
      </c>
      <c r="B20" s="11">
        <v>1</v>
      </c>
      <c r="C20" s="11">
        <v>1</v>
      </c>
      <c r="D20" s="11">
        <v>1</v>
      </c>
      <c r="E20" s="11">
        <v>1</v>
      </c>
      <c r="F20" s="11">
        <v>1</v>
      </c>
      <c r="G20" s="11">
        <v>1</v>
      </c>
      <c r="H20" s="11" t="s">
        <v>26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7"/>
      <c r="AY20" s="7"/>
      <c r="AZ20" s="7"/>
      <c r="BA20" s="7"/>
      <c r="BB20" s="7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E20" s="2" t="s">
        <v>38</v>
      </c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</row>
    <row r="21" spans="1:99" x14ac:dyDescent="0.3">
      <c r="A21" s="2" t="s">
        <v>39</v>
      </c>
      <c r="B21" s="11">
        <v>1</v>
      </c>
      <c r="C21" s="11">
        <v>1</v>
      </c>
      <c r="D21" s="11">
        <v>1</v>
      </c>
      <c r="E21" s="11">
        <v>1</v>
      </c>
      <c r="F21" s="11">
        <v>2</v>
      </c>
      <c r="G21" s="11">
        <v>2</v>
      </c>
      <c r="H21" s="11">
        <v>2</v>
      </c>
      <c r="I21" s="11">
        <v>3</v>
      </c>
      <c r="J21" s="11">
        <v>3</v>
      </c>
      <c r="K21" s="11">
        <v>3</v>
      </c>
      <c r="L21" s="11">
        <v>4</v>
      </c>
      <c r="M21" s="11">
        <v>4</v>
      </c>
      <c r="N21" s="11">
        <v>4</v>
      </c>
      <c r="O21" s="11">
        <v>4</v>
      </c>
      <c r="P21" s="11">
        <v>5</v>
      </c>
      <c r="Q21" s="11">
        <v>5</v>
      </c>
      <c r="R21" s="11">
        <v>5</v>
      </c>
      <c r="S21" s="11">
        <v>5</v>
      </c>
      <c r="T21" s="11">
        <v>5</v>
      </c>
      <c r="U21" s="11">
        <v>5</v>
      </c>
      <c r="V21" s="11">
        <v>5</v>
      </c>
      <c r="W21" s="11">
        <v>6</v>
      </c>
      <c r="X21" s="11">
        <v>6</v>
      </c>
      <c r="Y21" s="11">
        <v>6</v>
      </c>
      <c r="Z21" s="11">
        <v>6</v>
      </c>
      <c r="AA21" s="11">
        <v>6</v>
      </c>
      <c r="AB21" s="11">
        <v>6</v>
      </c>
      <c r="AC21" s="11">
        <v>6</v>
      </c>
      <c r="AD21" s="11">
        <v>6</v>
      </c>
      <c r="AE21" s="11">
        <v>7</v>
      </c>
      <c r="AF21" s="11">
        <v>7</v>
      </c>
      <c r="AG21" s="11">
        <v>8</v>
      </c>
      <c r="AH21" s="11">
        <v>8</v>
      </c>
      <c r="AI21" s="11">
        <v>8</v>
      </c>
      <c r="AJ21" s="11">
        <v>8</v>
      </c>
      <c r="AK21" s="11">
        <v>8</v>
      </c>
      <c r="AL21" s="11">
        <v>8</v>
      </c>
      <c r="AM21" s="11">
        <v>8</v>
      </c>
      <c r="AN21" s="11">
        <v>8</v>
      </c>
      <c r="AO21" s="11">
        <v>8</v>
      </c>
      <c r="AP21" s="11">
        <v>8</v>
      </c>
      <c r="AQ21" s="11">
        <v>8</v>
      </c>
      <c r="AR21" s="11">
        <v>8</v>
      </c>
      <c r="AS21" s="11">
        <v>8</v>
      </c>
      <c r="AT21" s="11">
        <v>8</v>
      </c>
      <c r="AU21" s="11">
        <v>8</v>
      </c>
      <c r="AV21" s="11">
        <v>8</v>
      </c>
      <c r="AW21" s="11">
        <v>9</v>
      </c>
      <c r="AX21" s="11">
        <v>9</v>
      </c>
      <c r="AY21" s="11">
        <v>9</v>
      </c>
      <c r="AZ21" s="11">
        <v>9</v>
      </c>
      <c r="BA21" s="11">
        <v>9</v>
      </c>
      <c r="BB21" s="11">
        <v>9</v>
      </c>
      <c r="BC21" s="11">
        <v>9</v>
      </c>
      <c r="BD21" s="11">
        <v>9</v>
      </c>
      <c r="BE21" s="11">
        <v>9</v>
      </c>
      <c r="BF21" s="11">
        <v>9</v>
      </c>
      <c r="BG21" s="11">
        <v>9</v>
      </c>
      <c r="BH21" s="11">
        <v>9</v>
      </c>
      <c r="BI21" s="11" t="s">
        <v>26</v>
      </c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E21" s="2" t="s">
        <v>39</v>
      </c>
      <c r="CF21" s="2">
        <f t="shared" si="0"/>
        <v>4</v>
      </c>
      <c r="CG21" s="2">
        <f t="shared" si="2"/>
        <v>3</v>
      </c>
      <c r="CH21" s="2">
        <f t="shared" ref="CH21" si="10">COUNTIF(B21:CC21,3)</f>
        <v>3</v>
      </c>
      <c r="CI21" s="2">
        <f t="shared" ref="CI21" si="11">COUNTIF(B21:CC21,4)</f>
        <v>4</v>
      </c>
      <c r="CJ21" s="2">
        <f>COUNTIF(B21:CC21,5)</f>
        <v>7</v>
      </c>
      <c r="CK21" s="2">
        <f t="shared" ref="CK21" si="12">COUNTIF(B21:CC21,6)</f>
        <v>8</v>
      </c>
      <c r="CL21" s="2">
        <f t="shared" si="3"/>
        <v>29</v>
      </c>
      <c r="CM21" s="2">
        <f t="shared" ref="CM21" si="13">COUNTIF(B21:CC21,7)</f>
        <v>2</v>
      </c>
      <c r="CN21" s="2">
        <f t="shared" si="1"/>
        <v>16</v>
      </c>
      <c r="CO21" s="2"/>
      <c r="CP21" s="2"/>
      <c r="CQ21" s="2"/>
      <c r="CR21" s="2">
        <f t="shared" ref="CR21" si="14">COUNTIF(B21:CC21,9)</f>
        <v>12</v>
      </c>
      <c r="CS21" s="2"/>
      <c r="CT21" s="2"/>
      <c r="CU21" s="2">
        <f t="shared" ref="CU21" si="15">SUM(CL21:CN21)</f>
        <v>47</v>
      </c>
    </row>
    <row r="22" spans="1:99" x14ac:dyDescent="0.3">
      <c r="A22" s="4" t="s">
        <v>40</v>
      </c>
      <c r="B22" s="11">
        <v>1</v>
      </c>
      <c r="C22" s="11">
        <v>1</v>
      </c>
      <c r="D22" s="11" t="s">
        <v>26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2"/>
      <c r="R22" s="2"/>
      <c r="S22" s="2"/>
      <c r="T22" s="2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7"/>
      <c r="AY22" s="7"/>
      <c r="AZ22" s="7"/>
      <c r="BA22" s="7"/>
      <c r="BB22" s="7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E22" s="2" t="s">
        <v>40</v>
      </c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</row>
    <row r="23" spans="1:99" x14ac:dyDescent="0.3">
      <c r="A23" s="2" t="s">
        <v>41</v>
      </c>
      <c r="B23" s="11" t="s">
        <v>128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E23" s="2" t="s">
        <v>41</v>
      </c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</row>
    <row r="24" spans="1:99" x14ac:dyDescent="0.3">
      <c r="A24" s="2" t="s">
        <v>42</v>
      </c>
      <c r="B24" s="11">
        <v>1</v>
      </c>
      <c r="C24" s="11">
        <v>1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1</v>
      </c>
      <c r="L24" s="11" t="s">
        <v>26</v>
      </c>
      <c r="M24" s="11"/>
      <c r="N24" s="11"/>
      <c r="O24" s="11"/>
      <c r="P24" s="11"/>
      <c r="Q24" s="2"/>
      <c r="R24" s="2"/>
      <c r="S24" s="2"/>
      <c r="T24" s="2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7"/>
      <c r="AY24" s="7"/>
      <c r="AZ24" s="7"/>
      <c r="BA24" s="7"/>
      <c r="BB24" s="7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E24" s="2" t="s">
        <v>42</v>
      </c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</row>
    <row r="25" spans="1:99" x14ac:dyDescent="0.3">
      <c r="A25" s="4" t="s">
        <v>43</v>
      </c>
      <c r="B25" s="11">
        <v>1</v>
      </c>
      <c r="C25" s="11">
        <v>1</v>
      </c>
      <c r="D25" s="11">
        <v>1</v>
      </c>
      <c r="E25" s="11">
        <v>1</v>
      </c>
      <c r="F25" s="11">
        <v>1</v>
      </c>
      <c r="G25" s="11">
        <v>2</v>
      </c>
      <c r="H25" s="11">
        <v>2</v>
      </c>
      <c r="I25" s="11">
        <v>2</v>
      </c>
      <c r="J25" s="11">
        <v>2</v>
      </c>
      <c r="K25" s="11">
        <v>3</v>
      </c>
      <c r="L25" s="11">
        <v>3</v>
      </c>
      <c r="M25" s="11">
        <v>4</v>
      </c>
      <c r="N25" s="11">
        <v>4</v>
      </c>
      <c r="O25" s="11">
        <v>4</v>
      </c>
      <c r="P25" s="11">
        <v>5</v>
      </c>
      <c r="Q25" s="11">
        <v>5</v>
      </c>
      <c r="R25" s="11">
        <v>5</v>
      </c>
      <c r="S25" s="11">
        <v>5</v>
      </c>
      <c r="T25" s="11">
        <v>5</v>
      </c>
      <c r="U25" s="11">
        <v>6</v>
      </c>
      <c r="V25" s="11">
        <v>6</v>
      </c>
      <c r="W25" s="11">
        <v>6</v>
      </c>
      <c r="X25" s="11">
        <v>6</v>
      </c>
      <c r="Y25" s="11">
        <v>6</v>
      </c>
      <c r="Z25" s="11">
        <v>6</v>
      </c>
      <c r="AA25" s="11">
        <v>6</v>
      </c>
      <c r="AB25" s="11">
        <v>6</v>
      </c>
      <c r="AC25" s="11">
        <v>6</v>
      </c>
      <c r="AD25" s="11">
        <v>6</v>
      </c>
      <c r="AE25" s="11">
        <v>6</v>
      </c>
      <c r="AF25" s="11">
        <v>6</v>
      </c>
      <c r="AG25" s="11">
        <v>6</v>
      </c>
      <c r="AH25" s="11">
        <v>6</v>
      </c>
      <c r="AI25" s="11">
        <v>6</v>
      </c>
      <c r="AJ25" s="11">
        <v>7</v>
      </c>
      <c r="AK25" s="11">
        <v>7</v>
      </c>
      <c r="AL25" s="11">
        <v>8</v>
      </c>
      <c r="AM25" s="11">
        <v>8</v>
      </c>
      <c r="AN25" s="11">
        <v>8</v>
      </c>
      <c r="AO25" s="11">
        <v>8</v>
      </c>
      <c r="AP25" s="11">
        <v>8</v>
      </c>
      <c r="AQ25" s="11">
        <v>8</v>
      </c>
      <c r="AR25" s="11">
        <v>8</v>
      </c>
      <c r="AS25" s="11">
        <v>8</v>
      </c>
      <c r="AT25" s="11">
        <v>8</v>
      </c>
      <c r="AU25" s="11">
        <v>8</v>
      </c>
      <c r="AV25" s="11">
        <v>8</v>
      </c>
      <c r="AW25" s="11">
        <v>8</v>
      </c>
      <c r="AX25" s="11">
        <v>8</v>
      </c>
      <c r="AY25" s="11">
        <v>8</v>
      </c>
      <c r="AZ25" s="11">
        <v>9</v>
      </c>
      <c r="BA25" s="11">
        <v>9</v>
      </c>
      <c r="BB25" s="11">
        <v>9</v>
      </c>
      <c r="BC25" s="11">
        <v>9</v>
      </c>
      <c r="BD25" s="11">
        <v>9</v>
      </c>
      <c r="BE25" s="11">
        <v>9</v>
      </c>
      <c r="BF25" s="11">
        <v>9</v>
      </c>
      <c r="BG25" s="11">
        <v>9</v>
      </c>
      <c r="BH25" s="11" t="s">
        <v>26</v>
      </c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E25" s="2" t="s">
        <v>43</v>
      </c>
      <c r="CF25" s="2">
        <f t="shared" si="0"/>
        <v>5</v>
      </c>
      <c r="CG25" s="2">
        <f t="shared" ref="CG25:CG29" si="16">COUNTIF(B25:S25,2)</f>
        <v>4</v>
      </c>
      <c r="CH25" s="2">
        <f t="shared" ref="CH25" si="17">COUNTIF(B25:CC25,3)</f>
        <v>2</v>
      </c>
      <c r="CI25" s="2">
        <f t="shared" ref="CI25" si="18">COUNTIF(B25:CC25,4)</f>
        <v>3</v>
      </c>
      <c r="CJ25" s="2">
        <f>COUNTIF(B25:CC25,5)</f>
        <v>5</v>
      </c>
      <c r="CK25" s="2">
        <f t="shared" ref="CK25" si="19">COUNTIF(B25:CC25,6)</f>
        <v>15</v>
      </c>
      <c r="CL25" s="2">
        <f t="shared" si="3"/>
        <v>34</v>
      </c>
      <c r="CM25" s="2">
        <f t="shared" ref="CM25" si="20">COUNTIF(B25:CC25,7)</f>
        <v>2</v>
      </c>
      <c r="CN25" s="2">
        <f t="shared" si="1"/>
        <v>14</v>
      </c>
      <c r="CO25" s="2"/>
      <c r="CP25" s="2"/>
      <c r="CQ25" s="2"/>
      <c r="CR25" s="30">
        <f t="shared" ref="CR25" si="21">COUNTIF(B25:CC25,9)</f>
        <v>8</v>
      </c>
      <c r="CS25" s="2"/>
      <c r="CT25" s="2"/>
      <c r="CU25" s="2">
        <f>SUM(CL25:CN25)</f>
        <v>50</v>
      </c>
    </row>
    <row r="26" spans="1:99" x14ac:dyDescent="0.3">
      <c r="A26" s="4" t="s">
        <v>44</v>
      </c>
      <c r="B26" s="11">
        <v>1</v>
      </c>
      <c r="C26" s="11">
        <v>1</v>
      </c>
      <c r="D26" s="11">
        <v>1</v>
      </c>
      <c r="E26" s="11">
        <v>1</v>
      </c>
      <c r="F26" s="11">
        <v>1</v>
      </c>
      <c r="G26" s="11" t="s">
        <v>26</v>
      </c>
      <c r="H26" s="11"/>
      <c r="I26" s="1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7"/>
      <c r="AY26" s="7"/>
      <c r="AZ26" s="7"/>
      <c r="BA26" s="7"/>
      <c r="BB26" s="7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E26" s="2" t="s">
        <v>44</v>
      </c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</row>
    <row r="27" spans="1:99" x14ac:dyDescent="0.3">
      <c r="A27" s="4" t="s">
        <v>45</v>
      </c>
      <c r="B27" s="11">
        <v>1</v>
      </c>
      <c r="C27" s="11">
        <v>1</v>
      </c>
      <c r="D27" s="11">
        <v>1</v>
      </c>
      <c r="E27" s="11">
        <v>1</v>
      </c>
      <c r="F27" s="11">
        <v>1</v>
      </c>
      <c r="G27" s="11" t="s">
        <v>26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8"/>
      <c r="AW27" s="8"/>
      <c r="AX27" s="8"/>
      <c r="AY27" s="8"/>
      <c r="AZ27" s="12"/>
      <c r="BA27" s="7"/>
      <c r="BB27" s="7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E27" s="2" t="s">
        <v>45</v>
      </c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</row>
    <row r="28" spans="1:99" x14ac:dyDescent="0.3">
      <c r="A28" s="4" t="s">
        <v>46</v>
      </c>
      <c r="B28" s="11">
        <v>1</v>
      </c>
      <c r="C28" s="11">
        <v>1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 t="s">
        <v>26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8"/>
      <c r="AJ28" s="8"/>
      <c r="AK28" s="8"/>
      <c r="AL28" s="9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7"/>
      <c r="AY28" s="7"/>
      <c r="AZ28" s="7"/>
      <c r="BA28" s="7"/>
      <c r="BB28" s="7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E28" s="2" t="s">
        <v>46</v>
      </c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</row>
    <row r="29" spans="1:99" x14ac:dyDescent="0.3">
      <c r="A29" s="4" t="s">
        <v>47</v>
      </c>
      <c r="B29" s="11">
        <v>1</v>
      </c>
      <c r="C29" s="11">
        <v>1</v>
      </c>
      <c r="D29" s="11">
        <v>1</v>
      </c>
      <c r="E29" s="11">
        <v>1</v>
      </c>
      <c r="F29" s="11">
        <v>2</v>
      </c>
      <c r="G29" s="11">
        <v>2</v>
      </c>
      <c r="H29" s="11">
        <v>2</v>
      </c>
      <c r="I29" s="11">
        <v>2</v>
      </c>
      <c r="J29" s="11">
        <v>2</v>
      </c>
      <c r="K29" s="11">
        <v>2</v>
      </c>
      <c r="L29" s="11">
        <v>2</v>
      </c>
      <c r="M29" s="11">
        <v>3</v>
      </c>
      <c r="N29" s="11">
        <v>3</v>
      </c>
      <c r="O29" s="11">
        <v>3</v>
      </c>
      <c r="P29" s="11">
        <v>3</v>
      </c>
      <c r="Q29" s="11">
        <v>3</v>
      </c>
      <c r="R29" s="11">
        <v>3</v>
      </c>
      <c r="S29" s="11">
        <v>3</v>
      </c>
      <c r="T29" s="11">
        <v>3</v>
      </c>
      <c r="U29" s="11">
        <v>4</v>
      </c>
      <c r="V29" s="11">
        <v>4</v>
      </c>
      <c r="W29" s="11">
        <v>4</v>
      </c>
      <c r="X29" s="11">
        <v>5</v>
      </c>
      <c r="Y29" s="11">
        <v>5</v>
      </c>
      <c r="Z29" s="11">
        <v>5</v>
      </c>
      <c r="AA29" s="11">
        <v>5</v>
      </c>
      <c r="AB29" s="11">
        <v>5</v>
      </c>
      <c r="AC29" s="11">
        <v>5</v>
      </c>
      <c r="AD29" s="11">
        <v>6</v>
      </c>
      <c r="AE29" s="11" t="s">
        <v>26</v>
      </c>
      <c r="AF29" s="11"/>
      <c r="AG29" s="11"/>
      <c r="AH29" s="11"/>
      <c r="AI29" s="11"/>
      <c r="AJ29" s="11"/>
      <c r="AK29" s="8"/>
      <c r="AL29" s="8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E29" s="2" t="s">
        <v>47</v>
      </c>
      <c r="CF29" s="2">
        <f t="shared" si="0"/>
        <v>4</v>
      </c>
      <c r="CG29" s="2">
        <f t="shared" si="16"/>
        <v>7</v>
      </c>
      <c r="CH29" s="2">
        <f t="shared" ref="CH29" si="22">COUNTIF(B29:CC29,3)</f>
        <v>8</v>
      </c>
      <c r="CI29" s="2">
        <f t="shared" ref="CI29" si="23">COUNTIF(B29:CC29,4)</f>
        <v>3</v>
      </c>
      <c r="CJ29" s="2">
        <f>COUNTIF(B29:CC29,5)</f>
        <v>6</v>
      </c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</row>
    <row r="30" spans="1:99" x14ac:dyDescent="0.3">
      <c r="A30" s="2" t="s">
        <v>48</v>
      </c>
      <c r="B30" s="11" t="s">
        <v>128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7"/>
      <c r="AY30" s="7"/>
      <c r="AZ30" s="7"/>
      <c r="BA30" s="7"/>
      <c r="BB30" s="7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E30" s="2" t="s">
        <v>48</v>
      </c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</row>
    <row r="31" spans="1:99" x14ac:dyDescent="0.3">
      <c r="A31" s="4" t="s">
        <v>49</v>
      </c>
      <c r="B31" s="11">
        <v>1</v>
      </c>
      <c r="C31" s="11">
        <v>1</v>
      </c>
      <c r="D31" s="11">
        <v>1</v>
      </c>
      <c r="E31" s="11">
        <v>1</v>
      </c>
      <c r="F31" s="11">
        <v>1</v>
      </c>
      <c r="G31" s="11" t="s">
        <v>26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7"/>
      <c r="AY31" s="7"/>
      <c r="AZ31" s="7"/>
      <c r="BA31" s="7"/>
      <c r="BB31" s="7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E31" s="2" t="s">
        <v>49</v>
      </c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</row>
    <row r="32" spans="1:99" x14ac:dyDescent="0.3">
      <c r="A32" s="2" t="s">
        <v>50</v>
      </c>
      <c r="B32" s="11">
        <v>1</v>
      </c>
      <c r="C32" s="11">
        <v>1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2</v>
      </c>
      <c r="J32" s="11">
        <v>2</v>
      </c>
      <c r="K32" s="11">
        <v>2</v>
      </c>
      <c r="L32" s="11">
        <v>2</v>
      </c>
      <c r="M32" s="11">
        <v>3</v>
      </c>
      <c r="N32" s="11">
        <v>3</v>
      </c>
      <c r="O32" s="11">
        <v>3</v>
      </c>
      <c r="P32" s="11">
        <v>3</v>
      </c>
      <c r="Q32" s="11">
        <v>3</v>
      </c>
      <c r="R32" s="11">
        <v>4</v>
      </c>
      <c r="S32" s="11">
        <v>4</v>
      </c>
      <c r="T32" s="11">
        <v>4</v>
      </c>
      <c r="U32" s="11">
        <v>5</v>
      </c>
      <c r="V32" s="11">
        <v>5</v>
      </c>
      <c r="W32" s="11">
        <v>5</v>
      </c>
      <c r="X32" s="11">
        <v>5</v>
      </c>
      <c r="Y32" s="11">
        <v>6</v>
      </c>
      <c r="Z32" s="11">
        <v>6</v>
      </c>
      <c r="AA32" s="11">
        <v>6</v>
      </c>
      <c r="AB32" s="11">
        <v>6</v>
      </c>
      <c r="AC32" s="11">
        <v>6</v>
      </c>
      <c r="AD32" s="11">
        <v>6</v>
      </c>
      <c r="AE32" s="11">
        <v>6</v>
      </c>
      <c r="AF32" s="11">
        <v>6</v>
      </c>
      <c r="AG32" s="11">
        <v>6</v>
      </c>
      <c r="AH32" s="11">
        <v>6</v>
      </c>
      <c r="AI32" s="11">
        <v>6</v>
      </c>
      <c r="AJ32" s="11">
        <v>6</v>
      </c>
      <c r="AK32" s="11">
        <v>6</v>
      </c>
      <c r="AL32" s="11">
        <v>6</v>
      </c>
      <c r="AM32" s="11">
        <v>6</v>
      </c>
      <c r="AN32" s="11">
        <v>7</v>
      </c>
      <c r="AO32" s="11">
        <v>7</v>
      </c>
      <c r="AP32" s="11">
        <v>8</v>
      </c>
      <c r="AQ32" s="11">
        <v>8</v>
      </c>
      <c r="AR32" s="11">
        <v>8</v>
      </c>
      <c r="AS32" s="11">
        <v>8</v>
      </c>
      <c r="AT32" s="11">
        <v>8</v>
      </c>
      <c r="AU32" s="11">
        <v>8</v>
      </c>
      <c r="AV32" s="11">
        <v>8</v>
      </c>
      <c r="AW32" s="11">
        <v>8</v>
      </c>
      <c r="AX32" s="11">
        <v>8</v>
      </c>
      <c r="AY32" s="11">
        <v>8</v>
      </c>
      <c r="AZ32" s="11">
        <v>8</v>
      </c>
      <c r="BA32" s="11">
        <v>8</v>
      </c>
      <c r="BB32" s="11">
        <v>8</v>
      </c>
      <c r="BC32" s="11">
        <v>8</v>
      </c>
      <c r="BD32" s="11">
        <v>8</v>
      </c>
      <c r="BE32" s="11">
        <v>8</v>
      </c>
      <c r="BF32" s="11">
        <v>8</v>
      </c>
      <c r="BG32" s="11">
        <v>8</v>
      </c>
      <c r="BH32" s="11">
        <v>8</v>
      </c>
      <c r="BI32" s="11">
        <v>9</v>
      </c>
      <c r="BJ32" s="11">
        <v>9</v>
      </c>
      <c r="BK32" s="11">
        <v>9</v>
      </c>
      <c r="BL32" s="11">
        <v>9</v>
      </c>
      <c r="BM32" s="11">
        <v>9</v>
      </c>
      <c r="BN32" s="11" t="s">
        <v>26</v>
      </c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E32" s="2" t="s">
        <v>50</v>
      </c>
      <c r="CF32" s="2">
        <f t="shared" si="0"/>
        <v>7</v>
      </c>
      <c r="CG32" s="2">
        <f t="shared" ref="CG32:CG41" si="24">COUNTIF(B32:S32,2)</f>
        <v>4</v>
      </c>
      <c r="CH32" s="2">
        <f t="shared" ref="CH32" si="25">COUNTIF(B32:CC32,3)</f>
        <v>5</v>
      </c>
      <c r="CI32" s="2">
        <f t="shared" ref="CI32" si="26">COUNTIF(B32:CC32,4)</f>
        <v>3</v>
      </c>
      <c r="CJ32" s="2">
        <f>COUNTIF(B32:CC32,5)</f>
        <v>4</v>
      </c>
      <c r="CK32" s="2">
        <f t="shared" ref="CK32:CK72" si="27">COUNTIF(B32:BN32,6)</f>
        <v>15</v>
      </c>
      <c r="CL32" s="2">
        <f t="shared" si="3"/>
        <v>38</v>
      </c>
      <c r="CM32" s="2">
        <f t="shared" ref="CM32" si="28">COUNTIF(B32:CC32,7)</f>
        <v>2</v>
      </c>
      <c r="CN32" s="2">
        <f t="shared" si="1"/>
        <v>19</v>
      </c>
      <c r="CO32" s="2"/>
      <c r="CP32" s="2"/>
      <c r="CQ32" s="2"/>
      <c r="CR32" s="2">
        <f t="shared" ref="CR32" si="29">COUNTIF(B32:CC32,9)</f>
        <v>5</v>
      </c>
      <c r="CS32" s="2"/>
      <c r="CT32" s="2"/>
      <c r="CU32" s="2">
        <f>SUM(CL32:CN32)</f>
        <v>59</v>
      </c>
    </row>
    <row r="33" spans="1:99" x14ac:dyDescent="0.3">
      <c r="A33" s="2" t="s">
        <v>51</v>
      </c>
      <c r="B33" s="12">
        <v>1</v>
      </c>
      <c r="C33" s="12">
        <v>1</v>
      </c>
      <c r="D33" s="12">
        <v>1</v>
      </c>
      <c r="E33" s="12">
        <v>1</v>
      </c>
      <c r="F33" s="12">
        <v>1</v>
      </c>
      <c r="G33" s="16" t="s">
        <v>26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8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E33" s="2" t="s">
        <v>51</v>
      </c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</row>
    <row r="34" spans="1:99" x14ac:dyDescent="0.3">
      <c r="A34" s="2" t="s">
        <v>52</v>
      </c>
      <c r="B34" s="11">
        <v>1</v>
      </c>
      <c r="C34" s="11">
        <v>1</v>
      </c>
      <c r="D34" s="11">
        <v>1</v>
      </c>
      <c r="E34" s="11">
        <v>1</v>
      </c>
      <c r="F34" s="11">
        <v>1</v>
      </c>
      <c r="G34" s="11" t="s">
        <v>26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7"/>
      <c r="AY34" s="7"/>
      <c r="AZ34" s="7"/>
      <c r="BA34" s="7"/>
      <c r="BB34" s="7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E34" s="2" t="s">
        <v>52</v>
      </c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</row>
    <row r="35" spans="1:99" x14ac:dyDescent="0.3">
      <c r="A35" s="2" t="s">
        <v>53</v>
      </c>
      <c r="B35" s="11">
        <v>1</v>
      </c>
      <c r="C35" s="11">
        <v>1</v>
      </c>
      <c r="D35" s="11">
        <v>1</v>
      </c>
      <c r="E35" s="11">
        <v>1</v>
      </c>
      <c r="F35" s="11">
        <v>1</v>
      </c>
      <c r="G35" s="11" t="s">
        <v>26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8"/>
      <c r="AM35" s="8"/>
      <c r="AN35" s="8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E35" s="2" t="s">
        <v>53</v>
      </c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</row>
    <row r="36" spans="1:99" x14ac:dyDescent="0.3">
      <c r="A36" s="2" t="s">
        <v>54</v>
      </c>
      <c r="B36" s="12">
        <v>1</v>
      </c>
      <c r="C36" s="16">
        <v>1</v>
      </c>
      <c r="D36" s="16" t="s">
        <v>26</v>
      </c>
      <c r="E36" s="11"/>
      <c r="F36" s="11"/>
      <c r="G36" s="11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7"/>
      <c r="AY36" s="7"/>
      <c r="AZ36" s="7"/>
      <c r="BA36" s="7"/>
      <c r="BB36" s="7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E36" s="2" t="s">
        <v>54</v>
      </c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</row>
    <row r="37" spans="1:99" x14ac:dyDescent="0.3">
      <c r="A37" s="2" t="s">
        <v>55</v>
      </c>
      <c r="B37" s="11">
        <v>1</v>
      </c>
      <c r="C37" s="11">
        <v>1</v>
      </c>
      <c r="D37" s="11">
        <v>1</v>
      </c>
      <c r="E37" s="11">
        <v>1</v>
      </c>
      <c r="F37" s="11">
        <v>1</v>
      </c>
      <c r="G37" s="11">
        <v>2</v>
      </c>
      <c r="H37" s="11">
        <v>2</v>
      </c>
      <c r="I37" s="11">
        <v>2</v>
      </c>
      <c r="J37" s="11">
        <v>2</v>
      </c>
      <c r="K37" s="11">
        <v>2</v>
      </c>
      <c r="L37" s="11">
        <v>2</v>
      </c>
      <c r="M37" s="11">
        <v>3</v>
      </c>
      <c r="N37" s="11">
        <v>3</v>
      </c>
      <c r="O37" s="11">
        <v>3</v>
      </c>
      <c r="P37" s="11">
        <v>3</v>
      </c>
      <c r="Q37" s="11">
        <v>3</v>
      </c>
      <c r="R37" s="11">
        <v>3</v>
      </c>
      <c r="S37" s="11">
        <v>3</v>
      </c>
      <c r="T37" s="11">
        <v>3</v>
      </c>
      <c r="U37" s="11">
        <v>4</v>
      </c>
      <c r="V37" s="11">
        <v>4</v>
      </c>
      <c r="W37" s="22">
        <v>5</v>
      </c>
      <c r="X37" s="22">
        <v>5</v>
      </c>
      <c r="Y37" s="22">
        <v>5</v>
      </c>
      <c r="Z37" s="22">
        <v>5</v>
      </c>
      <c r="AA37" s="22">
        <v>5</v>
      </c>
      <c r="AB37" s="22">
        <v>5</v>
      </c>
      <c r="AC37" s="22">
        <v>5</v>
      </c>
      <c r="AD37" s="22">
        <v>5</v>
      </c>
      <c r="AE37" s="22">
        <v>5</v>
      </c>
      <c r="AF37" s="22">
        <v>5</v>
      </c>
      <c r="AG37" s="22">
        <v>5</v>
      </c>
      <c r="AH37" s="22">
        <v>5</v>
      </c>
      <c r="AI37" s="22">
        <v>5</v>
      </c>
      <c r="AJ37" s="22">
        <v>5</v>
      </c>
      <c r="AK37" s="22">
        <v>5</v>
      </c>
      <c r="AL37" s="22">
        <v>5</v>
      </c>
      <c r="AM37" s="22">
        <v>5</v>
      </c>
      <c r="AN37" s="22">
        <v>5</v>
      </c>
      <c r="AO37" s="22">
        <v>5</v>
      </c>
      <c r="AP37" s="22">
        <v>5</v>
      </c>
      <c r="AQ37" s="22">
        <v>5</v>
      </c>
      <c r="AR37" s="22">
        <v>5</v>
      </c>
      <c r="AS37" s="22">
        <v>5</v>
      </c>
      <c r="AT37" s="22">
        <v>5</v>
      </c>
      <c r="AU37" s="22">
        <v>5</v>
      </c>
      <c r="AV37" s="22">
        <v>5</v>
      </c>
      <c r="AW37" s="22">
        <v>5</v>
      </c>
      <c r="AX37" s="22">
        <v>5</v>
      </c>
      <c r="AY37" s="22">
        <v>5</v>
      </c>
      <c r="AZ37" s="22">
        <v>5</v>
      </c>
      <c r="BA37" s="22">
        <v>5</v>
      </c>
      <c r="BB37" s="22">
        <v>5</v>
      </c>
      <c r="BC37" s="22">
        <v>5</v>
      </c>
      <c r="BD37" s="22">
        <v>5</v>
      </c>
      <c r="BE37" s="22">
        <v>5</v>
      </c>
      <c r="BF37" s="22">
        <v>5</v>
      </c>
      <c r="BG37" s="22">
        <v>5</v>
      </c>
      <c r="BH37" s="22">
        <v>5</v>
      </c>
      <c r="BI37" s="22">
        <v>5</v>
      </c>
      <c r="BJ37" s="22">
        <v>5</v>
      </c>
      <c r="BK37" s="22">
        <v>5</v>
      </c>
      <c r="BL37" s="22">
        <v>5</v>
      </c>
      <c r="BM37" s="22">
        <v>5</v>
      </c>
      <c r="BN37" s="22">
        <v>5</v>
      </c>
      <c r="BO37" s="11" t="s">
        <v>26</v>
      </c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2"/>
      <c r="CE37" s="2" t="s">
        <v>55</v>
      </c>
      <c r="CF37" s="2">
        <f t="shared" si="0"/>
        <v>5</v>
      </c>
      <c r="CG37" s="2">
        <f t="shared" si="24"/>
        <v>6</v>
      </c>
      <c r="CH37" s="2">
        <f t="shared" ref="CH37:CH52" si="30">COUNTIF(B37:CC37,3)</f>
        <v>8</v>
      </c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</row>
    <row r="38" spans="1:99" x14ac:dyDescent="0.3">
      <c r="A38" s="2" t="s">
        <v>56</v>
      </c>
      <c r="B38" s="11">
        <v>1</v>
      </c>
      <c r="C38" s="11">
        <v>1</v>
      </c>
      <c r="D38" s="11">
        <v>1</v>
      </c>
      <c r="E38" s="11">
        <v>1</v>
      </c>
      <c r="F38" s="11">
        <v>1</v>
      </c>
      <c r="G38" s="11">
        <v>2</v>
      </c>
      <c r="H38" s="11">
        <v>2</v>
      </c>
      <c r="I38" s="11">
        <v>2</v>
      </c>
      <c r="J38" s="11">
        <v>2</v>
      </c>
      <c r="K38" s="11">
        <v>2</v>
      </c>
      <c r="L38" s="11">
        <v>3</v>
      </c>
      <c r="M38" s="11">
        <v>3</v>
      </c>
      <c r="N38" s="11">
        <v>3</v>
      </c>
      <c r="O38" s="11">
        <v>3</v>
      </c>
      <c r="P38" s="11">
        <v>3</v>
      </c>
      <c r="Q38" s="11">
        <v>3</v>
      </c>
      <c r="R38" s="11">
        <v>4</v>
      </c>
      <c r="S38" s="11">
        <v>4</v>
      </c>
      <c r="T38" s="11">
        <v>4</v>
      </c>
      <c r="U38" s="11">
        <v>4</v>
      </c>
      <c r="V38" s="11">
        <v>5</v>
      </c>
      <c r="W38" s="11">
        <v>5</v>
      </c>
      <c r="X38" s="11">
        <v>5</v>
      </c>
      <c r="Y38" s="11">
        <v>5</v>
      </c>
      <c r="Z38" s="11">
        <v>5</v>
      </c>
      <c r="AA38" s="11">
        <v>6</v>
      </c>
      <c r="AB38" s="11">
        <v>6</v>
      </c>
      <c r="AC38" s="11">
        <v>6</v>
      </c>
      <c r="AD38" s="11">
        <v>6</v>
      </c>
      <c r="AE38" s="11">
        <v>6</v>
      </c>
      <c r="AF38" s="11">
        <v>6</v>
      </c>
      <c r="AG38" s="11">
        <v>6</v>
      </c>
      <c r="AH38" s="11">
        <v>6</v>
      </c>
      <c r="AI38" s="11">
        <v>6</v>
      </c>
      <c r="AJ38" s="11">
        <v>6</v>
      </c>
      <c r="AK38" s="11">
        <v>6</v>
      </c>
      <c r="AL38" s="11">
        <v>6</v>
      </c>
      <c r="AM38" s="11">
        <v>6</v>
      </c>
      <c r="AN38" s="11">
        <v>7</v>
      </c>
      <c r="AO38" s="11">
        <v>8</v>
      </c>
      <c r="AP38" s="11">
        <v>8</v>
      </c>
      <c r="AQ38" s="11">
        <v>8</v>
      </c>
      <c r="AR38" s="11">
        <v>8</v>
      </c>
      <c r="AS38" s="11">
        <v>8</v>
      </c>
      <c r="AT38" s="11">
        <v>8</v>
      </c>
      <c r="AU38" s="11">
        <v>8</v>
      </c>
      <c r="AV38" s="11">
        <v>8</v>
      </c>
      <c r="AW38" s="11">
        <v>8</v>
      </c>
      <c r="AX38" s="11">
        <v>8</v>
      </c>
      <c r="AY38" s="11">
        <v>8</v>
      </c>
      <c r="AZ38" s="11">
        <v>8</v>
      </c>
      <c r="BA38" s="11">
        <v>8</v>
      </c>
      <c r="BB38" s="11">
        <v>8</v>
      </c>
      <c r="BC38" s="11">
        <v>9</v>
      </c>
      <c r="BD38" s="11">
        <v>9</v>
      </c>
      <c r="BE38" s="11">
        <v>9</v>
      </c>
      <c r="BF38" s="11">
        <v>9</v>
      </c>
      <c r="BG38" s="11">
        <v>9</v>
      </c>
      <c r="BH38" s="11" t="s">
        <v>26</v>
      </c>
      <c r="BI38" s="11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E38" s="2" t="s">
        <v>56</v>
      </c>
      <c r="CF38" s="2">
        <f t="shared" si="0"/>
        <v>5</v>
      </c>
      <c r="CG38" s="2">
        <f t="shared" si="24"/>
        <v>5</v>
      </c>
      <c r="CH38" s="2">
        <f t="shared" si="30"/>
        <v>6</v>
      </c>
      <c r="CI38" s="2">
        <f t="shared" ref="CI38:CI49" si="31">COUNTIF(B38:CC38,4)</f>
        <v>4</v>
      </c>
      <c r="CJ38" s="2">
        <f>COUNTIF(B38:CC38,5)</f>
        <v>5</v>
      </c>
      <c r="CK38" s="2">
        <f t="shared" si="27"/>
        <v>13</v>
      </c>
      <c r="CL38" s="2">
        <f t="shared" si="3"/>
        <v>38</v>
      </c>
      <c r="CM38" s="2">
        <f t="shared" ref="CM38:CM49" si="32">COUNTIF(B38:CC38,7)</f>
        <v>1</v>
      </c>
      <c r="CN38" s="2">
        <f t="shared" si="1"/>
        <v>14</v>
      </c>
      <c r="CO38" s="2"/>
      <c r="CP38" s="2"/>
      <c r="CQ38" s="2"/>
      <c r="CR38" s="2">
        <f t="shared" ref="CR38:CR49" si="33">COUNTIF(B38:CC38,9)</f>
        <v>5</v>
      </c>
      <c r="CS38" s="2"/>
      <c r="CT38" s="2"/>
      <c r="CU38" s="2">
        <f>SUM(CL38:CN38)</f>
        <v>53</v>
      </c>
    </row>
    <row r="39" spans="1:99" x14ac:dyDescent="0.3">
      <c r="A39" s="2" t="s">
        <v>57</v>
      </c>
      <c r="B39" s="11">
        <v>1</v>
      </c>
      <c r="C39" s="11">
        <v>1</v>
      </c>
      <c r="D39" s="11">
        <v>1</v>
      </c>
      <c r="E39" s="11">
        <v>1</v>
      </c>
      <c r="F39" s="11">
        <v>1</v>
      </c>
      <c r="G39" s="11">
        <v>1</v>
      </c>
      <c r="H39" s="11" t="s">
        <v>26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E39" s="2" t="s">
        <v>57</v>
      </c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</row>
    <row r="40" spans="1:99" x14ac:dyDescent="0.3">
      <c r="A40" s="4" t="s">
        <v>58</v>
      </c>
      <c r="B40" s="11">
        <v>1</v>
      </c>
      <c r="C40" s="11">
        <v>1</v>
      </c>
      <c r="D40" s="11">
        <v>1</v>
      </c>
      <c r="E40" s="11">
        <v>1</v>
      </c>
      <c r="F40" s="11">
        <v>1</v>
      </c>
      <c r="G40" s="11">
        <v>2</v>
      </c>
      <c r="H40" s="11">
        <v>2</v>
      </c>
      <c r="I40" s="11">
        <v>2</v>
      </c>
      <c r="J40" s="11">
        <v>3</v>
      </c>
      <c r="K40" s="11">
        <v>3</v>
      </c>
      <c r="L40" s="11">
        <v>3</v>
      </c>
      <c r="M40" s="11">
        <v>4</v>
      </c>
      <c r="N40" s="11">
        <v>4</v>
      </c>
      <c r="O40" s="11">
        <v>4</v>
      </c>
      <c r="P40" s="11">
        <v>4</v>
      </c>
      <c r="Q40" s="11">
        <v>4</v>
      </c>
      <c r="R40" s="11">
        <v>5</v>
      </c>
      <c r="S40" s="11">
        <v>5</v>
      </c>
      <c r="T40" s="11">
        <v>5</v>
      </c>
      <c r="U40" s="11">
        <v>5</v>
      </c>
      <c r="V40" s="11">
        <v>5</v>
      </c>
      <c r="W40" s="11">
        <v>5</v>
      </c>
      <c r="X40" s="11">
        <v>6</v>
      </c>
      <c r="Y40" s="11">
        <v>6</v>
      </c>
      <c r="Z40" s="11">
        <v>6</v>
      </c>
      <c r="AA40" s="11">
        <v>6</v>
      </c>
      <c r="AB40" s="11">
        <v>6</v>
      </c>
      <c r="AC40" s="11">
        <v>6</v>
      </c>
      <c r="AD40" s="11">
        <v>7</v>
      </c>
      <c r="AE40" s="11">
        <v>8</v>
      </c>
      <c r="AF40" s="11">
        <v>8</v>
      </c>
      <c r="AG40" s="11">
        <v>8</v>
      </c>
      <c r="AH40" s="11">
        <v>8</v>
      </c>
      <c r="AI40" s="11">
        <v>8</v>
      </c>
      <c r="AJ40" s="11">
        <v>8</v>
      </c>
      <c r="AK40" s="11">
        <v>8</v>
      </c>
      <c r="AL40" s="11">
        <v>8</v>
      </c>
      <c r="AM40" s="11">
        <v>8</v>
      </c>
      <c r="AN40" s="11">
        <v>8</v>
      </c>
      <c r="AO40" s="11">
        <v>8</v>
      </c>
      <c r="AP40" s="11">
        <v>8</v>
      </c>
      <c r="AQ40" s="11">
        <v>8</v>
      </c>
      <c r="AR40" s="11">
        <v>9</v>
      </c>
      <c r="AS40" s="11">
        <v>9</v>
      </c>
      <c r="AT40" s="11">
        <v>9</v>
      </c>
      <c r="AU40" s="11">
        <v>9</v>
      </c>
      <c r="AV40" s="11">
        <v>9</v>
      </c>
      <c r="AW40" s="11">
        <v>9</v>
      </c>
      <c r="AX40" s="11">
        <v>9</v>
      </c>
      <c r="AY40" s="11">
        <v>9</v>
      </c>
      <c r="AZ40" s="11">
        <v>9</v>
      </c>
      <c r="BA40" s="11">
        <v>9</v>
      </c>
      <c r="BB40" s="11" t="s">
        <v>26</v>
      </c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E40" s="2" t="s">
        <v>58</v>
      </c>
      <c r="CF40" s="2">
        <f t="shared" si="0"/>
        <v>5</v>
      </c>
      <c r="CG40" s="2">
        <f t="shared" si="24"/>
        <v>3</v>
      </c>
      <c r="CH40" s="2">
        <f t="shared" si="30"/>
        <v>3</v>
      </c>
      <c r="CI40" s="2">
        <f t="shared" si="31"/>
        <v>5</v>
      </c>
      <c r="CJ40" s="2">
        <f>COUNTIF(B40:CC40,5)</f>
        <v>6</v>
      </c>
      <c r="CK40" s="2">
        <f t="shared" si="27"/>
        <v>6</v>
      </c>
      <c r="CL40" s="2">
        <f t="shared" si="3"/>
        <v>28</v>
      </c>
      <c r="CM40" s="2">
        <f t="shared" si="32"/>
        <v>1</v>
      </c>
      <c r="CN40" s="2">
        <f t="shared" si="1"/>
        <v>13</v>
      </c>
      <c r="CO40" s="2"/>
      <c r="CP40" s="2"/>
      <c r="CQ40" s="2"/>
      <c r="CR40" s="31">
        <f t="shared" si="33"/>
        <v>10</v>
      </c>
      <c r="CS40" s="2"/>
      <c r="CT40" s="2"/>
      <c r="CU40" s="2">
        <f>SUM(CL40:CN40)</f>
        <v>42</v>
      </c>
    </row>
    <row r="41" spans="1:99" x14ac:dyDescent="0.3">
      <c r="A41" s="2" t="s">
        <v>59</v>
      </c>
      <c r="B41" s="11">
        <v>1</v>
      </c>
      <c r="C41" s="11">
        <v>1</v>
      </c>
      <c r="D41" s="11">
        <v>1</v>
      </c>
      <c r="E41" s="11">
        <v>1</v>
      </c>
      <c r="F41" s="11">
        <v>2</v>
      </c>
      <c r="G41" s="11">
        <v>2</v>
      </c>
      <c r="H41" s="11">
        <v>2</v>
      </c>
      <c r="I41" s="11">
        <v>2</v>
      </c>
      <c r="J41" s="11">
        <v>3</v>
      </c>
      <c r="K41" s="11">
        <v>3</v>
      </c>
      <c r="L41" s="11">
        <v>4</v>
      </c>
      <c r="M41" s="11">
        <v>4</v>
      </c>
      <c r="N41" s="11">
        <v>4</v>
      </c>
      <c r="O41" s="11">
        <v>4</v>
      </c>
      <c r="P41" s="11">
        <v>5</v>
      </c>
      <c r="Q41" s="11">
        <v>5</v>
      </c>
      <c r="R41" s="11">
        <v>5</v>
      </c>
      <c r="S41" s="11">
        <v>5</v>
      </c>
      <c r="T41" s="11">
        <v>5</v>
      </c>
      <c r="U41" s="11">
        <v>5</v>
      </c>
      <c r="V41" s="11">
        <v>5</v>
      </c>
      <c r="W41" s="11">
        <v>5</v>
      </c>
      <c r="X41" s="11">
        <v>5</v>
      </c>
      <c r="Y41" s="11">
        <v>6</v>
      </c>
      <c r="Z41" s="11">
        <v>6</v>
      </c>
      <c r="AA41" s="11">
        <v>6</v>
      </c>
      <c r="AB41" s="11">
        <v>6</v>
      </c>
      <c r="AC41" s="11">
        <v>6</v>
      </c>
      <c r="AD41" s="11">
        <v>6</v>
      </c>
      <c r="AE41" s="11">
        <v>7</v>
      </c>
      <c r="AF41" s="11">
        <v>7</v>
      </c>
      <c r="AG41" s="11">
        <v>8</v>
      </c>
      <c r="AH41" s="11">
        <v>8</v>
      </c>
      <c r="AI41" s="11">
        <v>8</v>
      </c>
      <c r="AJ41" s="11">
        <v>8</v>
      </c>
      <c r="AK41" s="11">
        <v>8</v>
      </c>
      <c r="AL41" s="11">
        <v>8</v>
      </c>
      <c r="AM41" s="11">
        <v>8</v>
      </c>
      <c r="AN41" s="11">
        <v>8</v>
      </c>
      <c r="AO41" s="11">
        <v>8</v>
      </c>
      <c r="AP41" s="11">
        <v>8</v>
      </c>
      <c r="AQ41" s="11">
        <v>8</v>
      </c>
      <c r="AR41" s="11">
        <v>8</v>
      </c>
      <c r="AS41" s="11">
        <v>8</v>
      </c>
      <c r="AT41" s="11">
        <v>8</v>
      </c>
      <c r="AU41" s="11">
        <v>8</v>
      </c>
      <c r="AV41" s="11">
        <v>9</v>
      </c>
      <c r="AW41" s="11">
        <v>9</v>
      </c>
      <c r="AX41" s="11">
        <v>9</v>
      </c>
      <c r="AY41" s="11">
        <v>9</v>
      </c>
      <c r="AZ41" s="11">
        <v>9</v>
      </c>
      <c r="BA41" s="11">
        <v>9</v>
      </c>
      <c r="BB41" s="11" t="s">
        <v>26</v>
      </c>
      <c r="BC41" s="1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E41" s="2" t="s">
        <v>59</v>
      </c>
      <c r="CF41" s="2">
        <f t="shared" si="0"/>
        <v>4</v>
      </c>
      <c r="CG41" s="2">
        <f t="shared" si="24"/>
        <v>4</v>
      </c>
      <c r="CH41" s="2">
        <f t="shared" si="30"/>
        <v>2</v>
      </c>
      <c r="CI41" s="2">
        <f t="shared" si="31"/>
        <v>4</v>
      </c>
      <c r="CJ41" s="2">
        <f>COUNTIF(B41:CC41,5)</f>
        <v>9</v>
      </c>
      <c r="CK41" s="2">
        <f t="shared" si="27"/>
        <v>6</v>
      </c>
      <c r="CL41" s="2">
        <f t="shared" si="3"/>
        <v>29</v>
      </c>
      <c r="CM41" s="2">
        <f t="shared" si="32"/>
        <v>2</v>
      </c>
      <c r="CN41" s="2">
        <f t="shared" si="1"/>
        <v>15</v>
      </c>
      <c r="CO41" s="2"/>
      <c r="CP41" s="2"/>
      <c r="CQ41" s="2"/>
      <c r="CR41" s="2">
        <f t="shared" si="33"/>
        <v>6</v>
      </c>
      <c r="CS41" s="2"/>
      <c r="CT41" s="2"/>
      <c r="CU41" s="2">
        <f>SUM(CL41:CN41)</f>
        <v>46</v>
      </c>
    </row>
    <row r="42" spans="1:99" x14ac:dyDescent="0.3">
      <c r="A42" s="2" t="s">
        <v>60</v>
      </c>
      <c r="B42" s="11" t="s">
        <v>128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3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7"/>
      <c r="AY42" s="7"/>
      <c r="AZ42" s="7"/>
      <c r="BA42" s="7"/>
      <c r="BB42" s="7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E42" s="2" t="s">
        <v>60</v>
      </c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</row>
    <row r="43" spans="1:99" x14ac:dyDescent="0.3">
      <c r="A43" s="4" t="s">
        <v>61</v>
      </c>
      <c r="B43" s="11">
        <v>1</v>
      </c>
      <c r="C43" s="11">
        <v>1</v>
      </c>
      <c r="D43" s="11">
        <v>1</v>
      </c>
      <c r="E43" s="11">
        <v>1</v>
      </c>
      <c r="F43" s="11">
        <v>2</v>
      </c>
      <c r="G43" s="11">
        <v>2</v>
      </c>
      <c r="H43" s="11">
        <v>2</v>
      </c>
      <c r="I43" s="11">
        <v>2</v>
      </c>
      <c r="J43" s="11">
        <v>3</v>
      </c>
      <c r="K43" s="11">
        <v>3</v>
      </c>
      <c r="L43" s="11">
        <v>4</v>
      </c>
      <c r="M43" s="11">
        <v>4</v>
      </c>
      <c r="N43" s="11">
        <v>4</v>
      </c>
      <c r="O43" s="11">
        <v>4</v>
      </c>
      <c r="P43" s="11">
        <v>5</v>
      </c>
      <c r="Q43" s="11">
        <v>5</v>
      </c>
      <c r="R43" s="11">
        <v>5</v>
      </c>
      <c r="S43" s="11">
        <v>5</v>
      </c>
      <c r="T43" s="11">
        <v>5</v>
      </c>
      <c r="U43" s="11">
        <v>5</v>
      </c>
      <c r="V43" s="11">
        <v>5</v>
      </c>
      <c r="W43" s="11">
        <v>5</v>
      </c>
      <c r="X43" s="11">
        <v>5</v>
      </c>
      <c r="Y43" s="11">
        <v>6</v>
      </c>
      <c r="Z43" s="11">
        <v>6</v>
      </c>
      <c r="AA43" s="11">
        <v>6</v>
      </c>
      <c r="AB43" s="11">
        <v>6</v>
      </c>
      <c r="AC43" s="11">
        <v>6</v>
      </c>
      <c r="AD43" s="11">
        <v>6</v>
      </c>
      <c r="AE43" s="11">
        <v>7</v>
      </c>
      <c r="AF43" s="11">
        <v>7</v>
      </c>
      <c r="AG43" s="11">
        <v>8</v>
      </c>
      <c r="AH43" s="11">
        <v>8</v>
      </c>
      <c r="AI43" s="11">
        <v>8</v>
      </c>
      <c r="AJ43" s="11">
        <v>8</v>
      </c>
      <c r="AK43" s="11">
        <v>8</v>
      </c>
      <c r="AL43" s="11">
        <v>8</v>
      </c>
      <c r="AM43" s="11">
        <v>8</v>
      </c>
      <c r="AN43" s="11">
        <v>8</v>
      </c>
      <c r="AO43" s="11">
        <v>8</v>
      </c>
      <c r="AP43" s="11">
        <v>8</v>
      </c>
      <c r="AQ43" s="11">
        <v>8</v>
      </c>
      <c r="AR43" s="11">
        <v>8</v>
      </c>
      <c r="AS43" s="11">
        <v>8</v>
      </c>
      <c r="AT43" s="11">
        <v>8</v>
      </c>
      <c r="AU43" s="11">
        <v>8</v>
      </c>
      <c r="AV43" s="11">
        <v>9</v>
      </c>
      <c r="AW43" s="11">
        <v>9</v>
      </c>
      <c r="AX43" s="11">
        <v>9</v>
      </c>
      <c r="AY43" s="11">
        <v>9</v>
      </c>
      <c r="AZ43" s="11">
        <v>9</v>
      </c>
      <c r="BA43" s="11">
        <v>9</v>
      </c>
      <c r="BB43" s="11">
        <v>9</v>
      </c>
      <c r="BC43" s="11">
        <v>9</v>
      </c>
      <c r="BD43" s="11">
        <v>9</v>
      </c>
      <c r="BE43" s="11">
        <v>9</v>
      </c>
      <c r="BF43" s="11">
        <v>9</v>
      </c>
      <c r="BG43" s="11">
        <v>9</v>
      </c>
      <c r="BH43" s="11">
        <v>9</v>
      </c>
      <c r="BI43" s="11" t="s">
        <v>26</v>
      </c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E43" s="2" t="s">
        <v>61</v>
      </c>
      <c r="CF43" s="2">
        <f>COUNTIF(B43:S43,1)</f>
        <v>4</v>
      </c>
      <c r="CG43" s="2">
        <f>COUNTIF(B43:S43,2)</f>
        <v>4</v>
      </c>
      <c r="CH43" s="2">
        <f t="shared" si="30"/>
        <v>2</v>
      </c>
      <c r="CI43" s="2">
        <f t="shared" si="31"/>
        <v>4</v>
      </c>
      <c r="CJ43" s="2">
        <f>COUNTIF(B43:CC43,5)</f>
        <v>9</v>
      </c>
      <c r="CK43" s="2">
        <f t="shared" si="27"/>
        <v>6</v>
      </c>
      <c r="CL43" s="2">
        <f t="shared" si="3"/>
        <v>29</v>
      </c>
      <c r="CM43" s="2">
        <f t="shared" si="32"/>
        <v>2</v>
      </c>
      <c r="CN43" s="2">
        <f t="shared" si="1"/>
        <v>15</v>
      </c>
      <c r="CO43" s="2"/>
      <c r="CP43" s="2"/>
      <c r="CQ43" s="2"/>
      <c r="CR43" s="2">
        <f t="shared" si="33"/>
        <v>13</v>
      </c>
      <c r="CS43" s="2"/>
      <c r="CT43" s="2"/>
      <c r="CU43" s="2">
        <f>SUM(CL43:CN43)</f>
        <v>46</v>
      </c>
    </row>
    <row r="44" spans="1:99" x14ac:dyDescent="0.3">
      <c r="A44" s="4" t="s">
        <v>62</v>
      </c>
      <c r="B44" s="11">
        <v>1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>
        <v>2</v>
      </c>
      <c r="I44" s="11">
        <v>2</v>
      </c>
      <c r="J44" s="11">
        <v>2</v>
      </c>
      <c r="K44" s="11">
        <v>3</v>
      </c>
      <c r="L44" s="11">
        <v>3</v>
      </c>
      <c r="M44" s="11">
        <v>3</v>
      </c>
      <c r="N44" s="11">
        <v>4</v>
      </c>
      <c r="O44" s="11">
        <v>4</v>
      </c>
      <c r="P44" s="11">
        <v>4</v>
      </c>
      <c r="Q44" s="11">
        <v>4</v>
      </c>
      <c r="R44" s="11">
        <v>4</v>
      </c>
      <c r="S44" s="11">
        <v>5</v>
      </c>
      <c r="T44" s="11">
        <v>5</v>
      </c>
      <c r="U44" s="11">
        <v>5</v>
      </c>
      <c r="V44" s="11">
        <v>6</v>
      </c>
      <c r="W44" s="11">
        <v>6</v>
      </c>
      <c r="X44" s="11">
        <v>6</v>
      </c>
      <c r="Y44" s="11">
        <v>6</v>
      </c>
      <c r="Z44" s="11">
        <v>6</v>
      </c>
      <c r="AA44" s="11">
        <v>6</v>
      </c>
      <c r="AB44" s="11">
        <v>7</v>
      </c>
      <c r="AC44" s="11">
        <v>7</v>
      </c>
      <c r="AD44" s="11">
        <v>8</v>
      </c>
      <c r="AE44" s="11">
        <v>8</v>
      </c>
      <c r="AF44" s="11">
        <v>8</v>
      </c>
      <c r="AG44" s="11">
        <v>8</v>
      </c>
      <c r="AH44" s="11">
        <v>8</v>
      </c>
      <c r="AI44" s="11">
        <v>8</v>
      </c>
      <c r="AJ44" s="11">
        <v>8</v>
      </c>
      <c r="AK44" s="11">
        <v>8</v>
      </c>
      <c r="AL44" s="11">
        <v>8</v>
      </c>
      <c r="AM44" s="11">
        <v>8</v>
      </c>
      <c r="AN44" s="11">
        <v>8</v>
      </c>
      <c r="AO44" s="11">
        <v>8</v>
      </c>
      <c r="AP44" s="11">
        <v>8</v>
      </c>
      <c r="AQ44" s="11">
        <v>8</v>
      </c>
      <c r="AR44" s="11">
        <v>8</v>
      </c>
      <c r="AS44" s="11">
        <v>9</v>
      </c>
      <c r="AT44" s="11">
        <v>9</v>
      </c>
      <c r="AU44" s="11">
        <v>9</v>
      </c>
      <c r="AV44" s="11">
        <v>9</v>
      </c>
      <c r="AW44" s="11">
        <v>9</v>
      </c>
      <c r="AX44" s="11">
        <v>9</v>
      </c>
      <c r="AY44" s="11">
        <v>9</v>
      </c>
      <c r="AZ44" s="11">
        <v>9</v>
      </c>
      <c r="BA44" s="11" t="s">
        <v>26</v>
      </c>
      <c r="BB44" s="7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E44" s="2" t="s">
        <v>62</v>
      </c>
      <c r="CF44" s="2">
        <f>COUNTIF(B44:S44,1)</f>
        <v>6</v>
      </c>
      <c r="CG44" s="2">
        <f>COUNTIF(B44:S44,2)</f>
        <v>3</v>
      </c>
      <c r="CH44" s="2">
        <f t="shared" si="30"/>
        <v>3</v>
      </c>
      <c r="CI44" s="2">
        <f t="shared" si="31"/>
        <v>5</v>
      </c>
      <c r="CJ44" s="2">
        <f t="shared" ref="CJ44:CJ49" si="34">COUNTIF(B44:CC44,5)</f>
        <v>3</v>
      </c>
      <c r="CK44" s="2">
        <f t="shared" si="27"/>
        <v>6</v>
      </c>
      <c r="CL44" s="2">
        <f t="shared" si="3"/>
        <v>26</v>
      </c>
      <c r="CM44" s="2">
        <f t="shared" si="32"/>
        <v>2</v>
      </c>
      <c r="CN44" s="2">
        <f t="shared" si="1"/>
        <v>15</v>
      </c>
      <c r="CO44" s="2"/>
      <c r="CP44" s="2"/>
      <c r="CQ44" s="2"/>
      <c r="CR44" s="2">
        <f t="shared" si="33"/>
        <v>8</v>
      </c>
      <c r="CS44" s="2"/>
      <c r="CT44" s="2"/>
      <c r="CU44" s="2">
        <f t="shared" ref="CU44:CU45" si="35">SUM(CL44:CN44)</f>
        <v>43</v>
      </c>
    </row>
    <row r="45" spans="1:99" x14ac:dyDescent="0.3">
      <c r="A45" s="4" t="s">
        <v>63</v>
      </c>
      <c r="B45" s="11">
        <v>1</v>
      </c>
      <c r="C45" s="11">
        <v>1</v>
      </c>
      <c r="D45" s="11">
        <v>1</v>
      </c>
      <c r="E45" s="11">
        <v>1</v>
      </c>
      <c r="F45" s="11">
        <v>2</v>
      </c>
      <c r="G45" s="11">
        <v>2</v>
      </c>
      <c r="H45" s="11">
        <v>2</v>
      </c>
      <c r="I45" s="11">
        <v>3</v>
      </c>
      <c r="J45" s="11">
        <v>3</v>
      </c>
      <c r="K45" s="11">
        <v>3</v>
      </c>
      <c r="L45" s="11">
        <v>4</v>
      </c>
      <c r="M45" s="11">
        <v>4</v>
      </c>
      <c r="N45" s="11">
        <v>4</v>
      </c>
      <c r="O45" s="11">
        <v>4</v>
      </c>
      <c r="P45" s="11">
        <v>5</v>
      </c>
      <c r="Q45" s="11">
        <v>5</v>
      </c>
      <c r="R45" s="11">
        <v>5</v>
      </c>
      <c r="S45" s="11">
        <v>6</v>
      </c>
      <c r="T45" s="11">
        <v>6</v>
      </c>
      <c r="U45" s="11">
        <v>6</v>
      </c>
      <c r="V45" s="11">
        <v>6</v>
      </c>
      <c r="W45" s="11">
        <v>6</v>
      </c>
      <c r="X45" s="11">
        <v>6</v>
      </c>
      <c r="Y45" s="11">
        <v>6</v>
      </c>
      <c r="Z45" s="11">
        <v>6</v>
      </c>
      <c r="AA45" s="11">
        <v>6</v>
      </c>
      <c r="AB45" s="11">
        <v>6</v>
      </c>
      <c r="AC45" s="11">
        <v>7</v>
      </c>
      <c r="AD45" s="11">
        <v>8</v>
      </c>
      <c r="AE45" s="11">
        <v>8</v>
      </c>
      <c r="AF45" s="11">
        <v>8</v>
      </c>
      <c r="AG45" s="11">
        <v>8</v>
      </c>
      <c r="AH45" s="11">
        <v>8</v>
      </c>
      <c r="AI45" s="11">
        <v>8</v>
      </c>
      <c r="AJ45" s="11">
        <v>8</v>
      </c>
      <c r="AK45" s="11">
        <v>8</v>
      </c>
      <c r="AL45" s="11">
        <v>8</v>
      </c>
      <c r="AM45" s="11">
        <v>8</v>
      </c>
      <c r="AN45" s="11">
        <v>8</v>
      </c>
      <c r="AO45" s="11">
        <v>8</v>
      </c>
      <c r="AP45" s="11">
        <v>8</v>
      </c>
      <c r="AQ45" s="11">
        <v>8</v>
      </c>
      <c r="AR45" s="11">
        <v>9</v>
      </c>
      <c r="AS45" s="11" t="s">
        <v>26</v>
      </c>
      <c r="AT45" s="11"/>
      <c r="AU45" s="11"/>
      <c r="AV45" s="8"/>
      <c r="AW45" s="8"/>
      <c r="AX45" s="7"/>
      <c r="AY45" s="7"/>
      <c r="AZ45" s="7"/>
      <c r="BA45" s="7"/>
      <c r="BB45" s="7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E45" s="2" t="s">
        <v>63</v>
      </c>
      <c r="CF45" s="2">
        <f>COUNTIF(B45:S45,1)</f>
        <v>4</v>
      </c>
      <c r="CG45" s="2">
        <f>COUNTIF(B45:S45,2)</f>
        <v>3</v>
      </c>
      <c r="CH45" s="2">
        <f t="shared" si="30"/>
        <v>3</v>
      </c>
      <c r="CI45" s="2">
        <f t="shared" si="31"/>
        <v>4</v>
      </c>
      <c r="CJ45" s="2">
        <f t="shared" si="34"/>
        <v>3</v>
      </c>
      <c r="CK45" s="2">
        <f t="shared" si="27"/>
        <v>10</v>
      </c>
      <c r="CL45" s="2">
        <f t="shared" si="3"/>
        <v>27</v>
      </c>
      <c r="CM45" s="2">
        <f t="shared" si="32"/>
        <v>1</v>
      </c>
      <c r="CN45" s="2">
        <f t="shared" si="1"/>
        <v>14</v>
      </c>
      <c r="CO45" s="2"/>
      <c r="CP45" s="2"/>
      <c r="CQ45" s="2"/>
      <c r="CR45" s="2">
        <f t="shared" si="33"/>
        <v>1</v>
      </c>
      <c r="CS45" s="2"/>
      <c r="CT45" s="2"/>
      <c r="CU45" s="2">
        <f t="shared" si="35"/>
        <v>42</v>
      </c>
    </row>
    <row r="46" spans="1:99" x14ac:dyDescent="0.3">
      <c r="A46" s="4" t="s">
        <v>64</v>
      </c>
      <c r="B46" s="11">
        <v>1</v>
      </c>
      <c r="C46" s="11">
        <v>1</v>
      </c>
      <c r="D46" s="11">
        <v>1</v>
      </c>
      <c r="E46" s="11">
        <v>1</v>
      </c>
      <c r="F46" s="11">
        <v>2</v>
      </c>
      <c r="G46" s="11">
        <v>2</v>
      </c>
      <c r="H46" s="11">
        <v>2</v>
      </c>
      <c r="I46" s="11">
        <v>3</v>
      </c>
      <c r="J46" s="11">
        <v>3</v>
      </c>
      <c r="K46" s="11">
        <v>3</v>
      </c>
      <c r="L46" s="11">
        <v>4</v>
      </c>
      <c r="M46" s="11">
        <v>4</v>
      </c>
      <c r="N46" s="11">
        <v>4</v>
      </c>
      <c r="O46" s="11">
        <v>4</v>
      </c>
      <c r="P46" s="11">
        <v>4</v>
      </c>
      <c r="Q46" s="11">
        <v>4</v>
      </c>
      <c r="R46" s="11">
        <v>5</v>
      </c>
      <c r="S46" s="11">
        <v>5</v>
      </c>
      <c r="T46" s="11">
        <v>5</v>
      </c>
      <c r="U46" s="11">
        <v>5</v>
      </c>
      <c r="V46" s="11">
        <v>5</v>
      </c>
      <c r="W46" s="11">
        <v>6</v>
      </c>
      <c r="X46" s="11">
        <v>6</v>
      </c>
      <c r="Y46" s="11">
        <v>6</v>
      </c>
      <c r="Z46" s="11">
        <v>6</v>
      </c>
      <c r="AA46" s="11">
        <v>7</v>
      </c>
      <c r="AB46" s="11">
        <v>7</v>
      </c>
      <c r="AC46" s="11">
        <v>7</v>
      </c>
      <c r="AD46" s="11">
        <v>8</v>
      </c>
      <c r="AE46" s="11">
        <v>8</v>
      </c>
      <c r="AF46" s="11">
        <v>8</v>
      </c>
      <c r="AG46" s="11">
        <v>8</v>
      </c>
      <c r="AH46" s="11">
        <v>8</v>
      </c>
      <c r="AI46" s="11">
        <v>8</v>
      </c>
      <c r="AJ46" s="11">
        <v>8</v>
      </c>
      <c r="AK46" s="11">
        <v>8</v>
      </c>
      <c r="AL46" s="11">
        <v>8</v>
      </c>
      <c r="AM46" s="11">
        <v>8</v>
      </c>
      <c r="AN46" s="11">
        <v>8</v>
      </c>
      <c r="AO46" s="11">
        <v>8</v>
      </c>
      <c r="AP46" s="11">
        <v>8</v>
      </c>
      <c r="AQ46" s="11">
        <v>8</v>
      </c>
      <c r="AR46" s="11">
        <v>8</v>
      </c>
      <c r="AS46" s="11">
        <v>8</v>
      </c>
      <c r="AT46" s="11">
        <v>9</v>
      </c>
      <c r="AU46" s="11">
        <v>9</v>
      </c>
      <c r="AV46" s="8">
        <v>9</v>
      </c>
      <c r="AW46" s="9" t="s">
        <v>26</v>
      </c>
      <c r="AX46" s="7"/>
      <c r="AY46" s="7"/>
      <c r="AZ46" s="7"/>
      <c r="BA46" s="7"/>
      <c r="BB46" s="7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E46" s="2" t="s">
        <v>64</v>
      </c>
      <c r="CF46" s="2">
        <f t="shared" ref="CF46:CF48" si="36">COUNTIF(B46:S46,1)</f>
        <v>4</v>
      </c>
      <c r="CG46" s="2">
        <f t="shared" ref="CG46" si="37">COUNTIF(B46:S46,2)</f>
        <v>3</v>
      </c>
      <c r="CH46" s="2">
        <f t="shared" si="30"/>
        <v>3</v>
      </c>
      <c r="CI46" s="2">
        <f t="shared" si="31"/>
        <v>6</v>
      </c>
      <c r="CJ46" s="2">
        <f t="shared" si="34"/>
        <v>5</v>
      </c>
      <c r="CK46" s="2">
        <f t="shared" si="27"/>
        <v>4</v>
      </c>
      <c r="CL46" s="2">
        <f t="shared" si="3"/>
        <v>25</v>
      </c>
      <c r="CM46" s="2">
        <f t="shared" si="32"/>
        <v>3</v>
      </c>
      <c r="CN46" s="2">
        <f t="shared" si="1"/>
        <v>16</v>
      </c>
      <c r="CO46" s="2"/>
      <c r="CP46" s="2"/>
      <c r="CQ46" s="2"/>
      <c r="CR46" s="2">
        <f t="shared" si="33"/>
        <v>3</v>
      </c>
      <c r="CS46" s="2"/>
      <c r="CT46" s="2"/>
      <c r="CU46" s="2">
        <f>SUM(CL46:CN46)</f>
        <v>44</v>
      </c>
    </row>
    <row r="47" spans="1:99" x14ac:dyDescent="0.3">
      <c r="A47" s="2" t="s">
        <v>65</v>
      </c>
      <c r="B47" s="12" t="s">
        <v>128</v>
      </c>
      <c r="C47" s="11"/>
      <c r="D47" s="11"/>
      <c r="E47" s="11"/>
      <c r="F47" s="11"/>
      <c r="G47" s="11"/>
      <c r="H47" s="11"/>
      <c r="I47" s="11"/>
      <c r="J47" s="11"/>
      <c r="K47" s="11"/>
      <c r="L47" s="2"/>
      <c r="M47" s="2"/>
      <c r="N47" s="2"/>
      <c r="O47" s="2"/>
      <c r="P47" s="2"/>
      <c r="Q47" s="2"/>
      <c r="R47" s="2"/>
      <c r="S47" s="2"/>
      <c r="T47" s="2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7"/>
      <c r="AY47" s="7"/>
      <c r="AZ47" s="7"/>
      <c r="BA47" s="7"/>
      <c r="BB47" s="7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E47" s="2" t="s">
        <v>65</v>
      </c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</row>
    <row r="48" spans="1:99" x14ac:dyDescent="0.3">
      <c r="A48" s="2" t="s">
        <v>66</v>
      </c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2</v>
      </c>
      <c r="J48" s="11">
        <v>2</v>
      </c>
      <c r="K48" s="11">
        <v>3</v>
      </c>
      <c r="L48" s="11">
        <v>3</v>
      </c>
      <c r="M48" s="11">
        <v>3</v>
      </c>
      <c r="N48" s="11">
        <v>4</v>
      </c>
      <c r="O48" s="11">
        <v>4</v>
      </c>
      <c r="P48" s="11">
        <v>4</v>
      </c>
      <c r="Q48" s="11">
        <v>4</v>
      </c>
      <c r="R48" s="11">
        <v>5</v>
      </c>
      <c r="S48" s="11">
        <v>5</v>
      </c>
      <c r="T48" s="11">
        <v>5</v>
      </c>
      <c r="U48" s="11">
        <v>5</v>
      </c>
      <c r="V48" s="11">
        <v>5</v>
      </c>
      <c r="W48" s="11">
        <v>6</v>
      </c>
      <c r="X48" s="11">
        <v>6</v>
      </c>
      <c r="Y48" s="11">
        <v>6</v>
      </c>
      <c r="Z48" s="11">
        <v>6</v>
      </c>
      <c r="AA48" s="11">
        <v>7</v>
      </c>
      <c r="AB48" s="11">
        <v>8</v>
      </c>
      <c r="AC48" s="11">
        <v>8</v>
      </c>
      <c r="AD48" s="11">
        <v>8</v>
      </c>
      <c r="AE48" s="11">
        <v>8</v>
      </c>
      <c r="AF48" s="11">
        <v>8</v>
      </c>
      <c r="AG48" s="11">
        <v>8</v>
      </c>
      <c r="AH48" s="11">
        <v>8</v>
      </c>
      <c r="AI48" s="11">
        <v>8</v>
      </c>
      <c r="AJ48" s="11">
        <v>8</v>
      </c>
      <c r="AK48" s="11">
        <v>8</v>
      </c>
      <c r="AL48" s="11">
        <v>8</v>
      </c>
      <c r="AM48" s="11">
        <v>8</v>
      </c>
      <c r="AN48" s="11">
        <v>8</v>
      </c>
      <c r="AO48" s="11">
        <v>8</v>
      </c>
      <c r="AP48" s="11">
        <v>9</v>
      </c>
      <c r="AQ48" s="11">
        <v>9</v>
      </c>
      <c r="AR48" s="11">
        <v>9</v>
      </c>
      <c r="AS48" s="11">
        <v>9</v>
      </c>
      <c r="AT48" s="11">
        <v>9</v>
      </c>
      <c r="AU48" s="11">
        <v>9</v>
      </c>
      <c r="AV48" s="11" t="s">
        <v>26</v>
      </c>
      <c r="AW48" s="11"/>
      <c r="AX48" s="11"/>
      <c r="AY48" s="11"/>
      <c r="AZ48" s="11"/>
      <c r="BA48" s="11"/>
      <c r="BB48" s="11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E48" s="2" t="s">
        <v>66</v>
      </c>
      <c r="CF48" s="2">
        <f t="shared" si="36"/>
        <v>7</v>
      </c>
      <c r="CG48" s="2">
        <f>COUNTIF(B48:S48,2)</f>
        <v>2</v>
      </c>
      <c r="CH48" s="2">
        <f t="shared" si="30"/>
        <v>3</v>
      </c>
      <c r="CI48" s="2">
        <f t="shared" si="31"/>
        <v>4</v>
      </c>
      <c r="CJ48" s="2">
        <f t="shared" si="34"/>
        <v>5</v>
      </c>
      <c r="CK48" s="2">
        <f t="shared" si="27"/>
        <v>4</v>
      </c>
      <c r="CL48" s="2">
        <f t="shared" si="3"/>
        <v>25</v>
      </c>
      <c r="CM48" s="2">
        <f t="shared" si="32"/>
        <v>1</v>
      </c>
      <c r="CN48" s="2">
        <f t="shared" si="1"/>
        <v>14</v>
      </c>
      <c r="CO48" s="2"/>
      <c r="CP48" s="2"/>
      <c r="CQ48" s="2"/>
      <c r="CR48" s="2">
        <f t="shared" si="33"/>
        <v>6</v>
      </c>
      <c r="CS48" s="2"/>
      <c r="CT48" s="2"/>
      <c r="CU48" s="2">
        <f>SUM(CL48:CN48)</f>
        <v>40</v>
      </c>
    </row>
    <row r="49" spans="1:99" x14ac:dyDescent="0.3">
      <c r="A49" s="2" t="s">
        <v>67</v>
      </c>
      <c r="B49" s="11">
        <v>1</v>
      </c>
      <c r="C49" s="11">
        <v>1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  <c r="J49" s="11">
        <v>2</v>
      </c>
      <c r="K49" s="11">
        <v>2</v>
      </c>
      <c r="L49" s="11">
        <v>2</v>
      </c>
      <c r="M49" s="11">
        <v>3</v>
      </c>
      <c r="N49" s="11">
        <v>3</v>
      </c>
      <c r="O49" s="11">
        <v>3</v>
      </c>
      <c r="P49" s="11">
        <v>3</v>
      </c>
      <c r="Q49" s="11">
        <v>3</v>
      </c>
      <c r="R49" s="11">
        <v>3</v>
      </c>
      <c r="S49" s="11">
        <v>3</v>
      </c>
      <c r="T49" s="11">
        <v>3</v>
      </c>
      <c r="U49" s="11">
        <v>4</v>
      </c>
      <c r="V49" s="11">
        <v>4</v>
      </c>
      <c r="W49" s="11">
        <v>4</v>
      </c>
      <c r="X49" s="11">
        <v>4</v>
      </c>
      <c r="Y49" s="11">
        <v>5</v>
      </c>
      <c r="Z49" s="11">
        <v>5</v>
      </c>
      <c r="AA49" s="11">
        <v>5</v>
      </c>
      <c r="AB49" s="11">
        <v>5</v>
      </c>
      <c r="AC49" s="11">
        <v>5</v>
      </c>
      <c r="AD49" s="11">
        <v>6</v>
      </c>
      <c r="AE49" s="11">
        <v>6</v>
      </c>
      <c r="AF49" s="11">
        <v>6</v>
      </c>
      <c r="AG49" s="11">
        <v>6</v>
      </c>
      <c r="AH49" s="11">
        <v>6</v>
      </c>
      <c r="AI49" s="11">
        <v>6</v>
      </c>
      <c r="AJ49" s="11">
        <v>7</v>
      </c>
      <c r="AK49" s="11">
        <v>7</v>
      </c>
      <c r="AL49" s="11">
        <v>8</v>
      </c>
      <c r="AM49" s="11">
        <v>8</v>
      </c>
      <c r="AN49" s="11">
        <v>8</v>
      </c>
      <c r="AO49" s="11">
        <v>8</v>
      </c>
      <c r="AP49" s="11">
        <v>8</v>
      </c>
      <c r="AQ49" s="11">
        <v>8</v>
      </c>
      <c r="AR49" s="11">
        <v>8</v>
      </c>
      <c r="AS49" s="11">
        <v>8</v>
      </c>
      <c r="AT49" s="11">
        <v>8</v>
      </c>
      <c r="AU49" s="11">
        <v>8</v>
      </c>
      <c r="AV49" s="11">
        <v>8</v>
      </c>
      <c r="AW49" s="11">
        <v>8</v>
      </c>
      <c r="AX49" s="11">
        <v>8</v>
      </c>
      <c r="AY49" s="11">
        <v>8</v>
      </c>
      <c r="AZ49" s="11">
        <v>8</v>
      </c>
      <c r="BA49" s="11">
        <v>8</v>
      </c>
      <c r="BB49" s="11">
        <v>9</v>
      </c>
      <c r="BC49" s="11">
        <v>9</v>
      </c>
      <c r="BD49" s="11">
        <v>9</v>
      </c>
      <c r="BE49" s="11">
        <v>9</v>
      </c>
      <c r="BF49" s="11">
        <v>9</v>
      </c>
      <c r="BG49" s="11">
        <v>9</v>
      </c>
      <c r="BH49" s="11">
        <v>9</v>
      </c>
      <c r="BI49" s="11">
        <v>9</v>
      </c>
      <c r="BJ49" s="11">
        <v>9</v>
      </c>
      <c r="BK49" s="11">
        <v>9</v>
      </c>
      <c r="BL49" s="12" t="s">
        <v>26</v>
      </c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E49" s="2" t="s">
        <v>67</v>
      </c>
      <c r="CF49" s="2">
        <f>COUNTIF(B49:S49,1)</f>
        <v>8</v>
      </c>
      <c r="CG49" s="2">
        <f>COUNTIF(B49:S49,2)</f>
        <v>3</v>
      </c>
      <c r="CH49" s="2">
        <f t="shared" si="30"/>
        <v>8</v>
      </c>
      <c r="CI49" s="2">
        <f t="shared" si="31"/>
        <v>4</v>
      </c>
      <c r="CJ49" s="2">
        <f t="shared" si="34"/>
        <v>5</v>
      </c>
      <c r="CK49" s="2">
        <f t="shared" si="27"/>
        <v>6</v>
      </c>
      <c r="CL49" s="2">
        <f t="shared" si="3"/>
        <v>34</v>
      </c>
      <c r="CM49" s="2">
        <f t="shared" si="32"/>
        <v>2</v>
      </c>
      <c r="CN49" s="2">
        <f t="shared" si="1"/>
        <v>16</v>
      </c>
      <c r="CO49" s="2"/>
      <c r="CP49" s="2"/>
      <c r="CQ49" s="2"/>
      <c r="CR49" s="30">
        <f t="shared" si="33"/>
        <v>10</v>
      </c>
      <c r="CS49" s="2"/>
      <c r="CT49" s="2"/>
      <c r="CU49" s="2">
        <f>SUM(CL49:CN49)</f>
        <v>52</v>
      </c>
    </row>
    <row r="50" spans="1:99" x14ac:dyDescent="0.3">
      <c r="A50" s="4" t="s">
        <v>68</v>
      </c>
      <c r="B50" s="11">
        <v>1</v>
      </c>
      <c r="C50" s="11">
        <v>1</v>
      </c>
      <c r="D50" s="11">
        <v>1</v>
      </c>
      <c r="E50" s="11">
        <v>1</v>
      </c>
      <c r="F50" s="11">
        <v>2</v>
      </c>
      <c r="G50" s="11">
        <v>2</v>
      </c>
      <c r="H50" s="11">
        <v>2</v>
      </c>
      <c r="I50" s="11">
        <v>2</v>
      </c>
      <c r="J50" s="11">
        <v>3</v>
      </c>
      <c r="K50" s="11">
        <v>3</v>
      </c>
      <c r="L50" s="11">
        <v>3</v>
      </c>
      <c r="M50" s="11">
        <v>3</v>
      </c>
      <c r="N50" s="11" t="s">
        <v>127</v>
      </c>
      <c r="O50" s="16"/>
      <c r="P50" s="2"/>
      <c r="Q50" s="2"/>
      <c r="R50" s="2"/>
      <c r="S50" s="2"/>
      <c r="T50" s="2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7"/>
      <c r="AY50" s="7"/>
      <c r="AZ50" s="7"/>
      <c r="BA50" s="7"/>
      <c r="BB50" s="7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E50" s="2" t="s">
        <v>68</v>
      </c>
      <c r="CF50" s="2">
        <f>COUNTIF(B50:S50,1)</f>
        <v>4</v>
      </c>
      <c r="CG50" s="2">
        <f>COUNTIF(B50:S50,2)</f>
        <v>4</v>
      </c>
      <c r="CH50" s="2">
        <f t="shared" si="30"/>
        <v>4</v>
      </c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</row>
    <row r="51" spans="1:99" x14ac:dyDescent="0.3">
      <c r="A51" s="2" t="s">
        <v>69</v>
      </c>
      <c r="B51" s="11">
        <v>1</v>
      </c>
      <c r="C51" s="11">
        <v>1</v>
      </c>
      <c r="D51" s="11" t="s">
        <v>26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7"/>
      <c r="AY51" s="7"/>
      <c r="AZ51" s="7"/>
      <c r="BA51" s="7"/>
      <c r="BB51" s="7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E51" s="2" t="s">
        <v>69</v>
      </c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</row>
    <row r="52" spans="1:99" x14ac:dyDescent="0.3">
      <c r="A52" s="4" t="s">
        <v>70</v>
      </c>
      <c r="B52" s="11">
        <v>1</v>
      </c>
      <c r="C52" s="11">
        <v>1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J52" s="11">
        <v>1</v>
      </c>
      <c r="K52" s="11">
        <v>2</v>
      </c>
      <c r="L52" s="11">
        <v>2</v>
      </c>
      <c r="M52" s="11">
        <v>2</v>
      </c>
      <c r="N52" s="11">
        <v>2</v>
      </c>
      <c r="O52" s="11">
        <v>2</v>
      </c>
      <c r="P52" s="11">
        <v>3</v>
      </c>
      <c r="Q52" s="11">
        <v>3</v>
      </c>
      <c r="R52" s="11">
        <v>3</v>
      </c>
      <c r="S52" s="11">
        <v>3</v>
      </c>
      <c r="T52" s="11">
        <v>3</v>
      </c>
      <c r="U52" s="11">
        <v>3</v>
      </c>
      <c r="V52" s="11">
        <v>4</v>
      </c>
      <c r="W52" s="11">
        <v>4</v>
      </c>
      <c r="X52" s="11">
        <v>4</v>
      </c>
      <c r="Y52" s="11">
        <v>4</v>
      </c>
      <c r="Z52" s="11">
        <v>4</v>
      </c>
      <c r="AA52" s="11">
        <v>4</v>
      </c>
      <c r="AB52" s="11">
        <v>4</v>
      </c>
      <c r="AC52" s="11">
        <v>4</v>
      </c>
      <c r="AD52" s="11">
        <v>5</v>
      </c>
      <c r="AE52" s="9" t="s">
        <v>26</v>
      </c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7"/>
      <c r="AY52" s="7"/>
      <c r="AZ52" s="7"/>
      <c r="BA52" s="7"/>
      <c r="BB52" s="7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E52" s="2" t="s">
        <v>70</v>
      </c>
      <c r="CF52" s="2">
        <f t="shared" ref="CF52:CF102" si="38">COUNTIF(B52:S52,1)</f>
        <v>9</v>
      </c>
      <c r="CG52" s="2">
        <f t="shared" ref="CG52:CG56" si="39">COUNTIF(B52:S52,2)</f>
        <v>5</v>
      </c>
      <c r="CH52" s="2">
        <f t="shared" si="30"/>
        <v>6</v>
      </c>
      <c r="CI52" s="2">
        <f t="shared" ref="CI52" si="40">COUNTIF(B52:CC52,4)</f>
        <v>8</v>
      </c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</row>
    <row r="53" spans="1:99" x14ac:dyDescent="0.3">
      <c r="A53" s="4" t="s">
        <v>71</v>
      </c>
      <c r="B53" s="11">
        <v>1</v>
      </c>
      <c r="C53" s="11">
        <v>1</v>
      </c>
      <c r="D53" s="11">
        <v>1</v>
      </c>
      <c r="E53" s="11">
        <v>1</v>
      </c>
      <c r="F53" s="11">
        <v>1</v>
      </c>
      <c r="G53" s="11">
        <v>1</v>
      </c>
      <c r="H53" s="3" t="s">
        <v>26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7"/>
      <c r="AY53" s="7"/>
      <c r="AZ53" s="7"/>
      <c r="BA53" s="7"/>
      <c r="BB53" s="7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E53" s="2" t="s">
        <v>71</v>
      </c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</row>
    <row r="54" spans="1:99" x14ac:dyDescent="0.3">
      <c r="A54" s="4" t="s">
        <v>72</v>
      </c>
      <c r="B54" s="12" t="s">
        <v>128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7"/>
      <c r="AY54" s="7"/>
      <c r="AZ54" s="7"/>
      <c r="BA54" s="7"/>
      <c r="BB54" s="7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E54" s="2" t="s">
        <v>72</v>
      </c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</row>
    <row r="55" spans="1:99" x14ac:dyDescent="0.3">
      <c r="A55" s="4" t="s">
        <v>73</v>
      </c>
      <c r="B55" s="12" t="s">
        <v>128</v>
      </c>
      <c r="C55" s="11"/>
      <c r="D55" s="11"/>
      <c r="E55" s="11"/>
      <c r="F55" s="11"/>
      <c r="G55" s="11"/>
      <c r="H55" s="11"/>
      <c r="I55" s="1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7"/>
      <c r="AY55" s="7"/>
      <c r="AZ55" s="7"/>
      <c r="BA55" s="7"/>
      <c r="BB55" s="7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E55" s="2" t="s">
        <v>73</v>
      </c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</row>
    <row r="56" spans="1:99" x14ac:dyDescent="0.3">
      <c r="A56" s="2" t="s">
        <v>74</v>
      </c>
      <c r="B56" s="11">
        <v>1</v>
      </c>
      <c r="C56" s="11">
        <v>1</v>
      </c>
      <c r="D56" s="11">
        <v>1</v>
      </c>
      <c r="E56" s="11">
        <v>1</v>
      </c>
      <c r="F56" s="11">
        <v>2</v>
      </c>
      <c r="G56" s="11">
        <v>2</v>
      </c>
      <c r="H56" s="11">
        <v>2</v>
      </c>
      <c r="I56" s="11">
        <v>3</v>
      </c>
      <c r="J56" s="11">
        <v>3</v>
      </c>
      <c r="K56" s="11">
        <v>3</v>
      </c>
      <c r="L56" s="11">
        <v>4</v>
      </c>
      <c r="M56" s="11">
        <v>4</v>
      </c>
      <c r="N56" s="11">
        <v>4</v>
      </c>
      <c r="O56" s="11">
        <v>4</v>
      </c>
      <c r="P56" s="11">
        <v>5</v>
      </c>
      <c r="Q56" s="11">
        <v>5</v>
      </c>
      <c r="R56" s="11">
        <v>5</v>
      </c>
      <c r="S56" s="11">
        <v>5</v>
      </c>
      <c r="T56" s="11">
        <v>5</v>
      </c>
      <c r="U56" s="11">
        <v>5</v>
      </c>
      <c r="V56" s="11">
        <v>5</v>
      </c>
      <c r="W56" s="11">
        <v>6</v>
      </c>
      <c r="X56" s="11">
        <v>6</v>
      </c>
      <c r="Y56" s="11">
        <v>6</v>
      </c>
      <c r="Z56" s="11">
        <v>6</v>
      </c>
      <c r="AA56" s="11">
        <v>6</v>
      </c>
      <c r="AB56" s="11">
        <v>6</v>
      </c>
      <c r="AC56" s="11">
        <v>6</v>
      </c>
      <c r="AD56" s="11">
        <v>6</v>
      </c>
      <c r="AE56" s="11">
        <v>7</v>
      </c>
      <c r="AF56" s="11">
        <v>7</v>
      </c>
      <c r="AG56" s="11">
        <v>8</v>
      </c>
      <c r="AH56" s="11">
        <v>8</v>
      </c>
      <c r="AI56" s="11">
        <v>8</v>
      </c>
      <c r="AJ56" s="11">
        <v>8</v>
      </c>
      <c r="AK56" s="11">
        <v>8</v>
      </c>
      <c r="AL56" s="11">
        <v>8</v>
      </c>
      <c r="AM56" s="11">
        <v>8</v>
      </c>
      <c r="AN56" s="11">
        <v>8</v>
      </c>
      <c r="AO56" s="11">
        <v>8</v>
      </c>
      <c r="AP56" s="11">
        <v>8</v>
      </c>
      <c r="AQ56" s="11">
        <v>8</v>
      </c>
      <c r="AR56" s="11">
        <v>8</v>
      </c>
      <c r="AS56" s="11">
        <v>8</v>
      </c>
      <c r="AT56" s="11">
        <v>8</v>
      </c>
      <c r="AU56" s="11">
        <v>8</v>
      </c>
      <c r="AV56" s="11">
        <v>8</v>
      </c>
      <c r="AW56" s="11">
        <v>9</v>
      </c>
      <c r="AX56" s="11">
        <v>9</v>
      </c>
      <c r="AY56" s="11">
        <v>9</v>
      </c>
      <c r="AZ56" s="11">
        <v>9</v>
      </c>
      <c r="BA56" s="11">
        <v>9</v>
      </c>
      <c r="BB56" s="11">
        <v>9</v>
      </c>
      <c r="BC56" s="11">
        <v>9</v>
      </c>
      <c r="BD56" s="11">
        <v>9</v>
      </c>
      <c r="BE56" s="11">
        <v>9</v>
      </c>
      <c r="BF56" s="11">
        <v>9</v>
      </c>
      <c r="BG56" s="12" t="s">
        <v>26</v>
      </c>
      <c r="BH56" s="11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E56" s="2" t="s">
        <v>74</v>
      </c>
      <c r="CF56" s="2">
        <f t="shared" si="38"/>
        <v>4</v>
      </c>
      <c r="CG56" s="2">
        <f t="shared" si="39"/>
        <v>3</v>
      </c>
      <c r="CH56" s="2">
        <f t="shared" ref="CH56:CH59" si="41">COUNTIF(B56:CC56,3)</f>
        <v>3</v>
      </c>
      <c r="CI56" s="2">
        <f t="shared" ref="CI56:CI59" si="42">COUNTIF(B56:CC56,4)</f>
        <v>4</v>
      </c>
      <c r="CJ56" s="2">
        <f t="shared" ref="CJ56:CJ59" si="43">COUNTIF(B56:CC56,5)</f>
        <v>7</v>
      </c>
      <c r="CK56" s="2">
        <f t="shared" si="27"/>
        <v>8</v>
      </c>
      <c r="CL56" s="2">
        <f t="shared" si="3"/>
        <v>29</v>
      </c>
      <c r="CM56" s="2">
        <f t="shared" ref="CM56:CM58" si="44">COUNTIF(B56:CC56,7)</f>
        <v>2</v>
      </c>
      <c r="CN56" s="2">
        <f t="shared" si="1"/>
        <v>16</v>
      </c>
      <c r="CO56" s="2"/>
      <c r="CP56" s="2"/>
      <c r="CQ56" s="2"/>
      <c r="CR56" s="31">
        <f t="shared" ref="CR56:CR58" si="45">COUNTIF(B56:CC56,9)</f>
        <v>10</v>
      </c>
      <c r="CS56" s="2"/>
      <c r="CT56" s="2"/>
      <c r="CU56" s="2">
        <f>SUM(CL56:CN56)</f>
        <v>47</v>
      </c>
    </row>
    <row r="57" spans="1:99" x14ac:dyDescent="0.3">
      <c r="A57" s="2" t="s">
        <v>75</v>
      </c>
      <c r="B57" s="12">
        <v>1</v>
      </c>
      <c r="C57" s="12">
        <v>1</v>
      </c>
      <c r="D57" s="12">
        <v>1</v>
      </c>
      <c r="E57" s="16">
        <v>2</v>
      </c>
      <c r="F57" s="16">
        <v>2</v>
      </c>
      <c r="G57" s="16">
        <v>2</v>
      </c>
      <c r="H57" s="16">
        <v>3</v>
      </c>
      <c r="I57" s="16">
        <v>3</v>
      </c>
      <c r="J57" s="16">
        <v>3</v>
      </c>
      <c r="K57" s="16">
        <v>3</v>
      </c>
      <c r="L57" s="16">
        <v>4</v>
      </c>
      <c r="M57" s="16">
        <v>4</v>
      </c>
      <c r="N57" s="16">
        <v>4</v>
      </c>
      <c r="O57" s="16">
        <v>4</v>
      </c>
      <c r="P57" s="16">
        <v>4</v>
      </c>
      <c r="Q57" s="16">
        <v>5</v>
      </c>
      <c r="R57" s="16">
        <v>5</v>
      </c>
      <c r="S57" s="16">
        <v>5</v>
      </c>
      <c r="T57" s="16">
        <v>6</v>
      </c>
      <c r="U57" s="16">
        <v>6</v>
      </c>
      <c r="V57" s="16">
        <v>6</v>
      </c>
      <c r="W57" s="16">
        <v>6</v>
      </c>
      <c r="X57" s="16">
        <v>6</v>
      </c>
      <c r="Y57" s="16">
        <v>6</v>
      </c>
      <c r="Z57" s="16">
        <v>6</v>
      </c>
      <c r="AA57" s="16">
        <v>6</v>
      </c>
      <c r="AB57" s="16" t="s">
        <v>26</v>
      </c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7"/>
      <c r="AY57" s="7"/>
      <c r="AZ57" s="7"/>
      <c r="BA57" s="7"/>
      <c r="BB57" s="7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E57" s="2" t="s">
        <v>75</v>
      </c>
      <c r="CF57" s="2">
        <f t="shared" si="38"/>
        <v>3</v>
      </c>
      <c r="CG57" s="2">
        <f>COUNTIF(B57:S57,2)</f>
        <v>3</v>
      </c>
      <c r="CH57" s="2">
        <f t="shared" si="41"/>
        <v>4</v>
      </c>
      <c r="CI57" s="2">
        <f t="shared" si="42"/>
        <v>5</v>
      </c>
      <c r="CJ57" s="2">
        <f t="shared" si="43"/>
        <v>3</v>
      </c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</row>
    <row r="58" spans="1:99" x14ac:dyDescent="0.3">
      <c r="A58" s="4" t="s">
        <v>76</v>
      </c>
      <c r="B58" s="11">
        <v>1</v>
      </c>
      <c r="C58" s="11">
        <v>1</v>
      </c>
      <c r="D58" s="11">
        <v>1</v>
      </c>
      <c r="E58" s="11">
        <v>1</v>
      </c>
      <c r="F58" s="11">
        <v>1</v>
      </c>
      <c r="G58" s="11">
        <v>1</v>
      </c>
      <c r="H58" s="11">
        <v>2</v>
      </c>
      <c r="I58" s="11">
        <v>2</v>
      </c>
      <c r="J58" s="11">
        <v>2</v>
      </c>
      <c r="K58" s="11">
        <v>3</v>
      </c>
      <c r="L58" s="11">
        <v>3</v>
      </c>
      <c r="M58" s="11">
        <v>3</v>
      </c>
      <c r="N58" s="11">
        <v>3</v>
      </c>
      <c r="O58" s="11">
        <v>4</v>
      </c>
      <c r="P58" s="11">
        <v>4</v>
      </c>
      <c r="Q58" s="11">
        <v>4</v>
      </c>
      <c r="R58" s="11">
        <v>5</v>
      </c>
      <c r="S58" s="11">
        <v>5</v>
      </c>
      <c r="T58" s="11">
        <v>5</v>
      </c>
      <c r="U58" s="11">
        <v>5</v>
      </c>
      <c r="V58" s="11">
        <v>5</v>
      </c>
      <c r="W58" s="11">
        <v>5</v>
      </c>
      <c r="X58" s="11">
        <v>5</v>
      </c>
      <c r="Y58" s="11">
        <v>5</v>
      </c>
      <c r="Z58" s="11">
        <v>5</v>
      </c>
      <c r="AA58" s="11">
        <v>5</v>
      </c>
      <c r="AB58" s="11">
        <v>5</v>
      </c>
      <c r="AC58" s="11">
        <v>5</v>
      </c>
      <c r="AD58" s="11">
        <v>6</v>
      </c>
      <c r="AE58" s="11">
        <v>6</v>
      </c>
      <c r="AF58" s="11">
        <v>6</v>
      </c>
      <c r="AG58" s="11">
        <v>6</v>
      </c>
      <c r="AH58" s="11">
        <v>7</v>
      </c>
      <c r="AI58" s="11">
        <v>7</v>
      </c>
      <c r="AJ58" s="11">
        <v>7</v>
      </c>
      <c r="AK58" s="11">
        <v>8</v>
      </c>
      <c r="AL58" s="11">
        <v>8</v>
      </c>
      <c r="AM58" s="11">
        <v>8</v>
      </c>
      <c r="AN58" s="11">
        <v>8</v>
      </c>
      <c r="AO58" s="11">
        <v>8</v>
      </c>
      <c r="AP58" s="11">
        <v>8</v>
      </c>
      <c r="AQ58" s="11">
        <v>8</v>
      </c>
      <c r="AR58" s="11">
        <v>8</v>
      </c>
      <c r="AS58" s="11">
        <v>8</v>
      </c>
      <c r="AT58" s="11">
        <v>8</v>
      </c>
      <c r="AU58" s="11">
        <v>8</v>
      </c>
      <c r="AV58" s="11">
        <v>8</v>
      </c>
      <c r="AW58" s="11">
        <v>8</v>
      </c>
      <c r="AX58" s="11">
        <v>8</v>
      </c>
      <c r="AY58" s="11">
        <v>9</v>
      </c>
      <c r="AZ58" s="11">
        <v>9</v>
      </c>
      <c r="BA58" s="11">
        <v>9</v>
      </c>
      <c r="BB58" s="11">
        <v>9</v>
      </c>
      <c r="BC58" s="11">
        <v>9</v>
      </c>
      <c r="BD58" s="11">
        <v>9</v>
      </c>
      <c r="BE58" s="11">
        <v>9</v>
      </c>
      <c r="BF58" s="11">
        <v>9</v>
      </c>
      <c r="BG58" s="11">
        <v>9</v>
      </c>
      <c r="BH58" s="11">
        <v>9</v>
      </c>
      <c r="BI58" s="12" t="s">
        <v>26</v>
      </c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E58" s="2" t="s">
        <v>76</v>
      </c>
      <c r="CF58" s="2">
        <f t="shared" si="38"/>
        <v>6</v>
      </c>
      <c r="CG58" s="2">
        <f>COUNTIF(B58:S58,2)</f>
        <v>3</v>
      </c>
      <c r="CH58" s="2">
        <f t="shared" si="41"/>
        <v>4</v>
      </c>
      <c r="CI58" s="2">
        <f t="shared" si="42"/>
        <v>3</v>
      </c>
      <c r="CJ58" s="2">
        <f t="shared" si="43"/>
        <v>12</v>
      </c>
      <c r="CK58" s="2">
        <f t="shared" si="27"/>
        <v>4</v>
      </c>
      <c r="CL58" s="2">
        <f t="shared" si="3"/>
        <v>32</v>
      </c>
      <c r="CM58" s="2">
        <f t="shared" si="44"/>
        <v>3</v>
      </c>
      <c r="CN58" s="2">
        <f t="shared" si="1"/>
        <v>14</v>
      </c>
      <c r="CO58" s="2"/>
      <c r="CP58" s="2"/>
      <c r="CQ58" s="2"/>
      <c r="CR58" s="2">
        <f t="shared" si="45"/>
        <v>10</v>
      </c>
      <c r="CS58" s="2"/>
      <c r="CT58" s="2"/>
      <c r="CU58" s="2">
        <f>SUM(CL58:CN58)</f>
        <v>49</v>
      </c>
    </row>
    <row r="59" spans="1:99" x14ac:dyDescent="0.3">
      <c r="A59" s="2" t="s">
        <v>77</v>
      </c>
      <c r="B59" s="11">
        <v>1</v>
      </c>
      <c r="C59" s="11">
        <v>1</v>
      </c>
      <c r="D59" s="11">
        <v>1</v>
      </c>
      <c r="E59" s="11">
        <v>1</v>
      </c>
      <c r="F59" s="11">
        <v>2</v>
      </c>
      <c r="G59" s="11">
        <v>2</v>
      </c>
      <c r="H59" s="11">
        <v>2</v>
      </c>
      <c r="I59" s="11">
        <v>2</v>
      </c>
      <c r="J59" s="11">
        <v>2</v>
      </c>
      <c r="K59" s="11">
        <v>2</v>
      </c>
      <c r="L59" s="11">
        <v>2</v>
      </c>
      <c r="M59" s="11">
        <v>3</v>
      </c>
      <c r="N59" s="11">
        <v>3</v>
      </c>
      <c r="O59" s="11">
        <v>3</v>
      </c>
      <c r="P59" s="11">
        <v>3</v>
      </c>
      <c r="Q59" s="11">
        <v>3</v>
      </c>
      <c r="R59" s="11">
        <v>3</v>
      </c>
      <c r="S59" s="11">
        <v>3</v>
      </c>
      <c r="T59" s="11">
        <v>3</v>
      </c>
      <c r="U59" s="11">
        <v>4</v>
      </c>
      <c r="V59" s="11">
        <v>4</v>
      </c>
      <c r="W59" s="11">
        <v>4</v>
      </c>
      <c r="X59" s="11">
        <v>4</v>
      </c>
      <c r="Y59" s="11">
        <v>4</v>
      </c>
      <c r="Z59" s="11">
        <v>4</v>
      </c>
      <c r="AA59" s="11">
        <v>4</v>
      </c>
      <c r="AB59" s="11">
        <v>5</v>
      </c>
      <c r="AC59" s="11">
        <v>5</v>
      </c>
      <c r="AD59" s="11">
        <v>5</v>
      </c>
      <c r="AE59" s="11">
        <v>5</v>
      </c>
      <c r="AF59" s="11">
        <v>5</v>
      </c>
      <c r="AG59" s="11">
        <v>5</v>
      </c>
      <c r="AH59" s="11">
        <v>5</v>
      </c>
      <c r="AI59" s="11">
        <v>5</v>
      </c>
      <c r="AJ59" s="11">
        <v>5</v>
      </c>
      <c r="AK59" s="11">
        <v>5</v>
      </c>
      <c r="AL59" s="11" t="s">
        <v>26</v>
      </c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7"/>
      <c r="BA59" s="7"/>
      <c r="BB59" s="7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E59" s="2" t="s">
        <v>77</v>
      </c>
      <c r="CF59" s="2">
        <f t="shared" si="38"/>
        <v>4</v>
      </c>
      <c r="CG59" s="2">
        <f>COUNTIF(B59:S59,2)</f>
        <v>7</v>
      </c>
      <c r="CH59" s="2">
        <f t="shared" si="41"/>
        <v>8</v>
      </c>
      <c r="CI59" s="2">
        <f t="shared" si="42"/>
        <v>7</v>
      </c>
      <c r="CJ59" s="2">
        <f t="shared" si="43"/>
        <v>10</v>
      </c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</row>
    <row r="60" spans="1:99" x14ac:dyDescent="0.3">
      <c r="A60" s="4" t="s">
        <v>78</v>
      </c>
      <c r="B60" s="11">
        <v>1</v>
      </c>
      <c r="C60" s="11">
        <v>1</v>
      </c>
      <c r="D60" s="11">
        <v>1</v>
      </c>
      <c r="E60" s="11" t="s">
        <v>85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9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7"/>
      <c r="AY60" s="7"/>
      <c r="AZ60" s="7"/>
      <c r="BA60" s="7"/>
      <c r="BB60" s="7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E60" s="2" t="s">
        <v>78</v>
      </c>
      <c r="CF60" s="2">
        <f t="shared" si="38"/>
        <v>3</v>
      </c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</row>
    <row r="61" spans="1:99" x14ac:dyDescent="0.3">
      <c r="A61" s="2" t="s">
        <v>79</v>
      </c>
      <c r="B61" s="11">
        <v>1</v>
      </c>
      <c r="C61" s="11">
        <v>1</v>
      </c>
      <c r="D61" s="11" t="s">
        <v>26</v>
      </c>
      <c r="E61" s="11"/>
      <c r="F61" s="11"/>
      <c r="G61" s="11"/>
      <c r="H61" s="11"/>
      <c r="I61" s="11"/>
      <c r="J61" s="11"/>
      <c r="K61" s="2"/>
      <c r="L61" s="2"/>
      <c r="M61" s="2"/>
      <c r="N61" s="2"/>
      <c r="O61" s="2"/>
      <c r="P61" s="2"/>
      <c r="Q61" s="2"/>
      <c r="R61" s="2"/>
      <c r="S61" s="2"/>
      <c r="T61" s="2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7"/>
      <c r="AY61" s="7"/>
      <c r="AZ61" s="7"/>
      <c r="BA61" s="7"/>
      <c r="BB61" s="7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E61" s="2" t="s">
        <v>79</v>
      </c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</row>
    <row r="62" spans="1:99" x14ac:dyDescent="0.3">
      <c r="A62" s="2" t="s">
        <v>80</v>
      </c>
      <c r="B62" s="11">
        <v>1</v>
      </c>
      <c r="C62" s="11">
        <v>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 t="s">
        <v>26</v>
      </c>
      <c r="J62" s="11"/>
      <c r="K62" s="11"/>
      <c r="L62" s="11"/>
      <c r="M62" s="11"/>
      <c r="N62" s="11"/>
      <c r="O62" s="11"/>
      <c r="P62" s="2"/>
      <c r="Q62" s="2"/>
      <c r="R62" s="2"/>
      <c r="S62" s="2"/>
      <c r="T62" s="2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7"/>
      <c r="AY62" s="7"/>
      <c r="AZ62" s="7"/>
      <c r="BA62" s="7"/>
      <c r="BB62" s="7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E62" s="2" t="s">
        <v>80</v>
      </c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</row>
    <row r="63" spans="1:99" x14ac:dyDescent="0.3">
      <c r="A63" s="2" t="s">
        <v>81</v>
      </c>
      <c r="B63" s="11">
        <v>1</v>
      </c>
      <c r="C63" s="11">
        <v>1</v>
      </c>
      <c r="D63" s="11" t="s">
        <v>26</v>
      </c>
      <c r="E63" s="11"/>
      <c r="F63" s="11"/>
      <c r="G63" s="11"/>
      <c r="H63" s="11"/>
      <c r="I63" s="11"/>
      <c r="J63" s="11"/>
      <c r="K63" s="2"/>
      <c r="L63" s="2"/>
      <c r="M63" s="2"/>
      <c r="N63" s="2"/>
      <c r="O63" s="2"/>
      <c r="P63" s="2"/>
      <c r="Q63" s="2"/>
      <c r="R63" s="2"/>
      <c r="S63" s="2"/>
      <c r="T63" s="2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7"/>
      <c r="AY63" s="7"/>
      <c r="AZ63" s="7"/>
      <c r="BA63" s="7"/>
      <c r="BB63" s="7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E63" s="2" t="s">
        <v>81</v>
      </c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</row>
    <row r="64" spans="1:99" x14ac:dyDescent="0.3">
      <c r="A64" s="4" t="s">
        <v>82</v>
      </c>
      <c r="B64" s="11">
        <v>1</v>
      </c>
      <c r="C64" s="11">
        <v>1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 t="s">
        <v>26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7"/>
      <c r="AY64" s="7"/>
      <c r="AZ64" s="7"/>
      <c r="BA64" s="7"/>
      <c r="BB64" s="7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E64" s="2" t="s">
        <v>82</v>
      </c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</row>
    <row r="65" spans="1:99" x14ac:dyDescent="0.3">
      <c r="A65" s="19">
        <v>60</v>
      </c>
      <c r="B65" s="11">
        <v>1</v>
      </c>
      <c r="C65" s="11">
        <v>1</v>
      </c>
      <c r="D65" s="11">
        <v>1</v>
      </c>
      <c r="E65" s="11">
        <v>1</v>
      </c>
      <c r="F65" s="11">
        <v>2</v>
      </c>
      <c r="G65" s="11">
        <v>2</v>
      </c>
      <c r="H65" s="11">
        <v>2</v>
      </c>
      <c r="I65" s="11">
        <v>3</v>
      </c>
      <c r="J65" s="11">
        <v>3</v>
      </c>
      <c r="K65" s="11">
        <v>3</v>
      </c>
      <c r="L65" s="11">
        <v>4</v>
      </c>
      <c r="M65" s="11">
        <v>4</v>
      </c>
      <c r="N65" s="11">
        <v>4</v>
      </c>
      <c r="O65" s="11">
        <v>4</v>
      </c>
      <c r="P65" s="11">
        <v>5</v>
      </c>
      <c r="Q65" s="11">
        <v>5</v>
      </c>
      <c r="R65" s="11">
        <v>5</v>
      </c>
      <c r="S65" s="11">
        <v>5</v>
      </c>
      <c r="T65" s="11">
        <v>5</v>
      </c>
      <c r="U65" s="11">
        <v>5</v>
      </c>
      <c r="V65" s="11">
        <v>5</v>
      </c>
      <c r="W65" s="11">
        <v>6</v>
      </c>
      <c r="X65" s="11">
        <v>6</v>
      </c>
      <c r="Y65" s="11">
        <v>6</v>
      </c>
      <c r="Z65" s="11">
        <v>6</v>
      </c>
      <c r="AA65" s="11">
        <v>6</v>
      </c>
      <c r="AB65" s="11">
        <v>6</v>
      </c>
      <c r="AC65" s="11">
        <v>6</v>
      </c>
      <c r="AD65" s="11">
        <v>6</v>
      </c>
      <c r="AE65" s="11">
        <v>7</v>
      </c>
      <c r="AF65" s="11">
        <v>7</v>
      </c>
      <c r="AG65" s="11">
        <v>8</v>
      </c>
      <c r="AH65" s="11">
        <v>8</v>
      </c>
      <c r="AI65" s="11">
        <v>8</v>
      </c>
      <c r="AJ65" s="11">
        <v>8</v>
      </c>
      <c r="AK65" s="11">
        <v>8</v>
      </c>
      <c r="AL65" s="11">
        <v>8</v>
      </c>
      <c r="AM65" s="11">
        <v>8</v>
      </c>
      <c r="AN65" s="11">
        <v>8</v>
      </c>
      <c r="AO65" s="11">
        <v>8</v>
      </c>
      <c r="AP65" s="11">
        <v>8</v>
      </c>
      <c r="AQ65" s="11">
        <v>8</v>
      </c>
      <c r="AR65" s="11">
        <v>8</v>
      </c>
      <c r="AS65" s="11">
        <v>8</v>
      </c>
      <c r="AT65" s="11">
        <v>8</v>
      </c>
      <c r="AU65" s="11">
        <v>8</v>
      </c>
      <c r="AV65" s="11">
        <v>8</v>
      </c>
      <c r="AW65" s="11">
        <v>9</v>
      </c>
      <c r="AX65" s="11">
        <v>9</v>
      </c>
      <c r="AY65" s="11">
        <v>9</v>
      </c>
      <c r="AZ65" s="11">
        <v>9</v>
      </c>
      <c r="BA65" s="11">
        <v>9</v>
      </c>
      <c r="BB65" s="11">
        <v>9</v>
      </c>
      <c r="BC65" s="11">
        <v>9</v>
      </c>
      <c r="BD65" s="11">
        <v>9</v>
      </c>
      <c r="BE65" s="11">
        <v>9</v>
      </c>
      <c r="BF65" s="11">
        <v>9</v>
      </c>
      <c r="BG65" s="11">
        <v>9</v>
      </c>
      <c r="BH65" s="12" t="s">
        <v>26</v>
      </c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E65" s="2" t="s">
        <v>83</v>
      </c>
      <c r="CF65" s="2">
        <f t="shared" si="38"/>
        <v>4</v>
      </c>
      <c r="CG65" s="2">
        <f t="shared" ref="CG65:CG101" si="46">COUNTIF(B65:S65,2)</f>
        <v>3</v>
      </c>
      <c r="CH65" s="2">
        <f t="shared" ref="CH65" si="47">COUNTIF(B65:CC65,3)</f>
        <v>3</v>
      </c>
      <c r="CI65" s="2">
        <f t="shared" ref="CI65" si="48">COUNTIF(B65:CC65,4)</f>
        <v>4</v>
      </c>
      <c r="CJ65" s="2">
        <f t="shared" ref="CJ65" si="49">COUNTIF(B65:CC65,5)</f>
        <v>7</v>
      </c>
      <c r="CK65" s="2">
        <f t="shared" si="27"/>
        <v>8</v>
      </c>
      <c r="CL65" s="2">
        <f t="shared" si="3"/>
        <v>29</v>
      </c>
      <c r="CM65" s="2">
        <f t="shared" ref="CM65" si="50">COUNTIF(B65:CC65,7)</f>
        <v>2</v>
      </c>
      <c r="CN65" s="2">
        <f t="shared" si="1"/>
        <v>16</v>
      </c>
      <c r="CO65" s="2"/>
      <c r="CP65" s="2"/>
      <c r="CQ65" s="2"/>
      <c r="CR65" s="31">
        <f t="shared" ref="CR65" si="51">COUNTIF(B65:CC65,9)</f>
        <v>11</v>
      </c>
      <c r="CS65" s="2"/>
      <c r="CT65" s="2"/>
      <c r="CU65" s="2">
        <f>SUM(CL65:CN65)</f>
        <v>47</v>
      </c>
    </row>
    <row r="66" spans="1:99" x14ac:dyDescent="0.3">
      <c r="A66" s="19">
        <v>61</v>
      </c>
      <c r="B66" s="12">
        <v>1</v>
      </c>
      <c r="C66" s="12">
        <v>1</v>
      </c>
      <c r="D66" s="12">
        <v>1</v>
      </c>
      <c r="E66" s="12">
        <v>1</v>
      </c>
      <c r="F66" s="11" t="s">
        <v>26</v>
      </c>
      <c r="G66" s="11"/>
      <c r="H66" s="11"/>
      <c r="I66" s="11"/>
      <c r="J66" s="11"/>
      <c r="K66" s="11"/>
      <c r="L66" s="11"/>
      <c r="M66" s="11"/>
      <c r="N66" s="2"/>
      <c r="O66" s="2"/>
      <c r="P66" s="2"/>
      <c r="Q66" s="2"/>
      <c r="R66" s="2"/>
      <c r="S66" s="2"/>
      <c r="T66" s="2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7"/>
      <c r="AY66" s="7"/>
      <c r="AZ66" s="7"/>
      <c r="BA66" s="7"/>
      <c r="BB66" s="7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E66" s="2" t="s">
        <v>87</v>
      </c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</row>
    <row r="67" spans="1:99" x14ac:dyDescent="0.3">
      <c r="A67" s="19">
        <v>62</v>
      </c>
      <c r="B67" s="11">
        <v>1</v>
      </c>
      <c r="C67" s="11">
        <v>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2</v>
      </c>
      <c r="J67" s="11">
        <v>2</v>
      </c>
      <c r="K67" s="11">
        <v>2</v>
      </c>
      <c r="L67" s="11">
        <v>2</v>
      </c>
      <c r="M67" s="11" t="s">
        <v>26</v>
      </c>
      <c r="N67" s="2"/>
      <c r="O67" s="2"/>
      <c r="P67" s="2"/>
      <c r="Q67" s="2"/>
      <c r="R67" s="2"/>
      <c r="S67" s="2"/>
      <c r="T67" s="2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7"/>
      <c r="AY67" s="7"/>
      <c r="AZ67" s="7"/>
      <c r="BA67" s="7"/>
      <c r="BB67" s="7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E67" s="2" t="s">
        <v>88</v>
      </c>
      <c r="CF67" s="2">
        <f t="shared" si="38"/>
        <v>7</v>
      </c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</row>
    <row r="68" spans="1:99" x14ac:dyDescent="0.3">
      <c r="A68" s="19">
        <v>63</v>
      </c>
      <c r="B68" s="11">
        <v>1</v>
      </c>
      <c r="C68" s="11">
        <v>1</v>
      </c>
      <c r="D68" s="11" t="s">
        <v>26</v>
      </c>
      <c r="E68" s="11"/>
      <c r="F68" s="11"/>
      <c r="G68" s="11"/>
      <c r="H68" s="11"/>
      <c r="I68" s="11"/>
      <c r="J68" s="11"/>
      <c r="K68" s="11"/>
      <c r="L68" s="11"/>
      <c r="M68" s="11"/>
      <c r="N68" s="2"/>
      <c r="O68" s="2"/>
      <c r="P68" s="2"/>
      <c r="Q68" s="2"/>
      <c r="R68" s="2"/>
      <c r="S68" s="2"/>
      <c r="T68" s="2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7"/>
      <c r="AY68" s="7"/>
      <c r="AZ68" s="7"/>
      <c r="BA68" s="7"/>
      <c r="BB68" s="7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E68" s="2" t="s">
        <v>89</v>
      </c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</row>
    <row r="69" spans="1:99" x14ac:dyDescent="0.3">
      <c r="A69" s="19">
        <v>64</v>
      </c>
      <c r="B69" s="12" t="s">
        <v>128</v>
      </c>
      <c r="C69" s="12"/>
      <c r="D69" s="12"/>
      <c r="E69" s="12"/>
      <c r="F69" s="12"/>
      <c r="G69" s="12"/>
      <c r="H69" s="12"/>
      <c r="I69" s="12"/>
      <c r="J69" s="16"/>
      <c r="K69" s="16"/>
      <c r="L69" s="16"/>
      <c r="M69" s="16"/>
      <c r="N69" s="16"/>
      <c r="O69" s="16"/>
      <c r="P69" s="16"/>
      <c r="Q69" s="17"/>
      <c r="R69" s="2"/>
      <c r="S69" s="2"/>
      <c r="T69" s="2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7"/>
      <c r="AY69" s="7"/>
      <c r="AZ69" s="7"/>
      <c r="BA69" s="7"/>
      <c r="BB69" s="7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E69" s="2" t="s">
        <v>90</v>
      </c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</row>
    <row r="70" spans="1:99" x14ac:dyDescent="0.3">
      <c r="A70" s="19">
        <v>65</v>
      </c>
      <c r="B70" s="11">
        <v>1</v>
      </c>
      <c r="C70" s="11">
        <v>1</v>
      </c>
      <c r="D70" s="11">
        <v>1</v>
      </c>
      <c r="E70" s="11">
        <v>1</v>
      </c>
      <c r="F70" s="11">
        <v>1</v>
      </c>
      <c r="G70" s="11">
        <v>2</v>
      </c>
      <c r="H70" s="11">
        <v>2</v>
      </c>
      <c r="I70" s="11">
        <v>2</v>
      </c>
      <c r="J70" s="11">
        <v>2</v>
      </c>
      <c r="K70" s="11">
        <v>2</v>
      </c>
      <c r="L70" s="11">
        <v>3</v>
      </c>
      <c r="M70" s="11">
        <v>3</v>
      </c>
      <c r="N70" s="11">
        <v>3</v>
      </c>
      <c r="O70" s="11">
        <v>3</v>
      </c>
      <c r="P70" s="11">
        <v>3</v>
      </c>
      <c r="Q70" s="11">
        <v>3</v>
      </c>
      <c r="R70" s="11">
        <v>3</v>
      </c>
      <c r="S70" s="11">
        <v>3</v>
      </c>
      <c r="T70" s="11">
        <v>3</v>
      </c>
      <c r="U70" s="11">
        <v>4</v>
      </c>
      <c r="V70" s="11">
        <v>4</v>
      </c>
      <c r="W70" s="11">
        <v>4</v>
      </c>
      <c r="X70" s="11">
        <v>4</v>
      </c>
      <c r="Y70" s="11">
        <v>5</v>
      </c>
      <c r="Z70" s="11">
        <v>5</v>
      </c>
      <c r="AA70" s="11">
        <v>5</v>
      </c>
      <c r="AB70" s="11">
        <v>5</v>
      </c>
      <c r="AC70" s="11">
        <v>5</v>
      </c>
      <c r="AD70" s="11">
        <v>6</v>
      </c>
      <c r="AE70" s="11">
        <v>6</v>
      </c>
      <c r="AF70" s="11">
        <v>6</v>
      </c>
      <c r="AG70" s="11">
        <v>6</v>
      </c>
      <c r="AH70" s="11">
        <v>6</v>
      </c>
      <c r="AI70" s="11">
        <v>6</v>
      </c>
      <c r="AJ70" s="11">
        <v>6</v>
      </c>
      <c r="AK70" s="11">
        <v>6</v>
      </c>
      <c r="AL70" s="11">
        <v>6</v>
      </c>
      <c r="AM70" s="11">
        <v>6</v>
      </c>
      <c r="AN70" s="11">
        <v>6</v>
      </c>
      <c r="AO70" s="11">
        <v>6</v>
      </c>
      <c r="AP70" s="11">
        <v>6</v>
      </c>
      <c r="AQ70" s="11">
        <v>6</v>
      </c>
      <c r="AR70" s="11">
        <v>6</v>
      </c>
      <c r="AS70" s="11">
        <v>6</v>
      </c>
      <c r="AT70" s="11">
        <v>7</v>
      </c>
      <c r="AU70" s="11">
        <v>7</v>
      </c>
      <c r="AV70" s="11">
        <v>8</v>
      </c>
      <c r="AW70" s="11">
        <v>8</v>
      </c>
      <c r="AX70" s="11">
        <v>8</v>
      </c>
      <c r="AY70" s="11">
        <v>8</v>
      </c>
      <c r="AZ70" s="11">
        <v>8</v>
      </c>
      <c r="BA70" s="11">
        <v>8</v>
      </c>
      <c r="BB70" s="11">
        <v>8</v>
      </c>
      <c r="BC70" s="11">
        <v>8</v>
      </c>
      <c r="BD70" s="11">
        <v>8</v>
      </c>
      <c r="BE70" s="11">
        <v>8</v>
      </c>
      <c r="BF70" s="11">
        <v>8</v>
      </c>
      <c r="BG70" s="11">
        <v>8</v>
      </c>
      <c r="BH70" s="11">
        <v>8</v>
      </c>
      <c r="BI70" s="11">
        <v>8</v>
      </c>
      <c r="BJ70" s="11">
        <v>8</v>
      </c>
      <c r="BK70" s="11">
        <v>8</v>
      </c>
      <c r="BL70" s="11">
        <v>8</v>
      </c>
      <c r="BM70" s="11">
        <v>8</v>
      </c>
      <c r="BN70" s="11">
        <v>8</v>
      </c>
      <c r="BO70" s="11">
        <v>9</v>
      </c>
      <c r="BP70" s="11">
        <v>9</v>
      </c>
      <c r="BQ70" s="11">
        <v>9</v>
      </c>
      <c r="BR70" s="11">
        <v>9</v>
      </c>
      <c r="BS70" s="11">
        <v>9</v>
      </c>
      <c r="BT70" s="11">
        <v>9</v>
      </c>
      <c r="BU70" s="11">
        <v>9</v>
      </c>
      <c r="BV70" s="11">
        <v>9</v>
      </c>
      <c r="BW70" s="11">
        <v>9</v>
      </c>
      <c r="BX70" s="12" t="s">
        <v>26</v>
      </c>
      <c r="BY70" s="11"/>
      <c r="BZ70" s="11"/>
      <c r="CA70" s="11"/>
      <c r="CB70" s="11"/>
      <c r="CC70" s="2"/>
      <c r="CE70" s="2" t="s">
        <v>91</v>
      </c>
      <c r="CF70" s="2">
        <f t="shared" si="38"/>
        <v>5</v>
      </c>
      <c r="CG70" s="2">
        <f t="shared" si="46"/>
        <v>5</v>
      </c>
      <c r="CH70" s="2">
        <f t="shared" ref="CH70:CH74" si="52">COUNTIF(B70:CC70,3)</f>
        <v>9</v>
      </c>
      <c r="CI70" s="2">
        <f t="shared" ref="CI70:CI74" si="53">COUNTIF(B70:CC70,4)</f>
        <v>4</v>
      </c>
      <c r="CJ70" s="2">
        <f t="shared" ref="CJ70:CJ74" si="54">COUNTIF(B70:CC70,5)</f>
        <v>5</v>
      </c>
      <c r="CK70" s="2">
        <f t="shared" si="27"/>
        <v>16</v>
      </c>
      <c r="CL70" s="2">
        <f t="shared" si="3"/>
        <v>44</v>
      </c>
      <c r="CM70" s="2">
        <f t="shared" ref="CM70:CM72" si="55">COUNTIF(B70:CC70,7)</f>
        <v>2</v>
      </c>
      <c r="CN70" s="2">
        <f t="shared" si="1"/>
        <v>19</v>
      </c>
      <c r="CO70" s="2"/>
      <c r="CP70" s="2"/>
      <c r="CQ70" s="2"/>
      <c r="CR70" s="2">
        <f t="shared" ref="CR70:CR72" si="56">COUNTIF(B70:CC70,9)</f>
        <v>9</v>
      </c>
      <c r="CS70" s="2"/>
      <c r="CT70" s="2"/>
      <c r="CU70" s="2">
        <f>SUM(CL70:CN70)</f>
        <v>65</v>
      </c>
    </row>
    <row r="71" spans="1:99" x14ac:dyDescent="0.3">
      <c r="A71" s="19">
        <v>66</v>
      </c>
      <c r="B71" s="12" t="s">
        <v>128</v>
      </c>
      <c r="C71" s="11"/>
      <c r="D71" s="11"/>
      <c r="E71" s="11"/>
      <c r="F71" s="1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7"/>
      <c r="AY71" s="7"/>
      <c r="AZ71" s="7"/>
      <c r="BA71" s="7"/>
      <c r="BB71" s="7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E71" s="2" t="s">
        <v>92</v>
      </c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</row>
    <row r="72" spans="1:99" x14ac:dyDescent="0.3">
      <c r="A72" s="19">
        <v>67</v>
      </c>
      <c r="B72" s="11">
        <v>1</v>
      </c>
      <c r="C72" s="11">
        <v>1</v>
      </c>
      <c r="D72" s="11">
        <v>1</v>
      </c>
      <c r="E72" s="11">
        <v>1</v>
      </c>
      <c r="F72" s="11">
        <v>2</v>
      </c>
      <c r="G72" s="11">
        <v>2</v>
      </c>
      <c r="H72" s="11">
        <v>2</v>
      </c>
      <c r="I72" s="11">
        <v>2</v>
      </c>
      <c r="J72" s="11">
        <v>2</v>
      </c>
      <c r="K72" s="11">
        <v>2</v>
      </c>
      <c r="L72" s="11">
        <v>3</v>
      </c>
      <c r="M72" s="11">
        <v>3</v>
      </c>
      <c r="N72" s="11">
        <v>4</v>
      </c>
      <c r="O72" s="11">
        <v>4</v>
      </c>
      <c r="P72" s="11">
        <v>4</v>
      </c>
      <c r="Q72" s="11">
        <v>4</v>
      </c>
      <c r="R72" s="11">
        <v>5</v>
      </c>
      <c r="S72" s="11">
        <v>5</v>
      </c>
      <c r="T72" s="11">
        <v>5</v>
      </c>
      <c r="U72" s="11">
        <v>5</v>
      </c>
      <c r="V72" s="11">
        <v>5</v>
      </c>
      <c r="W72" s="11">
        <v>6</v>
      </c>
      <c r="X72" s="11">
        <v>6</v>
      </c>
      <c r="Y72" s="11">
        <v>6</v>
      </c>
      <c r="Z72" s="11">
        <v>6</v>
      </c>
      <c r="AA72" s="11">
        <v>6</v>
      </c>
      <c r="AB72" s="11">
        <v>6</v>
      </c>
      <c r="AC72" s="11">
        <v>6</v>
      </c>
      <c r="AD72" s="11">
        <v>7</v>
      </c>
      <c r="AE72" s="11">
        <v>8</v>
      </c>
      <c r="AF72" s="11">
        <v>8</v>
      </c>
      <c r="AG72" s="11">
        <v>8</v>
      </c>
      <c r="AH72" s="11">
        <v>8</v>
      </c>
      <c r="AI72" s="11">
        <v>8</v>
      </c>
      <c r="AJ72" s="11">
        <v>8</v>
      </c>
      <c r="AK72" s="11">
        <v>8</v>
      </c>
      <c r="AL72" s="11">
        <v>8</v>
      </c>
      <c r="AM72" s="11">
        <v>8</v>
      </c>
      <c r="AN72" s="11">
        <v>8</v>
      </c>
      <c r="AO72" s="11">
        <v>8</v>
      </c>
      <c r="AP72" s="11">
        <v>8</v>
      </c>
      <c r="AQ72" s="11">
        <v>8</v>
      </c>
      <c r="AR72" s="11">
        <v>8</v>
      </c>
      <c r="AS72" s="11">
        <v>9</v>
      </c>
      <c r="AT72" s="11">
        <v>9</v>
      </c>
      <c r="AU72" s="11">
        <v>9</v>
      </c>
      <c r="AV72" s="11">
        <v>9</v>
      </c>
      <c r="AW72" s="11">
        <v>9</v>
      </c>
      <c r="AX72" s="11">
        <v>9</v>
      </c>
      <c r="AY72" s="11">
        <v>9</v>
      </c>
      <c r="AZ72" s="11" t="s">
        <v>26</v>
      </c>
      <c r="BA72" s="7"/>
      <c r="BB72" s="7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E72" s="2" t="s">
        <v>93</v>
      </c>
      <c r="CF72" s="2">
        <f t="shared" si="38"/>
        <v>4</v>
      </c>
      <c r="CG72" s="2">
        <f t="shared" si="46"/>
        <v>6</v>
      </c>
      <c r="CH72" s="2">
        <f t="shared" si="52"/>
        <v>2</v>
      </c>
      <c r="CI72" s="2">
        <f t="shared" si="53"/>
        <v>4</v>
      </c>
      <c r="CJ72" s="2">
        <f t="shared" si="54"/>
        <v>5</v>
      </c>
      <c r="CK72" s="2">
        <f t="shared" si="27"/>
        <v>7</v>
      </c>
      <c r="CL72" s="2">
        <f t="shared" si="3"/>
        <v>28</v>
      </c>
      <c r="CM72" s="2">
        <f t="shared" si="55"/>
        <v>1</v>
      </c>
      <c r="CN72" s="2">
        <f t="shared" si="1"/>
        <v>14</v>
      </c>
      <c r="CO72" s="2"/>
      <c r="CP72" s="2"/>
      <c r="CQ72" s="2"/>
      <c r="CR72" s="2">
        <f t="shared" si="56"/>
        <v>7</v>
      </c>
      <c r="CS72" s="2"/>
      <c r="CT72" s="2"/>
      <c r="CU72" s="2">
        <f>SUM(CL72:CN72)</f>
        <v>43</v>
      </c>
    </row>
    <row r="73" spans="1:99" x14ac:dyDescent="0.3">
      <c r="A73" s="19">
        <v>68</v>
      </c>
      <c r="B73" s="11">
        <v>1</v>
      </c>
      <c r="C73" s="11">
        <v>1</v>
      </c>
      <c r="D73" s="11">
        <v>1</v>
      </c>
      <c r="E73" s="11">
        <v>1</v>
      </c>
      <c r="F73" s="11" t="s">
        <v>26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7"/>
      <c r="BB73" s="7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E73" s="2" t="s">
        <v>94</v>
      </c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</row>
    <row r="74" spans="1:99" x14ac:dyDescent="0.3">
      <c r="A74" s="19">
        <v>69</v>
      </c>
      <c r="B74" s="11">
        <v>1</v>
      </c>
      <c r="C74" s="11">
        <v>1</v>
      </c>
      <c r="D74" s="11">
        <v>1</v>
      </c>
      <c r="E74" s="11">
        <v>2</v>
      </c>
      <c r="F74" s="11">
        <v>2</v>
      </c>
      <c r="G74" s="11">
        <v>2</v>
      </c>
      <c r="H74" s="11">
        <v>3</v>
      </c>
      <c r="I74" s="11">
        <v>3</v>
      </c>
      <c r="J74" s="11">
        <v>3</v>
      </c>
      <c r="K74" s="11">
        <v>3</v>
      </c>
      <c r="L74" s="11">
        <v>4</v>
      </c>
      <c r="M74" s="11">
        <v>4</v>
      </c>
      <c r="N74" s="11">
        <v>4</v>
      </c>
      <c r="O74" s="11">
        <v>4</v>
      </c>
      <c r="P74" s="11">
        <v>4</v>
      </c>
      <c r="Q74" s="11">
        <v>5</v>
      </c>
      <c r="R74" s="11">
        <v>5</v>
      </c>
      <c r="S74" s="11">
        <v>5</v>
      </c>
      <c r="T74" s="11">
        <v>6</v>
      </c>
      <c r="U74" s="11">
        <v>6</v>
      </c>
      <c r="V74" s="11">
        <v>6</v>
      </c>
      <c r="W74" s="11">
        <v>6</v>
      </c>
      <c r="X74" s="11">
        <v>6</v>
      </c>
      <c r="Y74" s="11">
        <v>6</v>
      </c>
      <c r="Z74" s="11">
        <v>6</v>
      </c>
      <c r="AA74" s="11">
        <v>6</v>
      </c>
      <c r="AB74" s="11" t="s">
        <v>26</v>
      </c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7"/>
      <c r="BB74" s="7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E74" s="2" t="s">
        <v>95</v>
      </c>
      <c r="CF74" s="2">
        <f t="shared" si="38"/>
        <v>3</v>
      </c>
      <c r="CG74" s="2">
        <f t="shared" si="46"/>
        <v>3</v>
      </c>
      <c r="CH74" s="2">
        <f t="shared" si="52"/>
        <v>4</v>
      </c>
      <c r="CI74" s="2">
        <f t="shared" si="53"/>
        <v>5</v>
      </c>
      <c r="CJ74" s="2">
        <f t="shared" si="54"/>
        <v>3</v>
      </c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</row>
    <row r="75" spans="1:99" x14ac:dyDescent="0.3">
      <c r="A75" s="19">
        <v>70</v>
      </c>
      <c r="B75" s="11">
        <v>1</v>
      </c>
      <c r="C75" s="11">
        <v>1</v>
      </c>
      <c r="D75" s="11">
        <v>1</v>
      </c>
      <c r="E75" s="11">
        <v>2</v>
      </c>
      <c r="F75" s="11">
        <v>2</v>
      </c>
      <c r="G75" s="11">
        <v>2</v>
      </c>
      <c r="H75" s="11">
        <v>2</v>
      </c>
      <c r="I75" s="11">
        <v>2</v>
      </c>
      <c r="J75" s="11">
        <v>2</v>
      </c>
      <c r="K75" s="11">
        <v>2</v>
      </c>
      <c r="L75" s="11">
        <v>2</v>
      </c>
      <c r="M75" s="11" t="s">
        <v>26</v>
      </c>
      <c r="N75" s="2"/>
      <c r="O75" s="2"/>
      <c r="P75" s="2"/>
      <c r="Q75" s="2"/>
      <c r="R75" s="2"/>
      <c r="S75" s="2"/>
      <c r="T75" s="2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7"/>
      <c r="AY75" s="7"/>
      <c r="AZ75" s="7"/>
      <c r="BA75" s="7"/>
      <c r="BB75" s="7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E75" s="2" t="s">
        <v>96</v>
      </c>
      <c r="CF75" s="2">
        <f t="shared" si="38"/>
        <v>3</v>
      </c>
      <c r="CG75" s="2">
        <f t="shared" si="46"/>
        <v>8</v>
      </c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</row>
    <row r="76" spans="1:99" x14ac:dyDescent="0.3">
      <c r="A76" s="19">
        <v>71</v>
      </c>
      <c r="B76" s="11">
        <v>1</v>
      </c>
      <c r="C76" s="11">
        <v>1</v>
      </c>
      <c r="D76" s="11" t="s">
        <v>26</v>
      </c>
      <c r="E76" s="11"/>
      <c r="F76" s="11"/>
      <c r="G76" s="11"/>
      <c r="H76" s="11"/>
      <c r="I76" s="11"/>
      <c r="J76" s="11"/>
      <c r="K76" s="11"/>
      <c r="L76" s="11"/>
      <c r="M76" s="3"/>
      <c r="N76" s="2"/>
      <c r="O76" s="2"/>
      <c r="P76" s="2"/>
      <c r="Q76" s="2"/>
      <c r="R76" s="2"/>
      <c r="S76" s="2"/>
      <c r="T76" s="2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7"/>
      <c r="AY76" s="7"/>
      <c r="AZ76" s="7"/>
      <c r="BA76" s="7"/>
      <c r="BB76" s="7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E76" s="2" t="s">
        <v>97</v>
      </c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</row>
    <row r="77" spans="1:99" x14ac:dyDescent="0.3">
      <c r="A77" s="19">
        <v>72</v>
      </c>
      <c r="B77" s="11">
        <v>1</v>
      </c>
      <c r="C77" s="11">
        <v>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2</v>
      </c>
      <c r="J77" s="11">
        <v>2</v>
      </c>
      <c r="K77" s="11">
        <v>3</v>
      </c>
      <c r="L77" s="11">
        <v>3</v>
      </c>
      <c r="M77" s="11">
        <v>3</v>
      </c>
      <c r="N77" s="11">
        <v>4</v>
      </c>
      <c r="O77" s="11">
        <v>4</v>
      </c>
      <c r="P77" s="11">
        <v>4</v>
      </c>
      <c r="Q77" s="11">
        <v>4</v>
      </c>
      <c r="R77" s="11">
        <v>5</v>
      </c>
      <c r="S77" s="11">
        <v>5</v>
      </c>
      <c r="T77" s="11">
        <v>5</v>
      </c>
      <c r="U77" s="11">
        <v>5</v>
      </c>
      <c r="V77" s="11">
        <v>5</v>
      </c>
      <c r="W77" s="11">
        <v>6</v>
      </c>
      <c r="X77" s="11">
        <v>6</v>
      </c>
      <c r="Y77" s="11">
        <v>6</v>
      </c>
      <c r="Z77" s="11">
        <v>6</v>
      </c>
      <c r="AA77" s="11">
        <v>7</v>
      </c>
      <c r="AB77" s="11">
        <v>7</v>
      </c>
      <c r="AC77" s="11">
        <v>8</v>
      </c>
      <c r="AD77" s="11">
        <v>8</v>
      </c>
      <c r="AE77" s="11">
        <v>8</v>
      </c>
      <c r="AF77" s="11">
        <v>8</v>
      </c>
      <c r="AG77" s="11">
        <v>8</v>
      </c>
      <c r="AH77" s="11">
        <v>8</v>
      </c>
      <c r="AI77" s="11">
        <v>8</v>
      </c>
      <c r="AJ77" s="11">
        <v>8</v>
      </c>
      <c r="AK77" s="11">
        <v>8</v>
      </c>
      <c r="AL77" s="11">
        <v>8</v>
      </c>
      <c r="AM77" s="11">
        <v>8</v>
      </c>
      <c r="AN77" s="11">
        <v>8</v>
      </c>
      <c r="AO77" s="11">
        <v>8</v>
      </c>
      <c r="AP77" s="11">
        <v>8</v>
      </c>
      <c r="AQ77" s="11">
        <v>9</v>
      </c>
      <c r="AR77" s="11">
        <v>9</v>
      </c>
      <c r="AS77" s="11">
        <v>9</v>
      </c>
      <c r="AT77" s="11">
        <v>9</v>
      </c>
      <c r="AU77" s="11">
        <v>9</v>
      </c>
      <c r="AV77" s="11">
        <v>9</v>
      </c>
      <c r="AW77" s="11">
        <v>9</v>
      </c>
      <c r="AX77" s="11">
        <v>9</v>
      </c>
      <c r="AY77" s="11">
        <v>9</v>
      </c>
      <c r="AZ77" s="11">
        <v>9</v>
      </c>
      <c r="BA77" s="11">
        <v>9</v>
      </c>
      <c r="BB77" s="12" t="s">
        <v>26</v>
      </c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E77" s="2" t="s">
        <v>98</v>
      </c>
      <c r="CF77" s="2">
        <f t="shared" si="38"/>
        <v>7</v>
      </c>
      <c r="CG77" s="2">
        <f t="shared" si="46"/>
        <v>2</v>
      </c>
      <c r="CH77" s="2">
        <f t="shared" ref="CH77:CH78" si="57">COUNTIF(B77:CC77,3)</f>
        <v>3</v>
      </c>
      <c r="CI77" s="2">
        <f t="shared" ref="CI77:CI78" si="58">COUNTIF(B77:CC77,4)</f>
        <v>4</v>
      </c>
      <c r="CJ77" s="2">
        <f t="shared" ref="CJ77:CJ78" si="59">COUNTIF(B77:CC77,5)</f>
        <v>5</v>
      </c>
      <c r="CK77" s="2">
        <f t="shared" ref="CK77:CK78" si="60">COUNTIF(B77:BN77,6)</f>
        <v>4</v>
      </c>
      <c r="CL77" s="2">
        <f t="shared" ref="CL77:CL101" si="61">SUM(CF77:CK77)</f>
        <v>25</v>
      </c>
      <c r="CM77" s="2">
        <f t="shared" ref="CM77:CM78" si="62">COUNTIF(B77:CC77,7)</f>
        <v>2</v>
      </c>
      <c r="CN77" s="2">
        <f t="shared" ref="CN77:CN101" si="63">COUNTIF(B77:BN77,8)</f>
        <v>14</v>
      </c>
      <c r="CO77" s="2"/>
      <c r="CP77" s="2"/>
      <c r="CQ77" s="2"/>
      <c r="CR77" s="30">
        <f t="shared" ref="CR77:CR78" si="64">COUNTIF(B77:CC77,9)</f>
        <v>11</v>
      </c>
      <c r="CS77" s="2"/>
      <c r="CT77" s="2"/>
      <c r="CU77" s="2">
        <f>SUM(CL77:CN77)</f>
        <v>41</v>
      </c>
    </row>
    <row r="78" spans="1:99" x14ac:dyDescent="0.3">
      <c r="A78" s="19">
        <v>73</v>
      </c>
      <c r="B78" s="11">
        <v>1</v>
      </c>
      <c r="C78" s="11">
        <v>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  <c r="J78" s="11">
        <v>2</v>
      </c>
      <c r="K78" s="11">
        <v>2</v>
      </c>
      <c r="L78" s="11">
        <v>2</v>
      </c>
      <c r="M78" s="11">
        <v>2</v>
      </c>
      <c r="N78" s="11">
        <v>3</v>
      </c>
      <c r="O78" s="11">
        <v>3</v>
      </c>
      <c r="P78" s="11">
        <v>3</v>
      </c>
      <c r="Q78" s="11">
        <v>3</v>
      </c>
      <c r="R78" s="11">
        <v>4</v>
      </c>
      <c r="S78" s="11">
        <v>4</v>
      </c>
      <c r="T78" s="11">
        <v>4</v>
      </c>
      <c r="U78" s="11">
        <v>5</v>
      </c>
      <c r="V78" s="11">
        <v>5</v>
      </c>
      <c r="W78" s="11">
        <v>5</v>
      </c>
      <c r="X78" s="11">
        <v>6</v>
      </c>
      <c r="Y78" s="11">
        <v>6</v>
      </c>
      <c r="Z78" s="11">
        <v>6</v>
      </c>
      <c r="AA78" s="11">
        <v>6</v>
      </c>
      <c r="AB78" s="11">
        <v>6</v>
      </c>
      <c r="AC78" s="11">
        <v>6</v>
      </c>
      <c r="AD78" s="11">
        <v>6</v>
      </c>
      <c r="AE78" s="11">
        <v>6</v>
      </c>
      <c r="AF78" s="11">
        <v>6</v>
      </c>
      <c r="AG78" s="11">
        <v>6</v>
      </c>
      <c r="AH78" s="11">
        <v>6</v>
      </c>
      <c r="AI78" s="11">
        <v>6</v>
      </c>
      <c r="AJ78" s="11">
        <v>6</v>
      </c>
      <c r="AK78" s="11">
        <v>6</v>
      </c>
      <c r="AL78" s="11">
        <v>6</v>
      </c>
      <c r="AM78" s="11">
        <v>6</v>
      </c>
      <c r="AN78" s="11">
        <v>6</v>
      </c>
      <c r="AO78" s="11">
        <v>6</v>
      </c>
      <c r="AP78" s="11">
        <v>6</v>
      </c>
      <c r="AQ78" s="11">
        <v>6</v>
      </c>
      <c r="AR78" s="11">
        <v>7</v>
      </c>
      <c r="AS78" s="11">
        <v>7</v>
      </c>
      <c r="AT78" s="11">
        <v>7</v>
      </c>
      <c r="AU78" s="11">
        <v>8</v>
      </c>
      <c r="AV78" s="11">
        <v>8</v>
      </c>
      <c r="AW78" s="11">
        <v>8</v>
      </c>
      <c r="AX78" s="11">
        <v>8</v>
      </c>
      <c r="AY78" s="11">
        <v>8</v>
      </c>
      <c r="AZ78" s="11">
        <v>8</v>
      </c>
      <c r="BA78" s="11">
        <v>8</v>
      </c>
      <c r="BB78" s="11">
        <v>8</v>
      </c>
      <c r="BC78" s="11">
        <v>8</v>
      </c>
      <c r="BD78" s="11">
        <v>8</v>
      </c>
      <c r="BE78" s="11">
        <v>8</v>
      </c>
      <c r="BF78" s="11">
        <v>8</v>
      </c>
      <c r="BG78" s="11">
        <v>8</v>
      </c>
      <c r="BH78" s="11">
        <v>9</v>
      </c>
      <c r="BI78" s="11">
        <v>9</v>
      </c>
      <c r="BJ78" s="11">
        <v>9</v>
      </c>
      <c r="BK78" s="11">
        <v>9</v>
      </c>
      <c r="BL78" s="11">
        <v>9</v>
      </c>
      <c r="BM78" s="12" t="s">
        <v>26</v>
      </c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E78" s="2" t="s">
        <v>99</v>
      </c>
      <c r="CF78" s="2">
        <f t="shared" si="38"/>
        <v>8</v>
      </c>
      <c r="CG78" s="2">
        <f t="shared" si="46"/>
        <v>4</v>
      </c>
      <c r="CH78" s="2">
        <f t="shared" si="57"/>
        <v>4</v>
      </c>
      <c r="CI78" s="2">
        <f t="shared" si="58"/>
        <v>3</v>
      </c>
      <c r="CJ78" s="2">
        <f t="shared" si="59"/>
        <v>3</v>
      </c>
      <c r="CK78" s="2">
        <f t="shared" si="60"/>
        <v>20</v>
      </c>
      <c r="CL78" s="2">
        <f t="shared" si="61"/>
        <v>42</v>
      </c>
      <c r="CM78" s="2">
        <f t="shared" si="62"/>
        <v>3</v>
      </c>
      <c r="CN78" s="2">
        <f t="shared" si="63"/>
        <v>13</v>
      </c>
      <c r="CO78" s="2"/>
      <c r="CP78" s="2"/>
      <c r="CQ78" s="2"/>
      <c r="CR78" s="30">
        <f t="shared" si="64"/>
        <v>5</v>
      </c>
      <c r="CS78" s="2"/>
      <c r="CT78" s="2"/>
      <c r="CU78" s="2">
        <f>SUM(CL78:CN78)</f>
        <v>58</v>
      </c>
    </row>
    <row r="79" spans="1:99" x14ac:dyDescent="0.3">
      <c r="A79" s="19">
        <v>74</v>
      </c>
      <c r="B79" s="11">
        <v>1</v>
      </c>
      <c r="C79" s="11">
        <v>1</v>
      </c>
      <c r="D79" s="11">
        <v>1</v>
      </c>
      <c r="E79" s="11">
        <v>1</v>
      </c>
      <c r="F79" s="11" t="s">
        <v>26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8"/>
      <c r="AW79" s="8"/>
      <c r="AX79" s="7"/>
      <c r="AY79" s="7"/>
      <c r="AZ79" s="7"/>
      <c r="BA79" s="7"/>
      <c r="BB79" s="7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E79" s="2" t="s">
        <v>100</v>
      </c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</row>
    <row r="80" spans="1:99" x14ac:dyDescent="0.3">
      <c r="A80" s="19">
        <v>75</v>
      </c>
      <c r="B80" s="11">
        <v>1</v>
      </c>
      <c r="C80" s="11">
        <v>1</v>
      </c>
      <c r="D80" s="11">
        <v>1</v>
      </c>
      <c r="E80" s="11">
        <v>1</v>
      </c>
      <c r="F80" s="11" t="s">
        <v>26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7"/>
      <c r="AY80" s="7"/>
      <c r="AZ80" s="7"/>
      <c r="BA80" s="7"/>
      <c r="BB80" s="7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E80" s="2" t="s">
        <v>101</v>
      </c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</row>
    <row r="81" spans="1:99" x14ac:dyDescent="0.3">
      <c r="A81" s="19">
        <v>76</v>
      </c>
      <c r="B81" s="11">
        <v>1</v>
      </c>
      <c r="C81" s="11">
        <v>1</v>
      </c>
      <c r="D81" s="11">
        <v>1</v>
      </c>
      <c r="E81" s="11">
        <v>1</v>
      </c>
      <c r="F81" s="11">
        <v>1</v>
      </c>
      <c r="G81" s="11">
        <v>1</v>
      </c>
      <c r="H81" s="11">
        <v>2</v>
      </c>
      <c r="I81" s="11">
        <v>2</v>
      </c>
      <c r="J81" s="11">
        <v>2</v>
      </c>
      <c r="K81" s="11">
        <v>3</v>
      </c>
      <c r="L81" s="11">
        <v>3</v>
      </c>
      <c r="M81" s="11">
        <v>3</v>
      </c>
      <c r="N81" s="11">
        <v>3</v>
      </c>
      <c r="O81" s="11">
        <v>4</v>
      </c>
      <c r="P81" s="11">
        <v>4</v>
      </c>
      <c r="Q81" s="11">
        <v>4</v>
      </c>
      <c r="R81" s="11">
        <v>4</v>
      </c>
      <c r="S81" s="11">
        <v>4</v>
      </c>
      <c r="T81" s="11">
        <v>4</v>
      </c>
      <c r="U81" s="11">
        <v>5</v>
      </c>
      <c r="V81" s="11">
        <v>5</v>
      </c>
      <c r="W81" s="11">
        <v>5</v>
      </c>
      <c r="X81" s="11">
        <v>5</v>
      </c>
      <c r="Y81" s="11">
        <v>6</v>
      </c>
      <c r="Z81" s="11">
        <v>6</v>
      </c>
      <c r="AA81" s="11">
        <v>6</v>
      </c>
      <c r="AB81" s="11">
        <v>6</v>
      </c>
      <c r="AC81" s="11">
        <v>6</v>
      </c>
      <c r="AD81" s="11">
        <v>6</v>
      </c>
      <c r="AE81" s="11">
        <v>6</v>
      </c>
      <c r="AF81" s="11">
        <v>6</v>
      </c>
      <c r="AG81" s="11">
        <v>7</v>
      </c>
      <c r="AH81" s="11">
        <v>7</v>
      </c>
      <c r="AI81" s="11">
        <v>8</v>
      </c>
      <c r="AJ81" s="11">
        <v>8</v>
      </c>
      <c r="AK81" s="11">
        <v>8</v>
      </c>
      <c r="AL81" s="11">
        <v>8</v>
      </c>
      <c r="AM81" s="11">
        <v>8</v>
      </c>
      <c r="AN81" s="11">
        <v>8</v>
      </c>
      <c r="AO81" s="11">
        <v>8</v>
      </c>
      <c r="AP81" s="11">
        <v>8</v>
      </c>
      <c r="AQ81" s="11">
        <v>8</v>
      </c>
      <c r="AR81" s="11">
        <v>8</v>
      </c>
      <c r="AS81" s="11">
        <v>8</v>
      </c>
      <c r="AT81" s="11">
        <v>8</v>
      </c>
      <c r="AU81" s="11">
        <v>8</v>
      </c>
      <c r="AV81" s="11">
        <v>8</v>
      </c>
      <c r="AW81" s="11">
        <v>9</v>
      </c>
      <c r="AX81" s="11">
        <v>9</v>
      </c>
      <c r="AY81" s="11">
        <v>9</v>
      </c>
      <c r="AZ81" s="11">
        <v>9</v>
      </c>
      <c r="BA81" s="11">
        <v>9</v>
      </c>
      <c r="BB81" s="11">
        <v>9</v>
      </c>
      <c r="BC81" s="11">
        <v>9</v>
      </c>
      <c r="BD81" s="11">
        <v>9</v>
      </c>
      <c r="BE81" s="11">
        <v>9</v>
      </c>
      <c r="BF81" s="11">
        <v>9</v>
      </c>
      <c r="BG81" s="11">
        <v>9</v>
      </c>
      <c r="BH81" s="11">
        <v>9</v>
      </c>
      <c r="BI81" s="11">
        <v>9</v>
      </c>
      <c r="BJ81" s="12" t="s">
        <v>26</v>
      </c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E81" s="2" t="s">
        <v>102</v>
      </c>
      <c r="CF81" s="2">
        <f t="shared" si="38"/>
        <v>6</v>
      </c>
      <c r="CG81" s="2">
        <f t="shared" si="46"/>
        <v>3</v>
      </c>
      <c r="CH81" s="2">
        <f t="shared" ref="CH81:CH84" si="65">COUNTIF(B81:CC81,3)</f>
        <v>4</v>
      </c>
      <c r="CI81" s="2">
        <f t="shared" ref="CI81:CI84" si="66">COUNTIF(B81:CC81,4)</f>
        <v>6</v>
      </c>
      <c r="CJ81" s="2">
        <f t="shared" ref="CJ81:CJ84" si="67">COUNTIF(B81:CC81,5)</f>
        <v>4</v>
      </c>
      <c r="CK81" s="2">
        <f t="shared" ref="CK81:CK84" si="68">COUNTIF(B81:BN81,6)</f>
        <v>8</v>
      </c>
      <c r="CL81" s="2">
        <f t="shared" si="61"/>
        <v>31</v>
      </c>
      <c r="CM81" s="2">
        <f t="shared" ref="CM81:CM84" si="69">COUNTIF(B81:CC81,7)</f>
        <v>2</v>
      </c>
      <c r="CN81" s="2">
        <f t="shared" si="63"/>
        <v>14</v>
      </c>
      <c r="CO81" s="2"/>
      <c r="CP81" s="2"/>
      <c r="CQ81" s="2"/>
      <c r="CR81" s="2">
        <f t="shared" ref="CR81:CR84" si="70">COUNTIF(B81:CC81,9)</f>
        <v>13</v>
      </c>
      <c r="CS81" s="2"/>
      <c r="CT81" s="2"/>
      <c r="CU81" s="2">
        <f>SUM(CL81:CN81)</f>
        <v>47</v>
      </c>
    </row>
    <row r="82" spans="1:99" x14ac:dyDescent="0.3">
      <c r="A82" s="19">
        <v>77</v>
      </c>
      <c r="B82" s="11">
        <v>1</v>
      </c>
      <c r="C82" s="11">
        <v>1</v>
      </c>
      <c r="D82" s="11">
        <v>1</v>
      </c>
      <c r="E82" s="11">
        <v>1</v>
      </c>
      <c r="F82" s="11">
        <v>1</v>
      </c>
      <c r="G82" s="11">
        <v>1</v>
      </c>
      <c r="H82" s="11" t="s">
        <v>26</v>
      </c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E82" s="2" t="s">
        <v>103</v>
      </c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</row>
    <row r="83" spans="1:99" x14ac:dyDescent="0.3">
      <c r="A83" s="19">
        <v>78</v>
      </c>
      <c r="B83" s="11">
        <v>1</v>
      </c>
      <c r="C83" s="11">
        <v>1</v>
      </c>
      <c r="D83" s="11">
        <v>1</v>
      </c>
      <c r="E83" s="11">
        <v>1</v>
      </c>
      <c r="F83" s="11">
        <v>1</v>
      </c>
      <c r="G83" s="11">
        <v>2</v>
      </c>
      <c r="H83" s="11">
        <v>2</v>
      </c>
      <c r="I83" s="11">
        <v>2</v>
      </c>
      <c r="J83" s="11">
        <v>3</v>
      </c>
      <c r="K83" s="11">
        <v>3</v>
      </c>
      <c r="L83" s="11">
        <v>3</v>
      </c>
      <c r="M83" s="11">
        <v>4</v>
      </c>
      <c r="N83" s="11">
        <v>4</v>
      </c>
      <c r="O83" s="11">
        <v>4</v>
      </c>
      <c r="P83" s="11">
        <v>4</v>
      </c>
      <c r="Q83" s="11">
        <v>4</v>
      </c>
      <c r="R83" s="11">
        <v>5</v>
      </c>
      <c r="S83" s="11">
        <v>5</v>
      </c>
      <c r="T83" s="11">
        <v>5</v>
      </c>
      <c r="U83" s="11">
        <v>6</v>
      </c>
      <c r="V83" s="11">
        <v>6</v>
      </c>
      <c r="W83" s="11">
        <v>6</v>
      </c>
      <c r="X83" s="11">
        <v>6</v>
      </c>
      <c r="Y83" s="11">
        <v>6</v>
      </c>
      <c r="Z83" s="11">
        <v>6</v>
      </c>
      <c r="AA83" s="11">
        <v>7</v>
      </c>
      <c r="AB83" s="11">
        <v>7</v>
      </c>
      <c r="AC83" s="11">
        <v>8</v>
      </c>
      <c r="AD83" s="11">
        <v>8</v>
      </c>
      <c r="AE83" s="11">
        <v>8</v>
      </c>
      <c r="AF83" s="11">
        <v>8</v>
      </c>
      <c r="AG83" s="11">
        <v>8</v>
      </c>
      <c r="AH83" s="11">
        <v>8</v>
      </c>
      <c r="AI83" s="11">
        <v>8</v>
      </c>
      <c r="AJ83" s="11">
        <v>8</v>
      </c>
      <c r="AK83" s="11">
        <v>8</v>
      </c>
      <c r="AL83" s="11">
        <v>8</v>
      </c>
      <c r="AM83" s="11">
        <v>8</v>
      </c>
      <c r="AN83" s="11">
        <v>8</v>
      </c>
      <c r="AO83" s="11">
        <v>8</v>
      </c>
      <c r="AP83" s="11">
        <v>8</v>
      </c>
      <c r="AQ83" s="11">
        <v>8</v>
      </c>
      <c r="AR83" s="11">
        <v>9</v>
      </c>
      <c r="AS83" s="11">
        <v>9</v>
      </c>
      <c r="AT83" s="11">
        <v>9</v>
      </c>
      <c r="AU83" s="11">
        <v>9</v>
      </c>
      <c r="AV83" s="11">
        <v>9</v>
      </c>
      <c r="AW83" s="12" t="s">
        <v>26</v>
      </c>
      <c r="AX83" s="7"/>
      <c r="AY83" s="7"/>
      <c r="AZ83" s="7"/>
      <c r="BA83" s="7"/>
      <c r="BB83" s="7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E83" s="2" t="s">
        <v>104</v>
      </c>
      <c r="CF83" s="2">
        <f t="shared" si="38"/>
        <v>5</v>
      </c>
      <c r="CG83" s="2">
        <f t="shared" si="46"/>
        <v>3</v>
      </c>
      <c r="CH83" s="2">
        <f t="shared" si="65"/>
        <v>3</v>
      </c>
      <c r="CI83" s="2">
        <f t="shared" si="66"/>
        <v>5</v>
      </c>
      <c r="CJ83" s="2">
        <f t="shared" si="67"/>
        <v>3</v>
      </c>
      <c r="CK83" s="2">
        <f t="shared" si="68"/>
        <v>6</v>
      </c>
      <c r="CL83" s="2">
        <f t="shared" si="61"/>
        <v>25</v>
      </c>
      <c r="CM83" s="2">
        <f t="shared" si="69"/>
        <v>2</v>
      </c>
      <c r="CN83" s="2">
        <f t="shared" si="63"/>
        <v>15</v>
      </c>
      <c r="CO83" s="2"/>
      <c r="CP83" s="2"/>
      <c r="CQ83" s="2"/>
      <c r="CR83" s="30">
        <f t="shared" si="70"/>
        <v>5</v>
      </c>
      <c r="CS83" s="2"/>
      <c r="CT83" s="2"/>
      <c r="CU83" s="2">
        <f>SUM(CL83:CN83)</f>
        <v>42</v>
      </c>
    </row>
    <row r="84" spans="1:99" x14ac:dyDescent="0.3">
      <c r="A84" s="19">
        <v>79</v>
      </c>
      <c r="B84" s="11">
        <v>1</v>
      </c>
      <c r="C84" s="11">
        <v>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2</v>
      </c>
      <c r="J84" s="11">
        <v>2</v>
      </c>
      <c r="K84" s="11">
        <v>2</v>
      </c>
      <c r="L84" s="11">
        <v>2</v>
      </c>
      <c r="M84" s="11">
        <v>3</v>
      </c>
      <c r="N84" s="11">
        <v>3</v>
      </c>
      <c r="O84" s="11">
        <v>3</v>
      </c>
      <c r="P84" s="11">
        <v>3</v>
      </c>
      <c r="Q84" s="11">
        <v>3</v>
      </c>
      <c r="R84" s="11">
        <v>4</v>
      </c>
      <c r="S84" s="11">
        <v>4</v>
      </c>
      <c r="T84" s="11">
        <v>4</v>
      </c>
      <c r="U84" s="11">
        <v>5</v>
      </c>
      <c r="V84" s="11">
        <v>5</v>
      </c>
      <c r="W84" s="11">
        <v>5</v>
      </c>
      <c r="X84" s="11">
        <v>5</v>
      </c>
      <c r="Y84" s="11">
        <v>5</v>
      </c>
      <c r="Z84" s="11">
        <v>5</v>
      </c>
      <c r="AA84" s="11">
        <v>6</v>
      </c>
      <c r="AB84" s="11">
        <v>6</v>
      </c>
      <c r="AC84" s="11">
        <v>6</v>
      </c>
      <c r="AD84" s="11">
        <v>6</v>
      </c>
      <c r="AE84" s="11">
        <v>6</v>
      </c>
      <c r="AF84" s="11">
        <v>6</v>
      </c>
      <c r="AG84" s="11">
        <v>6</v>
      </c>
      <c r="AH84" s="11">
        <v>6</v>
      </c>
      <c r="AI84" s="11">
        <v>6</v>
      </c>
      <c r="AJ84" s="11">
        <v>6</v>
      </c>
      <c r="AK84" s="11">
        <v>6</v>
      </c>
      <c r="AL84" s="11">
        <v>6</v>
      </c>
      <c r="AM84" s="11">
        <v>6</v>
      </c>
      <c r="AN84" s="11">
        <v>6</v>
      </c>
      <c r="AO84" s="11">
        <v>6</v>
      </c>
      <c r="AP84" s="11">
        <v>6</v>
      </c>
      <c r="AQ84" s="11">
        <v>6</v>
      </c>
      <c r="AR84" s="11">
        <v>6</v>
      </c>
      <c r="AS84" s="11">
        <v>7</v>
      </c>
      <c r="AT84" s="11">
        <v>7</v>
      </c>
      <c r="AU84" s="11">
        <v>8</v>
      </c>
      <c r="AV84" s="11">
        <v>8</v>
      </c>
      <c r="AW84" s="11">
        <v>8</v>
      </c>
      <c r="AX84" s="11">
        <v>8</v>
      </c>
      <c r="AY84" s="11">
        <v>8</v>
      </c>
      <c r="AZ84" s="11">
        <v>8</v>
      </c>
      <c r="BA84" s="11">
        <v>8</v>
      </c>
      <c r="BB84" s="11">
        <v>8</v>
      </c>
      <c r="BC84" s="11">
        <v>8</v>
      </c>
      <c r="BD84" s="11">
        <v>8</v>
      </c>
      <c r="BE84" s="11">
        <v>8</v>
      </c>
      <c r="BF84" s="11">
        <v>8</v>
      </c>
      <c r="BG84" s="11">
        <v>8</v>
      </c>
      <c r="BH84" s="11">
        <v>8</v>
      </c>
      <c r="BI84" s="11">
        <v>8</v>
      </c>
      <c r="BJ84" s="11">
        <v>9</v>
      </c>
      <c r="BK84" s="11">
        <v>9</v>
      </c>
      <c r="BL84" s="11">
        <v>9</v>
      </c>
      <c r="BM84" s="11">
        <v>9</v>
      </c>
      <c r="BN84" s="11">
        <v>9</v>
      </c>
      <c r="BO84" s="12" t="s">
        <v>26</v>
      </c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E84" s="2" t="s">
        <v>105</v>
      </c>
      <c r="CF84" s="2">
        <f t="shared" si="38"/>
        <v>7</v>
      </c>
      <c r="CG84" s="2">
        <f t="shared" si="46"/>
        <v>4</v>
      </c>
      <c r="CH84" s="2">
        <f t="shared" si="65"/>
        <v>5</v>
      </c>
      <c r="CI84" s="2">
        <f t="shared" si="66"/>
        <v>3</v>
      </c>
      <c r="CJ84" s="2">
        <f t="shared" si="67"/>
        <v>6</v>
      </c>
      <c r="CK84" s="2">
        <f t="shared" si="68"/>
        <v>18</v>
      </c>
      <c r="CL84" s="2">
        <f t="shared" si="61"/>
        <v>43</v>
      </c>
      <c r="CM84" s="2">
        <f t="shared" si="69"/>
        <v>2</v>
      </c>
      <c r="CN84" s="2">
        <f t="shared" si="63"/>
        <v>15</v>
      </c>
      <c r="CO84" s="2"/>
      <c r="CP84" s="2"/>
      <c r="CQ84" s="2"/>
      <c r="CR84" s="31">
        <f t="shared" si="70"/>
        <v>5</v>
      </c>
      <c r="CS84" s="2"/>
      <c r="CT84" s="2"/>
      <c r="CU84" s="2">
        <f>SUM(CL84:CN84)</f>
        <v>60</v>
      </c>
    </row>
    <row r="85" spans="1:99" x14ac:dyDescent="0.3">
      <c r="A85" s="19">
        <v>80</v>
      </c>
      <c r="B85" s="11">
        <v>1</v>
      </c>
      <c r="C85" s="11">
        <v>1</v>
      </c>
      <c r="D85" s="11">
        <v>1</v>
      </c>
      <c r="E85" s="11">
        <v>1</v>
      </c>
      <c r="F85" s="11" t="s">
        <v>26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7"/>
      <c r="AY85" s="7"/>
      <c r="AZ85" s="7"/>
      <c r="BA85" s="7"/>
      <c r="BB85" s="7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E85" s="2" t="s">
        <v>106</v>
      </c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</row>
    <row r="86" spans="1:99" x14ac:dyDescent="0.3">
      <c r="A86" s="19">
        <v>81</v>
      </c>
      <c r="B86" s="11">
        <v>1</v>
      </c>
      <c r="C86" s="11">
        <v>1</v>
      </c>
      <c r="D86" s="11">
        <v>1</v>
      </c>
      <c r="E86" s="11">
        <v>1</v>
      </c>
      <c r="F86" s="11" t="s">
        <v>26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E86" s="2" t="s">
        <v>107</v>
      </c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</row>
    <row r="87" spans="1:99" x14ac:dyDescent="0.3">
      <c r="A87" s="19">
        <v>82</v>
      </c>
      <c r="B87" s="11">
        <v>1</v>
      </c>
      <c r="C87" s="11">
        <v>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  <c r="J87" s="11">
        <v>1</v>
      </c>
      <c r="K87" s="11">
        <v>2</v>
      </c>
      <c r="L87" s="11">
        <v>2</v>
      </c>
      <c r="M87" s="11">
        <v>2</v>
      </c>
      <c r="N87" s="11">
        <v>2</v>
      </c>
      <c r="O87" s="11">
        <v>2</v>
      </c>
      <c r="P87" s="11">
        <v>2</v>
      </c>
      <c r="Q87" s="11">
        <v>2</v>
      </c>
      <c r="R87" s="11">
        <v>3</v>
      </c>
      <c r="S87" s="11">
        <v>3</v>
      </c>
      <c r="T87" s="11">
        <v>3</v>
      </c>
      <c r="U87" s="11">
        <v>3</v>
      </c>
      <c r="V87" s="11">
        <v>3</v>
      </c>
      <c r="W87" s="11">
        <v>4</v>
      </c>
      <c r="X87" s="11">
        <v>4</v>
      </c>
      <c r="Y87" s="11">
        <v>4</v>
      </c>
      <c r="Z87" s="11">
        <v>5</v>
      </c>
      <c r="AA87" s="11">
        <v>5</v>
      </c>
      <c r="AB87" s="11">
        <v>5</v>
      </c>
      <c r="AC87" s="11">
        <v>5</v>
      </c>
      <c r="AD87" s="11">
        <v>6</v>
      </c>
      <c r="AE87" s="11">
        <v>6</v>
      </c>
      <c r="AF87" s="11">
        <v>6</v>
      </c>
      <c r="AG87" s="11">
        <v>6</v>
      </c>
      <c r="AH87" s="11">
        <v>6</v>
      </c>
      <c r="AI87" s="11">
        <v>6</v>
      </c>
      <c r="AJ87" s="11">
        <v>6</v>
      </c>
      <c r="AK87" s="11">
        <v>6</v>
      </c>
      <c r="AL87" s="11">
        <v>6</v>
      </c>
      <c r="AM87" s="11">
        <v>7</v>
      </c>
      <c r="AN87" s="11">
        <v>7</v>
      </c>
      <c r="AO87" s="11">
        <v>8</v>
      </c>
      <c r="AP87" s="11">
        <v>8</v>
      </c>
      <c r="AQ87" s="11">
        <v>8</v>
      </c>
      <c r="AR87" s="11">
        <v>8</v>
      </c>
      <c r="AS87" s="11">
        <v>8</v>
      </c>
      <c r="AT87" s="11">
        <v>8</v>
      </c>
      <c r="AU87" s="11">
        <v>8</v>
      </c>
      <c r="AV87" s="11">
        <v>8</v>
      </c>
      <c r="AW87" s="11">
        <v>8</v>
      </c>
      <c r="AX87" s="11">
        <v>8</v>
      </c>
      <c r="AY87" s="11">
        <v>8</v>
      </c>
      <c r="AZ87" s="11">
        <v>8</v>
      </c>
      <c r="BA87" s="11">
        <v>8</v>
      </c>
      <c r="BB87" s="11">
        <v>9</v>
      </c>
      <c r="BC87" s="11">
        <v>9</v>
      </c>
      <c r="BD87" s="11">
        <v>9</v>
      </c>
      <c r="BE87" s="11">
        <v>9</v>
      </c>
      <c r="BF87" s="11">
        <v>9</v>
      </c>
      <c r="BG87" s="11">
        <v>9</v>
      </c>
      <c r="BH87" s="11">
        <v>9</v>
      </c>
      <c r="BI87" s="11">
        <v>9</v>
      </c>
      <c r="BJ87" s="11">
        <v>9</v>
      </c>
      <c r="BK87" s="11">
        <v>9</v>
      </c>
      <c r="BL87" s="11">
        <v>9</v>
      </c>
      <c r="BM87" s="11">
        <v>9</v>
      </c>
      <c r="BN87" s="11">
        <v>9</v>
      </c>
      <c r="BO87" s="12" t="s">
        <v>26</v>
      </c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E87" s="2" t="s">
        <v>108</v>
      </c>
      <c r="CF87" s="2">
        <f t="shared" si="38"/>
        <v>9</v>
      </c>
      <c r="CG87" s="2">
        <f t="shared" si="46"/>
        <v>7</v>
      </c>
      <c r="CH87" s="2">
        <f t="shared" ref="CH87" si="71">COUNTIF(B87:CC87,3)</f>
        <v>5</v>
      </c>
      <c r="CI87" s="2">
        <f t="shared" ref="CI87" si="72">COUNTIF(B87:CC87,4)</f>
        <v>3</v>
      </c>
      <c r="CJ87" s="2">
        <f t="shared" ref="CJ87" si="73">COUNTIF(B87:CC87,5)</f>
        <v>4</v>
      </c>
      <c r="CK87" s="2">
        <f t="shared" ref="CK87" si="74">COUNTIF(B87:BN87,6)</f>
        <v>9</v>
      </c>
      <c r="CL87" s="2">
        <f t="shared" si="61"/>
        <v>37</v>
      </c>
      <c r="CM87" s="2">
        <f t="shared" ref="CM87:CM101" si="75">COUNTIF(B87:BN87,7)</f>
        <v>2</v>
      </c>
      <c r="CN87" s="2">
        <f t="shared" si="63"/>
        <v>13</v>
      </c>
      <c r="CO87" s="2"/>
      <c r="CP87" s="2"/>
      <c r="CQ87" s="2"/>
      <c r="CR87" s="2">
        <f t="shared" ref="CR87" si="76">COUNTIF(B87:CC87,9)</f>
        <v>13</v>
      </c>
      <c r="CS87" s="2"/>
      <c r="CT87" s="2"/>
      <c r="CU87" s="2">
        <f>SUM(CL87:CN87)</f>
        <v>52</v>
      </c>
    </row>
    <row r="88" spans="1:99" x14ac:dyDescent="0.3">
      <c r="A88" s="19">
        <v>83</v>
      </c>
      <c r="B88" s="11">
        <v>1</v>
      </c>
      <c r="C88" s="11">
        <v>1</v>
      </c>
      <c r="D88" s="11">
        <v>1</v>
      </c>
      <c r="E88" s="11">
        <v>1</v>
      </c>
      <c r="F88" s="11" t="s">
        <v>26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E88" s="2" t="s">
        <v>109</v>
      </c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</row>
    <row r="89" spans="1:99" x14ac:dyDescent="0.3">
      <c r="A89" s="19">
        <v>84</v>
      </c>
      <c r="B89" s="11">
        <v>1</v>
      </c>
      <c r="C89" s="11">
        <v>1</v>
      </c>
      <c r="D89" s="11" t="s">
        <v>26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E89" s="2" t="s">
        <v>110</v>
      </c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</row>
    <row r="90" spans="1:99" x14ac:dyDescent="0.3">
      <c r="A90" s="19">
        <v>85</v>
      </c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2</v>
      </c>
      <c r="K90" s="11">
        <v>2</v>
      </c>
      <c r="L90" s="11">
        <v>2</v>
      </c>
      <c r="M90" s="11">
        <v>3</v>
      </c>
      <c r="N90" s="11">
        <v>3</v>
      </c>
      <c r="O90" s="11">
        <v>3</v>
      </c>
      <c r="P90" s="11">
        <v>3</v>
      </c>
      <c r="Q90" s="11">
        <v>3</v>
      </c>
      <c r="R90" s="11">
        <v>4</v>
      </c>
      <c r="S90" s="11">
        <v>4</v>
      </c>
      <c r="T90" s="11">
        <v>4</v>
      </c>
      <c r="U90" s="11">
        <v>4</v>
      </c>
      <c r="V90" s="11">
        <v>5</v>
      </c>
      <c r="W90" s="11">
        <v>5</v>
      </c>
      <c r="X90" s="11">
        <v>5</v>
      </c>
      <c r="Y90" s="11">
        <v>5</v>
      </c>
      <c r="Z90" s="11">
        <v>6</v>
      </c>
      <c r="AA90" s="11">
        <v>6</v>
      </c>
      <c r="AB90" s="11">
        <v>6</v>
      </c>
      <c r="AC90" s="11">
        <v>6</v>
      </c>
      <c r="AD90" s="11">
        <v>6</v>
      </c>
      <c r="AE90" s="11">
        <v>6</v>
      </c>
      <c r="AF90" s="11">
        <v>6</v>
      </c>
      <c r="AG90" s="11">
        <v>6</v>
      </c>
      <c r="AH90" s="11">
        <v>7</v>
      </c>
      <c r="AI90" s="11">
        <v>8</v>
      </c>
      <c r="AJ90" s="11">
        <v>8</v>
      </c>
      <c r="AK90" s="11">
        <v>8</v>
      </c>
      <c r="AL90" s="11">
        <v>8</v>
      </c>
      <c r="AM90" s="11">
        <v>8</v>
      </c>
      <c r="AN90" s="11">
        <v>8</v>
      </c>
      <c r="AO90" s="11">
        <v>8</v>
      </c>
      <c r="AP90" s="11">
        <v>8</v>
      </c>
      <c r="AQ90" s="11">
        <v>8</v>
      </c>
      <c r="AR90" s="11">
        <v>8</v>
      </c>
      <c r="AS90" s="11">
        <v>8</v>
      </c>
      <c r="AT90" s="11">
        <v>8</v>
      </c>
      <c r="AU90" s="11">
        <v>8</v>
      </c>
      <c r="AV90" s="11">
        <v>8</v>
      </c>
      <c r="AW90" s="11">
        <v>8</v>
      </c>
      <c r="AX90" s="11">
        <v>9</v>
      </c>
      <c r="AY90" s="11">
        <v>9</v>
      </c>
      <c r="AZ90" s="11">
        <v>9</v>
      </c>
      <c r="BA90" s="11">
        <v>9</v>
      </c>
      <c r="BB90" s="11">
        <v>9</v>
      </c>
      <c r="BC90" s="11">
        <v>9</v>
      </c>
      <c r="BD90" s="11">
        <v>9</v>
      </c>
      <c r="BE90" s="11">
        <v>9</v>
      </c>
      <c r="BF90" s="11">
        <v>9</v>
      </c>
      <c r="BG90" s="11">
        <v>9</v>
      </c>
      <c r="BH90" s="11">
        <v>9</v>
      </c>
      <c r="BI90" s="12" t="s">
        <v>26</v>
      </c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E90" s="2" t="s">
        <v>111</v>
      </c>
      <c r="CF90" s="2">
        <f t="shared" si="38"/>
        <v>8</v>
      </c>
      <c r="CG90" s="2">
        <f t="shared" si="46"/>
        <v>3</v>
      </c>
      <c r="CH90" s="2">
        <f t="shared" ref="CH90:CH92" si="77">COUNTIF(B90:CC90,3)</f>
        <v>5</v>
      </c>
      <c r="CI90" s="2">
        <f t="shared" ref="CI90:CI92" si="78">COUNTIF(B90:CC90,4)</f>
        <v>4</v>
      </c>
      <c r="CJ90" s="2">
        <f t="shared" ref="CJ90:CJ92" si="79">COUNTIF(B90:CC90,5)</f>
        <v>4</v>
      </c>
      <c r="CK90" s="2">
        <f t="shared" ref="CK90" si="80">COUNTIF(B90:BN90,6)</f>
        <v>8</v>
      </c>
      <c r="CL90" s="2">
        <f t="shared" si="61"/>
        <v>32</v>
      </c>
      <c r="CM90" s="2">
        <f t="shared" si="75"/>
        <v>1</v>
      </c>
      <c r="CN90" s="2">
        <f t="shared" si="63"/>
        <v>15</v>
      </c>
      <c r="CO90" s="2"/>
      <c r="CP90" s="2"/>
      <c r="CQ90" s="2"/>
      <c r="CR90" s="31">
        <f t="shared" ref="CR90" si="81">COUNTIF(B90:CC90,9)</f>
        <v>11</v>
      </c>
      <c r="CS90" s="2"/>
      <c r="CT90" s="2"/>
      <c r="CU90" s="2">
        <f>SUM(CL90:CN90)</f>
        <v>48</v>
      </c>
    </row>
    <row r="91" spans="1:99" x14ac:dyDescent="0.3">
      <c r="A91" s="19">
        <v>86</v>
      </c>
      <c r="B91" s="11">
        <v>1</v>
      </c>
      <c r="C91" s="11">
        <v>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11">
        <v>1</v>
      </c>
      <c r="K91" s="11">
        <v>1</v>
      </c>
      <c r="L91" s="11">
        <v>1</v>
      </c>
      <c r="M91" s="11">
        <v>1</v>
      </c>
      <c r="N91" s="11">
        <v>1</v>
      </c>
      <c r="O91" s="11">
        <v>1</v>
      </c>
      <c r="P91" s="11">
        <v>2</v>
      </c>
      <c r="Q91" s="11">
        <v>2</v>
      </c>
      <c r="R91" s="11">
        <v>2</v>
      </c>
      <c r="S91" s="11">
        <v>2</v>
      </c>
      <c r="T91" s="11">
        <v>2</v>
      </c>
      <c r="U91" s="11">
        <v>3</v>
      </c>
      <c r="V91" s="11">
        <v>3</v>
      </c>
      <c r="W91" s="11">
        <v>3</v>
      </c>
      <c r="X91" s="11">
        <v>3</v>
      </c>
      <c r="Y91" s="11">
        <v>3</v>
      </c>
      <c r="Z91" s="11">
        <v>3</v>
      </c>
      <c r="AA91" s="11">
        <v>3</v>
      </c>
      <c r="AB91" s="11">
        <v>4</v>
      </c>
      <c r="AC91" s="11">
        <v>4</v>
      </c>
      <c r="AD91" s="11">
        <v>4</v>
      </c>
      <c r="AE91" s="11">
        <v>4</v>
      </c>
      <c r="AF91" s="11">
        <v>4</v>
      </c>
      <c r="AG91" s="11">
        <v>5</v>
      </c>
      <c r="AH91" s="11">
        <v>5</v>
      </c>
      <c r="AI91" s="11">
        <v>5</v>
      </c>
      <c r="AJ91" s="11">
        <v>5</v>
      </c>
      <c r="AK91" s="11">
        <v>5</v>
      </c>
      <c r="AL91" s="11" t="s">
        <v>26</v>
      </c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E91" s="2" t="s">
        <v>112</v>
      </c>
      <c r="CF91" s="2">
        <f t="shared" si="38"/>
        <v>14</v>
      </c>
      <c r="CG91" s="2">
        <f t="shared" si="46"/>
        <v>4</v>
      </c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</row>
    <row r="92" spans="1:99" x14ac:dyDescent="0.3">
      <c r="A92" s="19">
        <v>87</v>
      </c>
      <c r="B92" s="11">
        <v>1</v>
      </c>
      <c r="C92" s="11">
        <v>1</v>
      </c>
      <c r="D92" s="11">
        <v>1</v>
      </c>
      <c r="E92" s="11">
        <v>1</v>
      </c>
      <c r="F92" s="11">
        <v>2</v>
      </c>
      <c r="G92" s="11">
        <v>2</v>
      </c>
      <c r="H92" s="11">
        <v>2</v>
      </c>
      <c r="I92" s="11">
        <v>2</v>
      </c>
      <c r="J92" s="11">
        <v>2</v>
      </c>
      <c r="K92" s="11">
        <v>3</v>
      </c>
      <c r="L92" s="11">
        <v>3</v>
      </c>
      <c r="M92" s="11">
        <v>3</v>
      </c>
      <c r="N92" s="11">
        <v>4</v>
      </c>
      <c r="O92" s="11">
        <v>4</v>
      </c>
      <c r="P92" s="11">
        <v>4</v>
      </c>
      <c r="Q92" s="11">
        <v>4</v>
      </c>
      <c r="R92" s="11">
        <v>5</v>
      </c>
      <c r="S92" s="11">
        <v>5</v>
      </c>
      <c r="T92" s="11">
        <v>5</v>
      </c>
      <c r="U92" s="11">
        <v>5</v>
      </c>
      <c r="V92" s="11">
        <v>6</v>
      </c>
      <c r="W92" s="11">
        <v>6</v>
      </c>
      <c r="X92" s="11">
        <v>6</v>
      </c>
      <c r="Y92" s="11">
        <v>6</v>
      </c>
      <c r="Z92" s="11" t="s">
        <v>26</v>
      </c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E92" s="2" t="s">
        <v>113</v>
      </c>
      <c r="CF92" s="2">
        <f t="shared" si="38"/>
        <v>4</v>
      </c>
      <c r="CG92" s="2">
        <f t="shared" si="46"/>
        <v>5</v>
      </c>
      <c r="CH92" s="2">
        <f t="shared" si="77"/>
        <v>3</v>
      </c>
      <c r="CI92" s="2">
        <f t="shared" si="78"/>
        <v>4</v>
      </c>
      <c r="CJ92" s="2">
        <f t="shared" si="79"/>
        <v>4</v>
      </c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</row>
    <row r="93" spans="1:99" x14ac:dyDescent="0.3">
      <c r="A93" s="19">
        <v>88</v>
      </c>
      <c r="B93" s="11">
        <v>1</v>
      </c>
      <c r="C93" s="11">
        <v>1</v>
      </c>
      <c r="D93" s="11">
        <v>1</v>
      </c>
      <c r="E93" s="11">
        <v>1</v>
      </c>
      <c r="F93" s="11">
        <v>1</v>
      </c>
      <c r="G93" s="11" t="s">
        <v>26</v>
      </c>
      <c r="H93" s="11"/>
      <c r="I93" s="11"/>
      <c r="J93" s="11"/>
      <c r="K93" s="11"/>
      <c r="L93" s="11"/>
      <c r="M93" s="11"/>
      <c r="N93" s="11"/>
      <c r="O93" s="11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E93" s="2" t="s">
        <v>114</v>
      </c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</row>
    <row r="94" spans="1:99" x14ac:dyDescent="0.3">
      <c r="A94" s="19">
        <v>89</v>
      </c>
      <c r="B94" s="11">
        <v>1</v>
      </c>
      <c r="C94" s="11">
        <v>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  <c r="J94" s="11">
        <v>1</v>
      </c>
      <c r="K94" s="11">
        <v>1</v>
      </c>
      <c r="L94" s="11" t="s">
        <v>26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E94" s="2" t="s">
        <v>115</v>
      </c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</row>
    <row r="95" spans="1:99" x14ac:dyDescent="0.3">
      <c r="A95" s="19">
        <v>90</v>
      </c>
      <c r="B95" s="11">
        <v>1</v>
      </c>
      <c r="C95" s="11">
        <v>1</v>
      </c>
      <c r="D95" s="11">
        <v>1</v>
      </c>
      <c r="E95" s="11">
        <v>1</v>
      </c>
      <c r="F95" s="11">
        <v>1</v>
      </c>
      <c r="G95" s="11">
        <v>1</v>
      </c>
      <c r="H95" s="11">
        <v>2</v>
      </c>
      <c r="I95" s="11">
        <v>2</v>
      </c>
      <c r="J95" s="11">
        <v>2</v>
      </c>
      <c r="K95" s="11">
        <v>2</v>
      </c>
      <c r="L95" s="11">
        <v>2</v>
      </c>
      <c r="M95" s="11">
        <v>3</v>
      </c>
      <c r="N95" s="11">
        <v>3</v>
      </c>
      <c r="O95" s="11">
        <v>3</v>
      </c>
      <c r="P95" s="11">
        <v>3</v>
      </c>
      <c r="Q95" s="11">
        <v>3</v>
      </c>
      <c r="R95" s="11">
        <v>4</v>
      </c>
      <c r="S95" s="11">
        <v>4</v>
      </c>
      <c r="T95" s="11">
        <v>4</v>
      </c>
      <c r="U95" s="11">
        <v>4</v>
      </c>
      <c r="V95" s="11">
        <v>5</v>
      </c>
      <c r="W95" s="11">
        <v>5</v>
      </c>
      <c r="X95" s="11">
        <v>5</v>
      </c>
      <c r="Y95" s="11">
        <v>5</v>
      </c>
      <c r="Z95" s="11">
        <v>6</v>
      </c>
      <c r="AA95" s="11">
        <v>6</v>
      </c>
      <c r="AB95" s="11">
        <v>6</v>
      </c>
      <c r="AC95" s="11">
        <v>6</v>
      </c>
      <c r="AD95" s="11">
        <v>6</v>
      </c>
      <c r="AE95" s="11">
        <v>6</v>
      </c>
      <c r="AF95" s="11">
        <v>6</v>
      </c>
      <c r="AG95" s="11">
        <v>6</v>
      </c>
      <c r="AH95" s="11">
        <v>6</v>
      </c>
      <c r="AI95" s="11">
        <v>6</v>
      </c>
      <c r="AJ95" s="11">
        <v>6</v>
      </c>
      <c r="AK95" s="11">
        <v>7</v>
      </c>
      <c r="AL95" s="11">
        <v>8</v>
      </c>
      <c r="AM95" s="11">
        <v>8</v>
      </c>
      <c r="AN95" s="11">
        <v>8</v>
      </c>
      <c r="AO95" s="11">
        <v>8</v>
      </c>
      <c r="AP95" s="11">
        <v>8</v>
      </c>
      <c r="AQ95" s="11">
        <v>8</v>
      </c>
      <c r="AR95" s="11">
        <v>8</v>
      </c>
      <c r="AS95" s="11">
        <v>8</v>
      </c>
      <c r="AT95" s="11">
        <v>8</v>
      </c>
      <c r="AU95" s="11">
        <v>8</v>
      </c>
      <c r="AV95" s="11">
        <v>8</v>
      </c>
      <c r="AW95" s="11">
        <v>8</v>
      </c>
      <c r="AX95" s="11">
        <v>8</v>
      </c>
      <c r="AY95" s="11">
        <v>9</v>
      </c>
      <c r="AZ95" s="11">
        <v>9</v>
      </c>
      <c r="BA95" s="11">
        <v>9</v>
      </c>
      <c r="BB95" s="11">
        <v>9</v>
      </c>
      <c r="BC95" s="11">
        <v>9</v>
      </c>
      <c r="BD95" s="11">
        <v>9</v>
      </c>
      <c r="BE95" s="11">
        <v>9</v>
      </c>
      <c r="BF95" s="11">
        <v>9</v>
      </c>
      <c r="BG95" s="11">
        <v>9</v>
      </c>
      <c r="BH95" s="11">
        <v>9</v>
      </c>
      <c r="BI95" s="11">
        <v>9</v>
      </c>
      <c r="BJ95" s="12" t="s">
        <v>26</v>
      </c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E95" s="2" t="s">
        <v>116</v>
      </c>
      <c r="CF95" s="2">
        <f t="shared" si="38"/>
        <v>6</v>
      </c>
      <c r="CG95" s="2">
        <f t="shared" si="46"/>
        <v>5</v>
      </c>
      <c r="CH95" s="2">
        <f t="shared" ref="CH95" si="82">COUNTIF(B95:CC95,3)</f>
        <v>5</v>
      </c>
      <c r="CI95" s="2">
        <f t="shared" ref="CI95" si="83">COUNTIF(B95:CC95,4)</f>
        <v>4</v>
      </c>
      <c r="CJ95" s="2">
        <f t="shared" ref="CJ95" si="84">COUNTIF(B95:CC95,5)</f>
        <v>4</v>
      </c>
      <c r="CK95" s="2">
        <f t="shared" ref="CK95" si="85">COUNTIF(B95:BN95,6)</f>
        <v>11</v>
      </c>
      <c r="CL95" s="2">
        <f t="shared" si="61"/>
        <v>35</v>
      </c>
      <c r="CM95" s="2">
        <f>COUNTIF(B95:BN95,7)</f>
        <v>1</v>
      </c>
      <c r="CN95" s="2">
        <f t="shared" si="63"/>
        <v>13</v>
      </c>
      <c r="CO95" s="2"/>
      <c r="CP95" s="2"/>
      <c r="CQ95" s="2"/>
      <c r="CR95" s="2">
        <f t="shared" ref="CR95" si="86">COUNTIF(B95:CC95,9)</f>
        <v>11</v>
      </c>
      <c r="CS95" s="2"/>
      <c r="CT95" s="2"/>
      <c r="CU95" s="2">
        <f>SUM(CL95:CN95)</f>
        <v>49</v>
      </c>
    </row>
    <row r="96" spans="1:99" x14ac:dyDescent="0.3">
      <c r="A96" s="19">
        <v>91</v>
      </c>
      <c r="B96" s="11">
        <v>1</v>
      </c>
      <c r="C96" s="11">
        <v>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  <c r="J96" s="11">
        <v>1</v>
      </c>
      <c r="K96" s="11">
        <v>1</v>
      </c>
      <c r="L96" s="11">
        <v>1</v>
      </c>
      <c r="M96" s="11" t="s">
        <v>26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E96" s="2" t="s">
        <v>117</v>
      </c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</row>
    <row r="97" spans="1:99" x14ac:dyDescent="0.3">
      <c r="A97" s="19">
        <v>92</v>
      </c>
      <c r="B97" s="11">
        <v>1</v>
      </c>
      <c r="C97" s="11">
        <v>1</v>
      </c>
      <c r="D97" s="11">
        <v>1</v>
      </c>
      <c r="E97" s="11">
        <v>2</v>
      </c>
      <c r="F97" s="11">
        <v>2</v>
      </c>
      <c r="G97" s="11">
        <v>2</v>
      </c>
      <c r="H97" s="11">
        <v>2</v>
      </c>
      <c r="I97" s="11">
        <v>3</v>
      </c>
      <c r="J97" s="11">
        <v>3</v>
      </c>
      <c r="K97" s="11">
        <v>3</v>
      </c>
      <c r="L97" s="11">
        <v>3</v>
      </c>
      <c r="M97" s="11">
        <v>3</v>
      </c>
      <c r="N97" s="11" t="s">
        <v>26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E97" s="2" t="s">
        <v>118</v>
      </c>
      <c r="CF97" s="2">
        <f t="shared" si="38"/>
        <v>3</v>
      </c>
      <c r="CG97" s="2">
        <f t="shared" si="46"/>
        <v>4</v>
      </c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</row>
    <row r="98" spans="1:99" x14ac:dyDescent="0.3">
      <c r="A98" s="19">
        <v>93</v>
      </c>
      <c r="B98" s="11">
        <v>1</v>
      </c>
      <c r="C98" s="11">
        <v>1</v>
      </c>
      <c r="D98" s="11">
        <v>1</v>
      </c>
      <c r="E98" s="11">
        <v>1</v>
      </c>
      <c r="F98" s="11" t="s">
        <v>26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E98" s="2" t="s">
        <v>119</v>
      </c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</row>
    <row r="99" spans="1:99" x14ac:dyDescent="0.3">
      <c r="A99" s="19">
        <v>94</v>
      </c>
      <c r="B99" s="12" t="s">
        <v>128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E99" s="2" t="s">
        <v>120</v>
      </c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</row>
    <row r="100" spans="1:99" x14ac:dyDescent="0.3">
      <c r="A100" s="19">
        <v>95</v>
      </c>
      <c r="B100" s="11">
        <v>1</v>
      </c>
      <c r="C100" s="11">
        <v>1</v>
      </c>
      <c r="D100" s="11">
        <v>1</v>
      </c>
      <c r="E100" s="11">
        <v>1</v>
      </c>
      <c r="F100" s="11" t="s">
        <v>26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E100" s="2" t="s">
        <v>121</v>
      </c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</row>
    <row r="101" spans="1:99" x14ac:dyDescent="0.3">
      <c r="A101" s="19">
        <v>96</v>
      </c>
      <c r="B101" s="11">
        <v>1</v>
      </c>
      <c r="C101" s="11">
        <v>1</v>
      </c>
      <c r="D101" s="11">
        <v>1</v>
      </c>
      <c r="E101" s="11">
        <v>1</v>
      </c>
      <c r="F101" s="11">
        <v>1</v>
      </c>
      <c r="G101" s="11">
        <v>1</v>
      </c>
      <c r="H101" s="11">
        <v>2</v>
      </c>
      <c r="I101" s="11">
        <v>2</v>
      </c>
      <c r="J101" s="11">
        <v>2</v>
      </c>
      <c r="K101" s="11">
        <v>3</v>
      </c>
      <c r="L101" s="11">
        <v>3</v>
      </c>
      <c r="M101" s="11">
        <v>3</v>
      </c>
      <c r="N101" s="11">
        <v>4</v>
      </c>
      <c r="O101" s="11">
        <v>4</v>
      </c>
      <c r="P101" s="11">
        <v>4</v>
      </c>
      <c r="Q101" s="11">
        <v>4</v>
      </c>
      <c r="R101" s="11">
        <v>5</v>
      </c>
      <c r="S101" s="11">
        <v>5</v>
      </c>
      <c r="T101" s="11">
        <v>5</v>
      </c>
      <c r="U101" s="11">
        <v>5</v>
      </c>
      <c r="V101" s="11">
        <v>5</v>
      </c>
      <c r="W101" s="11">
        <v>5</v>
      </c>
      <c r="X101" s="11">
        <v>5</v>
      </c>
      <c r="Y101" s="11">
        <v>6</v>
      </c>
      <c r="Z101" s="11">
        <v>6</v>
      </c>
      <c r="AA101" s="11">
        <v>6</v>
      </c>
      <c r="AB101" s="11">
        <v>6</v>
      </c>
      <c r="AC101" s="11">
        <v>6</v>
      </c>
      <c r="AD101" s="11">
        <v>6</v>
      </c>
      <c r="AE101" s="11">
        <v>6</v>
      </c>
      <c r="AF101" s="11">
        <v>6</v>
      </c>
      <c r="AG101" s="11">
        <v>6</v>
      </c>
      <c r="AH101" s="11">
        <v>6</v>
      </c>
      <c r="AI101" s="11">
        <v>6</v>
      </c>
      <c r="AJ101" s="11">
        <v>6</v>
      </c>
      <c r="AK101" s="11">
        <v>6</v>
      </c>
      <c r="AL101" s="11">
        <v>7</v>
      </c>
      <c r="AM101" s="11">
        <v>7</v>
      </c>
      <c r="AN101" s="11">
        <v>8</v>
      </c>
      <c r="AO101" s="11">
        <v>8</v>
      </c>
      <c r="AP101" s="11">
        <v>8</v>
      </c>
      <c r="AQ101" s="11">
        <v>8</v>
      </c>
      <c r="AR101" s="11">
        <v>8</v>
      </c>
      <c r="AS101" s="11">
        <v>8</v>
      </c>
      <c r="AT101" s="11">
        <v>8</v>
      </c>
      <c r="AU101" s="11">
        <v>8</v>
      </c>
      <c r="AV101" s="11">
        <v>8</v>
      </c>
      <c r="AW101" s="11">
        <v>8</v>
      </c>
      <c r="AX101" s="11">
        <v>8</v>
      </c>
      <c r="AY101" s="11">
        <v>8</v>
      </c>
      <c r="AZ101" s="11">
        <v>8</v>
      </c>
      <c r="BA101" s="11">
        <v>8</v>
      </c>
      <c r="BB101" s="11">
        <v>9</v>
      </c>
      <c r="BC101" s="11">
        <v>9</v>
      </c>
      <c r="BD101" s="11">
        <v>9</v>
      </c>
      <c r="BE101" s="11">
        <v>9</v>
      </c>
      <c r="BF101" s="11">
        <v>9</v>
      </c>
      <c r="BG101" s="11">
        <v>9</v>
      </c>
      <c r="BH101" s="11">
        <v>9</v>
      </c>
      <c r="BI101" s="11">
        <v>9</v>
      </c>
      <c r="BJ101" s="11">
        <v>9</v>
      </c>
      <c r="BK101" s="11">
        <v>9</v>
      </c>
      <c r="BL101" s="12" t="s">
        <v>26</v>
      </c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E101" s="2" t="s">
        <v>122</v>
      </c>
      <c r="CF101" s="2">
        <f t="shared" si="38"/>
        <v>6</v>
      </c>
      <c r="CG101" s="2">
        <f t="shared" si="46"/>
        <v>3</v>
      </c>
      <c r="CH101" s="2">
        <f t="shared" ref="CH101" si="87">COUNTIF(B101:CC101,3)</f>
        <v>3</v>
      </c>
      <c r="CI101" s="2">
        <f t="shared" ref="CI101" si="88">COUNTIF(B101:CC101,4)</f>
        <v>4</v>
      </c>
      <c r="CJ101" s="2">
        <f t="shared" ref="CJ101" si="89">COUNTIF(B101:CC101,5)</f>
        <v>7</v>
      </c>
      <c r="CK101" s="2">
        <f t="shared" ref="CK101" si="90">COUNTIF(B101:BN101,6)</f>
        <v>13</v>
      </c>
      <c r="CL101" s="2">
        <f t="shared" si="61"/>
        <v>36</v>
      </c>
      <c r="CM101" s="2">
        <f t="shared" si="75"/>
        <v>2</v>
      </c>
      <c r="CN101" s="2">
        <f t="shared" si="63"/>
        <v>14</v>
      </c>
      <c r="CO101" s="2"/>
      <c r="CP101" s="2"/>
      <c r="CQ101" s="2"/>
      <c r="CR101" s="2">
        <f t="shared" ref="CR101" si="91">COUNTIF(B101:CC101,9)</f>
        <v>10</v>
      </c>
      <c r="CS101" s="2"/>
      <c r="CT101" s="2"/>
      <c r="CU101" s="2">
        <f>SUM(CL101:CN101)</f>
        <v>52</v>
      </c>
    </row>
    <row r="102" spans="1:99" x14ac:dyDescent="0.3">
      <c r="A102" s="19">
        <v>97</v>
      </c>
      <c r="B102" s="11">
        <v>1</v>
      </c>
      <c r="C102" s="11">
        <v>1</v>
      </c>
      <c r="D102" s="11">
        <v>1</v>
      </c>
      <c r="E102" s="11">
        <v>2</v>
      </c>
      <c r="F102" s="11">
        <v>2</v>
      </c>
      <c r="G102" s="11">
        <v>2</v>
      </c>
      <c r="H102" s="11">
        <v>2</v>
      </c>
      <c r="I102" s="11" t="s">
        <v>26</v>
      </c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E102" s="2" t="s">
        <v>123</v>
      </c>
      <c r="CF102" s="2">
        <f t="shared" si="38"/>
        <v>3</v>
      </c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</row>
    <row r="103" spans="1:99" x14ac:dyDescent="0.3">
      <c r="A103" s="19">
        <v>98</v>
      </c>
      <c r="B103" s="11">
        <v>1</v>
      </c>
      <c r="C103" s="11">
        <v>1</v>
      </c>
      <c r="D103" s="11" t="s">
        <v>26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3"/>
      <c r="BE103" s="3"/>
      <c r="BF103" s="3"/>
      <c r="BG103" s="3"/>
      <c r="BH103" s="3"/>
      <c r="BI103" s="3"/>
      <c r="BJ103" s="3"/>
      <c r="BK103" s="3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E103" s="2" t="s">
        <v>124</v>
      </c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</row>
    <row r="104" spans="1:99" x14ac:dyDescent="0.3">
      <c r="A104" s="19">
        <v>99</v>
      </c>
      <c r="B104" s="12" t="s">
        <v>128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3"/>
      <c r="AU104" s="3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3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E104" s="2" t="s">
        <v>125</v>
      </c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</row>
    <row r="105" spans="1:99" x14ac:dyDescent="0.3">
      <c r="A105" s="19">
        <v>100</v>
      </c>
      <c r="B105" s="11">
        <v>1</v>
      </c>
      <c r="C105" s="11">
        <v>1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11">
        <v>1</v>
      </c>
      <c r="K105" s="11">
        <v>1</v>
      </c>
      <c r="L105" s="11" t="s">
        <v>26</v>
      </c>
      <c r="M105" s="2"/>
      <c r="N105" s="2"/>
      <c r="O105" s="2"/>
      <c r="P105" s="2"/>
      <c r="Q105" s="2"/>
      <c r="R105" s="2"/>
      <c r="S105" s="2"/>
      <c r="T105" s="2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E105" s="2" t="s">
        <v>126</v>
      </c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</row>
    <row r="106" spans="1:99" x14ac:dyDescent="0.3">
      <c r="CE106" s="5" t="s">
        <v>84</v>
      </c>
      <c r="CF106" s="4">
        <f>AVERAGE(CF6:CF105)</f>
        <v>5.583333333333333</v>
      </c>
      <c r="CG106" s="24">
        <f>AVERAGE(CG6:CG105)</f>
        <v>4</v>
      </c>
      <c r="CH106" s="24">
        <f>AVERAGE(CH6:CH105)</f>
        <v>4.2</v>
      </c>
      <c r="CI106" s="24">
        <f>AVERAGE(CI6:CI105)</f>
        <v>4.2105263157894735</v>
      </c>
      <c r="CJ106" s="4">
        <f>AVERAGE(CJ6:CJ104)</f>
        <v>5.3513513513513518</v>
      </c>
      <c r="CK106" s="24"/>
      <c r="CL106" s="4">
        <f>AVERAGE(CL6:CL105)</f>
        <v>31.875</v>
      </c>
      <c r="CM106" s="4">
        <f>AVERAGE(CM6:CM105)</f>
        <v>1.875</v>
      </c>
      <c r="CN106" s="4">
        <f>AVERAGE(CN6:CN105)</f>
        <v>14.375</v>
      </c>
      <c r="CO106" s="4"/>
      <c r="CP106" s="4"/>
      <c r="CQ106" s="4"/>
      <c r="CR106" s="4"/>
      <c r="CS106" s="4"/>
      <c r="CT106" s="4"/>
      <c r="CU106" s="4"/>
    </row>
  </sheetData>
  <mergeCells count="2">
    <mergeCell ref="A1:BC1"/>
    <mergeCell ref="B4:A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0A02-F6E1-4053-8206-9FF9A1456151}">
  <dimension ref="A1:AW308"/>
  <sheetViews>
    <sheetView workbookViewId="0">
      <selection activeCell="AE5" sqref="AE5"/>
    </sheetView>
  </sheetViews>
  <sheetFormatPr defaultRowHeight="14.4" x14ac:dyDescent="0.3"/>
  <cols>
    <col min="2" max="2" width="10" bestFit="1" customWidth="1"/>
    <col min="11" max="11" width="11" bestFit="1" customWidth="1"/>
    <col min="12" max="14" width="11" customWidth="1"/>
    <col min="20" max="20" width="10.5546875" bestFit="1" customWidth="1"/>
    <col min="31" max="31" width="12.5546875" bestFit="1" customWidth="1"/>
  </cols>
  <sheetData>
    <row r="1" spans="1:49" x14ac:dyDescent="0.3">
      <c r="A1" s="26" t="s">
        <v>131</v>
      </c>
      <c r="B1" s="28" t="s">
        <v>161</v>
      </c>
      <c r="C1" s="26"/>
      <c r="D1" s="26" t="s">
        <v>132</v>
      </c>
      <c r="E1" s="26" t="s">
        <v>162</v>
      </c>
      <c r="F1" s="26"/>
      <c r="G1" s="26"/>
      <c r="H1" s="26"/>
      <c r="I1" s="26"/>
      <c r="J1" s="26"/>
      <c r="K1" s="28"/>
      <c r="L1" s="28"/>
      <c r="M1" s="28"/>
      <c r="N1" s="28"/>
      <c r="O1" s="26"/>
    </row>
    <row r="4" spans="1:49" x14ac:dyDescent="0.3">
      <c r="A4" s="25" t="s">
        <v>9</v>
      </c>
      <c r="B4" s="26" t="s">
        <v>163</v>
      </c>
      <c r="C4" s="26" t="s">
        <v>164</v>
      </c>
      <c r="D4" s="26" t="s">
        <v>165</v>
      </c>
      <c r="F4" s="25" t="s">
        <v>10</v>
      </c>
      <c r="G4" s="26" t="s">
        <v>163</v>
      </c>
      <c r="H4" s="26" t="s">
        <v>164</v>
      </c>
      <c r="I4" s="26" t="s">
        <v>165</v>
      </c>
      <c r="K4" s="25" t="s">
        <v>11</v>
      </c>
      <c r="L4" s="26" t="s">
        <v>163</v>
      </c>
      <c r="M4" s="26" t="s">
        <v>164</v>
      </c>
      <c r="N4" s="26" t="s">
        <v>165</v>
      </c>
      <c r="P4" s="25" t="s">
        <v>12</v>
      </c>
      <c r="Q4" s="26" t="s">
        <v>163</v>
      </c>
      <c r="R4" s="26" t="s">
        <v>164</v>
      </c>
      <c r="S4" s="26" t="s">
        <v>165</v>
      </c>
      <c r="U4" s="25" t="s">
        <v>129</v>
      </c>
      <c r="V4" s="26" t="s">
        <v>163</v>
      </c>
      <c r="W4" s="26" t="s">
        <v>164</v>
      </c>
      <c r="X4" s="26" t="s">
        <v>165</v>
      </c>
      <c r="Z4" s="25" t="s">
        <v>130</v>
      </c>
      <c r="AA4" s="26" t="s">
        <v>163</v>
      </c>
      <c r="AB4" s="26" t="s">
        <v>164</v>
      </c>
      <c r="AC4" s="26" t="s">
        <v>165</v>
      </c>
      <c r="AE4" s="25" t="s">
        <v>167</v>
      </c>
      <c r="AF4" s="26" t="s">
        <v>163</v>
      </c>
      <c r="AG4" s="26" t="s">
        <v>164</v>
      </c>
      <c r="AH4" s="26" t="s">
        <v>165</v>
      </c>
      <c r="AJ4" s="25" t="s">
        <v>14</v>
      </c>
      <c r="AK4" s="26" t="s">
        <v>163</v>
      </c>
      <c r="AL4" s="26" t="s">
        <v>164</v>
      </c>
      <c r="AM4" s="26" t="s">
        <v>165</v>
      </c>
      <c r="AO4" s="25" t="s">
        <v>135</v>
      </c>
      <c r="AP4" s="26" t="s">
        <v>163</v>
      </c>
      <c r="AQ4" s="26" t="s">
        <v>164</v>
      </c>
      <c r="AR4" s="26" t="s">
        <v>165</v>
      </c>
      <c r="AT4" s="25" t="s">
        <v>166</v>
      </c>
      <c r="AU4" s="26" t="s">
        <v>163</v>
      </c>
      <c r="AV4" s="26" t="s">
        <v>164</v>
      </c>
      <c r="AW4" s="26" t="s">
        <v>165</v>
      </c>
    </row>
    <row r="6" spans="1:49" x14ac:dyDescent="0.3">
      <c r="A6" t="s">
        <v>131</v>
      </c>
      <c r="B6" s="27">
        <f>AVERAGE(A7:A106)</f>
        <v>4.9000000000000004</v>
      </c>
      <c r="C6">
        <f>STDEV(A7:A106)</f>
        <v>1.7364862842489186</v>
      </c>
      <c r="D6">
        <f>C6/SQRT(100)</f>
        <v>0.17364862842489187</v>
      </c>
      <c r="F6" t="s">
        <v>131</v>
      </c>
      <c r="G6" s="27">
        <f>AVERAGE(F7:F106)</f>
        <v>4.384615384615385</v>
      </c>
      <c r="H6">
        <f>STDEV(F7:F106)</f>
        <v>1.6321665390933713</v>
      </c>
      <c r="I6">
        <f>H6/SQRT(100)</f>
        <v>0.16321665390933712</v>
      </c>
      <c r="K6" t="s">
        <v>131</v>
      </c>
      <c r="L6" s="27">
        <f>AVERAGE(K7:K106)</f>
        <v>4.9729729729729728</v>
      </c>
      <c r="M6">
        <f>STDEV(K7:K106)</f>
        <v>2.6403544215637931</v>
      </c>
      <c r="N6">
        <f>M6/SQRT(100)</f>
        <v>0.26403544215637931</v>
      </c>
      <c r="P6" t="s">
        <v>131</v>
      </c>
      <c r="Q6" s="27">
        <f>AVERAGE(P7:P106)</f>
        <v>5.8648648648648649</v>
      </c>
      <c r="R6">
        <f>STDEV(P7:P106)</f>
        <v>2.3352630373158085</v>
      </c>
      <c r="S6">
        <f>R6/SQRT(100)</f>
        <v>0.23352630373158084</v>
      </c>
      <c r="U6" t="s">
        <v>131</v>
      </c>
      <c r="V6" s="27">
        <f>AVERAGE(U7:U106)</f>
        <v>4.9714285714285715</v>
      </c>
      <c r="W6">
        <f>STDEV(U7:U106)</f>
        <v>1.7061431269819944</v>
      </c>
      <c r="X6">
        <f>W6/SQRT(100)</f>
        <v>0.17061431269819943</v>
      </c>
      <c r="Z6" t="s">
        <v>131</v>
      </c>
      <c r="AA6" s="27">
        <f>AVERAGE(Z7:Z106)</f>
        <v>11.428571428571429</v>
      </c>
      <c r="AB6">
        <f>STDEV(Z7:Z106)</f>
        <v>3.9854231749712445</v>
      </c>
      <c r="AC6">
        <f>AB6/SQRT(100)</f>
        <v>0.39854231749712443</v>
      </c>
      <c r="AE6" t="s">
        <v>131</v>
      </c>
      <c r="AF6" s="27">
        <f>AVERAGE(AE7:AE106)</f>
        <v>35.071428571428569</v>
      </c>
      <c r="AG6">
        <f>STDEV(AE7:AE106)</f>
        <v>5.4428245079497746</v>
      </c>
      <c r="AH6">
        <f>AG6/SQRT(100)</f>
        <v>0.5442824507949775</v>
      </c>
      <c r="AJ6" t="s">
        <v>131</v>
      </c>
      <c r="AK6" s="27">
        <f>AVERAGE(AJ7:AJ106)</f>
        <v>2.3333333333333335</v>
      </c>
      <c r="AL6">
        <f>STDEV(AJ7:AJ106)</f>
        <v>1.2709778186044851</v>
      </c>
      <c r="AM6">
        <f>AL6/SQRT(100)</f>
        <v>0.12709778186044851</v>
      </c>
      <c r="AO6" t="s">
        <v>131</v>
      </c>
      <c r="AP6" s="27">
        <f>AVERAGE(AO7:AO106)</f>
        <v>15.041666666666666</v>
      </c>
      <c r="AQ6">
        <f>STDEV(AO7:AO106)</f>
        <v>2.0103896803024663</v>
      </c>
      <c r="AR6">
        <f>AQ6/SQRT(100)</f>
        <v>0.20103896803024662</v>
      </c>
      <c r="AT6" t="s">
        <v>131</v>
      </c>
      <c r="AU6" s="27">
        <f>AVERAGE(AT7:AT106)</f>
        <v>52</v>
      </c>
      <c r="AV6">
        <f>STDEV(AT7:AT106)</f>
        <v>5.3892001503812761</v>
      </c>
      <c r="AW6">
        <f>AV6/SQRT(100)</f>
        <v>0.53892001503812759</v>
      </c>
    </row>
    <row r="7" spans="1:49" x14ac:dyDescent="0.3">
      <c r="A7">
        <v>4</v>
      </c>
      <c r="F7">
        <v>3</v>
      </c>
      <c r="K7">
        <v>15</v>
      </c>
      <c r="P7">
        <v>12</v>
      </c>
      <c r="U7" t="s">
        <v>134</v>
      </c>
      <c r="Z7" t="s">
        <v>134</v>
      </c>
      <c r="AE7" t="s">
        <v>134</v>
      </c>
      <c r="AJ7" t="s">
        <v>134</v>
      </c>
      <c r="AO7">
        <v>14</v>
      </c>
      <c r="AT7" t="s">
        <v>134</v>
      </c>
    </row>
    <row r="8" spans="1:49" x14ac:dyDescent="0.3">
      <c r="A8">
        <v>4</v>
      </c>
      <c r="F8">
        <v>3</v>
      </c>
      <c r="K8">
        <v>4</v>
      </c>
      <c r="P8">
        <v>3</v>
      </c>
      <c r="U8">
        <v>3</v>
      </c>
      <c r="Z8">
        <v>10</v>
      </c>
      <c r="AE8">
        <v>27</v>
      </c>
      <c r="AJ8">
        <v>3</v>
      </c>
      <c r="AO8">
        <v>10</v>
      </c>
      <c r="AT8">
        <v>44</v>
      </c>
    </row>
    <row r="9" spans="1:49" x14ac:dyDescent="0.3">
      <c r="A9">
        <v>4</v>
      </c>
      <c r="F9">
        <v>3</v>
      </c>
      <c r="K9">
        <v>4</v>
      </c>
      <c r="P9">
        <v>6</v>
      </c>
      <c r="U9">
        <v>5</v>
      </c>
      <c r="Z9">
        <v>10</v>
      </c>
      <c r="AE9">
        <v>32</v>
      </c>
      <c r="AJ9">
        <v>2</v>
      </c>
      <c r="AO9" t="s">
        <v>134</v>
      </c>
      <c r="AT9">
        <v>44</v>
      </c>
    </row>
    <row r="10" spans="1:49" x14ac:dyDescent="0.3">
      <c r="A10" t="s">
        <v>134</v>
      </c>
      <c r="F10" t="s">
        <v>134</v>
      </c>
      <c r="K10" t="s">
        <v>134</v>
      </c>
      <c r="P10" t="s">
        <v>134</v>
      </c>
      <c r="U10" t="s">
        <v>134</v>
      </c>
      <c r="Z10" t="s">
        <v>134</v>
      </c>
      <c r="AE10" t="s">
        <v>134</v>
      </c>
      <c r="AJ10" t="s">
        <v>134</v>
      </c>
      <c r="AO10">
        <v>16</v>
      </c>
      <c r="AT10" t="s">
        <v>134</v>
      </c>
    </row>
    <row r="11" spans="1:49" x14ac:dyDescent="0.3">
      <c r="A11">
        <v>4</v>
      </c>
      <c r="F11">
        <v>3</v>
      </c>
      <c r="K11">
        <v>3</v>
      </c>
      <c r="P11">
        <v>5</v>
      </c>
      <c r="U11">
        <v>2</v>
      </c>
      <c r="Z11">
        <v>7</v>
      </c>
      <c r="AE11">
        <v>24</v>
      </c>
      <c r="AJ11">
        <v>2</v>
      </c>
      <c r="AO11" t="s">
        <v>134</v>
      </c>
      <c r="AT11">
        <v>42</v>
      </c>
    </row>
    <row r="12" spans="1:49" x14ac:dyDescent="0.3">
      <c r="A12" t="s">
        <v>134</v>
      </c>
      <c r="F12" t="s">
        <v>134</v>
      </c>
      <c r="K12" t="s">
        <v>134</v>
      </c>
      <c r="P12" t="s">
        <v>134</v>
      </c>
      <c r="U12" t="s">
        <v>134</v>
      </c>
      <c r="Z12" t="s">
        <v>134</v>
      </c>
      <c r="AE12" t="s">
        <v>134</v>
      </c>
      <c r="AJ12" t="s">
        <v>134</v>
      </c>
      <c r="AO12">
        <v>14</v>
      </c>
      <c r="AT12" t="s">
        <v>134</v>
      </c>
    </row>
    <row r="13" spans="1:49" x14ac:dyDescent="0.3">
      <c r="A13">
        <v>5</v>
      </c>
      <c r="F13">
        <v>3</v>
      </c>
      <c r="K13">
        <v>4</v>
      </c>
      <c r="P13">
        <v>8</v>
      </c>
      <c r="U13">
        <v>5</v>
      </c>
      <c r="Z13">
        <v>10</v>
      </c>
      <c r="AE13">
        <v>35</v>
      </c>
      <c r="AJ13">
        <v>2</v>
      </c>
      <c r="AO13" t="s">
        <v>134</v>
      </c>
      <c r="AT13">
        <v>51</v>
      </c>
    </row>
    <row r="14" spans="1:49" x14ac:dyDescent="0.3">
      <c r="A14" t="s">
        <v>134</v>
      </c>
      <c r="F14" t="s">
        <v>134</v>
      </c>
      <c r="K14" t="s">
        <v>134</v>
      </c>
      <c r="P14" t="s">
        <v>134</v>
      </c>
      <c r="U14" t="s">
        <v>134</v>
      </c>
      <c r="Z14" t="s">
        <v>134</v>
      </c>
      <c r="AE14" t="s">
        <v>134</v>
      </c>
      <c r="AJ14" t="s">
        <v>134</v>
      </c>
      <c r="AO14" t="s">
        <v>134</v>
      </c>
      <c r="AT14" t="s">
        <v>134</v>
      </c>
    </row>
    <row r="15" spans="1:49" x14ac:dyDescent="0.3">
      <c r="A15" t="s">
        <v>134</v>
      </c>
      <c r="F15" t="s">
        <v>134</v>
      </c>
      <c r="K15" t="s">
        <v>134</v>
      </c>
      <c r="P15" t="s">
        <v>134</v>
      </c>
      <c r="U15" t="s">
        <v>134</v>
      </c>
      <c r="Z15" t="s">
        <v>134</v>
      </c>
      <c r="AE15" t="s">
        <v>134</v>
      </c>
      <c r="AJ15" t="s">
        <v>134</v>
      </c>
      <c r="AO15" t="s">
        <v>134</v>
      </c>
      <c r="AT15" t="s">
        <v>134</v>
      </c>
    </row>
    <row r="16" spans="1:49" x14ac:dyDescent="0.3">
      <c r="A16" t="s">
        <v>134</v>
      </c>
      <c r="F16" t="s">
        <v>134</v>
      </c>
      <c r="K16" t="s">
        <v>134</v>
      </c>
      <c r="P16" t="s">
        <v>134</v>
      </c>
      <c r="U16" t="s">
        <v>134</v>
      </c>
      <c r="Z16" t="s">
        <v>134</v>
      </c>
      <c r="AE16" t="s">
        <v>134</v>
      </c>
      <c r="AJ16" t="s">
        <v>134</v>
      </c>
      <c r="AO16" t="s">
        <v>134</v>
      </c>
      <c r="AT16" t="s">
        <v>134</v>
      </c>
    </row>
    <row r="17" spans="1:46" x14ac:dyDescent="0.3">
      <c r="A17" t="s">
        <v>134</v>
      </c>
      <c r="F17" t="s">
        <v>134</v>
      </c>
      <c r="K17" t="s">
        <v>134</v>
      </c>
      <c r="P17" t="s">
        <v>134</v>
      </c>
      <c r="U17" t="s">
        <v>134</v>
      </c>
      <c r="Z17" t="s">
        <v>134</v>
      </c>
      <c r="AE17" t="s">
        <v>134</v>
      </c>
      <c r="AJ17" t="s">
        <v>134</v>
      </c>
      <c r="AO17" t="s">
        <v>134</v>
      </c>
      <c r="AT17" t="s">
        <v>134</v>
      </c>
    </row>
    <row r="18" spans="1:46" x14ac:dyDescent="0.3">
      <c r="A18" t="s">
        <v>134</v>
      </c>
      <c r="F18" t="s">
        <v>134</v>
      </c>
      <c r="K18" t="s">
        <v>134</v>
      </c>
      <c r="P18" t="s">
        <v>134</v>
      </c>
      <c r="U18" t="s">
        <v>134</v>
      </c>
      <c r="Z18" t="s">
        <v>134</v>
      </c>
      <c r="AE18" t="s">
        <v>134</v>
      </c>
      <c r="AJ18" t="s">
        <v>134</v>
      </c>
      <c r="AO18">
        <v>16</v>
      </c>
      <c r="AT18" t="s">
        <v>134</v>
      </c>
    </row>
    <row r="19" spans="1:46" x14ac:dyDescent="0.3">
      <c r="A19">
        <v>4</v>
      </c>
      <c r="F19">
        <v>4</v>
      </c>
      <c r="K19">
        <v>4</v>
      </c>
      <c r="P19">
        <v>3</v>
      </c>
      <c r="U19">
        <v>5</v>
      </c>
      <c r="Z19">
        <v>9</v>
      </c>
      <c r="AE19">
        <v>29</v>
      </c>
      <c r="AJ19">
        <v>1</v>
      </c>
      <c r="AO19" t="s">
        <v>134</v>
      </c>
      <c r="AT19">
        <v>46</v>
      </c>
    </row>
    <row r="20" spans="1:46" x14ac:dyDescent="0.3">
      <c r="A20" t="s">
        <v>134</v>
      </c>
      <c r="F20" t="s">
        <v>134</v>
      </c>
      <c r="K20" t="s">
        <v>134</v>
      </c>
      <c r="P20" t="s">
        <v>134</v>
      </c>
      <c r="U20" t="s">
        <v>134</v>
      </c>
      <c r="Z20" t="s">
        <v>134</v>
      </c>
      <c r="AE20" t="s">
        <v>134</v>
      </c>
      <c r="AJ20" t="s">
        <v>134</v>
      </c>
      <c r="AO20" t="s">
        <v>134</v>
      </c>
      <c r="AT20" t="s">
        <v>134</v>
      </c>
    </row>
    <row r="21" spans="1:46" x14ac:dyDescent="0.3">
      <c r="A21" t="s">
        <v>134</v>
      </c>
      <c r="F21" t="s">
        <v>134</v>
      </c>
      <c r="K21" t="s">
        <v>134</v>
      </c>
      <c r="P21" t="s">
        <v>134</v>
      </c>
      <c r="U21" t="s">
        <v>134</v>
      </c>
      <c r="Z21" t="s">
        <v>134</v>
      </c>
      <c r="AE21" t="s">
        <v>134</v>
      </c>
      <c r="AJ21" t="s">
        <v>134</v>
      </c>
      <c r="AO21" t="s">
        <v>134</v>
      </c>
      <c r="AT21" t="s">
        <v>134</v>
      </c>
    </row>
    <row r="22" spans="1:46" x14ac:dyDescent="0.3">
      <c r="A22" t="s">
        <v>134</v>
      </c>
      <c r="F22" t="s">
        <v>134</v>
      </c>
      <c r="K22" t="s">
        <v>134</v>
      </c>
      <c r="P22" t="s">
        <v>134</v>
      </c>
      <c r="U22" t="s">
        <v>134</v>
      </c>
      <c r="Z22" t="s">
        <v>134</v>
      </c>
      <c r="AE22" t="s">
        <v>134</v>
      </c>
      <c r="AJ22" t="s">
        <v>134</v>
      </c>
      <c r="AO22" t="s">
        <v>134</v>
      </c>
      <c r="AT22" t="s">
        <v>134</v>
      </c>
    </row>
    <row r="23" spans="1:46" x14ac:dyDescent="0.3">
      <c r="A23" t="s">
        <v>134</v>
      </c>
      <c r="F23" t="s">
        <v>134</v>
      </c>
      <c r="K23" t="s">
        <v>134</v>
      </c>
      <c r="P23" t="s">
        <v>134</v>
      </c>
      <c r="U23" t="s">
        <v>134</v>
      </c>
      <c r="Z23" t="s">
        <v>134</v>
      </c>
      <c r="AE23" t="s">
        <v>134</v>
      </c>
      <c r="AJ23" t="s">
        <v>134</v>
      </c>
      <c r="AO23" t="s">
        <v>134</v>
      </c>
      <c r="AT23" t="s">
        <v>134</v>
      </c>
    </row>
    <row r="24" spans="1:46" x14ac:dyDescent="0.3">
      <c r="A24">
        <v>4</v>
      </c>
      <c r="F24">
        <v>4</v>
      </c>
      <c r="K24">
        <v>6</v>
      </c>
      <c r="P24">
        <v>7</v>
      </c>
      <c r="U24">
        <v>9</v>
      </c>
      <c r="Z24" t="s">
        <v>134</v>
      </c>
      <c r="AE24" t="s">
        <v>134</v>
      </c>
      <c r="AJ24" t="s">
        <v>134</v>
      </c>
      <c r="AO24" t="s">
        <v>134</v>
      </c>
      <c r="AT24" t="s">
        <v>134</v>
      </c>
    </row>
    <row r="25" spans="1:46" x14ac:dyDescent="0.3">
      <c r="A25" t="s">
        <v>134</v>
      </c>
      <c r="F25" t="s">
        <v>134</v>
      </c>
      <c r="K25" t="s">
        <v>134</v>
      </c>
      <c r="P25" t="s">
        <v>134</v>
      </c>
      <c r="U25" t="s">
        <v>134</v>
      </c>
      <c r="Z25" t="s">
        <v>134</v>
      </c>
      <c r="AE25" t="s">
        <v>134</v>
      </c>
      <c r="AJ25" t="s">
        <v>134</v>
      </c>
      <c r="AO25">
        <v>16</v>
      </c>
      <c r="AT25" t="s">
        <v>134</v>
      </c>
    </row>
    <row r="26" spans="1:46" x14ac:dyDescent="0.3">
      <c r="A26">
        <v>4</v>
      </c>
      <c r="F26">
        <v>4</v>
      </c>
      <c r="K26">
        <v>7</v>
      </c>
      <c r="P26">
        <v>5</v>
      </c>
      <c r="U26">
        <v>4</v>
      </c>
      <c r="Z26">
        <v>11</v>
      </c>
      <c r="AE26">
        <v>35</v>
      </c>
      <c r="AJ26">
        <v>2</v>
      </c>
      <c r="AO26" t="s">
        <v>134</v>
      </c>
      <c r="AT26">
        <v>53</v>
      </c>
    </row>
    <row r="27" spans="1:46" x14ac:dyDescent="0.3">
      <c r="A27" t="s">
        <v>134</v>
      </c>
      <c r="F27" t="s">
        <v>134</v>
      </c>
      <c r="K27" t="s">
        <v>134</v>
      </c>
      <c r="P27" t="s">
        <v>134</v>
      </c>
      <c r="U27" t="s">
        <v>134</v>
      </c>
      <c r="Z27" t="s">
        <v>134</v>
      </c>
      <c r="AE27" t="s">
        <v>134</v>
      </c>
      <c r="AJ27" t="s">
        <v>134</v>
      </c>
      <c r="AO27">
        <v>11</v>
      </c>
      <c r="AT27" t="s">
        <v>134</v>
      </c>
    </row>
    <row r="28" spans="1:46" x14ac:dyDescent="0.3">
      <c r="A28">
        <v>4</v>
      </c>
      <c r="F28">
        <v>4</v>
      </c>
      <c r="K28">
        <v>3</v>
      </c>
      <c r="P28">
        <v>8</v>
      </c>
      <c r="U28">
        <v>4</v>
      </c>
      <c r="Z28">
        <v>6</v>
      </c>
      <c r="AE28">
        <v>29</v>
      </c>
      <c r="AJ28">
        <v>6</v>
      </c>
      <c r="AO28" t="s">
        <v>134</v>
      </c>
      <c r="AT28">
        <v>46</v>
      </c>
    </row>
    <row r="29" spans="1:46" x14ac:dyDescent="0.3">
      <c r="A29">
        <v>4</v>
      </c>
      <c r="F29">
        <v>3</v>
      </c>
      <c r="K29">
        <v>5</v>
      </c>
      <c r="P29">
        <v>3</v>
      </c>
      <c r="U29">
        <v>8</v>
      </c>
      <c r="Z29">
        <v>10</v>
      </c>
      <c r="AE29">
        <v>33</v>
      </c>
      <c r="AJ29" t="s">
        <v>134</v>
      </c>
      <c r="AO29">
        <v>15</v>
      </c>
      <c r="AT29" t="s">
        <v>134</v>
      </c>
    </row>
    <row r="30" spans="1:46" x14ac:dyDescent="0.3">
      <c r="A30">
        <v>5</v>
      </c>
      <c r="F30">
        <v>3</v>
      </c>
      <c r="K30">
        <v>4</v>
      </c>
      <c r="P30">
        <v>8</v>
      </c>
      <c r="U30">
        <v>5</v>
      </c>
      <c r="Z30">
        <v>10</v>
      </c>
      <c r="AE30">
        <v>35</v>
      </c>
      <c r="AJ30">
        <v>2</v>
      </c>
      <c r="AO30" t="s">
        <v>134</v>
      </c>
      <c r="AT30">
        <v>52</v>
      </c>
    </row>
    <row r="31" spans="1:46" x14ac:dyDescent="0.3">
      <c r="A31" t="s">
        <v>134</v>
      </c>
      <c r="F31" t="s">
        <v>134</v>
      </c>
      <c r="K31" t="s">
        <v>134</v>
      </c>
      <c r="P31" t="s">
        <v>134</v>
      </c>
      <c r="U31" t="s">
        <v>134</v>
      </c>
      <c r="Z31" t="s">
        <v>134</v>
      </c>
      <c r="AE31" t="s">
        <v>134</v>
      </c>
      <c r="AJ31" t="s">
        <v>134</v>
      </c>
      <c r="AO31" t="s">
        <v>134</v>
      </c>
      <c r="AT31" t="s">
        <v>134</v>
      </c>
    </row>
    <row r="32" spans="1:46" x14ac:dyDescent="0.3">
      <c r="A32" t="s">
        <v>134</v>
      </c>
      <c r="F32" t="s">
        <v>134</v>
      </c>
      <c r="K32" t="s">
        <v>134</v>
      </c>
      <c r="P32" t="s">
        <v>134</v>
      </c>
      <c r="U32" t="s">
        <v>134</v>
      </c>
      <c r="Z32" t="s">
        <v>134</v>
      </c>
      <c r="AE32" t="s">
        <v>134</v>
      </c>
      <c r="AJ32" t="s">
        <v>134</v>
      </c>
      <c r="AO32" t="s">
        <v>134</v>
      </c>
      <c r="AT32" t="s">
        <v>134</v>
      </c>
    </row>
    <row r="33" spans="1:46" x14ac:dyDescent="0.3">
      <c r="A33" t="s">
        <v>134</v>
      </c>
      <c r="F33" t="s">
        <v>134</v>
      </c>
      <c r="K33" t="s">
        <v>134</v>
      </c>
      <c r="P33" t="s">
        <v>134</v>
      </c>
      <c r="U33" t="s">
        <v>134</v>
      </c>
      <c r="Z33" t="s">
        <v>134</v>
      </c>
      <c r="AE33" t="s">
        <v>134</v>
      </c>
      <c r="AJ33" t="s">
        <v>134</v>
      </c>
      <c r="AO33">
        <v>17</v>
      </c>
      <c r="AT33" t="s">
        <v>134</v>
      </c>
    </row>
    <row r="34" spans="1:46" x14ac:dyDescent="0.3">
      <c r="A34">
        <v>4</v>
      </c>
      <c r="F34">
        <v>3</v>
      </c>
      <c r="K34">
        <v>5</v>
      </c>
      <c r="P34">
        <v>5</v>
      </c>
      <c r="U34">
        <v>6</v>
      </c>
      <c r="Z34">
        <v>17</v>
      </c>
      <c r="AE34">
        <v>40</v>
      </c>
      <c r="AJ34">
        <v>1</v>
      </c>
      <c r="AO34" t="s">
        <v>134</v>
      </c>
      <c r="AT34">
        <v>58</v>
      </c>
    </row>
    <row r="35" spans="1:46" x14ac:dyDescent="0.3">
      <c r="A35" t="s">
        <v>134</v>
      </c>
      <c r="F35" t="s">
        <v>134</v>
      </c>
      <c r="K35" t="s">
        <v>134</v>
      </c>
      <c r="P35" t="s">
        <v>134</v>
      </c>
      <c r="U35" t="s">
        <v>134</v>
      </c>
      <c r="Z35" t="s">
        <v>134</v>
      </c>
      <c r="AE35" t="s">
        <v>134</v>
      </c>
      <c r="AJ35" t="s">
        <v>134</v>
      </c>
      <c r="AO35">
        <v>14</v>
      </c>
      <c r="AT35" t="s">
        <v>134</v>
      </c>
    </row>
    <row r="36" spans="1:46" x14ac:dyDescent="0.3">
      <c r="A36">
        <v>4</v>
      </c>
      <c r="F36">
        <v>3</v>
      </c>
      <c r="K36">
        <v>5</v>
      </c>
      <c r="P36">
        <v>6</v>
      </c>
      <c r="U36">
        <v>5</v>
      </c>
      <c r="Z36">
        <v>13</v>
      </c>
      <c r="AE36">
        <v>36</v>
      </c>
      <c r="AJ36">
        <v>3</v>
      </c>
      <c r="AO36" t="s">
        <v>134</v>
      </c>
      <c r="AT36">
        <v>53</v>
      </c>
    </row>
    <row r="37" spans="1:46" x14ac:dyDescent="0.3">
      <c r="A37" t="s">
        <v>134</v>
      </c>
      <c r="F37" t="s">
        <v>134</v>
      </c>
      <c r="K37" t="s">
        <v>134</v>
      </c>
      <c r="P37" t="s">
        <v>134</v>
      </c>
      <c r="U37" t="s">
        <v>134</v>
      </c>
      <c r="Z37" t="s">
        <v>134</v>
      </c>
      <c r="AE37" t="s">
        <v>134</v>
      </c>
      <c r="AJ37" t="s">
        <v>134</v>
      </c>
      <c r="AO37">
        <v>19</v>
      </c>
      <c r="AT37" t="s">
        <v>134</v>
      </c>
    </row>
    <row r="38" spans="1:46" x14ac:dyDescent="0.3">
      <c r="A38">
        <v>4</v>
      </c>
      <c r="F38">
        <v>4</v>
      </c>
      <c r="K38">
        <v>4</v>
      </c>
      <c r="P38">
        <v>8</v>
      </c>
      <c r="U38">
        <v>3</v>
      </c>
      <c r="Z38">
        <v>6</v>
      </c>
      <c r="AE38">
        <v>29</v>
      </c>
      <c r="AJ38">
        <v>6</v>
      </c>
      <c r="AO38">
        <v>16</v>
      </c>
      <c r="AT38">
        <v>54</v>
      </c>
    </row>
    <row r="39" spans="1:46" x14ac:dyDescent="0.3">
      <c r="A39">
        <v>5</v>
      </c>
      <c r="F39">
        <v>5</v>
      </c>
      <c r="K39">
        <v>3</v>
      </c>
      <c r="P39">
        <v>5</v>
      </c>
      <c r="U39">
        <v>4</v>
      </c>
      <c r="Z39">
        <v>10</v>
      </c>
      <c r="AE39">
        <v>32</v>
      </c>
      <c r="AJ39">
        <v>1</v>
      </c>
      <c r="AO39" t="s">
        <v>134</v>
      </c>
      <c r="AT39">
        <v>49</v>
      </c>
    </row>
    <row r="40" spans="1:46" x14ac:dyDescent="0.3">
      <c r="A40" t="s">
        <v>134</v>
      </c>
      <c r="F40" t="s">
        <v>134</v>
      </c>
      <c r="K40" t="s">
        <v>134</v>
      </c>
      <c r="P40" t="s">
        <v>134</v>
      </c>
      <c r="U40" t="s">
        <v>134</v>
      </c>
      <c r="Z40" t="s">
        <v>134</v>
      </c>
      <c r="AE40" t="s">
        <v>134</v>
      </c>
      <c r="AJ40" t="s">
        <v>134</v>
      </c>
      <c r="AO40" t="s">
        <v>134</v>
      </c>
      <c r="AT40" t="s">
        <v>134</v>
      </c>
    </row>
    <row r="41" spans="1:46" x14ac:dyDescent="0.3">
      <c r="A41">
        <v>4</v>
      </c>
      <c r="F41">
        <v>4</v>
      </c>
      <c r="K41">
        <v>4</v>
      </c>
      <c r="P41">
        <v>6</v>
      </c>
      <c r="U41">
        <v>5</v>
      </c>
      <c r="Z41" t="s">
        <v>134</v>
      </c>
      <c r="AE41" t="s">
        <v>134</v>
      </c>
      <c r="AJ41" t="s">
        <v>134</v>
      </c>
      <c r="AO41" t="s">
        <v>134</v>
      </c>
      <c r="AT41" t="s">
        <v>134</v>
      </c>
    </row>
    <row r="42" spans="1:46" x14ac:dyDescent="0.3">
      <c r="A42" t="s">
        <v>134</v>
      </c>
      <c r="F42" t="s">
        <v>134</v>
      </c>
      <c r="K42" t="s">
        <v>134</v>
      </c>
      <c r="P42" t="s">
        <v>134</v>
      </c>
      <c r="U42" t="s">
        <v>134</v>
      </c>
      <c r="Z42" t="s">
        <v>134</v>
      </c>
      <c r="AE42" t="s">
        <v>134</v>
      </c>
      <c r="AJ42" t="s">
        <v>134</v>
      </c>
      <c r="AO42" t="s">
        <v>134</v>
      </c>
      <c r="AT42" t="s">
        <v>134</v>
      </c>
    </row>
    <row r="43" spans="1:46" x14ac:dyDescent="0.3">
      <c r="A43">
        <v>5</v>
      </c>
      <c r="F43">
        <v>7</v>
      </c>
      <c r="K43">
        <v>7</v>
      </c>
      <c r="P43">
        <v>11</v>
      </c>
      <c r="U43">
        <v>4</v>
      </c>
      <c r="Z43">
        <v>10</v>
      </c>
      <c r="AE43">
        <v>43</v>
      </c>
      <c r="AJ43">
        <v>2</v>
      </c>
      <c r="AO43" t="s">
        <v>134</v>
      </c>
      <c r="AT43" t="s">
        <v>134</v>
      </c>
    </row>
    <row r="44" spans="1:46" x14ac:dyDescent="0.3">
      <c r="A44">
        <v>13</v>
      </c>
      <c r="F44" t="s">
        <v>134</v>
      </c>
      <c r="K44" t="s">
        <v>134</v>
      </c>
      <c r="P44" t="s">
        <v>134</v>
      </c>
      <c r="U44" t="s">
        <v>134</v>
      </c>
      <c r="Z44" t="s">
        <v>134</v>
      </c>
      <c r="AE44" t="s">
        <v>134</v>
      </c>
      <c r="AJ44" t="s">
        <v>134</v>
      </c>
      <c r="AO44" t="s">
        <v>134</v>
      </c>
      <c r="AT44" t="s">
        <v>134</v>
      </c>
    </row>
    <row r="45" spans="1:46" x14ac:dyDescent="0.3">
      <c r="A45" t="s">
        <v>134</v>
      </c>
      <c r="F45" t="s">
        <v>134</v>
      </c>
      <c r="K45" t="s">
        <v>134</v>
      </c>
      <c r="P45" t="s">
        <v>134</v>
      </c>
      <c r="U45" t="s">
        <v>134</v>
      </c>
      <c r="Z45" t="s">
        <v>134</v>
      </c>
      <c r="AE45" t="s">
        <v>134</v>
      </c>
      <c r="AJ45" t="s">
        <v>134</v>
      </c>
      <c r="AO45" t="s">
        <v>134</v>
      </c>
      <c r="AT45" t="s">
        <v>134</v>
      </c>
    </row>
    <row r="46" spans="1:46" x14ac:dyDescent="0.3">
      <c r="A46" t="s">
        <v>134</v>
      </c>
      <c r="F46" t="s">
        <v>134</v>
      </c>
      <c r="K46" t="s">
        <v>134</v>
      </c>
      <c r="P46" t="s">
        <v>134</v>
      </c>
      <c r="U46" t="s">
        <v>134</v>
      </c>
      <c r="Z46" t="s">
        <v>134</v>
      </c>
      <c r="AE46" t="s">
        <v>134</v>
      </c>
      <c r="AJ46" t="s">
        <v>134</v>
      </c>
      <c r="AO46" t="s">
        <v>134</v>
      </c>
      <c r="AT46" t="s">
        <v>134</v>
      </c>
    </row>
    <row r="47" spans="1:46" x14ac:dyDescent="0.3">
      <c r="A47" t="s">
        <v>134</v>
      </c>
      <c r="F47" t="s">
        <v>134</v>
      </c>
      <c r="K47" t="s">
        <v>134</v>
      </c>
      <c r="P47" t="s">
        <v>134</v>
      </c>
      <c r="U47" t="s">
        <v>134</v>
      </c>
      <c r="Z47" t="s">
        <v>134</v>
      </c>
      <c r="AE47" t="s">
        <v>134</v>
      </c>
      <c r="AJ47" t="s">
        <v>134</v>
      </c>
      <c r="AO47" t="s">
        <v>134</v>
      </c>
      <c r="AT47" t="s">
        <v>134</v>
      </c>
    </row>
    <row r="48" spans="1:46" x14ac:dyDescent="0.3">
      <c r="A48" t="s">
        <v>134</v>
      </c>
      <c r="F48" t="s">
        <v>134</v>
      </c>
      <c r="K48" t="s">
        <v>134</v>
      </c>
      <c r="P48" t="s">
        <v>134</v>
      </c>
      <c r="U48" t="s">
        <v>134</v>
      </c>
      <c r="Z48" t="s">
        <v>134</v>
      </c>
      <c r="AE48" t="s">
        <v>134</v>
      </c>
      <c r="AJ48" t="s">
        <v>134</v>
      </c>
      <c r="AO48" t="s">
        <v>134</v>
      </c>
      <c r="AT48" t="s">
        <v>134</v>
      </c>
    </row>
    <row r="49" spans="1:46" x14ac:dyDescent="0.3">
      <c r="A49" t="s">
        <v>134</v>
      </c>
      <c r="F49" t="s">
        <v>134</v>
      </c>
      <c r="K49" t="s">
        <v>134</v>
      </c>
      <c r="P49" t="s">
        <v>134</v>
      </c>
      <c r="U49" t="s">
        <v>134</v>
      </c>
      <c r="Z49" t="s">
        <v>134</v>
      </c>
      <c r="AE49" t="s">
        <v>134</v>
      </c>
      <c r="AJ49" t="s">
        <v>134</v>
      </c>
      <c r="AO49" t="s">
        <v>134</v>
      </c>
      <c r="AT49" t="s">
        <v>134</v>
      </c>
    </row>
    <row r="50" spans="1:46" x14ac:dyDescent="0.3">
      <c r="A50" t="s">
        <v>134</v>
      </c>
      <c r="F50" t="s">
        <v>134</v>
      </c>
      <c r="K50" t="s">
        <v>134</v>
      </c>
      <c r="P50" t="s">
        <v>134</v>
      </c>
      <c r="U50" t="s">
        <v>134</v>
      </c>
      <c r="Z50" t="s">
        <v>134</v>
      </c>
      <c r="AE50" t="s">
        <v>134</v>
      </c>
      <c r="AJ50" t="s">
        <v>134</v>
      </c>
      <c r="AO50" t="s">
        <v>134</v>
      </c>
      <c r="AT50" t="s">
        <v>134</v>
      </c>
    </row>
    <row r="51" spans="1:46" x14ac:dyDescent="0.3">
      <c r="A51" t="s">
        <v>134</v>
      </c>
      <c r="F51" t="s">
        <v>134</v>
      </c>
      <c r="K51" t="s">
        <v>134</v>
      </c>
      <c r="P51" t="s">
        <v>134</v>
      </c>
      <c r="U51" t="s">
        <v>134</v>
      </c>
      <c r="Z51" t="s">
        <v>134</v>
      </c>
      <c r="AE51" t="s">
        <v>134</v>
      </c>
      <c r="AJ51" t="s">
        <v>134</v>
      </c>
      <c r="AO51" t="s">
        <v>134</v>
      </c>
      <c r="AT51" t="s">
        <v>134</v>
      </c>
    </row>
    <row r="52" spans="1:46" x14ac:dyDescent="0.3">
      <c r="A52" t="s">
        <v>134</v>
      </c>
      <c r="F52" t="s">
        <v>134</v>
      </c>
      <c r="K52" t="s">
        <v>134</v>
      </c>
      <c r="P52" t="s">
        <v>134</v>
      </c>
      <c r="U52" t="s">
        <v>134</v>
      </c>
      <c r="Z52" t="s">
        <v>134</v>
      </c>
      <c r="AE52" t="s">
        <v>134</v>
      </c>
      <c r="AJ52" t="s">
        <v>134</v>
      </c>
      <c r="AO52" t="s">
        <v>134</v>
      </c>
      <c r="AT52" t="s">
        <v>134</v>
      </c>
    </row>
    <row r="53" spans="1:46" x14ac:dyDescent="0.3">
      <c r="A53" t="s">
        <v>134</v>
      </c>
      <c r="F53" t="s">
        <v>134</v>
      </c>
      <c r="K53" t="s">
        <v>134</v>
      </c>
      <c r="P53" t="s">
        <v>134</v>
      </c>
      <c r="U53" t="s">
        <v>134</v>
      </c>
      <c r="Z53" t="s">
        <v>134</v>
      </c>
      <c r="AE53" t="s">
        <v>134</v>
      </c>
      <c r="AJ53" t="s">
        <v>134</v>
      </c>
      <c r="AO53" t="s">
        <v>134</v>
      </c>
      <c r="AT53" t="s">
        <v>134</v>
      </c>
    </row>
    <row r="54" spans="1:46" x14ac:dyDescent="0.3">
      <c r="A54" t="s">
        <v>134</v>
      </c>
      <c r="F54" t="s">
        <v>134</v>
      </c>
      <c r="K54" t="s">
        <v>134</v>
      </c>
      <c r="P54" t="s">
        <v>134</v>
      </c>
      <c r="U54" t="s">
        <v>134</v>
      </c>
      <c r="Z54" t="s">
        <v>134</v>
      </c>
      <c r="AE54" t="s">
        <v>134</v>
      </c>
      <c r="AJ54" t="s">
        <v>134</v>
      </c>
      <c r="AO54" t="s">
        <v>134</v>
      </c>
      <c r="AT54" t="s">
        <v>134</v>
      </c>
    </row>
    <row r="55" spans="1:46" x14ac:dyDescent="0.3">
      <c r="A55" t="s">
        <v>134</v>
      </c>
      <c r="F55" t="s">
        <v>134</v>
      </c>
      <c r="K55" t="s">
        <v>134</v>
      </c>
      <c r="P55" t="s">
        <v>134</v>
      </c>
      <c r="U55" t="s">
        <v>134</v>
      </c>
      <c r="Z55" t="s">
        <v>134</v>
      </c>
      <c r="AE55" t="s">
        <v>134</v>
      </c>
      <c r="AJ55" t="s">
        <v>134</v>
      </c>
      <c r="AO55" t="s">
        <v>134</v>
      </c>
      <c r="AT55" t="s">
        <v>134</v>
      </c>
    </row>
    <row r="56" spans="1:46" x14ac:dyDescent="0.3">
      <c r="A56" t="s">
        <v>134</v>
      </c>
      <c r="F56" t="s">
        <v>134</v>
      </c>
      <c r="K56" t="s">
        <v>134</v>
      </c>
      <c r="P56" t="s">
        <v>134</v>
      </c>
      <c r="U56" t="s">
        <v>134</v>
      </c>
      <c r="Z56" t="s">
        <v>134</v>
      </c>
      <c r="AE56" t="s">
        <v>134</v>
      </c>
      <c r="AJ56" t="s">
        <v>134</v>
      </c>
      <c r="AO56">
        <v>14</v>
      </c>
      <c r="AT56" t="s">
        <v>134</v>
      </c>
    </row>
    <row r="57" spans="1:46" x14ac:dyDescent="0.3">
      <c r="A57">
        <v>5</v>
      </c>
      <c r="F57">
        <v>5</v>
      </c>
      <c r="K57">
        <v>4</v>
      </c>
      <c r="P57">
        <v>6</v>
      </c>
      <c r="U57">
        <v>4</v>
      </c>
      <c r="Z57">
        <v>19</v>
      </c>
      <c r="AE57">
        <v>43</v>
      </c>
      <c r="AJ57">
        <v>1</v>
      </c>
      <c r="AO57" t="s">
        <v>134</v>
      </c>
      <c r="AT57">
        <v>58</v>
      </c>
    </row>
    <row r="58" spans="1:46" x14ac:dyDescent="0.3">
      <c r="A58" t="s">
        <v>134</v>
      </c>
      <c r="F58" t="s">
        <v>134</v>
      </c>
      <c r="K58" t="s">
        <v>134</v>
      </c>
      <c r="P58" t="s">
        <v>134</v>
      </c>
      <c r="U58" t="s">
        <v>134</v>
      </c>
      <c r="Z58" t="s">
        <v>134</v>
      </c>
      <c r="AE58" t="s">
        <v>134</v>
      </c>
      <c r="AJ58" t="s">
        <v>134</v>
      </c>
      <c r="AO58" t="s">
        <v>134</v>
      </c>
      <c r="AT58" t="s">
        <v>134</v>
      </c>
    </row>
    <row r="59" spans="1:46" x14ac:dyDescent="0.3">
      <c r="A59" t="s">
        <v>134</v>
      </c>
      <c r="F59" t="s">
        <v>134</v>
      </c>
      <c r="K59" t="s">
        <v>134</v>
      </c>
      <c r="P59" t="s">
        <v>134</v>
      </c>
      <c r="U59" t="s">
        <v>134</v>
      </c>
      <c r="Z59" t="s">
        <v>134</v>
      </c>
      <c r="AE59" t="s">
        <v>134</v>
      </c>
      <c r="AJ59" t="s">
        <v>134</v>
      </c>
      <c r="AO59" t="s">
        <v>134</v>
      </c>
      <c r="AT59" t="s">
        <v>134</v>
      </c>
    </row>
    <row r="60" spans="1:46" x14ac:dyDescent="0.3">
      <c r="A60" t="s">
        <v>134</v>
      </c>
      <c r="F60" t="s">
        <v>134</v>
      </c>
      <c r="K60" t="s">
        <v>134</v>
      </c>
      <c r="P60" t="s">
        <v>134</v>
      </c>
      <c r="U60" t="s">
        <v>134</v>
      </c>
      <c r="Z60" t="s">
        <v>134</v>
      </c>
      <c r="AE60" t="s">
        <v>134</v>
      </c>
      <c r="AJ60" t="s">
        <v>134</v>
      </c>
      <c r="AO60" t="s">
        <v>134</v>
      </c>
      <c r="AT60" t="s">
        <v>134</v>
      </c>
    </row>
    <row r="61" spans="1:46" x14ac:dyDescent="0.3">
      <c r="A61">
        <v>4</v>
      </c>
      <c r="F61">
        <v>4</v>
      </c>
      <c r="K61">
        <v>6</v>
      </c>
      <c r="P61">
        <v>6</v>
      </c>
      <c r="U61" t="s">
        <v>134</v>
      </c>
      <c r="Z61" t="s">
        <v>134</v>
      </c>
      <c r="AE61" t="s">
        <v>134</v>
      </c>
      <c r="AJ61" t="s">
        <v>134</v>
      </c>
      <c r="AO61" t="s">
        <v>134</v>
      </c>
      <c r="AT61" t="s">
        <v>134</v>
      </c>
    </row>
    <row r="62" spans="1:46" x14ac:dyDescent="0.3">
      <c r="A62" t="s">
        <v>134</v>
      </c>
      <c r="F62" t="s">
        <v>134</v>
      </c>
      <c r="K62" t="s">
        <v>134</v>
      </c>
      <c r="P62" t="s">
        <v>134</v>
      </c>
      <c r="U62" t="s">
        <v>134</v>
      </c>
      <c r="Z62" t="s">
        <v>134</v>
      </c>
      <c r="AE62" t="s">
        <v>134</v>
      </c>
      <c r="AJ62" t="s">
        <v>134</v>
      </c>
      <c r="AO62" t="s">
        <v>134</v>
      </c>
      <c r="AT62" t="s">
        <v>134</v>
      </c>
    </row>
    <row r="63" spans="1:46" x14ac:dyDescent="0.3">
      <c r="A63">
        <v>5</v>
      </c>
      <c r="F63">
        <v>8</v>
      </c>
      <c r="K63" t="s">
        <v>134</v>
      </c>
      <c r="P63" t="s">
        <v>134</v>
      </c>
      <c r="U63" t="s">
        <v>134</v>
      </c>
      <c r="Z63" t="s">
        <v>134</v>
      </c>
      <c r="AE63" t="s">
        <v>134</v>
      </c>
      <c r="AJ63" t="s">
        <v>134</v>
      </c>
      <c r="AO63" t="s">
        <v>134</v>
      </c>
      <c r="AT63" t="s">
        <v>134</v>
      </c>
    </row>
    <row r="64" spans="1:46" x14ac:dyDescent="0.3">
      <c r="A64" t="s">
        <v>134</v>
      </c>
      <c r="F64" t="s">
        <v>134</v>
      </c>
      <c r="K64" t="s">
        <v>134</v>
      </c>
      <c r="P64" t="s">
        <v>134</v>
      </c>
      <c r="U64" t="s">
        <v>134</v>
      </c>
      <c r="Z64" t="s">
        <v>134</v>
      </c>
      <c r="AE64" t="s">
        <v>134</v>
      </c>
      <c r="AJ64" t="s">
        <v>134</v>
      </c>
      <c r="AO64" t="s">
        <v>134</v>
      </c>
      <c r="AT64" t="s">
        <v>134</v>
      </c>
    </row>
    <row r="65" spans="1:46" x14ac:dyDescent="0.3">
      <c r="A65" t="s">
        <v>134</v>
      </c>
      <c r="F65" t="s">
        <v>134</v>
      </c>
      <c r="K65" t="s">
        <v>134</v>
      </c>
      <c r="P65" t="s">
        <v>134</v>
      </c>
      <c r="U65" t="s">
        <v>134</v>
      </c>
      <c r="Z65" t="s">
        <v>134</v>
      </c>
      <c r="AE65" t="s">
        <v>134</v>
      </c>
      <c r="AJ65" t="s">
        <v>134</v>
      </c>
      <c r="AO65" t="s">
        <v>134</v>
      </c>
      <c r="AT65" t="s">
        <v>134</v>
      </c>
    </row>
    <row r="66" spans="1:46" x14ac:dyDescent="0.3">
      <c r="A66" t="s">
        <v>134</v>
      </c>
      <c r="F66" t="s">
        <v>134</v>
      </c>
      <c r="K66" t="s">
        <v>134</v>
      </c>
      <c r="P66" t="s">
        <v>134</v>
      </c>
      <c r="U66" t="s">
        <v>134</v>
      </c>
      <c r="Z66" t="s">
        <v>134</v>
      </c>
      <c r="AE66" t="s">
        <v>134</v>
      </c>
      <c r="AJ66" t="s">
        <v>134</v>
      </c>
      <c r="AO66" t="s">
        <v>134</v>
      </c>
      <c r="AT66" t="s">
        <v>134</v>
      </c>
    </row>
    <row r="67" spans="1:46" x14ac:dyDescent="0.3">
      <c r="A67" t="s">
        <v>134</v>
      </c>
      <c r="F67" t="s">
        <v>134</v>
      </c>
      <c r="K67" t="s">
        <v>134</v>
      </c>
      <c r="P67" t="s">
        <v>134</v>
      </c>
      <c r="U67" t="s">
        <v>134</v>
      </c>
      <c r="Z67" t="s">
        <v>134</v>
      </c>
      <c r="AE67" t="s">
        <v>134</v>
      </c>
      <c r="AJ67" t="s">
        <v>134</v>
      </c>
      <c r="AO67" t="s">
        <v>134</v>
      </c>
      <c r="AT67" t="s">
        <v>134</v>
      </c>
    </row>
    <row r="68" spans="1:46" x14ac:dyDescent="0.3">
      <c r="A68" t="s">
        <v>134</v>
      </c>
      <c r="F68" t="s">
        <v>134</v>
      </c>
      <c r="K68" t="s">
        <v>134</v>
      </c>
      <c r="P68" t="s">
        <v>134</v>
      </c>
      <c r="U68" t="s">
        <v>134</v>
      </c>
      <c r="Z68" t="s">
        <v>134</v>
      </c>
      <c r="AE68" t="s">
        <v>134</v>
      </c>
      <c r="AJ68" t="s">
        <v>134</v>
      </c>
      <c r="AO68" t="s">
        <v>134</v>
      </c>
      <c r="AT68" t="s">
        <v>134</v>
      </c>
    </row>
    <row r="69" spans="1:46" x14ac:dyDescent="0.3">
      <c r="A69" t="s">
        <v>134</v>
      </c>
      <c r="F69" t="s">
        <v>134</v>
      </c>
      <c r="K69" t="s">
        <v>134</v>
      </c>
      <c r="P69" t="s">
        <v>134</v>
      </c>
      <c r="U69" t="s">
        <v>134</v>
      </c>
      <c r="Z69" t="s">
        <v>134</v>
      </c>
      <c r="AE69" t="s">
        <v>134</v>
      </c>
      <c r="AJ69" t="s">
        <v>134</v>
      </c>
      <c r="AO69" t="s">
        <v>134</v>
      </c>
      <c r="AT69" t="s">
        <v>134</v>
      </c>
    </row>
    <row r="70" spans="1:46" x14ac:dyDescent="0.3">
      <c r="A70">
        <v>8</v>
      </c>
      <c r="F70">
        <v>3</v>
      </c>
      <c r="K70" t="s">
        <v>134</v>
      </c>
      <c r="P70" t="s">
        <v>134</v>
      </c>
      <c r="U70" t="s">
        <v>134</v>
      </c>
      <c r="Z70" t="s">
        <v>134</v>
      </c>
      <c r="AE70" t="s">
        <v>134</v>
      </c>
      <c r="AJ70" t="s">
        <v>134</v>
      </c>
      <c r="AO70" t="s">
        <v>134</v>
      </c>
      <c r="AT70" t="s">
        <v>134</v>
      </c>
    </row>
    <row r="71" spans="1:46" x14ac:dyDescent="0.3">
      <c r="A71" t="s">
        <v>134</v>
      </c>
      <c r="F71" t="s">
        <v>134</v>
      </c>
      <c r="K71" t="s">
        <v>134</v>
      </c>
      <c r="P71" t="s">
        <v>134</v>
      </c>
      <c r="U71" t="s">
        <v>134</v>
      </c>
      <c r="Z71" t="s">
        <v>134</v>
      </c>
      <c r="AE71" t="s">
        <v>134</v>
      </c>
      <c r="AJ71" t="s">
        <v>134</v>
      </c>
      <c r="AO71" t="s">
        <v>134</v>
      </c>
      <c r="AT71" t="s">
        <v>134</v>
      </c>
    </row>
    <row r="72" spans="1:46" x14ac:dyDescent="0.3">
      <c r="A72" t="s">
        <v>134</v>
      </c>
      <c r="F72" t="s">
        <v>134</v>
      </c>
      <c r="K72" t="s">
        <v>134</v>
      </c>
      <c r="P72" t="s">
        <v>134</v>
      </c>
      <c r="U72" t="s">
        <v>134</v>
      </c>
      <c r="Z72" t="s">
        <v>134</v>
      </c>
      <c r="AE72" t="s">
        <v>134</v>
      </c>
      <c r="AJ72" t="s">
        <v>134</v>
      </c>
      <c r="AO72">
        <v>16</v>
      </c>
      <c r="AT72" t="s">
        <v>134</v>
      </c>
    </row>
    <row r="73" spans="1:46" x14ac:dyDescent="0.3">
      <c r="A73">
        <v>4</v>
      </c>
      <c r="F73">
        <v>3</v>
      </c>
      <c r="K73">
        <v>4</v>
      </c>
      <c r="P73">
        <v>9</v>
      </c>
      <c r="U73">
        <v>4</v>
      </c>
      <c r="Z73">
        <v>5</v>
      </c>
      <c r="AE73">
        <v>29</v>
      </c>
      <c r="AJ73">
        <v>3</v>
      </c>
      <c r="AO73" t="s">
        <v>134</v>
      </c>
      <c r="AT73">
        <v>48</v>
      </c>
    </row>
    <row r="74" spans="1:46" x14ac:dyDescent="0.3">
      <c r="A74" t="s">
        <v>134</v>
      </c>
      <c r="F74" t="s">
        <v>134</v>
      </c>
      <c r="K74" t="s">
        <v>134</v>
      </c>
      <c r="P74" t="s">
        <v>134</v>
      </c>
      <c r="U74" t="s">
        <v>134</v>
      </c>
      <c r="Z74" t="s">
        <v>134</v>
      </c>
      <c r="AE74" t="s">
        <v>134</v>
      </c>
      <c r="AJ74" t="s">
        <v>134</v>
      </c>
      <c r="AO74" t="s">
        <v>134</v>
      </c>
      <c r="AT74" t="s">
        <v>134</v>
      </c>
    </row>
    <row r="75" spans="1:46" x14ac:dyDescent="0.3">
      <c r="A75">
        <v>5</v>
      </c>
      <c r="F75">
        <v>4</v>
      </c>
      <c r="K75">
        <v>3</v>
      </c>
      <c r="P75">
        <v>7</v>
      </c>
      <c r="U75">
        <v>3</v>
      </c>
      <c r="Z75" t="s">
        <v>134</v>
      </c>
      <c r="AE75" t="s">
        <v>134</v>
      </c>
      <c r="AJ75" t="s">
        <v>134</v>
      </c>
      <c r="AO75" t="s">
        <v>134</v>
      </c>
      <c r="AT75" t="s">
        <v>134</v>
      </c>
    </row>
    <row r="76" spans="1:46" x14ac:dyDescent="0.3">
      <c r="A76" t="s">
        <v>134</v>
      </c>
      <c r="F76" t="s">
        <v>134</v>
      </c>
      <c r="K76" t="s">
        <v>134</v>
      </c>
      <c r="P76" t="s">
        <v>134</v>
      </c>
      <c r="U76" t="s">
        <v>134</v>
      </c>
      <c r="Z76" t="s">
        <v>134</v>
      </c>
      <c r="AE76" t="s">
        <v>134</v>
      </c>
      <c r="AJ76" t="s">
        <v>134</v>
      </c>
      <c r="AO76" t="s">
        <v>134</v>
      </c>
      <c r="AT76" t="s">
        <v>134</v>
      </c>
    </row>
    <row r="77" spans="1:46" x14ac:dyDescent="0.3">
      <c r="A77" t="s">
        <v>134</v>
      </c>
      <c r="F77" t="s">
        <v>134</v>
      </c>
      <c r="K77" t="s">
        <v>134</v>
      </c>
      <c r="P77" t="s">
        <v>134</v>
      </c>
      <c r="U77" t="s">
        <v>134</v>
      </c>
      <c r="Z77" t="s">
        <v>134</v>
      </c>
      <c r="AE77" t="s">
        <v>134</v>
      </c>
      <c r="AJ77" t="s">
        <v>134</v>
      </c>
      <c r="AO77" t="s">
        <v>134</v>
      </c>
      <c r="AT77" t="s">
        <v>134</v>
      </c>
    </row>
    <row r="78" spans="1:46" x14ac:dyDescent="0.3">
      <c r="A78" t="s">
        <v>134</v>
      </c>
      <c r="F78" t="s">
        <v>134</v>
      </c>
      <c r="K78" t="s">
        <v>134</v>
      </c>
      <c r="P78" t="s">
        <v>134</v>
      </c>
      <c r="U78" t="s">
        <v>134</v>
      </c>
      <c r="Z78" t="s">
        <v>134</v>
      </c>
      <c r="AE78" t="s">
        <v>134</v>
      </c>
      <c r="AJ78" t="s">
        <v>134</v>
      </c>
      <c r="AO78">
        <v>19</v>
      </c>
      <c r="AT78" t="s">
        <v>134</v>
      </c>
    </row>
    <row r="79" spans="1:46" x14ac:dyDescent="0.3">
      <c r="A79">
        <v>4</v>
      </c>
      <c r="F79">
        <v>8</v>
      </c>
      <c r="K79">
        <v>7</v>
      </c>
      <c r="P79">
        <v>5</v>
      </c>
      <c r="U79">
        <v>2</v>
      </c>
      <c r="Z79">
        <v>11</v>
      </c>
      <c r="AE79">
        <v>36</v>
      </c>
      <c r="AJ79">
        <v>2</v>
      </c>
      <c r="AO79" t="s">
        <v>134</v>
      </c>
      <c r="AT79">
        <v>57</v>
      </c>
    </row>
    <row r="80" spans="1:46" x14ac:dyDescent="0.3">
      <c r="A80" t="s">
        <v>134</v>
      </c>
      <c r="F80" t="s">
        <v>134</v>
      </c>
      <c r="K80" t="s">
        <v>134</v>
      </c>
      <c r="P80" t="s">
        <v>134</v>
      </c>
      <c r="U80" t="s">
        <v>134</v>
      </c>
      <c r="Z80" t="s">
        <v>134</v>
      </c>
      <c r="AE80" t="s">
        <v>134</v>
      </c>
      <c r="AJ80" t="s">
        <v>134</v>
      </c>
      <c r="AO80" t="s">
        <v>134</v>
      </c>
      <c r="AT80" t="s">
        <v>134</v>
      </c>
    </row>
    <row r="81" spans="1:46" x14ac:dyDescent="0.3">
      <c r="A81">
        <v>4</v>
      </c>
      <c r="F81">
        <v>8</v>
      </c>
      <c r="K81">
        <v>2</v>
      </c>
      <c r="P81">
        <v>5</v>
      </c>
      <c r="U81">
        <v>5</v>
      </c>
      <c r="Z81">
        <v>11</v>
      </c>
      <c r="AE81">
        <v>35</v>
      </c>
      <c r="AJ81">
        <v>4</v>
      </c>
      <c r="AO81" t="s">
        <v>134</v>
      </c>
      <c r="AT81" t="s">
        <v>134</v>
      </c>
    </row>
    <row r="82" spans="1:46" x14ac:dyDescent="0.3">
      <c r="A82">
        <v>4</v>
      </c>
      <c r="F82">
        <v>5</v>
      </c>
      <c r="K82">
        <v>7</v>
      </c>
      <c r="P82">
        <v>3</v>
      </c>
      <c r="U82">
        <v>5</v>
      </c>
      <c r="Z82" t="s">
        <v>134</v>
      </c>
      <c r="AE82" t="s">
        <v>134</v>
      </c>
      <c r="AJ82" t="s">
        <v>134</v>
      </c>
      <c r="AO82">
        <v>15</v>
      </c>
      <c r="AT82" t="s">
        <v>134</v>
      </c>
    </row>
    <row r="83" spans="1:46" x14ac:dyDescent="0.3">
      <c r="A83">
        <v>4</v>
      </c>
      <c r="F83">
        <v>4</v>
      </c>
      <c r="K83">
        <v>4</v>
      </c>
      <c r="P83">
        <v>4</v>
      </c>
      <c r="U83">
        <v>5</v>
      </c>
      <c r="Z83">
        <v>11</v>
      </c>
      <c r="AE83">
        <v>32</v>
      </c>
      <c r="AJ83">
        <v>2</v>
      </c>
      <c r="AO83" t="s">
        <v>134</v>
      </c>
      <c r="AT83">
        <v>49</v>
      </c>
    </row>
    <row r="84" spans="1:46" x14ac:dyDescent="0.3">
      <c r="A84" t="s">
        <v>134</v>
      </c>
      <c r="F84" t="s">
        <v>134</v>
      </c>
      <c r="K84" t="s">
        <v>134</v>
      </c>
      <c r="P84" t="s">
        <v>134</v>
      </c>
      <c r="U84" t="s">
        <v>134</v>
      </c>
      <c r="Z84" t="s">
        <v>134</v>
      </c>
      <c r="AE84" t="s">
        <v>134</v>
      </c>
      <c r="AJ84" t="s">
        <v>134</v>
      </c>
      <c r="AO84">
        <v>17</v>
      </c>
      <c r="AT84" t="s">
        <v>134</v>
      </c>
    </row>
    <row r="85" spans="1:46" x14ac:dyDescent="0.3">
      <c r="A85">
        <v>5</v>
      </c>
      <c r="F85">
        <v>3</v>
      </c>
      <c r="K85">
        <v>4</v>
      </c>
      <c r="P85">
        <v>3</v>
      </c>
      <c r="U85">
        <v>6</v>
      </c>
      <c r="Z85">
        <v>10</v>
      </c>
      <c r="AE85">
        <v>31</v>
      </c>
      <c r="AJ85">
        <v>1</v>
      </c>
      <c r="AO85" t="s">
        <v>134</v>
      </c>
      <c r="AT85">
        <v>49</v>
      </c>
    </row>
    <row r="86" spans="1:46" x14ac:dyDescent="0.3">
      <c r="A86">
        <v>5</v>
      </c>
      <c r="F86">
        <v>5</v>
      </c>
      <c r="K86">
        <v>12</v>
      </c>
      <c r="P86">
        <v>3</v>
      </c>
      <c r="U86">
        <v>7</v>
      </c>
      <c r="Z86" t="s">
        <v>134</v>
      </c>
      <c r="AE86" t="s">
        <v>134</v>
      </c>
      <c r="AJ86" t="s">
        <v>134</v>
      </c>
      <c r="AO86" t="s">
        <v>134</v>
      </c>
      <c r="AT86" t="s">
        <v>134</v>
      </c>
    </row>
    <row r="87" spans="1:46" x14ac:dyDescent="0.3">
      <c r="A87" t="s">
        <v>134</v>
      </c>
      <c r="F87" t="s">
        <v>134</v>
      </c>
      <c r="K87" t="s">
        <v>134</v>
      </c>
      <c r="P87" t="s">
        <v>134</v>
      </c>
      <c r="U87" t="s">
        <v>134</v>
      </c>
      <c r="Z87" t="s">
        <v>134</v>
      </c>
      <c r="AE87" t="s">
        <v>134</v>
      </c>
      <c r="AJ87" t="s">
        <v>134</v>
      </c>
      <c r="AO87" t="s">
        <v>134</v>
      </c>
      <c r="AT87" t="s">
        <v>134</v>
      </c>
    </row>
    <row r="88" spans="1:46" x14ac:dyDescent="0.3">
      <c r="A88" t="s">
        <v>134</v>
      </c>
      <c r="F88" t="s">
        <v>134</v>
      </c>
      <c r="K88" t="s">
        <v>134</v>
      </c>
      <c r="P88" t="s">
        <v>134</v>
      </c>
      <c r="U88" t="s">
        <v>134</v>
      </c>
      <c r="Z88" t="s">
        <v>134</v>
      </c>
      <c r="AE88" t="s">
        <v>134</v>
      </c>
      <c r="AJ88" t="s">
        <v>134</v>
      </c>
      <c r="AO88" t="s">
        <v>134</v>
      </c>
      <c r="AT88" t="s">
        <v>134</v>
      </c>
    </row>
    <row r="89" spans="1:46" x14ac:dyDescent="0.3">
      <c r="A89">
        <v>5</v>
      </c>
      <c r="F89">
        <v>3</v>
      </c>
      <c r="K89">
        <v>3</v>
      </c>
      <c r="P89">
        <v>6</v>
      </c>
      <c r="U89">
        <v>6</v>
      </c>
      <c r="Z89" t="s">
        <v>134</v>
      </c>
      <c r="AE89" t="s">
        <v>134</v>
      </c>
      <c r="AJ89" t="s">
        <v>134</v>
      </c>
      <c r="AO89">
        <v>15</v>
      </c>
      <c r="AT89" t="s">
        <v>134</v>
      </c>
    </row>
    <row r="90" spans="1:46" x14ac:dyDescent="0.3">
      <c r="A90">
        <v>5</v>
      </c>
      <c r="F90">
        <v>6</v>
      </c>
      <c r="K90">
        <v>9</v>
      </c>
      <c r="P90">
        <v>3</v>
      </c>
      <c r="U90">
        <v>4</v>
      </c>
      <c r="Z90">
        <v>13</v>
      </c>
      <c r="AE90">
        <v>38</v>
      </c>
      <c r="AJ90">
        <v>3</v>
      </c>
      <c r="AO90" t="s">
        <v>134</v>
      </c>
      <c r="AT90">
        <v>56</v>
      </c>
    </row>
    <row r="91" spans="1:46" x14ac:dyDescent="0.3">
      <c r="A91" t="s">
        <v>134</v>
      </c>
      <c r="F91" t="s">
        <v>134</v>
      </c>
      <c r="K91" t="s">
        <v>134</v>
      </c>
      <c r="P91" t="s">
        <v>134</v>
      </c>
      <c r="U91" t="s">
        <v>134</v>
      </c>
      <c r="Z91" t="s">
        <v>134</v>
      </c>
      <c r="AE91" t="s">
        <v>134</v>
      </c>
      <c r="AJ91" t="s">
        <v>134</v>
      </c>
      <c r="AO91" t="s">
        <v>134</v>
      </c>
      <c r="AT91" t="s">
        <v>134</v>
      </c>
    </row>
    <row r="92" spans="1:46" x14ac:dyDescent="0.3">
      <c r="A92" t="s">
        <v>134</v>
      </c>
      <c r="F92" t="s">
        <v>134</v>
      </c>
      <c r="K92" t="s">
        <v>134</v>
      </c>
      <c r="P92" t="s">
        <v>134</v>
      </c>
      <c r="U92" t="s">
        <v>134</v>
      </c>
      <c r="Z92" t="s">
        <v>134</v>
      </c>
      <c r="AE92" t="s">
        <v>134</v>
      </c>
      <c r="AJ92" t="s">
        <v>134</v>
      </c>
      <c r="AO92">
        <v>15</v>
      </c>
      <c r="AT92" t="s">
        <v>134</v>
      </c>
    </row>
    <row r="93" spans="1:46" x14ac:dyDescent="0.3">
      <c r="A93">
        <v>4</v>
      </c>
      <c r="F93">
        <v>4</v>
      </c>
      <c r="K93">
        <v>4</v>
      </c>
      <c r="P93">
        <v>3</v>
      </c>
      <c r="U93">
        <v>5</v>
      </c>
      <c r="Z93">
        <v>16</v>
      </c>
      <c r="AE93">
        <v>36</v>
      </c>
      <c r="AJ93">
        <v>2</v>
      </c>
      <c r="AO93">
        <v>15</v>
      </c>
      <c r="AT93">
        <v>53</v>
      </c>
    </row>
    <row r="94" spans="1:46" x14ac:dyDescent="0.3">
      <c r="A94">
        <v>5</v>
      </c>
      <c r="F94">
        <v>3</v>
      </c>
      <c r="K94">
        <v>4</v>
      </c>
      <c r="P94">
        <v>8</v>
      </c>
      <c r="U94">
        <v>5</v>
      </c>
      <c r="Z94">
        <v>9</v>
      </c>
      <c r="AE94">
        <v>34</v>
      </c>
      <c r="AJ94">
        <v>2</v>
      </c>
      <c r="AO94" t="s">
        <v>134</v>
      </c>
      <c r="AT94">
        <v>51</v>
      </c>
    </row>
    <row r="95" spans="1:46" x14ac:dyDescent="0.3">
      <c r="A95" t="s">
        <v>134</v>
      </c>
      <c r="F95" t="s">
        <v>134</v>
      </c>
      <c r="K95" t="s">
        <v>134</v>
      </c>
      <c r="P95" t="s">
        <v>134</v>
      </c>
      <c r="U95" t="s">
        <v>134</v>
      </c>
      <c r="Z95" t="s">
        <v>134</v>
      </c>
      <c r="AE95" t="s">
        <v>134</v>
      </c>
      <c r="AJ95" t="s">
        <v>134</v>
      </c>
      <c r="AO95" t="s">
        <v>134</v>
      </c>
      <c r="AT95" t="s">
        <v>134</v>
      </c>
    </row>
    <row r="96" spans="1:46" x14ac:dyDescent="0.3">
      <c r="A96" t="s">
        <v>134</v>
      </c>
      <c r="F96" t="s">
        <v>134</v>
      </c>
      <c r="K96" t="s">
        <v>134</v>
      </c>
      <c r="P96" t="s">
        <v>134</v>
      </c>
      <c r="U96" t="s">
        <v>134</v>
      </c>
      <c r="Z96" t="s">
        <v>134</v>
      </c>
      <c r="AE96" t="s">
        <v>134</v>
      </c>
      <c r="AJ96" t="s">
        <v>134</v>
      </c>
      <c r="AO96" t="s">
        <v>134</v>
      </c>
      <c r="AT96" t="s">
        <v>134</v>
      </c>
    </row>
    <row r="97" spans="1:49" x14ac:dyDescent="0.3">
      <c r="A97" t="s">
        <v>134</v>
      </c>
      <c r="F97" t="s">
        <v>134</v>
      </c>
      <c r="K97" t="s">
        <v>134</v>
      </c>
      <c r="P97" t="s">
        <v>134</v>
      </c>
      <c r="U97" t="s">
        <v>134</v>
      </c>
      <c r="Z97" t="s">
        <v>134</v>
      </c>
      <c r="AE97" t="s">
        <v>134</v>
      </c>
      <c r="AJ97" t="s">
        <v>134</v>
      </c>
      <c r="AO97" t="s">
        <v>134</v>
      </c>
      <c r="AT97" t="s">
        <v>134</v>
      </c>
    </row>
    <row r="98" spans="1:49" x14ac:dyDescent="0.3">
      <c r="A98">
        <v>5</v>
      </c>
      <c r="F98">
        <v>4</v>
      </c>
      <c r="K98">
        <v>3</v>
      </c>
      <c r="P98">
        <v>7</v>
      </c>
      <c r="U98">
        <v>10</v>
      </c>
      <c r="Z98" t="s">
        <v>134</v>
      </c>
      <c r="AE98" t="s">
        <v>134</v>
      </c>
      <c r="AJ98" t="s">
        <v>134</v>
      </c>
      <c r="AO98" t="s">
        <v>134</v>
      </c>
      <c r="AT98" t="s">
        <v>134</v>
      </c>
    </row>
    <row r="99" spans="1:49" x14ac:dyDescent="0.3">
      <c r="A99" t="s">
        <v>134</v>
      </c>
      <c r="F99" t="s">
        <v>134</v>
      </c>
      <c r="K99" t="s">
        <v>134</v>
      </c>
      <c r="P99" t="s">
        <v>134</v>
      </c>
      <c r="U99" t="s">
        <v>134</v>
      </c>
      <c r="Z99" t="s">
        <v>134</v>
      </c>
      <c r="AE99" t="s">
        <v>134</v>
      </c>
      <c r="AJ99" t="s">
        <v>134</v>
      </c>
      <c r="AO99" t="s">
        <v>134</v>
      </c>
      <c r="AT99" t="s">
        <v>134</v>
      </c>
    </row>
    <row r="100" spans="1:49" x14ac:dyDescent="0.3">
      <c r="A100" t="s">
        <v>134</v>
      </c>
      <c r="F100" t="s">
        <v>134</v>
      </c>
      <c r="K100" t="s">
        <v>134</v>
      </c>
      <c r="P100" t="s">
        <v>134</v>
      </c>
      <c r="U100" t="s">
        <v>134</v>
      </c>
      <c r="Z100" t="s">
        <v>134</v>
      </c>
      <c r="AE100" t="s">
        <v>134</v>
      </c>
      <c r="AJ100" t="s">
        <v>134</v>
      </c>
      <c r="AO100" t="s">
        <v>134</v>
      </c>
      <c r="AT100" t="s">
        <v>134</v>
      </c>
    </row>
    <row r="101" spans="1:49" x14ac:dyDescent="0.3">
      <c r="A101">
        <v>5</v>
      </c>
      <c r="F101">
        <v>4</v>
      </c>
      <c r="K101">
        <v>4</v>
      </c>
      <c r="P101">
        <v>6</v>
      </c>
      <c r="U101">
        <v>4</v>
      </c>
      <c r="Z101">
        <v>16</v>
      </c>
      <c r="AE101">
        <v>39</v>
      </c>
      <c r="AJ101">
        <v>2</v>
      </c>
      <c r="AO101">
        <v>14</v>
      </c>
      <c r="AT101" t="s">
        <v>134</v>
      </c>
    </row>
    <row r="102" spans="1:49" x14ac:dyDescent="0.3">
      <c r="A102">
        <v>10</v>
      </c>
      <c r="F102">
        <v>3</v>
      </c>
      <c r="K102">
        <v>3</v>
      </c>
      <c r="P102">
        <v>4</v>
      </c>
      <c r="U102">
        <v>7</v>
      </c>
      <c r="Z102">
        <v>13</v>
      </c>
      <c r="AE102">
        <v>40</v>
      </c>
      <c r="AJ102">
        <v>2</v>
      </c>
      <c r="AO102">
        <v>14</v>
      </c>
      <c r="AT102">
        <v>56</v>
      </c>
    </row>
    <row r="103" spans="1:49" x14ac:dyDescent="0.3">
      <c r="A103">
        <v>5</v>
      </c>
      <c r="F103">
        <v>7</v>
      </c>
      <c r="K103">
        <v>8</v>
      </c>
      <c r="P103">
        <v>10</v>
      </c>
      <c r="U103">
        <v>5</v>
      </c>
      <c r="Z103">
        <v>8</v>
      </c>
      <c r="AE103">
        <v>41</v>
      </c>
      <c r="AJ103">
        <v>2</v>
      </c>
      <c r="AO103">
        <v>14</v>
      </c>
      <c r="AT103">
        <v>57</v>
      </c>
    </row>
    <row r="104" spans="1:49" x14ac:dyDescent="0.3">
      <c r="A104">
        <v>5</v>
      </c>
      <c r="F104">
        <v>7</v>
      </c>
      <c r="K104">
        <v>3</v>
      </c>
      <c r="P104">
        <v>5</v>
      </c>
      <c r="U104">
        <v>5</v>
      </c>
      <c r="Z104">
        <v>20</v>
      </c>
      <c r="AE104">
        <v>45</v>
      </c>
      <c r="AJ104">
        <v>2</v>
      </c>
      <c r="AO104">
        <v>15</v>
      </c>
      <c r="AT104">
        <v>61</v>
      </c>
    </row>
    <row r="105" spans="1:49" x14ac:dyDescent="0.3">
      <c r="A105">
        <v>5</v>
      </c>
      <c r="F105">
        <v>7</v>
      </c>
      <c r="K105">
        <v>3</v>
      </c>
      <c r="P105">
        <v>5</v>
      </c>
      <c r="U105">
        <v>5</v>
      </c>
      <c r="Z105">
        <v>19</v>
      </c>
      <c r="AE105">
        <v>44</v>
      </c>
      <c r="AJ105">
        <v>2</v>
      </c>
      <c r="AO105" t="s">
        <v>134</v>
      </c>
      <c r="AT105">
        <v>61</v>
      </c>
    </row>
    <row r="106" spans="1:49" x14ac:dyDescent="0.3">
      <c r="A106" t="s">
        <v>134</v>
      </c>
      <c r="F106" t="s">
        <v>134</v>
      </c>
      <c r="K106" t="s">
        <v>134</v>
      </c>
      <c r="P106" t="s">
        <v>134</v>
      </c>
      <c r="U106" t="s">
        <v>134</v>
      </c>
      <c r="Z106" t="s">
        <v>134</v>
      </c>
      <c r="AE106" t="s">
        <v>134</v>
      </c>
      <c r="AJ106" t="s">
        <v>134</v>
      </c>
      <c r="AO106" t="s">
        <v>134</v>
      </c>
      <c r="AT106" t="s">
        <v>134</v>
      </c>
    </row>
    <row r="107" spans="1:49" x14ac:dyDescent="0.3">
      <c r="A107" t="s">
        <v>132</v>
      </c>
      <c r="B107" s="27">
        <f>AVERAGE(A108:A207)</f>
        <v>5.583333333333333</v>
      </c>
      <c r="C107">
        <f>STDEV(A108:A207)</f>
        <v>2.11210627284742</v>
      </c>
      <c r="D107">
        <f>C107/SQRT(100)</f>
        <v>0.21121062728474199</v>
      </c>
      <c r="F107" t="s">
        <v>132</v>
      </c>
      <c r="G107" s="27">
        <f>AVERAGE(F108:F207)</f>
        <v>4</v>
      </c>
      <c r="H107">
        <f>STDEV(F108:F207)</f>
        <v>1.4305633952771812</v>
      </c>
      <c r="I107">
        <f>H107/SQRT(100)</f>
        <v>0.14305633952771812</v>
      </c>
      <c r="K107" t="s">
        <v>132</v>
      </c>
      <c r="L107" s="27">
        <f>AVERAGE(K108:K207)</f>
        <v>4.2</v>
      </c>
      <c r="M107">
        <f>STDEV(K108:K207)</f>
        <v>1.9242047974589664</v>
      </c>
      <c r="N107">
        <f>M107/SQRT(100)</f>
        <v>0.19242047974589666</v>
      </c>
      <c r="P107" t="s">
        <v>132</v>
      </c>
      <c r="Q107" s="27">
        <f>AVERAGE(P108:P207)</f>
        <v>4.2105263157894735</v>
      </c>
      <c r="R107">
        <f>STDEV(P108:P207)</f>
        <v>1.0944057930353355</v>
      </c>
      <c r="S107">
        <f>R107/SQRT(100)</f>
        <v>0.10944057930353354</v>
      </c>
      <c r="U107" t="s">
        <v>132</v>
      </c>
      <c r="V107" s="27">
        <f>AVERAGE(U108:U207)</f>
        <v>5.3513513513513518</v>
      </c>
      <c r="W107">
        <f>STDEV(U108:U207)</f>
        <v>2.111032083237121</v>
      </c>
      <c r="X107">
        <f>W107/SQRT(100)</f>
        <v>0.2111032083237121</v>
      </c>
      <c r="Z107" t="s">
        <v>132</v>
      </c>
      <c r="AA107" s="27">
        <f>AVERAGE(Z108:Z207)</f>
        <v>9.21875</v>
      </c>
      <c r="AB107">
        <f>STDEV(Z108:Z207)</f>
        <v>4.5771830680790639</v>
      </c>
      <c r="AC107">
        <f>AB107/SQRT(100)</f>
        <v>0.45771830680790637</v>
      </c>
      <c r="AE107" t="s">
        <v>132</v>
      </c>
      <c r="AF107" s="27">
        <f>AVERAGE(AE108:AE207)</f>
        <v>31.5625</v>
      </c>
      <c r="AG107">
        <f>STDEV(AE108:AE207)</f>
        <v>5.6735805386926739</v>
      </c>
      <c r="AH107">
        <f>AG107/SQRT(100)</f>
        <v>0.56735805386926741</v>
      </c>
      <c r="AJ107" t="s">
        <v>132</v>
      </c>
      <c r="AK107" s="27">
        <f>AVERAGE(AJ108:AJ207)</f>
        <v>1.875</v>
      </c>
      <c r="AL107">
        <f>STDEV(AJ108:AJ207)</f>
        <v>0.6090712125322324</v>
      </c>
      <c r="AM107">
        <f>AL107/SQRT(100)</f>
        <v>6.0907121253223243E-2</v>
      </c>
      <c r="AO107" t="s">
        <v>132</v>
      </c>
      <c r="AP107" s="27">
        <f>AVERAGE(AO108:AO207)</f>
        <v>14.375</v>
      </c>
      <c r="AQ107">
        <f>STDEV(AO108:AO207)</f>
        <v>2.8369679407378214</v>
      </c>
      <c r="AR107">
        <f>AQ107/SQRT(100)</f>
        <v>0.28369679407378212</v>
      </c>
      <c r="AT107" t="s">
        <v>132</v>
      </c>
      <c r="AU107" s="27">
        <f>AVERAGE(AT108:AT207)</f>
        <v>48.125</v>
      </c>
      <c r="AV107">
        <f>STDEV(AT108:AT207)</f>
        <v>6.0415229867972862</v>
      </c>
      <c r="AW107">
        <f>AV107/SQRT(100)</f>
        <v>0.60415229867972864</v>
      </c>
    </row>
    <row r="108" spans="1:49" x14ac:dyDescent="0.3">
      <c r="A108">
        <v>6</v>
      </c>
      <c r="F108" t="s">
        <v>134</v>
      </c>
      <c r="K108" t="s">
        <v>134</v>
      </c>
      <c r="P108" t="s">
        <v>134</v>
      </c>
      <c r="U108" t="s">
        <v>134</v>
      </c>
      <c r="Z108" t="s">
        <v>134</v>
      </c>
      <c r="AE108" t="s">
        <v>134</v>
      </c>
      <c r="AJ108" t="s">
        <v>134</v>
      </c>
      <c r="AO108">
        <v>15</v>
      </c>
      <c r="AT108" t="s">
        <v>134</v>
      </c>
    </row>
    <row r="109" spans="1:49" x14ac:dyDescent="0.3">
      <c r="A109" t="s">
        <v>134</v>
      </c>
      <c r="F109" t="s">
        <v>134</v>
      </c>
      <c r="K109" t="s">
        <v>134</v>
      </c>
      <c r="P109" t="s">
        <v>134</v>
      </c>
      <c r="U109" t="s">
        <v>134</v>
      </c>
      <c r="Z109" t="s">
        <v>134</v>
      </c>
      <c r="AE109" t="s">
        <v>134</v>
      </c>
      <c r="AJ109" t="s">
        <v>134</v>
      </c>
      <c r="AO109">
        <v>14</v>
      </c>
      <c r="AT109" t="s">
        <v>134</v>
      </c>
    </row>
    <row r="110" spans="1:49" x14ac:dyDescent="0.3">
      <c r="A110" t="s">
        <v>134</v>
      </c>
      <c r="F110" t="s">
        <v>134</v>
      </c>
      <c r="K110" t="s">
        <v>134</v>
      </c>
      <c r="P110" t="s">
        <v>134</v>
      </c>
      <c r="U110" t="s">
        <v>134</v>
      </c>
      <c r="Z110" t="s">
        <v>134</v>
      </c>
      <c r="AE110" t="s">
        <v>134</v>
      </c>
      <c r="AJ110" t="s">
        <v>134</v>
      </c>
      <c r="AO110" t="s">
        <v>134</v>
      </c>
      <c r="AT110" t="s">
        <v>134</v>
      </c>
    </row>
    <row r="111" spans="1:49" x14ac:dyDescent="0.3">
      <c r="A111">
        <v>6</v>
      </c>
      <c r="F111">
        <v>4</v>
      </c>
      <c r="K111">
        <v>3</v>
      </c>
      <c r="P111">
        <v>3</v>
      </c>
      <c r="U111">
        <v>4</v>
      </c>
      <c r="Z111">
        <v>16</v>
      </c>
      <c r="AE111">
        <v>36</v>
      </c>
      <c r="AJ111">
        <v>2</v>
      </c>
      <c r="AO111" t="s">
        <v>134</v>
      </c>
      <c r="AT111">
        <v>53</v>
      </c>
    </row>
    <row r="112" spans="1:49" x14ac:dyDescent="0.3">
      <c r="A112">
        <v>6</v>
      </c>
      <c r="F112">
        <v>3</v>
      </c>
      <c r="K112">
        <v>3</v>
      </c>
      <c r="P112">
        <v>4</v>
      </c>
      <c r="U112">
        <v>5</v>
      </c>
      <c r="Z112">
        <v>9</v>
      </c>
      <c r="AE112">
        <v>30</v>
      </c>
      <c r="AJ112">
        <v>1</v>
      </c>
      <c r="AO112" t="s">
        <v>134</v>
      </c>
      <c r="AT112">
        <v>45</v>
      </c>
    </row>
    <row r="113" spans="1:46" x14ac:dyDescent="0.3">
      <c r="A113">
        <v>9</v>
      </c>
      <c r="F113">
        <v>5</v>
      </c>
      <c r="K113" t="s">
        <v>134</v>
      </c>
      <c r="P113" t="s">
        <v>134</v>
      </c>
      <c r="U113" t="s">
        <v>134</v>
      </c>
      <c r="Z113" t="s">
        <v>134</v>
      </c>
      <c r="AE113" t="s">
        <v>134</v>
      </c>
      <c r="AJ113" t="s">
        <v>134</v>
      </c>
      <c r="AO113" t="s">
        <v>134</v>
      </c>
      <c r="AT113" t="s">
        <v>134</v>
      </c>
    </row>
    <row r="114" spans="1:46" x14ac:dyDescent="0.3">
      <c r="A114" t="s">
        <v>134</v>
      </c>
      <c r="F114" t="s">
        <v>134</v>
      </c>
      <c r="K114" t="s">
        <v>134</v>
      </c>
      <c r="P114" t="s">
        <v>134</v>
      </c>
      <c r="U114" t="s">
        <v>134</v>
      </c>
      <c r="Z114" t="s">
        <v>134</v>
      </c>
      <c r="AE114" t="s">
        <v>134</v>
      </c>
      <c r="AJ114" t="s">
        <v>134</v>
      </c>
      <c r="AO114">
        <v>16</v>
      </c>
      <c r="AT114" t="s">
        <v>134</v>
      </c>
    </row>
    <row r="115" spans="1:46" x14ac:dyDescent="0.3">
      <c r="A115" t="s">
        <v>134</v>
      </c>
      <c r="F115" t="s">
        <v>134</v>
      </c>
      <c r="K115" t="s">
        <v>134</v>
      </c>
      <c r="P115" t="s">
        <v>134</v>
      </c>
      <c r="U115" t="s">
        <v>134</v>
      </c>
      <c r="Z115" t="s">
        <v>134</v>
      </c>
      <c r="AE115" t="s">
        <v>134</v>
      </c>
      <c r="AJ115" t="s">
        <v>134</v>
      </c>
      <c r="AO115">
        <v>14</v>
      </c>
      <c r="AT115" t="s">
        <v>134</v>
      </c>
    </row>
    <row r="116" spans="1:46" x14ac:dyDescent="0.3">
      <c r="A116" t="s">
        <v>134</v>
      </c>
      <c r="F116" t="s">
        <v>134</v>
      </c>
      <c r="K116" t="s">
        <v>134</v>
      </c>
      <c r="P116" t="s">
        <v>134</v>
      </c>
      <c r="U116" t="s">
        <v>134</v>
      </c>
      <c r="Z116" t="s">
        <v>134</v>
      </c>
      <c r="AE116" t="s">
        <v>134</v>
      </c>
      <c r="AJ116" t="s">
        <v>134</v>
      </c>
      <c r="AO116">
        <v>14</v>
      </c>
      <c r="AT116" t="s">
        <v>134</v>
      </c>
    </row>
    <row r="117" spans="1:46" x14ac:dyDescent="0.3">
      <c r="A117">
        <v>7</v>
      </c>
      <c r="F117">
        <v>2</v>
      </c>
      <c r="K117">
        <v>3</v>
      </c>
      <c r="P117">
        <v>4</v>
      </c>
      <c r="U117">
        <v>5</v>
      </c>
      <c r="Z117">
        <v>7</v>
      </c>
      <c r="AE117">
        <v>28</v>
      </c>
      <c r="AJ117">
        <v>2</v>
      </c>
      <c r="AO117">
        <v>1</v>
      </c>
      <c r="AT117">
        <v>46</v>
      </c>
    </row>
    <row r="118" spans="1:46" x14ac:dyDescent="0.3">
      <c r="A118">
        <v>6</v>
      </c>
      <c r="F118">
        <v>3</v>
      </c>
      <c r="K118">
        <v>4</v>
      </c>
      <c r="P118">
        <v>4</v>
      </c>
      <c r="U118">
        <v>6</v>
      </c>
      <c r="Z118">
        <v>6</v>
      </c>
      <c r="AE118">
        <v>29</v>
      </c>
      <c r="AJ118">
        <v>2</v>
      </c>
      <c r="AO118" t="s">
        <v>134</v>
      </c>
      <c r="AT118">
        <v>45</v>
      </c>
    </row>
    <row r="119" spans="1:46" x14ac:dyDescent="0.3">
      <c r="A119">
        <v>6</v>
      </c>
      <c r="F119">
        <v>3</v>
      </c>
      <c r="K119">
        <v>7</v>
      </c>
      <c r="P119">
        <v>4</v>
      </c>
      <c r="U119">
        <v>3</v>
      </c>
      <c r="Z119">
        <v>6</v>
      </c>
      <c r="AE119">
        <v>29</v>
      </c>
      <c r="AJ119">
        <v>3</v>
      </c>
      <c r="AO119" t="s">
        <v>134</v>
      </c>
      <c r="AT119">
        <v>46</v>
      </c>
    </row>
    <row r="120" spans="1:46" x14ac:dyDescent="0.3">
      <c r="A120">
        <v>5</v>
      </c>
      <c r="F120">
        <v>5</v>
      </c>
      <c r="K120">
        <v>2</v>
      </c>
      <c r="P120">
        <v>4</v>
      </c>
      <c r="U120">
        <v>7</v>
      </c>
      <c r="Z120">
        <v>15</v>
      </c>
      <c r="AE120">
        <v>38</v>
      </c>
      <c r="AJ120">
        <v>2</v>
      </c>
      <c r="AO120">
        <v>16</v>
      </c>
      <c r="AT120">
        <v>41</v>
      </c>
    </row>
    <row r="121" spans="1:46" x14ac:dyDescent="0.3">
      <c r="A121" t="s">
        <v>134</v>
      </c>
      <c r="F121" t="s">
        <v>134</v>
      </c>
      <c r="K121" t="s">
        <v>134</v>
      </c>
      <c r="P121" t="s">
        <v>134</v>
      </c>
      <c r="U121" t="s">
        <v>134</v>
      </c>
      <c r="Z121" t="s">
        <v>134</v>
      </c>
      <c r="AE121" t="s">
        <v>134</v>
      </c>
      <c r="AJ121" t="s">
        <v>134</v>
      </c>
      <c r="AO121" t="s">
        <v>134</v>
      </c>
      <c r="AT121" t="s">
        <v>134</v>
      </c>
    </row>
    <row r="122" spans="1:46" x14ac:dyDescent="0.3">
      <c r="A122" t="s">
        <v>134</v>
      </c>
      <c r="F122" t="s">
        <v>134</v>
      </c>
      <c r="K122" t="s">
        <v>134</v>
      </c>
      <c r="P122" t="s">
        <v>134</v>
      </c>
      <c r="U122" t="s">
        <v>134</v>
      </c>
      <c r="Z122" t="s">
        <v>134</v>
      </c>
      <c r="AE122" t="s">
        <v>134</v>
      </c>
      <c r="AJ122" t="s">
        <v>134</v>
      </c>
      <c r="AO122" t="s">
        <v>134</v>
      </c>
      <c r="AT122" t="s">
        <v>134</v>
      </c>
    </row>
    <row r="123" spans="1:46" x14ac:dyDescent="0.3">
      <c r="A123">
        <v>4</v>
      </c>
      <c r="F123">
        <v>3</v>
      </c>
      <c r="K123">
        <v>3</v>
      </c>
      <c r="P123">
        <v>4</v>
      </c>
      <c r="U123">
        <v>7</v>
      </c>
      <c r="Z123">
        <v>8</v>
      </c>
      <c r="AE123">
        <v>29</v>
      </c>
      <c r="AJ123">
        <v>2</v>
      </c>
      <c r="AO123" t="s">
        <v>134</v>
      </c>
      <c r="AT123">
        <v>47</v>
      </c>
    </row>
    <row r="124" spans="1:46" x14ac:dyDescent="0.3">
      <c r="A124" t="s">
        <v>134</v>
      </c>
      <c r="F124" t="s">
        <v>134</v>
      </c>
      <c r="K124" t="s">
        <v>134</v>
      </c>
      <c r="P124" t="s">
        <v>134</v>
      </c>
      <c r="U124" t="s">
        <v>134</v>
      </c>
      <c r="Z124" t="s">
        <v>134</v>
      </c>
      <c r="AE124" t="s">
        <v>134</v>
      </c>
      <c r="AJ124" t="s">
        <v>134</v>
      </c>
      <c r="AO124">
        <v>14</v>
      </c>
      <c r="AT124" t="s">
        <v>134</v>
      </c>
    </row>
    <row r="125" spans="1:46" x14ac:dyDescent="0.3">
      <c r="A125" t="s">
        <v>134</v>
      </c>
      <c r="F125" t="s">
        <v>134</v>
      </c>
      <c r="K125" t="s">
        <v>134</v>
      </c>
      <c r="P125" t="s">
        <v>134</v>
      </c>
      <c r="U125" t="s">
        <v>134</v>
      </c>
      <c r="Z125" t="s">
        <v>134</v>
      </c>
      <c r="AE125" t="s">
        <v>134</v>
      </c>
      <c r="AJ125" t="s">
        <v>134</v>
      </c>
      <c r="AO125" t="s">
        <v>134</v>
      </c>
      <c r="AT125" t="s">
        <v>134</v>
      </c>
    </row>
    <row r="126" spans="1:46" x14ac:dyDescent="0.3">
      <c r="A126" t="s">
        <v>134</v>
      </c>
      <c r="F126" t="s">
        <v>134</v>
      </c>
      <c r="K126" t="s">
        <v>134</v>
      </c>
      <c r="P126" t="s">
        <v>134</v>
      </c>
      <c r="U126" t="s">
        <v>134</v>
      </c>
      <c r="Z126" t="s">
        <v>134</v>
      </c>
      <c r="AE126" t="s">
        <v>134</v>
      </c>
      <c r="AJ126" t="s">
        <v>134</v>
      </c>
      <c r="AO126" t="s">
        <v>134</v>
      </c>
      <c r="AT126" t="s">
        <v>134</v>
      </c>
    </row>
    <row r="127" spans="1:46" x14ac:dyDescent="0.3">
      <c r="A127">
        <v>5</v>
      </c>
      <c r="F127">
        <v>4</v>
      </c>
      <c r="K127">
        <v>2</v>
      </c>
      <c r="P127">
        <v>3</v>
      </c>
      <c r="U127">
        <v>5</v>
      </c>
      <c r="Z127">
        <v>15</v>
      </c>
      <c r="AE127">
        <v>34</v>
      </c>
      <c r="AJ127">
        <v>2</v>
      </c>
      <c r="AO127" t="s">
        <v>134</v>
      </c>
      <c r="AT127">
        <v>50</v>
      </c>
    </row>
    <row r="128" spans="1:46" x14ac:dyDescent="0.3">
      <c r="A128" t="s">
        <v>134</v>
      </c>
      <c r="F128" t="s">
        <v>134</v>
      </c>
      <c r="K128" t="s">
        <v>134</v>
      </c>
      <c r="P128" t="s">
        <v>134</v>
      </c>
      <c r="U128" t="s">
        <v>134</v>
      </c>
      <c r="Z128" t="s">
        <v>134</v>
      </c>
      <c r="AE128" t="s">
        <v>134</v>
      </c>
      <c r="AJ128" t="s">
        <v>134</v>
      </c>
      <c r="AO128" t="s">
        <v>134</v>
      </c>
      <c r="AT128" t="s">
        <v>134</v>
      </c>
    </row>
    <row r="129" spans="1:46" x14ac:dyDescent="0.3">
      <c r="A129" t="s">
        <v>134</v>
      </c>
      <c r="F129" t="s">
        <v>134</v>
      </c>
      <c r="K129" t="s">
        <v>134</v>
      </c>
      <c r="P129" t="s">
        <v>134</v>
      </c>
      <c r="U129" t="s">
        <v>134</v>
      </c>
      <c r="Z129" t="s">
        <v>134</v>
      </c>
      <c r="AE129" t="s">
        <v>134</v>
      </c>
      <c r="AJ129" t="s">
        <v>134</v>
      </c>
      <c r="AO129" t="s">
        <v>134</v>
      </c>
      <c r="AT129" t="s">
        <v>134</v>
      </c>
    </row>
    <row r="130" spans="1:46" x14ac:dyDescent="0.3">
      <c r="A130" t="s">
        <v>134</v>
      </c>
      <c r="F130" t="s">
        <v>134</v>
      </c>
      <c r="K130" t="s">
        <v>134</v>
      </c>
      <c r="P130" t="s">
        <v>134</v>
      </c>
      <c r="U130" t="s">
        <v>134</v>
      </c>
      <c r="Z130" t="s">
        <v>134</v>
      </c>
      <c r="AE130" t="s">
        <v>134</v>
      </c>
      <c r="AJ130" t="s">
        <v>134</v>
      </c>
      <c r="AO130" t="s">
        <v>134</v>
      </c>
      <c r="AT130" t="s">
        <v>134</v>
      </c>
    </row>
    <row r="131" spans="1:46" x14ac:dyDescent="0.3">
      <c r="A131">
        <v>4</v>
      </c>
      <c r="F131">
        <v>7</v>
      </c>
      <c r="K131">
        <v>8</v>
      </c>
      <c r="P131">
        <v>3</v>
      </c>
      <c r="U131">
        <v>6</v>
      </c>
      <c r="Z131" t="s">
        <v>134</v>
      </c>
      <c r="AE131" t="s">
        <v>134</v>
      </c>
      <c r="AJ131" t="s">
        <v>134</v>
      </c>
      <c r="AO131">
        <v>19</v>
      </c>
      <c r="AT131" t="s">
        <v>134</v>
      </c>
    </row>
    <row r="132" spans="1:46" x14ac:dyDescent="0.3">
      <c r="A132" t="s">
        <v>134</v>
      </c>
      <c r="F132" t="s">
        <v>134</v>
      </c>
      <c r="K132" t="s">
        <v>134</v>
      </c>
      <c r="P132" t="s">
        <v>134</v>
      </c>
      <c r="U132" t="s">
        <v>134</v>
      </c>
      <c r="Z132" t="s">
        <v>134</v>
      </c>
      <c r="AE132" t="s">
        <v>134</v>
      </c>
      <c r="AJ132" t="s">
        <v>134</v>
      </c>
      <c r="AO132" t="s">
        <v>134</v>
      </c>
      <c r="AT132" t="s">
        <v>134</v>
      </c>
    </row>
    <row r="133" spans="1:46" x14ac:dyDescent="0.3">
      <c r="A133" t="s">
        <v>134</v>
      </c>
      <c r="F133" t="s">
        <v>134</v>
      </c>
      <c r="K133" t="s">
        <v>134</v>
      </c>
      <c r="P133" t="s">
        <v>134</v>
      </c>
      <c r="U133" t="s">
        <v>134</v>
      </c>
      <c r="Z133" t="s">
        <v>134</v>
      </c>
      <c r="AE133" t="s">
        <v>134</v>
      </c>
      <c r="AJ133" t="s">
        <v>134</v>
      </c>
      <c r="AO133" t="s">
        <v>134</v>
      </c>
      <c r="AT133" t="s">
        <v>134</v>
      </c>
    </row>
    <row r="134" spans="1:46" x14ac:dyDescent="0.3">
      <c r="A134">
        <v>7</v>
      </c>
      <c r="F134">
        <v>4</v>
      </c>
      <c r="K134">
        <v>5</v>
      </c>
      <c r="P134">
        <v>3</v>
      </c>
      <c r="U134">
        <v>4</v>
      </c>
      <c r="Z134">
        <v>15</v>
      </c>
      <c r="AE134">
        <v>38</v>
      </c>
      <c r="AJ134">
        <v>2</v>
      </c>
      <c r="AO134" t="s">
        <v>134</v>
      </c>
      <c r="AT134">
        <v>59</v>
      </c>
    </row>
    <row r="135" spans="1:46" x14ac:dyDescent="0.3">
      <c r="A135" t="s">
        <v>134</v>
      </c>
      <c r="F135" t="s">
        <v>134</v>
      </c>
      <c r="K135" t="s">
        <v>134</v>
      </c>
      <c r="P135" t="s">
        <v>134</v>
      </c>
      <c r="U135" t="s">
        <v>134</v>
      </c>
      <c r="Z135" t="s">
        <v>134</v>
      </c>
      <c r="AE135" t="s">
        <v>134</v>
      </c>
      <c r="AJ135" t="s">
        <v>134</v>
      </c>
      <c r="AO135" t="s">
        <v>134</v>
      </c>
      <c r="AT135" t="s">
        <v>134</v>
      </c>
    </row>
    <row r="136" spans="1:46" x14ac:dyDescent="0.3">
      <c r="A136" t="s">
        <v>134</v>
      </c>
      <c r="F136" t="s">
        <v>134</v>
      </c>
      <c r="K136" t="s">
        <v>134</v>
      </c>
      <c r="P136" t="s">
        <v>134</v>
      </c>
      <c r="U136" t="s">
        <v>134</v>
      </c>
      <c r="Z136" t="s">
        <v>134</v>
      </c>
      <c r="AE136" t="s">
        <v>134</v>
      </c>
      <c r="AJ136" t="s">
        <v>134</v>
      </c>
      <c r="AO136" t="s">
        <v>134</v>
      </c>
      <c r="AT136" t="s">
        <v>134</v>
      </c>
    </row>
    <row r="137" spans="1:46" x14ac:dyDescent="0.3">
      <c r="A137" t="s">
        <v>134</v>
      </c>
      <c r="F137" t="s">
        <v>134</v>
      </c>
      <c r="K137" t="s">
        <v>134</v>
      </c>
      <c r="P137" t="s">
        <v>134</v>
      </c>
      <c r="U137" t="s">
        <v>134</v>
      </c>
      <c r="Z137" t="s">
        <v>134</v>
      </c>
      <c r="AE137" t="s">
        <v>134</v>
      </c>
      <c r="AJ137" t="s">
        <v>134</v>
      </c>
      <c r="AO137">
        <v>14</v>
      </c>
      <c r="AT137" t="s">
        <v>134</v>
      </c>
    </row>
    <row r="138" spans="1:46" x14ac:dyDescent="0.3">
      <c r="A138" t="s">
        <v>134</v>
      </c>
      <c r="F138" t="s">
        <v>134</v>
      </c>
      <c r="K138" t="s">
        <v>134</v>
      </c>
      <c r="P138" t="s">
        <v>134</v>
      </c>
      <c r="U138" t="s">
        <v>134</v>
      </c>
      <c r="Z138" t="s">
        <v>134</v>
      </c>
      <c r="AE138" t="s">
        <v>134</v>
      </c>
      <c r="AJ138" t="s">
        <v>134</v>
      </c>
      <c r="AO138" t="s">
        <v>134</v>
      </c>
      <c r="AT138" t="s">
        <v>134</v>
      </c>
    </row>
    <row r="139" spans="1:46" x14ac:dyDescent="0.3">
      <c r="A139">
        <v>5</v>
      </c>
      <c r="F139">
        <v>6</v>
      </c>
      <c r="K139">
        <v>8</v>
      </c>
      <c r="P139" t="s">
        <v>134</v>
      </c>
      <c r="U139" t="s">
        <v>134</v>
      </c>
      <c r="Z139" t="s">
        <v>134</v>
      </c>
      <c r="AE139" t="s">
        <v>134</v>
      </c>
      <c r="AJ139" t="s">
        <v>134</v>
      </c>
      <c r="AO139">
        <v>13</v>
      </c>
      <c r="AT139" t="s">
        <v>134</v>
      </c>
    </row>
    <row r="140" spans="1:46" x14ac:dyDescent="0.3">
      <c r="A140">
        <v>5</v>
      </c>
      <c r="F140">
        <v>5</v>
      </c>
      <c r="K140">
        <v>6</v>
      </c>
      <c r="P140">
        <v>4</v>
      </c>
      <c r="U140">
        <v>5</v>
      </c>
      <c r="Z140">
        <v>13</v>
      </c>
      <c r="AE140">
        <v>38</v>
      </c>
      <c r="AJ140">
        <v>1</v>
      </c>
      <c r="AO140">
        <v>15</v>
      </c>
      <c r="AT140">
        <v>53</v>
      </c>
    </row>
    <row r="141" spans="1:46" x14ac:dyDescent="0.3">
      <c r="A141" t="s">
        <v>134</v>
      </c>
      <c r="F141" t="s">
        <v>134</v>
      </c>
      <c r="K141" t="s">
        <v>134</v>
      </c>
      <c r="P141" t="s">
        <v>134</v>
      </c>
      <c r="U141" t="s">
        <v>134</v>
      </c>
      <c r="Z141" t="s">
        <v>134</v>
      </c>
      <c r="AE141" t="s">
        <v>134</v>
      </c>
      <c r="AJ141" t="s">
        <v>134</v>
      </c>
      <c r="AO141" t="s">
        <v>134</v>
      </c>
      <c r="AT141" t="s">
        <v>134</v>
      </c>
    </row>
    <row r="142" spans="1:46" x14ac:dyDescent="0.3">
      <c r="A142">
        <v>5</v>
      </c>
      <c r="F142">
        <v>3</v>
      </c>
      <c r="K142">
        <v>3</v>
      </c>
      <c r="P142">
        <v>5</v>
      </c>
      <c r="U142">
        <v>6</v>
      </c>
      <c r="Z142">
        <v>6</v>
      </c>
      <c r="AE142">
        <v>28</v>
      </c>
      <c r="AJ142">
        <v>1</v>
      </c>
      <c r="AO142">
        <v>15</v>
      </c>
      <c r="AT142">
        <v>42</v>
      </c>
    </row>
    <row r="143" spans="1:46" x14ac:dyDescent="0.3">
      <c r="A143">
        <v>4</v>
      </c>
      <c r="F143">
        <v>4</v>
      </c>
      <c r="K143">
        <v>2</v>
      </c>
      <c r="P143">
        <v>4</v>
      </c>
      <c r="U143">
        <v>9</v>
      </c>
      <c r="Z143">
        <v>6</v>
      </c>
      <c r="AE143">
        <v>29</v>
      </c>
      <c r="AJ143">
        <v>2</v>
      </c>
      <c r="AO143">
        <v>15</v>
      </c>
      <c r="AT143">
        <v>46</v>
      </c>
    </row>
    <row r="144" spans="1:46" x14ac:dyDescent="0.3">
      <c r="A144" t="s">
        <v>134</v>
      </c>
      <c r="F144" t="s">
        <v>134</v>
      </c>
      <c r="K144" t="s">
        <v>134</v>
      </c>
      <c r="P144" t="s">
        <v>134</v>
      </c>
      <c r="U144" t="s">
        <v>134</v>
      </c>
      <c r="Z144" t="s">
        <v>134</v>
      </c>
      <c r="AE144" t="s">
        <v>134</v>
      </c>
      <c r="AJ144" t="s">
        <v>134</v>
      </c>
      <c r="AO144">
        <v>14</v>
      </c>
      <c r="AT144" t="s">
        <v>134</v>
      </c>
    </row>
    <row r="145" spans="1:46" x14ac:dyDescent="0.3">
      <c r="A145">
        <v>4</v>
      </c>
      <c r="F145">
        <v>4</v>
      </c>
      <c r="K145">
        <v>2</v>
      </c>
      <c r="P145">
        <v>4</v>
      </c>
      <c r="U145">
        <v>9</v>
      </c>
      <c r="Z145">
        <v>6</v>
      </c>
      <c r="AE145">
        <v>29</v>
      </c>
      <c r="AJ145">
        <v>2</v>
      </c>
      <c r="AO145">
        <v>16</v>
      </c>
      <c r="AT145">
        <v>46</v>
      </c>
    </row>
    <row r="146" spans="1:46" x14ac:dyDescent="0.3">
      <c r="A146">
        <v>6</v>
      </c>
      <c r="F146">
        <v>3</v>
      </c>
      <c r="K146">
        <v>3</v>
      </c>
      <c r="P146">
        <v>5</v>
      </c>
      <c r="U146">
        <v>3</v>
      </c>
      <c r="Z146">
        <v>6</v>
      </c>
      <c r="AE146">
        <v>26</v>
      </c>
      <c r="AJ146">
        <v>2</v>
      </c>
      <c r="AO146" t="s">
        <v>134</v>
      </c>
      <c r="AT146">
        <v>43</v>
      </c>
    </row>
    <row r="147" spans="1:46" x14ac:dyDescent="0.3">
      <c r="A147">
        <v>4</v>
      </c>
      <c r="F147">
        <v>3</v>
      </c>
      <c r="K147">
        <v>3</v>
      </c>
      <c r="P147">
        <v>4</v>
      </c>
      <c r="U147">
        <v>3</v>
      </c>
      <c r="Z147">
        <v>10</v>
      </c>
      <c r="AE147">
        <v>27</v>
      </c>
      <c r="AJ147">
        <v>1</v>
      </c>
      <c r="AO147">
        <v>14</v>
      </c>
      <c r="AT147">
        <v>42</v>
      </c>
    </row>
    <row r="148" spans="1:46" x14ac:dyDescent="0.3">
      <c r="A148">
        <v>4</v>
      </c>
      <c r="F148">
        <v>3</v>
      </c>
      <c r="K148">
        <v>3</v>
      </c>
      <c r="P148">
        <v>6</v>
      </c>
      <c r="U148">
        <v>5</v>
      </c>
      <c r="Z148">
        <v>4</v>
      </c>
      <c r="AE148">
        <v>25</v>
      </c>
      <c r="AJ148">
        <v>3</v>
      </c>
      <c r="AO148">
        <v>16</v>
      </c>
      <c r="AT148">
        <v>44</v>
      </c>
    </row>
    <row r="149" spans="1:46" x14ac:dyDescent="0.3">
      <c r="A149" t="s">
        <v>134</v>
      </c>
      <c r="F149" t="s">
        <v>134</v>
      </c>
      <c r="K149" t="s">
        <v>134</v>
      </c>
      <c r="P149" t="s">
        <v>134</v>
      </c>
      <c r="U149" t="s">
        <v>134</v>
      </c>
      <c r="Z149" t="s">
        <v>134</v>
      </c>
      <c r="AE149" t="s">
        <v>134</v>
      </c>
      <c r="AJ149" t="s">
        <v>134</v>
      </c>
      <c r="AO149" t="s">
        <v>134</v>
      </c>
      <c r="AT149" t="s">
        <v>134</v>
      </c>
    </row>
    <row r="150" spans="1:46" x14ac:dyDescent="0.3">
      <c r="A150">
        <v>7</v>
      </c>
      <c r="F150">
        <v>2</v>
      </c>
      <c r="K150">
        <v>3</v>
      </c>
      <c r="P150">
        <v>4</v>
      </c>
      <c r="U150">
        <v>5</v>
      </c>
      <c r="Z150">
        <v>4</v>
      </c>
      <c r="AE150">
        <v>25</v>
      </c>
      <c r="AJ150">
        <v>1</v>
      </c>
      <c r="AO150" t="s">
        <v>134</v>
      </c>
      <c r="AT150">
        <v>40</v>
      </c>
    </row>
    <row r="151" spans="1:46" x14ac:dyDescent="0.3">
      <c r="A151">
        <v>8</v>
      </c>
      <c r="F151">
        <v>3</v>
      </c>
      <c r="K151">
        <v>8</v>
      </c>
      <c r="P151">
        <v>4</v>
      </c>
      <c r="U151">
        <v>5</v>
      </c>
      <c r="Z151">
        <v>6</v>
      </c>
      <c r="AE151">
        <v>34</v>
      </c>
      <c r="AJ151">
        <v>2</v>
      </c>
      <c r="AO151" t="s">
        <v>134</v>
      </c>
      <c r="AT151">
        <v>52</v>
      </c>
    </row>
    <row r="152" spans="1:46" x14ac:dyDescent="0.3">
      <c r="A152">
        <v>4</v>
      </c>
      <c r="F152">
        <v>4</v>
      </c>
      <c r="K152">
        <v>4</v>
      </c>
      <c r="P152" t="s">
        <v>134</v>
      </c>
      <c r="U152" t="s">
        <v>134</v>
      </c>
      <c r="Z152" t="s">
        <v>134</v>
      </c>
      <c r="AE152" t="s">
        <v>134</v>
      </c>
      <c r="AJ152" t="s">
        <v>134</v>
      </c>
      <c r="AO152" t="s">
        <v>134</v>
      </c>
      <c r="AT152" t="s">
        <v>134</v>
      </c>
    </row>
    <row r="153" spans="1:46" x14ac:dyDescent="0.3">
      <c r="A153" t="s">
        <v>134</v>
      </c>
      <c r="F153" t="s">
        <v>134</v>
      </c>
      <c r="K153" t="s">
        <v>134</v>
      </c>
      <c r="P153" t="s">
        <v>134</v>
      </c>
      <c r="U153" t="s">
        <v>134</v>
      </c>
      <c r="Z153" t="s">
        <v>134</v>
      </c>
      <c r="AE153" t="s">
        <v>134</v>
      </c>
      <c r="AJ153" t="s">
        <v>134</v>
      </c>
      <c r="AO153" t="s">
        <v>134</v>
      </c>
      <c r="AT153" t="s">
        <v>134</v>
      </c>
    </row>
    <row r="154" spans="1:46" x14ac:dyDescent="0.3">
      <c r="A154">
        <v>9</v>
      </c>
      <c r="F154">
        <v>5</v>
      </c>
      <c r="K154">
        <v>6</v>
      </c>
      <c r="P154">
        <v>8</v>
      </c>
      <c r="U154" t="s">
        <v>134</v>
      </c>
      <c r="Z154" t="s">
        <v>134</v>
      </c>
      <c r="AE154" t="s">
        <v>134</v>
      </c>
      <c r="AJ154" t="s">
        <v>134</v>
      </c>
      <c r="AO154" t="s">
        <v>134</v>
      </c>
      <c r="AT154" t="s">
        <v>134</v>
      </c>
    </row>
    <row r="155" spans="1:46" x14ac:dyDescent="0.3">
      <c r="A155" t="s">
        <v>134</v>
      </c>
      <c r="F155" t="s">
        <v>134</v>
      </c>
      <c r="K155" t="s">
        <v>134</v>
      </c>
      <c r="P155" t="s">
        <v>134</v>
      </c>
      <c r="U155" t="s">
        <v>134</v>
      </c>
      <c r="Z155" t="s">
        <v>134</v>
      </c>
      <c r="AE155" t="s">
        <v>134</v>
      </c>
      <c r="AJ155" t="s">
        <v>134</v>
      </c>
      <c r="AO155">
        <v>16</v>
      </c>
      <c r="AT155" t="s">
        <v>134</v>
      </c>
    </row>
    <row r="156" spans="1:46" x14ac:dyDescent="0.3">
      <c r="A156" t="s">
        <v>134</v>
      </c>
      <c r="F156" t="s">
        <v>134</v>
      </c>
      <c r="K156" t="s">
        <v>134</v>
      </c>
      <c r="P156" t="s">
        <v>134</v>
      </c>
      <c r="U156" t="s">
        <v>134</v>
      </c>
      <c r="Z156" t="s">
        <v>134</v>
      </c>
      <c r="AE156" t="s">
        <v>134</v>
      </c>
      <c r="AJ156" t="s">
        <v>134</v>
      </c>
      <c r="AO156" t="s">
        <v>134</v>
      </c>
      <c r="AT156" t="s">
        <v>134</v>
      </c>
    </row>
    <row r="157" spans="1:46" x14ac:dyDescent="0.3">
      <c r="A157" t="s">
        <v>134</v>
      </c>
      <c r="F157" t="s">
        <v>134</v>
      </c>
      <c r="K157" t="s">
        <v>134</v>
      </c>
      <c r="P157" t="s">
        <v>134</v>
      </c>
      <c r="U157" t="s">
        <v>134</v>
      </c>
      <c r="Z157" t="s">
        <v>134</v>
      </c>
      <c r="AE157" t="s">
        <v>134</v>
      </c>
      <c r="AJ157" t="s">
        <v>134</v>
      </c>
      <c r="AO157">
        <v>14</v>
      </c>
      <c r="AT157" t="s">
        <v>134</v>
      </c>
    </row>
    <row r="158" spans="1:46" x14ac:dyDescent="0.3">
      <c r="A158">
        <v>4</v>
      </c>
      <c r="F158">
        <v>3</v>
      </c>
      <c r="K158">
        <v>3</v>
      </c>
      <c r="P158">
        <v>4</v>
      </c>
      <c r="U158">
        <v>7</v>
      </c>
      <c r="Z158">
        <v>8</v>
      </c>
      <c r="AE158">
        <v>29</v>
      </c>
      <c r="AJ158">
        <v>2</v>
      </c>
      <c r="AO158" t="s">
        <v>134</v>
      </c>
      <c r="AT158">
        <v>47</v>
      </c>
    </row>
    <row r="159" spans="1:46" x14ac:dyDescent="0.3">
      <c r="A159">
        <v>3</v>
      </c>
      <c r="F159">
        <v>3</v>
      </c>
      <c r="K159">
        <v>4</v>
      </c>
      <c r="P159">
        <v>5</v>
      </c>
      <c r="U159">
        <v>3</v>
      </c>
      <c r="Z159" t="s">
        <v>134</v>
      </c>
      <c r="AE159" t="s">
        <v>134</v>
      </c>
      <c r="AJ159" t="s">
        <v>134</v>
      </c>
      <c r="AO159" t="s">
        <v>134</v>
      </c>
      <c r="AT159" t="s">
        <v>134</v>
      </c>
    </row>
    <row r="160" spans="1:46" x14ac:dyDescent="0.3">
      <c r="A160">
        <v>6</v>
      </c>
      <c r="F160">
        <v>3</v>
      </c>
      <c r="K160">
        <v>4</v>
      </c>
      <c r="P160">
        <v>3</v>
      </c>
      <c r="U160">
        <v>12</v>
      </c>
      <c r="Z160">
        <v>4</v>
      </c>
      <c r="AE160">
        <v>32</v>
      </c>
      <c r="AJ160">
        <v>3</v>
      </c>
      <c r="AO160" t="s">
        <v>134</v>
      </c>
      <c r="AT160">
        <v>49</v>
      </c>
    </row>
    <row r="161" spans="1:46" x14ac:dyDescent="0.3">
      <c r="A161">
        <v>4</v>
      </c>
      <c r="F161">
        <v>7</v>
      </c>
      <c r="K161">
        <v>8</v>
      </c>
      <c r="P161">
        <v>7</v>
      </c>
      <c r="U161">
        <v>10</v>
      </c>
      <c r="Z161" t="s">
        <v>134</v>
      </c>
      <c r="AE161" t="s">
        <v>134</v>
      </c>
      <c r="AJ161" t="s">
        <v>134</v>
      </c>
      <c r="AO161" t="s">
        <v>134</v>
      </c>
      <c r="AT161" t="s">
        <v>134</v>
      </c>
    </row>
    <row r="162" spans="1:46" x14ac:dyDescent="0.3">
      <c r="A162">
        <v>3</v>
      </c>
      <c r="F162" t="s">
        <v>134</v>
      </c>
      <c r="K162" t="s">
        <v>134</v>
      </c>
      <c r="P162" t="s">
        <v>134</v>
      </c>
      <c r="U162" t="s">
        <v>134</v>
      </c>
      <c r="Z162" t="s">
        <v>134</v>
      </c>
      <c r="AE162" t="s">
        <v>134</v>
      </c>
      <c r="AJ162" t="s">
        <v>134</v>
      </c>
      <c r="AO162" t="s">
        <v>134</v>
      </c>
      <c r="AT162" t="s">
        <v>134</v>
      </c>
    </row>
    <row r="163" spans="1:46" x14ac:dyDescent="0.3">
      <c r="A163" t="s">
        <v>134</v>
      </c>
      <c r="F163" t="s">
        <v>134</v>
      </c>
      <c r="K163" t="s">
        <v>134</v>
      </c>
      <c r="P163" t="s">
        <v>134</v>
      </c>
      <c r="U163" t="s">
        <v>134</v>
      </c>
      <c r="Z163" t="s">
        <v>134</v>
      </c>
      <c r="AE163" t="s">
        <v>134</v>
      </c>
      <c r="AJ163" t="s">
        <v>134</v>
      </c>
      <c r="AO163" t="s">
        <v>134</v>
      </c>
      <c r="AT163" t="s">
        <v>134</v>
      </c>
    </row>
    <row r="164" spans="1:46" x14ac:dyDescent="0.3">
      <c r="A164" t="s">
        <v>134</v>
      </c>
      <c r="F164" t="s">
        <v>134</v>
      </c>
      <c r="K164" t="s">
        <v>134</v>
      </c>
      <c r="P164" t="s">
        <v>134</v>
      </c>
      <c r="U164" t="s">
        <v>134</v>
      </c>
      <c r="Z164" t="s">
        <v>134</v>
      </c>
      <c r="AE164" t="s">
        <v>134</v>
      </c>
      <c r="AJ164" t="s">
        <v>134</v>
      </c>
      <c r="AO164">
        <v>16</v>
      </c>
      <c r="AT164" t="s">
        <v>134</v>
      </c>
    </row>
    <row r="165" spans="1:46" x14ac:dyDescent="0.3">
      <c r="A165" t="s">
        <v>134</v>
      </c>
      <c r="F165" t="s">
        <v>134</v>
      </c>
      <c r="K165" t="s">
        <v>134</v>
      </c>
      <c r="P165" t="s">
        <v>134</v>
      </c>
      <c r="U165" t="s">
        <v>134</v>
      </c>
      <c r="Z165" t="s">
        <v>134</v>
      </c>
      <c r="AE165" t="s">
        <v>134</v>
      </c>
      <c r="AJ165" t="s">
        <v>134</v>
      </c>
      <c r="AO165" t="s">
        <v>134</v>
      </c>
      <c r="AT165" t="s">
        <v>134</v>
      </c>
    </row>
    <row r="166" spans="1:46" x14ac:dyDescent="0.3">
      <c r="A166" t="s">
        <v>134</v>
      </c>
      <c r="F166" t="s">
        <v>134</v>
      </c>
      <c r="K166" t="s">
        <v>134</v>
      </c>
      <c r="P166" t="s">
        <v>134</v>
      </c>
      <c r="U166" t="s">
        <v>134</v>
      </c>
      <c r="Z166" t="s">
        <v>134</v>
      </c>
      <c r="AE166" t="s">
        <v>134</v>
      </c>
      <c r="AJ166" t="s">
        <v>134</v>
      </c>
      <c r="AO166" t="s">
        <v>134</v>
      </c>
      <c r="AT166" t="s">
        <v>134</v>
      </c>
    </row>
    <row r="167" spans="1:46" x14ac:dyDescent="0.3">
      <c r="A167">
        <v>4</v>
      </c>
      <c r="F167">
        <v>3</v>
      </c>
      <c r="K167">
        <v>3</v>
      </c>
      <c r="P167">
        <v>4</v>
      </c>
      <c r="U167">
        <v>7</v>
      </c>
      <c r="Z167">
        <v>8</v>
      </c>
      <c r="AE167">
        <v>29</v>
      </c>
      <c r="AJ167">
        <v>2</v>
      </c>
      <c r="AO167" t="s">
        <v>134</v>
      </c>
      <c r="AT167">
        <v>47</v>
      </c>
    </row>
    <row r="168" spans="1:46" x14ac:dyDescent="0.3">
      <c r="A168" t="s">
        <v>134</v>
      </c>
      <c r="F168" t="s">
        <v>134</v>
      </c>
      <c r="K168" t="s">
        <v>134</v>
      </c>
      <c r="P168" t="s">
        <v>134</v>
      </c>
      <c r="U168" t="s">
        <v>134</v>
      </c>
      <c r="Z168" t="s">
        <v>134</v>
      </c>
      <c r="AE168" t="s">
        <v>134</v>
      </c>
      <c r="AJ168" t="s">
        <v>134</v>
      </c>
      <c r="AO168" t="s">
        <v>134</v>
      </c>
      <c r="AT168" t="s">
        <v>134</v>
      </c>
    </row>
    <row r="169" spans="1:46" x14ac:dyDescent="0.3">
      <c r="A169">
        <v>7</v>
      </c>
      <c r="F169" t="s">
        <v>134</v>
      </c>
      <c r="K169" t="s">
        <v>134</v>
      </c>
      <c r="P169" t="s">
        <v>134</v>
      </c>
      <c r="U169" t="s">
        <v>134</v>
      </c>
      <c r="Z169" t="s">
        <v>134</v>
      </c>
      <c r="AE169" t="s">
        <v>134</v>
      </c>
      <c r="AJ169" t="s">
        <v>134</v>
      </c>
      <c r="AO169">
        <v>19</v>
      </c>
      <c r="AT169" t="s">
        <v>134</v>
      </c>
    </row>
    <row r="170" spans="1:46" x14ac:dyDescent="0.3">
      <c r="A170" t="s">
        <v>134</v>
      </c>
      <c r="F170" t="s">
        <v>134</v>
      </c>
      <c r="K170" t="s">
        <v>134</v>
      </c>
      <c r="P170" t="s">
        <v>134</v>
      </c>
      <c r="U170" t="s">
        <v>134</v>
      </c>
      <c r="Z170" t="s">
        <v>134</v>
      </c>
      <c r="AE170" t="s">
        <v>134</v>
      </c>
      <c r="AJ170" t="s">
        <v>134</v>
      </c>
      <c r="AO170" t="s">
        <v>134</v>
      </c>
      <c r="AT170" t="s">
        <v>134</v>
      </c>
    </row>
    <row r="171" spans="1:46" x14ac:dyDescent="0.3">
      <c r="A171" t="s">
        <v>134</v>
      </c>
      <c r="F171" t="s">
        <v>134</v>
      </c>
      <c r="K171" t="s">
        <v>134</v>
      </c>
      <c r="P171" t="s">
        <v>134</v>
      </c>
      <c r="U171" t="s">
        <v>134</v>
      </c>
      <c r="Z171" t="s">
        <v>134</v>
      </c>
      <c r="AE171" t="s">
        <v>134</v>
      </c>
      <c r="AJ171" t="s">
        <v>134</v>
      </c>
      <c r="AO171">
        <v>14</v>
      </c>
      <c r="AT171" t="s">
        <v>134</v>
      </c>
    </row>
    <row r="172" spans="1:46" x14ac:dyDescent="0.3">
      <c r="A172">
        <v>5</v>
      </c>
      <c r="F172">
        <v>5</v>
      </c>
      <c r="K172">
        <v>9</v>
      </c>
      <c r="P172">
        <v>4</v>
      </c>
      <c r="U172">
        <v>5</v>
      </c>
      <c r="Z172">
        <v>16</v>
      </c>
      <c r="AE172">
        <v>44</v>
      </c>
      <c r="AJ172">
        <v>2</v>
      </c>
      <c r="AO172" t="s">
        <v>134</v>
      </c>
      <c r="AT172">
        <v>65</v>
      </c>
    </row>
    <row r="173" spans="1:46" x14ac:dyDescent="0.3">
      <c r="A173" t="s">
        <v>134</v>
      </c>
      <c r="F173" t="s">
        <v>134</v>
      </c>
      <c r="K173" t="s">
        <v>134</v>
      </c>
      <c r="P173" t="s">
        <v>134</v>
      </c>
      <c r="U173" t="s">
        <v>134</v>
      </c>
      <c r="Z173" t="s">
        <v>134</v>
      </c>
      <c r="AE173" t="s">
        <v>134</v>
      </c>
      <c r="AJ173" t="s">
        <v>134</v>
      </c>
      <c r="AO173" t="s">
        <v>134</v>
      </c>
      <c r="AT173" t="s">
        <v>134</v>
      </c>
    </row>
    <row r="174" spans="1:46" x14ac:dyDescent="0.3">
      <c r="A174">
        <v>4</v>
      </c>
      <c r="F174">
        <v>6</v>
      </c>
      <c r="K174">
        <v>2</v>
      </c>
      <c r="P174">
        <v>4</v>
      </c>
      <c r="U174">
        <v>5</v>
      </c>
      <c r="Z174" t="s">
        <v>134</v>
      </c>
      <c r="AE174" t="s">
        <v>134</v>
      </c>
      <c r="AJ174">
        <v>1</v>
      </c>
      <c r="AO174" t="s">
        <v>134</v>
      </c>
      <c r="AT174">
        <v>43</v>
      </c>
    </row>
    <row r="175" spans="1:46" x14ac:dyDescent="0.3">
      <c r="A175" t="s">
        <v>134</v>
      </c>
      <c r="F175" t="s">
        <v>134</v>
      </c>
      <c r="K175" t="s">
        <v>134</v>
      </c>
      <c r="P175" t="s">
        <v>134</v>
      </c>
      <c r="U175" t="s">
        <v>134</v>
      </c>
      <c r="Z175" t="s">
        <v>134</v>
      </c>
      <c r="AE175" t="s">
        <v>134</v>
      </c>
      <c r="AJ175" t="s">
        <v>134</v>
      </c>
      <c r="AO175" t="s">
        <v>134</v>
      </c>
      <c r="AT175" t="s">
        <v>134</v>
      </c>
    </row>
    <row r="176" spans="1:46" x14ac:dyDescent="0.3">
      <c r="A176">
        <v>3</v>
      </c>
      <c r="F176">
        <v>3</v>
      </c>
      <c r="K176">
        <v>4</v>
      </c>
      <c r="P176">
        <v>5</v>
      </c>
      <c r="U176">
        <v>3</v>
      </c>
      <c r="Z176">
        <v>8</v>
      </c>
      <c r="AE176">
        <v>26</v>
      </c>
      <c r="AJ176" t="s">
        <v>134</v>
      </c>
      <c r="AO176">
        <v>14</v>
      </c>
      <c r="AT176" t="s">
        <v>134</v>
      </c>
    </row>
    <row r="177" spans="1:46" x14ac:dyDescent="0.3">
      <c r="A177">
        <v>3</v>
      </c>
      <c r="F177">
        <v>8</v>
      </c>
      <c r="K177" t="s">
        <v>134</v>
      </c>
      <c r="P177" t="s">
        <v>134</v>
      </c>
      <c r="U177" t="s">
        <v>134</v>
      </c>
      <c r="Z177" t="s">
        <v>134</v>
      </c>
      <c r="AE177" t="s">
        <v>134</v>
      </c>
      <c r="AJ177" t="s">
        <v>134</v>
      </c>
      <c r="AO177">
        <v>13</v>
      </c>
      <c r="AT177" t="s">
        <v>134</v>
      </c>
    </row>
    <row r="178" spans="1:46" x14ac:dyDescent="0.3">
      <c r="A178" t="s">
        <v>134</v>
      </c>
      <c r="F178" t="s">
        <v>134</v>
      </c>
      <c r="K178" t="s">
        <v>134</v>
      </c>
      <c r="P178" t="s">
        <v>134</v>
      </c>
      <c r="U178" t="s">
        <v>134</v>
      </c>
      <c r="Z178" t="s">
        <v>134</v>
      </c>
      <c r="AE178" t="s">
        <v>134</v>
      </c>
      <c r="AJ178" t="s">
        <v>134</v>
      </c>
      <c r="AO178" t="s">
        <v>134</v>
      </c>
      <c r="AT178" t="s">
        <v>134</v>
      </c>
    </row>
    <row r="179" spans="1:46" x14ac:dyDescent="0.3">
      <c r="A179">
        <v>7</v>
      </c>
      <c r="F179">
        <v>2</v>
      </c>
      <c r="K179">
        <v>3</v>
      </c>
      <c r="P179">
        <v>4</v>
      </c>
      <c r="U179">
        <v>5</v>
      </c>
      <c r="Z179">
        <v>4</v>
      </c>
      <c r="AE179">
        <v>25</v>
      </c>
      <c r="AJ179">
        <v>2</v>
      </c>
      <c r="AO179" t="s">
        <v>134</v>
      </c>
      <c r="AT179">
        <v>41</v>
      </c>
    </row>
    <row r="180" spans="1:46" x14ac:dyDescent="0.3">
      <c r="A180">
        <v>8</v>
      </c>
      <c r="F180">
        <v>4</v>
      </c>
      <c r="K180">
        <v>4</v>
      </c>
      <c r="P180">
        <v>3</v>
      </c>
      <c r="U180">
        <v>3</v>
      </c>
      <c r="Z180">
        <v>20</v>
      </c>
      <c r="AE180">
        <v>42</v>
      </c>
      <c r="AJ180">
        <v>3</v>
      </c>
      <c r="AO180">
        <v>14</v>
      </c>
      <c r="AT180">
        <v>58</v>
      </c>
    </row>
    <row r="181" spans="1:46" x14ac:dyDescent="0.3">
      <c r="A181" t="s">
        <v>134</v>
      </c>
      <c r="F181" t="s">
        <v>134</v>
      </c>
      <c r="K181" t="s">
        <v>134</v>
      </c>
      <c r="P181" t="s">
        <v>134</v>
      </c>
      <c r="U181" t="s">
        <v>134</v>
      </c>
      <c r="Z181" t="s">
        <v>134</v>
      </c>
      <c r="AE181" t="s">
        <v>134</v>
      </c>
      <c r="AJ181" t="s">
        <v>134</v>
      </c>
      <c r="AO181" t="s">
        <v>134</v>
      </c>
      <c r="AT181" t="s">
        <v>134</v>
      </c>
    </row>
    <row r="182" spans="1:46" x14ac:dyDescent="0.3">
      <c r="A182" t="s">
        <v>134</v>
      </c>
      <c r="F182" t="s">
        <v>134</v>
      </c>
      <c r="K182" t="s">
        <v>134</v>
      </c>
      <c r="P182" t="s">
        <v>134</v>
      </c>
      <c r="U182" t="s">
        <v>134</v>
      </c>
      <c r="Z182" t="s">
        <v>134</v>
      </c>
      <c r="AE182" t="s">
        <v>134</v>
      </c>
      <c r="AJ182" t="s">
        <v>134</v>
      </c>
      <c r="AO182">
        <v>15</v>
      </c>
      <c r="AT182" t="s">
        <v>134</v>
      </c>
    </row>
    <row r="183" spans="1:46" x14ac:dyDescent="0.3">
      <c r="A183">
        <v>6</v>
      </c>
      <c r="F183">
        <v>3</v>
      </c>
      <c r="K183">
        <v>4</v>
      </c>
      <c r="P183">
        <v>6</v>
      </c>
      <c r="U183">
        <v>4</v>
      </c>
      <c r="Z183">
        <v>8</v>
      </c>
      <c r="AE183">
        <v>31</v>
      </c>
      <c r="AJ183">
        <v>2</v>
      </c>
      <c r="AO183">
        <v>15</v>
      </c>
      <c r="AT183">
        <v>47</v>
      </c>
    </row>
    <row r="184" spans="1:46" x14ac:dyDescent="0.3">
      <c r="A184" t="s">
        <v>134</v>
      </c>
      <c r="F184" t="s">
        <v>134</v>
      </c>
      <c r="K184" t="s">
        <v>134</v>
      </c>
      <c r="P184" t="s">
        <v>134</v>
      </c>
      <c r="U184" t="s">
        <v>134</v>
      </c>
      <c r="Z184" t="s">
        <v>134</v>
      </c>
      <c r="AE184" t="s">
        <v>134</v>
      </c>
      <c r="AJ184" t="s">
        <v>134</v>
      </c>
      <c r="AO184" t="s">
        <v>134</v>
      </c>
      <c r="AT184" t="s">
        <v>134</v>
      </c>
    </row>
    <row r="185" spans="1:46" x14ac:dyDescent="0.3">
      <c r="A185">
        <v>5</v>
      </c>
      <c r="F185">
        <v>3</v>
      </c>
      <c r="K185">
        <v>3</v>
      </c>
      <c r="P185">
        <v>5</v>
      </c>
      <c r="U185">
        <v>3</v>
      </c>
      <c r="Z185">
        <v>6</v>
      </c>
      <c r="AE185">
        <v>25</v>
      </c>
      <c r="AJ185">
        <v>2</v>
      </c>
      <c r="AO185" t="s">
        <v>134</v>
      </c>
      <c r="AT185">
        <v>42</v>
      </c>
    </row>
    <row r="186" spans="1:46" x14ac:dyDescent="0.3">
      <c r="A186">
        <v>7</v>
      </c>
      <c r="F186">
        <v>4</v>
      </c>
      <c r="K186">
        <v>5</v>
      </c>
      <c r="P186">
        <v>3</v>
      </c>
      <c r="U186">
        <v>6</v>
      </c>
      <c r="Z186">
        <v>18</v>
      </c>
      <c r="AE186">
        <v>43</v>
      </c>
      <c r="AJ186">
        <v>2</v>
      </c>
      <c r="AO186">
        <v>13</v>
      </c>
      <c r="AT186">
        <v>60</v>
      </c>
    </row>
    <row r="187" spans="1:46" x14ac:dyDescent="0.3">
      <c r="A187" t="s">
        <v>134</v>
      </c>
      <c r="F187" t="s">
        <v>134</v>
      </c>
      <c r="K187" t="s">
        <v>134</v>
      </c>
      <c r="P187" t="s">
        <v>134</v>
      </c>
      <c r="U187" t="s">
        <v>134</v>
      </c>
      <c r="Z187" t="s">
        <v>134</v>
      </c>
      <c r="AE187" t="s">
        <v>134</v>
      </c>
      <c r="AJ187" t="s">
        <v>134</v>
      </c>
      <c r="AO187" t="s">
        <v>134</v>
      </c>
      <c r="AT187" t="s">
        <v>134</v>
      </c>
    </row>
    <row r="188" spans="1:46" x14ac:dyDescent="0.3">
      <c r="A188" t="s">
        <v>134</v>
      </c>
      <c r="F188" t="s">
        <v>134</v>
      </c>
      <c r="K188" t="s">
        <v>134</v>
      </c>
      <c r="P188" t="s">
        <v>134</v>
      </c>
      <c r="U188" t="s">
        <v>134</v>
      </c>
      <c r="Z188" t="s">
        <v>134</v>
      </c>
      <c r="AE188" t="s">
        <v>134</v>
      </c>
      <c r="AJ188" t="s">
        <v>134</v>
      </c>
      <c r="AO188" t="s">
        <v>134</v>
      </c>
      <c r="AT188" t="s">
        <v>134</v>
      </c>
    </row>
    <row r="189" spans="1:46" x14ac:dyDescent="0.3">
      <c r="A189">
        <v>9</v>
      </c>
      <c r="F189">
        <v>7</v>
      </c>
      <c r="K189">
        <v>5</v>
      </c>
      <c r="P189">
        <v>3</v>
      </c>
      <c r="U189">
        <v>4</v>
      </c>
      <c r="Z189">
        <v>9</v>
      </c>
      <c r="AE189">
        <v>37</v>
      </c>
      <c r="AJ189">
        <v>2</v>
      </c>
      <c r="AO189">
        <v>15</v>
      </c>
      <c r="AT189">
        <v>52</v>
      </c>
    </row>
    <row r="190" spans="1:46" x14ac:dyDescent="0.3">
      <c r="A190" t="s">
        <v>134</v>
      </c>
      <c r="F190" t="s">
        <v>134</v>
      </c>
      <c r="K190" t="s">
        <v>134</v>
      </c>
      <c r="P190" t="s">
        <v>134</v>
      </c>
      <c r="U190" t="s">
        <v>134</v>
      </c>
      <c r="Z190" t="s">
        <v>134</v>
      </c>
      <c r="AE190" t="s">
        <v>134</v>
      </c>
      <c r="AJ190" t="s">
        <v>134</v>
      </c>
      <c r="AO190" t="s">
        <v>134</v>
      </c>
      <c r="AT190" t="s">
        <v>134</v>
      </c>
    </row>
    <row r="191" spans="1:46" x14ac:dyDescent="0.3">
      <c r="A191" t="s">
        <v>134</v>
      </c>
      <c r="F191" t="s">
        <v>134</v>
      </c>
      <c r="K191" t="s">
        <v>134</v>
      </c>
      <c r="P191" t="s">
        <v>134</v>
      </c>
      <c r="U191" t="s">
        <v>134</v>
      </c>
      <c r="Z191" t="s">
        <v>134</v>
      </c>
      <c r="AE191" t="s">
        <v>134</v>
      </c>
      <c r="AJ191" t="s">
        <v>134</v>
      </c>
      <c r="AO191" t="s">
        <v>134</v>
      </c>
      <c r="AT191" t="s">
        <v>134</v>
      </c>
    </row>
    <row r="192" spans="1:46" x14ac:dyDescent="0.3">
      <c r="A192">
        <v>8</v>
      </c>
      <c r="F192">
        <v>3</v>
      </c>
      <c r="K192">
        <v>5</v>
      </c>
      <c r="P192">
        <v>4</v>
      </c>
      <c r="U192">
        <v>4</v>
      </c>
      <c r="Z192" t="s">
        <v>134</v>
      </c>
      <c r="AE192" t="s">
        <v>134</v>
      </c>
      <c r="AJ192">
        <v>1</v>
      </c>
      <c r="AO192" t="s">
        <v>134</v>
      </c>
      <c r="AT192">
        <v>48</v>
      </c>
    </row>
    <row r="193" spans="1:46" x14ac:dyDescent="0.3">
      <c r="A193">
        <v>14</v>
      </c>
      <c r="F193">
        <v>4</v>
      </c>
      <c r="K193" t="s">
        <v>134</v>
      </c>
      <c r="P193" t="s">
        <v>134</v>
      </c>
      <c r="U193" t="s">
        <v>134</v>
      </c>
      <c r="Z193" t="s">
        <v>134</v>
      </c>
      <c r="AE193" t="s">
        <v>134</v>
      </c>
      <c r="AJ193" t="s">
        <v>134</v>
      </c>
      <c r="AO193" t="s">
        <v>134</v>
      </c>
      <c r="AT193" t="s">
        <v>134</v>
      </c>
    </row>
    <row r="194" spans="1:46" x14ac:dyDescent="0.3">
      <c r="A194">
        <v>4</v>
      </c>
      <c r="F194">
        <v>5</v>
      </c>
      <c r="K194">
        <v>3</v>
      </c>
      <c r="P194">
        <v>4</v>
      </c>
      <c r="U194">
        <v>4</v>
      </c>
      <c r="Z194">
        <v>4</v>
      </c>
      <c r="AE194">
        <v>24</v>
      </c>
      <c r="AJ194" t="s">
        <v>134</v>
      </c>
      <c r="AO194">
        <v>13</v>
      </c>
      <c r="AT194" t="s">
        <v>134</v>
      </c>
    </row>
    <row r="195" spans="1:46" x14ac:dyDescent="0.3">
      <c r="A195" t="s">
        <v>134</v>
      </c>
      <c r="F195" t="s">
        <v>134</v>
      </c>
      <c r="K195" t="s">
        <v>134</v>
      </c>
      <c r="P195" t="s">
        <v>134</v>
      </c>
      <c r="U195" t="s">
        <v>134</v>
      </c>
      <c r="Z195" t="s">
        <v>134</v>
      </c>
      <c r="AE195" t="s">
        <v>134</v>
      </c>
      <c r="AJ195" t="s">
        <v>134</v>
      </c>
      <c r="AO195" t="s">
        <v>134</v>
      </c>
      <c r="AT195" t="s">
        <v>134</v>
      </c>
    </row>
    <row r="196" spans="1:46" x14ac:dyDescent="0.3">
      <c r="A196" t="s">
        <v>134</v>
      </c>
      <c r="F196" t="s">
        <v>134</v>
      </c>
      <c r="K196" t="s">
        <v>134</v>
      </c>
      <c r="P196" t="s">
        <v>134</v>
      </c>
      <c r="U196" t="s">
        <v>134</v>
      </c>
      <c r="Z196" t="s">
        <v>134</v>
      </c>
      <c r="AE196" t="s">
        <v>134</v>
      </c>
      <c r="AJ196" t="s">
        <v>134</v>
      </c>
      <c r="AO196" t="s">
        <v>134</v>
      </c>
      <c r="AT196" t="s">
        <v>134</v>
      </c>
    </row>
    <row r="197" spans="1:46" x14ac:dyDescent="0.3">
      <c r="A197">
        <v>6</v>
      </c>
      <c r="F197">
        <v>5</v>
      </c>
      <c r="K197">
        <v>5</v>
      </c>
      <c r="P197">
        <v>4</v>
      </c>
      <c r="U197">
        <v>4</v>
      </c>
      <c r="Z197">
        <v>11</v>
      </c>
      <c r="AE197">
        <v>35</v>
      </c>
      <c r="AJ197">
        <v>1</v>
      </c>
      <c r="AO197" t="s">
        <v>134</v>
      </c>
      <c r="AT197">
        <v>49</v>
      </c>
    </row>
    <row r="198" spans="1:46" x14ac:dyDescent="0.3">
      <c r="A198" t="s">
        <v>134</v>
      </c>
      <c r="F198" t="s">
        <v>134</v>
      </c>
      <c r="K198" t="s">
        <v>134</v>
      </c>
      <c r="P198" t="s">
        <v>134</v>
      </c>
      <c r="U198" t="s">
        <v>134</v>
      </c>
      <c r="Z198" t="s">
        <v>134</v>
      </c>
      <c r="AE198" t="s">
        <v>134</v>
      </c>
      <c r="AJ198" t="s">
        <v>134</v>
      </c>
      <c r="AO198" t="s">
        <v>134</v>
      </c>
      <c r="AT198" t="s">
        <v>134</v>
      </c>
    </row>
    <row r="199" spans="1:46" x14ac:dyDescent="0.3">
      <c r="A199">
        <v>3</v>
      </c>
      <c r="F199">
        <v>4</v>
      </c>
      <c r="K199" t="s">
        <v>134</v>
      </c>
      <c r="P199" t="s">
        <v>134</v>
      </c>
      <c r="U199" t="s">
        <v>134</v>
      </c>
      <c r="Z199" t="s">
        <v>134</v>
      </c>
      <c r="AE199" t="s">
        <v>134</v>
      </c>
      <c r="AJ199" t="s">
        <v>134</v>
      </c>
      <c r="AO199" t="s">
        <v>134</v>
      </c>
      <c r="AT199" t="s">
        <v>134</v>
      </c>
    </row>
    <row r="200" spans="1:46" x14ac:dyDescent="0.3">
      <c r="A200" t="s">
        <v>134</v>
      </c>
      <c r="F200" t="s">
        <v>134</v>
      </c>
      <c r="K200" t="s">
        <v>134</v>
      </c>
      <c r="P200" t="s">
        <v>134</v>
      </c>
      <c r="U200" t="s">
        <v>134</v>
      </c>
      <c r="Z200" t="s">
        <v>134</v>
      </c>
      <c r="AE200" t="s">
        <v>134</v>
      </c>
      <c r="AJ200" t="s">
        <v>134</v>
      </c>
      <c r="AO200">
        <v>14</v>
      </c>
      <c r="AT200" t="s">
        <v>134</v>
      </c>
    </row>
    <row r="201" spans="1:46" x14ac:dyDescent="0.3">
      <c r="A201" t="s">
        <v>134</v>
      </c>
      <c r="F201" t="s">
        <v>134</v>
      </c>
      <c r="K201" t="s">
        <v>134</v>
      </c>
      <c r="P201" t="s">
        <v>134</v>
      </c>
      <c r="U201" t="s">
        <v>134</v>
      </c>
      <c r="Z201" t="s">
        <v>134</v>
      </c>
      <c r="AE201" t="s">
        <v>134</v>
      </c>
      <c r="AJ201" t="s">
        <v>134</v>
      </c>
      <c r="AO201" t="s">
        <v>134</v>
      </c>
      <c r="AT201" t="s">
        <v>134</v>
      </c>
    </row>
    <row r="202" spans="1:46" x14ac:dyDescent="0.3">
      <c r="A202" t="s">
        <v>134</v>
      </c>
      <c r="F202" t="s">
        <v>134</v>
      </c>
      <c r="K202" t="s">
        <v>134</v>
      </c>
      <c r="P202" t="s">
        <v>134</v>
      </c>
      <c r="U202" t="s">
        <v>134</v>
      </c>
      <c r="Z202" t="s">
        <v>134</v>
      </c>
      <c r="AE202" t="s">
        <v>134</v>
      </c>
      <c r="AJ202" t="s">
        <v>134</v>
      </c>
      <c r="AO202" t="s">
        <v>134</v>
      </c>
      <c r="AT202" t="s">
        <v>134</v>
      </c>
    </row>
    <row r="203" spans="1:46" x14ac:dyDescent="0.3">
      <c r="A203">
        <v>6</v>
      </c>
      <c r="F203">
        <v>3</v>
      </c>
      <c r="K203">
        <v>3</v>
      </c>
      <c r="P203">
        <v>4</v>
      </c>
      <c r="U203">
        <v>7</v>
      </c>
      <c r="Z203">
        <v>13</v>
      </c>
      <c r="AE203">
        <v>36</v>
      </c>
      <c r="AJ203">
        <v>2</v>
      </c>
      <c r="AO203" t="s">
        <v>134</v>
      </c>
      <c r="AT203">
        <v>52</v>
      </c>
    </row>
    <row r="204" spans="1:46" x14ac:dyDescent="0.3">
      <c r="A204">
        <v>3</v>
      </c>
      <c r="F204" t="s">
        <v>134</v>
      </c>
      <c r="K204" t="s">
        <v>134</v>
      </c>
      <c r="P204" t="s">
        <v>134</v>
      </c>
      <c r="U204" t="s">
        <v>134</v>
      </c>
      <c r="Z204" t="s">
        <v>134</v>
      </c>
      <c r="AE204" t="s">
        <v>134</v>
      </c>
      <c r="AJ204" t="s">
        <v>134</v>
      </c>
      <c r="AO204" t="s">
        <v>134</v>
      </c>
      <c r="AT204" t="s">
        <v>134</v>
      </c>
    </row>
    <row r="205" spans="1:46" x14ac:dyDescent="0.3">
      <c r="A205" t="s">
        <v>134</v>
      </c>
      <c r="F205" t="s">
        <v>134</v>
      </c>
      <c r="K205" t="s">
        <v>134</v>
      </c>
      <c r="P205" t="s">
        <v>134</v>
      </c>
      <c r="U205" t="s">
        <v>134</v>
      </c>
      <c r="Z205" t="s">
        <v>134</v>
      </c>
      <c r="AE205" t="s">
        <v>134</v>
      </c>
      <c r="AJ205" t="s">
        <v>134</v>
      </c>
      <c r="AO205" t="s">
        <v>134</v>
      </c>
      <c r="AT205" t="s">
        <v>134</v>
      </c>
    </row>
    <row r="206" spans="1:46" x14ac:dyDescent="0.3">
      <c r="A206" t="s">
        <v>134</v>
      </c>
      <c r="F206" t="s">
        <v>134</v>
      </c>
      <c r="K206" t="s">
        <v>134</v>
      </c>
      <c r="P206" t="s">
        <v>134</v>
      </c>
      <c r="U206" t="s">
        <v>134</v>
      </c>
      <c r="Z206" t="s">
        <v>134</v>
      </c>
      <c r="AE206" t="s">
        <v>134</v>
      </c>
      <c r="AJ206" t="s">
        <v>134</v>
      </c>
      <c r="AO206" t="s">
        <v>134</v>
      </c>
      <c r="AT206" t="s">
        <v>134</v>
      </c>
    </row>
    <row r="207" spans="1:46" x14ac:dyDescent="0.3">
      <c r="A207" t="s">
        <v>134</v>
      </c>
      <c r="F207" t="s">
        <v>134</v>
      </c>
      <c r="K207" t="s">
        <v>134</v>
      </c>
      <c r="P207" t="s">
        <v>134</v>
      </c>
      <c r="U207" t="s">
        <v>134</v>
      </c>
      <c r="Z207" t="s">
        <v>134</v>
      </c>
      <c r="AE207" t="s">
        <v>134</v>
      </c>
      <c r="AJ207" t="s">
        <v>134</v>
      </c>
      <c r="AO207" t="s">
        <v>134</v>
      </c>
      <c r="AT207" t="s">
        <v>134</v>
      </c>
    </row>
    <row r="208" spans="1:46" x14ac:dyDescent="0.3">
      <c r="A208" t="s">
        <v>133</v>
      </c>
      <c r="B208" s="27">
        <f>AVERAGE(A209:A308)</f>
        <v>4.9090909090909092</v>
      </c>
      <c r="C208">
        <f>STDEV(A209:A308)</f>
        <v>0.53935988997059603</v>
      </c>
      <c r="D208">
        <f>C208/SQRT(20)</f>
        <v>0.12060453783110597</v>
      </c>
      <c r="F208" t="s">
        <v>133</v>
      </c>
      <c r="G208" s="27">
        <f>AVERAGE(F209:F308)</f>
        <v>5</v>
      </c>
      <c r="H208">
        <f>STDEV(F209:F308)</f>
        <v>2.0493901531919199</v>
      </c>
      <c r="I208">
        <f>H208/SQRT(20)</f>
        <v>0.45825756949558399</v>
      </c>
      <c r="K208" t="s">
        <v>133</v>
      </c>
      <c r="L208" s="27">
        <f>AVERAGE(K209:K308)</f>
        <v>6.2727272727272725</v>
      </c>
      <c r="M208">
        <f>STDEV(K209:K308)</f>
        <v>2.0045403009622476</v>
      </c>
      <c r="N208">
        <f>M208/SQRT(20)</f>
        <v>0.44822883765894722</v>
      </c>
      <c r="P208" t="s">
        <v>133</v>
      </c>
      <c r="Q208" s="27">
        <f>AVERAGE(P209:P308)</f>
        <v>8.1</v>
      </c>
      <c r="R208">
        <f>STDEV(P209:P308)</f>
        <v>2.024845673131658</v>
      </c>
      <c r="S208">
        <f>R208/SQRT(20)</f>
        <v>0.45276925690687064</v>
      </c>
      <c r="U208" t="s">
        <v>133</v>
      </c>
      <c r="V208" s="27">
        <f>AVERAGE(U209:U308)</f>
        <v>8.5555555555555554</v>
      </c>
      <c r="W208">
        <f>STDEV(U209:U308)</f>
        <v>2.0069324297987143</v>
      </c>
      <c r="X208">
        <f>W208/SQRT(20)</f>
        <v>0.44876373392787494</v>
      </c>
      <c r="Z208" t="s">
        <v>133</v>
      </c>
      <c r="AA208" s="27">
        <f>AVERAGE(Z209:Z308)</f>
        <v>13.111111111111111</v>
      </c>
      <c r="AB208">
        <f>STDEV(Z209:Z308)</f>
        <v>4.3716256828680011</v>
      </c>
      <c r="AC208">
        <f>AB208/SQRT(20)</f>
        <v>0.97752521990767882</v>
      </c>
      <c r="AE208" t="s">
        <v>133</v>
      </c>
      <c r="AF208" s="27">
        <f>AVERAGE(AE209:AE308)</f>
        <v>45.555555555555557</v>
      </c>
      <c r="AG208">
        <f>STDEV(AE209:AE308)</f>
        <v>6.5975584709631656</v>
      </c>
      <c r="AH208">
        <f>AG208/SQRT(20)</f>
        <v>1.475258922660321</v>
      </c>
      <c r="AJ208" t="s">
        <v>133</v>
      </c>
      <c r="AK208" s="27">
        <f>AVERAGE(AJ209:AJ308)</f>
        <v>2</v>
      </c>
      <c r="AL208">
        <f>STDEV(AJ209:AJ308)</f>
        <v>0</v>
      </c>
      <c r="AM208">
        <f>AL208/SQRT(20)</f>
        <v>0</v>
      </c>
      <c r="AO208" t="s">
        <v>133</v>
      </c>
    </row>
    <row r="209" spans="1:36" x14ac:dyDescent="0.3">
      <c r="A209">
        <v>5</v>
      </c>
      <c r="F209">
        <v>6</v>
      </c>
      <c r="K209">
        <v>6</v>
      </c>
      <c r="P209">
        <v>5</v>
      </c>
      <c r="U209">
        <v>8</v>
      </c>
      <c r="Z209">
        <v>9</v>
      </c>
      <c r="AE209">
        <v>39</v>
      </c>
      <c r="AJ209">
        <v>2</v>
      </c>
    </row>
    <row r="210" spans="1:36" x14ac:dyDescent="0.3">
      <c r="A210" t="s">
        <v>134</v>
      </c>
      <c r="F210" t="s">
        <v>134</v>
      </c>
      <c r="K210" t="s">
        <v>134</v>
      </c>
      <c r="P210" t="s">
        <v>134</v>
      </c>
      <c r="U210" t="s">
        <v>134</v>
      </c>
      <c r="Z210" t="s">
        <v>134</v>
      </c>
      <c r="AE210" t="s">
        <v>134</v>
      </c>
      <c r="AJ210" t="s">
        <v>134</v>
      </c>
    </row>
    <row r="211" spans="1:36" x14ac:dyDescent="0.3">
      <c r="A211" t="s">
        <v>134</v>
      </c>
      <c r="F211" t="s">
        <v>134</v>
      </c>
      <c r="K211" t="s">
        <v>134</v>
      </c>
      <c r="P211" t="s">
        <v>134</v>
      </c>
      <c r="U211" t="s">
        <v>134</v>
      </c>
      <c r="Z211" t="s">
        <v>134</v>
      </c>
      <c r="AE211" t="s">
        <v>134</v>
      </c>
      <c r="AJ211" t="s">
        <v>134</v>
      </c>
    </row>
    <row r="212" spans="1:36" x14ac:dyDescent="0.3">
      <c r="A212">
        <v>5</v>
      </c>
      <c r="F212">
        <v>4</v>
      </c>
      <c r="K212">
        <v>9</v>
      </c>
      <c r="P212">
        <v>8</v>
      </c>
      <c r="U212">
        <v>9</v>
      </c>
      <c r="Z212">
        <v>13</v>
      </c>
      <c r="AE212">
        <v>48</v>
      </c>
      <c r="AJ212">
        <v>2</v>
      </c>
    </row>
    <row r="213" spans="1:36" x14ac:dyDescent="0.3">
      <c r="A213">
        <v>5</v>
      </c>
      <c r="F213">
        <v>8</v>
      </c>
      <c r="K213">
        <v>5</v>
      </c>
      <c r="P213" t="s">
        <v>134</v>
      </c>
      <c r="U213" t="s">
        <v>134</v>
      </c>
      <c r="Z213" t="s">
        <v>134</v>
      </c>
      <c r="AE213" t="s">
        <v>134</v>
      </c>
      <c r="AJ213" t="s">
        <v>134</v>
      </c>
    </row>
    <row r="214" spans="1:36" x14ac:dyDescent="0.3">
      <c r="A214" t="s">
        <v>134</v>
      </c>
      <c r="F214" t="s">
        <v>134</v>
      </c>
      <c r="K214" t="s">
        <v>134</v>
      </c>
      <c r="P214" t="s">
        <v>134</v>
      </c>
      <c r="U214" t="s">
        <v>134</v>
      </c>
      <c r="Z214" t="s">
        <v>134</v>
      </c>
      <c r="AE214" t="s">
        <v>134</v>
      </c>
      <c r="AJ214" t="s">
        <v>134</v>
      </c>
    </row>
    <row r="215" spans="1:36" x14ac:dyDescent="0.3">
      <c r="A215">
        <v>5</v>
      </c>
      <c r="F215">
        <v>3</v>
      </c>
      <c r="K215">
        <v>10</v>
      </c>
      <c r="P215">
        <v>8</v>
      </c>
      <c r="U215" t="s">
        <v>134</v>
      </c>
      <c r="Z215" t="s">
        <v>134</v>
      </c>
      <c r="AE215" t="s">
        <v>134</v>
      </c>
      <c r="AJ215" t="s">
        <v>134</v>
      </c>
    </row>
    <row r="216" spans="1:36" x14ac:dyDescent="0.3">
      <c r="A216" t="s">
        <v>134</v>
      </c>
      <c r="F216" t="s">
        <v>134</v>
      </c>
      <c r="K216" t="s">
        <v>134</v>
      </c>
      <c r="P216" t="s">
        <v>134</v>
      </c>
      <c r="U216" t="s">
        <v>134</v>
      </c>
      <c r="Z216" t="s">
        <v>134</v>
      </c>
      <c r="AE216" t="s">
        <v>134</v>
      </c>
      <c r="AJ216" t="s">
        <v>134</v>
      </c>
    </row>
    <row r="217" spans="1:36" x14ac:dyDescent="0.3">
      <c r="A217" t="s">
        <v>134</v>
      </c>
      <c r="F217" t="s">
        <v>134</v>
      </c>
      <c r="K217" t="s">
        <v>134</v>
      </c>
      <c r="P217" t="s">
        <v>134</v>
      </c>
      <c r="U217" t="s">
        <v>134</v>
      </c>
      <c r="Z217" t="s">
        <v>134</v>
      </c>
      <c r="AE217" t="s">
        <v>134</v>
      </c>
      <c r="AJ217" t="s">
        <v>134</v>
      </c>
    </row>
    <row r="218" spans="1:36" x14ac:dyDescent="0.3">
      <c r="A218" t="s">
        <v>134</v>
      </c>
      <c r="F218" t="s">
        <v>134</v>
      </c>
      <c r="K218" t="s">
        <v>134</v>
      </c>
      <c r="P218" t="s">
        <v>134</v>
      </c>
      <c r="U218" t="s">
        <v>134</v>
      </c>
      <c r="Z218" t="s">
        <v>134</v>
      </c>
      <c r="AE218" t="s">
        <v>134</v>
      </c>
      <c r="AJ218" t="s">
        <v>134</v>
      </c>
    </row>
    <row r="219" spans="1:36" x14ac:dyDescent="0.3">
      <c r="A219">
        <v>4</v>
      </c>
      <c r="F219">
        <v>6</v>
      </c>
      <c r="K219">
        <v>5</v>
      </c>
      <c r="P219">
        <v>7</v>
      </c>
      <c r="U219">
        <v>7</v>
      </c>
      <c r="Z219">
        <v>14</v>
      </c>
      <c r="AE219">
        <v>43</v>
      </c>
      <c r="AJ219">
        <v>2</v>
      </c>
    </row>
    <row r="220" spans="1:36" x14ac:dyDescent="0.3">
      <c r="A220">
        <v>5</v>
      </c>
      <c r="F220">
        <v>5</v>
      </c>
      <c r="K220">
        <v>5</v>
      </c>
      <c r="P220">
        <v>7</v>
      </c>
      <c r="U220">
        <v>7</v>
      </c>
      <c r="Z220">
        <v>12</v>
      </c>
      <c r="AE220">
        <v>41</v>
      </c>
      <c r="AJ220">
        <v>2</v>
      </c>
    </row>
    <row r="221" spans="1:36" x14ac:dyDescent="0.3">
      <c r="A221" t="s">
        <v>134</v>
      </c>
      <c r="F221" t="s">
        <v>134</v>
      </c>
      <c r="K221" t="s">
        <v>134</v>
      </c>
      <c r="P221" t="s">
        <v>134</v>
      </c>
      <c r="U221" t="s">
        <v>134</v>
      </c>
      <c r="Z221" t="s">
        <v>134</v>
      </c>
      <c r="AE221" t="s">
        <v>134</v>
      </c>
      <c r="AJ221" t="s">
        <v>134</v>
      </c>
    </row>
    <row r="222" spans="1:36" x14ac:dyDescent="0.3">
      <c r="A222">
        <v>4</v>
      </c>
      <c r="F222">
        <v>4</v>
      </c>
      <c r="K222">
        <v>7</v>
      </c>
      <c r="P222">
        <v>13</v>
      </c>
      <c r="U222">
        <v>13</v>
      </c>
      <c r="Z222">
        <v>16</v>
      </c>
      <c r="AE222">
        <v>57</v>
      </c>
      <c r="AJ222">
        <v>2</v>
      </c>
    </row>
    <row r="223" spans="1:36" x14ac:dyDescent="0.3">
      <c r="A223">
        <v>5</v>
      </c>
      <c r="F223">
        <v>9</v>
      </c>
      <c r="K223">
        <v>4</v>
      </c>
      <c r="P223">
        <v>8</v>
      </c>
      <c r="U223">
        <v>10</v>
      </c>
      <c r="Z223">
        <v>10</v>
      </c>
      <c r="AE223">
        <v>46</v>
      </c>
      <c r="AJ223">
        <v>2</v>
      </c>
    </row>
    <row r="224" spans="1:36" x14ac:dyDescent="0.3">
      <c r="A224">
        <v>5</v>
      </c>
      <c r="F224">
        <v>4</v>
      </c>
      <c r="K224">
        <v>4</v>
      </c>
      <c r="P224">
        <v>9</v>
      </c>
      <c r="U224">
        <v>7</v>
      </c>
      <c r="Z224">
        <v>12</v>
      </c>
      <c r="AE224">
        <v>41</v>
      </c>
      <c r="AJ224">
        <v>2</v>
      </c>
    </row>
    <row r="225" spans="1:36" x14ac:dyDescent="0.3">
      <c r="A225" t="s">
        <v>134</v>
      </c>
      <c r="F225" t="s">
        <v>134</v>
      </c>
      <c r="K225" t="s">
        <v>134</v>
      </c>
      <c r="P225" t="s">
        <v>134</v>
      </c>
      <c r="U225" t="s">
        <v>134</v>
      </c>
      <c r="Z225" t="s">
        <v>134</v>
      </c>
      <c r="AE225" t="s">
        <v>134</v>
      </c>
      <c r="AJ225" t="s">
        <v>134</v>
      </c>
    </row>
    <row r="226" spans="1:36" x14ac:dyDescent="0.3">
      <c r="A226">
        <v>5</v>
      </c>
      <c r="F226">
        <v>3</v>
      </c>
      <c r="K226">
        <v>8</v>
      </c>
      <c r="P226">
        <v>8</v>
      </c>
      <c r="U226">
        <v>7</v>
      </c>
      <c r="Z226">
        <v>9</v>
      </c>
      <c r="AE226">
        <v>40</v>
      </c>
      <c r="AJ226">
        <v>2</v>
      </c>
    </row>
    <row r="227" spans="1:36" x14ac:dyDescent="0.3">
      <c r="A227">
        <v>6</v>
      </c>
      <c r="F227">
        <v>3</v>
      </c>
      <c r="K227">
        <v>6</v>
      </c>
      <c r="P227">
        <v>8</v>
      </c>
      <c r="U227">
        <v>9</v>
      </c>
      <c r="Z227">
        <v>23</v>
      </c>
      <c r="AE227">
        <v>55</v>
      </c>
      <c r="AJ227">
        <v>2</v>
      </c>
    </row>
    <row r="228" spans="1:36" x14ac:dyDescent="0.3">
      <c r="A228" t="s">
        <v>134</v>
      </c>
      <c r="F228" t="s">
        <v>134</v>
      </c>
      <c r="K228" t="s">
        <v>134</v>
      </c>
      <c r="P228" t="s">
        <v>134</v>
      </c>
      <c r="U228" t="s">
        <v>134</v>
      </c>
      <c r="Z228" t="s">
        <v>134</v>
      </c>
      <c r="AE228" t="s">
        <v>134</v>
      </c>
      <c r="AJ228" t="s">
        <v>134</v>
      </c>
    </row>
    <row r="229" spans="1:36" x14ac:dyDescent="0.3">
      <c r="A229" t="s">
        <v>134</v>
      </c>
      <c r="F229" t="s">
        <v>134</v>
      </c>
      <c r="K229" t="s">
        <v>134</v>
      </c>
      <c r="P229" t="s">
        <v>134</v>
      </c>
      <c r="U229" t="s">
        <v>134</v>
      </c>
      <c r="Z229" t="s">
        <v>134</v>
      </c>
      <c r="AE229" t="s">
        <v>134</v>
      </c>
      <c r="AJ229" t="s">
        <v>134</v>
      </c>
    </row>
    <row r="230" spans="1:36" x14ac:dyDescent="0.3">
      <c r="A230" t="s">
        <v>134</v>
      </c>
      <c r="F230" t="s">
        <v>134</v>
      </c>
      <c r="K230" t="s">
        <v>134</v>
      </c>
      <c r="P230" t="s">
        <v>134</v>
      </c>
      <c r="U230" t="s">
        <v>134</v>
      </c>
      <c r="Z230" t="s">
        <v>134</v>
      </c>
      <c r="AE230" t="s">
        <v>134</v>
      </c>
      <c r="AJ230" t="s">
        <v>134</v>
      </c>
    </row>
    <row r="231" spans="1:36" x14ac:dyDescent="0.3">
      <c r="A231" t="s">
        <v>134</v>
      </c>
      <c r="F231" t="s">
        <v>134</v>
      </c>
      <c r="K231" t="s">
        <v>134</v>
      </c>
      <c r="P231" t="s">
        <v>134</v>
      </c>
      <c r="U231" t="s">
        <v>134</v>
      </c>
      <c r="Z231" t="s">
        <v>134</v>
      </c>
      <c r="AE231" t="s">
        <v>134</v>
      </c>
      <c r="AJ231" t="s">
        <v>134</v>
      </c>
    </row>
    <row r="232" spans="1:36" x14ac:dyDescent="0.3">
      <c r="A232" t="s">
        <v>134</v>
      </c>
      <c r="F232" t="s">
        <v>134</v>
      </c>
      <c r="K232" t="s">
        <v>134</v>
      </c>
      <c r="P232" t="s">
        <v>134</v>
      </c>
      <c r="U232" t="s">
        <v>134</v>
      </c>
      <c r="Z232" t="s">
        <v>134</v>
      </c>
      <c r="AE232" t="s">
        <v>134</v>
      </c>
      <c r="AJ232" t="s">
        <v>134</v>
      </c>
    </row>
    <row r="233" spans="1:36" x14ac:dyDescent="0.3">
      <c r="A233" t="s">
        <v>134</v>
      </c>
      <c r="F233" t="s">
        <v>134</v>
      </c>
      <c r="K233" t="s">
        <v>134</v>
      </c>
      <c r="P233" t="s">
        <v>134</v>
      </c>
      <c r="U233" t="s">
        <v>134</v>
      </c>
      <c r="Z233" t="s">
        <v>134</v>
      </c>
      <c r="AE233" t="s">
        <v>134</v>
      </c>
      <c r="AJ233" t="s">
        <v>134</v>
      </c>
    </row>
    <row r="234" spans="1:36" x14ac:dyDescent="0.3">
      <c r="A234" t="s">
        <v>134</v>
      </c>
      <c r="F234" t="s">
        <v>134</v>
      </c>
      <c r="K234" t="s">
        <v>134</v>
      </c>
      <c r="P234" t="s">
        <v>134</v>
      </c>
      <c r="U234" t="s">
        <v>134</v>
      </c>
      <c r="Z234" t="s">
        <v>134</v>
      </c>
      <c r="AE234" t="s">
        <v>134</v>
      </c>
      <c r="AJ234" t="s">
        <v>134</v>
      </c>
    </row>
    <row r="235" spans="1:36" x14ac:dyDescent="0.3">
      <c r="A235" t="s">
        <v>134</v>
      </c>
      <c r="F235" t="s">
        <v>134</v>
      </c>
      <c r="K235" t="s">
        <v>134</v>
      </c>
      <c r="P235" t="s">
        <v>134</v>
      </c>
      <c r="U235" t="s">
        <v>134</v>
      </c>
      <c r="Z235" t="s">
        <v>134</v>
      </c>
      <c r="AE235" t="s">
        <v>134</v>
      </c>
      <c r="AJ235" t="s">
        <v>134</v>
      </c>
    </row>
    <row r="236" spans="1:36" x14ac:dyDescent="0.3">
      <c r="A236" t="s">
        <v>134</v>
      </c>
      <c r="F236" t="s">
        <v>134</v>
      </c>
      <c r="K236" t="s">
        <v>134</v>
      </c>
      <c r="P236" t="s">
        <v>134</v>
      </c>
      <c r="U236" t="s">
        <v>134</v>
      </c>
      <c r="Z236" t="s">
        <v>134</v>
      </c>
      <c r="AE236" t="s">
        <v>134</v>
      </c>
      <c r="AJ236" t="s">
        <v>134</v>
      </c>
    </row>
    <row r="237" spans="1:36" x14ac:dyDescent="0.3">
      <c r="A237" t="s">
        <v>134</v>
      </c>
      <c r="F237" t="s">
        <v>134</v>
      </c>
      <c r="K237" t="s">
        <v>134</v>
      </c>
      <c r="P237" t="s">
        <v>134</v>
      </c>
      <c r="U237" t="s">
        <v>134</v>
      </c>
      <c r="Z237" t="s">
        <v>134</v>
      </c>
      <c r="AE237" t="s">
        <v>134</v>
      </c>
      <c r="AJ237" t="s">
        <v>134</v>
      </c>
    </row>
    <row r="238" spans="1:36" x14ac:dyDescent="0.3">
      <c r="A238" t="s">
        <v>134</v>
      </c>
      <c r="F238" t="s">
        <v>134</v>
      </c>
      <c r="K238" t="s">
        <v>134</v>
      </c>
      <c r="P238" t="s">
        <v>134</v>
      </c>
      <c r="U238" t="s">
        <v>134</v>
      </c>
      <c r="Z238" t="s">
        <v>134</v>
      </c>
      <c r="AE238" t="s">
        <v>134</v>
      </c>
      <c r="AJ238" t="s">
        <v>134</v>
      </c>
    </row>
    <row r="239" spans="1:36" x14ac:dyDescent="0.3">
      <c r="A239" t="s">
        <v>134</v>
      </c>
      <c r="F239" t="s">
        <v>134</v>
      </c>
      <c r="K239" t="s">
        <v>134</v>
      </c>
      <c r="P239" t="s">
        <v>134</v>
      </c>
      <c r="U239" t="s">
        <v>134</v>
      </c>
      <c r="Z239" t="s">
        <v>134</v>
      </c>
      <c r="AE239" t="s">
        <v>134</v>
      </c>
      <c r="AJ239" t="s">
        <v>134</v>
      </c>
    </row>
    <row r="240" spans="1:36" x14ac:dyDescent="0.3">
      <c r="A240" t="s">
        <v>134</v>
      </c>
      <c r="F240" t="s">
        <v>134</v>
      </c>
      <c r="K240" t="s">
        <v>134</v>
      </c>
      <c r="P240" t="s">
        <v>134</v>
      </c>
      <c r="U240" t="s">
        <v>134</v>
      </c>
      <c r="Z240" t="s">
        <v>134</v>
      </c>
      <c r="AE240" t="s">
        <v>134</v>
      </c>
      <c r="AJ240" t="s">
        <v>134</v>
      </c>
    </row>
    <row r="241" spans="1:36" x14ac:dyDescent="0.3">
      <c r="A241" t="s">
        <v>134</v>
      </c>
      <c r="F241" t="s">
        <v>134</v>
      </c>
      <c r="K241" t="s">
        <v>134</v>
      </c>
      <c r="P241" t="s">
        <v>134</v>
      </c>
      <c r="U241" t="s">
        <v>134</v>
      </c>
      <c r="Z241" t="s">
        <v>134</v>
      </c>
      <c r="AE241" t="s">
        <v>134</v>
      </c>
      <c r="AJ241" t="s">
        <v>134</v>
      </c>
    </row>
    <row r="242" spans="1:36" x14ac:dyDescent="0.3">
      <c r="A242" t="s">
        <v>134</v>
      </c>
      <c r="F242" t="s">
        <v>134</v>
      </c>
      <c r="K242" t="s">
        <v>134</v>
      </c>
      <c r="P242" t="s">
        <v>134</v>
      </c>
      <c r="U242" t="s">
        <v>134</v>
      </c>
      <c r="Z242" t="s">
        <v>134</v>
      </c>
      <c r="AE242" t="s">
        <v>134</v>
      </c>
      <c r="AJ242" t="s">
        <v>134</v>
      </c>
    </row>
    <row r="243" spans="1:36" x14ac:dyDescent="0.3">
      <c r="A243" t="s">
        <v>134</v>
      </c>
      <c r="F243" t="s">
        <v>134</v>
      </c>
      <c r="K243" t="s">
        <v>134</v>
      </c>
      <c r="P243" t="s">
        <v>134</v>
      </c>
      <c r="U243" t="s">
        <v>134</v>
      </c>
      <c r="Z243" t="s">
        <v>134</v>
      </c>
      <c r="AE243" t="s">
        <v>134</v>
      </c>
      <c r="AJ243" t="s">
        <v>134</v>
      </c>
    </row>
    <row r="244" spans="1:36" x14ac:dyDescent="0.3">
      <c r="A244" t="s">
        <v>134</v>
      </c>
      <c r="F244" t="s">
        <v>134</v>
      </c>
      <c r="K244" t="s">
        <v>134</v>
      </c>
      <c r="P244" t="s">
        <v>134</v>
      </c>
      <c r="U244" t="s">
        <v>134</v>
      </c>
      <c r="Z244" t="s">
        <v>134</v>
      </c>
      <c r="AE244" t="s">
        <v>134</v>
      </c>
      <c r="AJ244" t="s">
        <v>134</v>
      </c>
    </row>
    <row r="245" spans="1:36" x14ac:dyDescent="0.3">
      <c r="A245" t="s">
        <v>134</v>
      </c>
      <c r="F245" t="s">
        <v>134</v>
      </c>
      <c r="K245" t="s">
        <v>134</v>
      </c>
      <c r="P245" t="s">
        <v>134</v>
      </c>
      <c r="U245" t="s">
        <v>134</v>
      </c>
      <c r="Z245" t="s">
        <v>134</v>
      </c>
      <c r="AE245" t="s">
        <v>134</v>
      </c>
      <c r="AJ245" t="s">
        <v>134</v>
      </c>
    </row>
    <row r="246" spans="1:36" x14ac:dyDescent="0.3">
      <c r="A246" t="s">
        <v>134</v>
      </c>
      <c r="F246" t="s">
        <v>134</v>
      </c>
      <c r="K246" t="s">
        <v>134</v>
      </c>
      <c r="P246" t="s">
        <v>134</v>
      </c>
      <c r="U246" t="s">
        <v>134</v>
      </c>
      <c r="Z246" t="s">
        <v>134</v>
      </c>
      <c r="AE246" t="s">
        <v>134</v>
      </c>
      <c r="AJ246" t="s">
        <v>134</v>
      </c>
    </row>
    <row r="247" spans="1:36" x14ac:dyDescent="0.3">
      <c r="A247" t="s">
        <v>134</v>
      </c>
      <c r="F247" t="s">
        <v>134</v>
      </c>
      <c r="K247" t="s">
        <v>134</v>
      </c>
      <c r="P247" t="s">
        <v>134</v>
      </c>
      <c r="U247" t="s">
        <v>134</v>
      </c>
      <c r="Z247" t="s">
        <v>134</v>
      </c>
      <c r="AE247" t="s">
        <v>134</v>
      </c>
      <c r="AJ247" t="s">
        <v>134</v>
      </c>
    </row>
    <row r="248" spans="1:36" x14ac:dyDescent="0.3">
      <c r="A248" t="s">
        <v>134</v>
      </c>
      <c r="F248" t="s">
        <v>134</v>
      </c>
      <c r="K248" t="s">
        <v>134</v>
      </c>
      <c r="P248" t="s">
        <v>134</v>
      </c>
      <c r="U248" t="s">
        <v>134</v>
      </c>
      <c r="Z248" t="s">
        <v>134</v>
      </c>
      <c r="AE248" t="s">
        <v>134</v>
      </c>
      <c r="AJ248" t="s">
        <v>134</v>
      </c>
    </row>
    <row r="249" spans="1:36" x14ac:dyDescent="0.3">
      <c r="A249" t="s">
        <v>134</v>
      </c>
      <c r="F249" t="s">
        <v>134</v>
      </c>
      <c r="K249" t="s">
        <v>134</v>
      </c>
      <c r="P249" t="s">
        <v>134</v>
      </c>
      <c r="U249" t="s">
        <v>134</v>
      </c>
      <c r="Z249" t="s">
        <v>134</v>
      </c>
      <c r="AE249" t="s">
        <v>134</v>
      </c>
      <c r="AJ249" t="s">
        <v>134</v>
      </c>
    </row>
    <row r="250" spans="1:36" x14ac:dyDescent="0.3">
      <c r="A250" t="s">
        <v>134</v>
      </c>
      <c r="F250" t="s">
        <v>134</v>
      </c>
      <c r="K250" t="s">
        <v>134</v>
      </c>
      <c r="P250" t="s">
        <v>134</v>
      </c>
      <c r="U250" t="s">
        <v>134</v>
      </c>
      <c r="Z250" t="s">
        <v>134</v>
      </c>
      <c r="AE250" t="s">
        <v>134</v>
      </c>
      <c r="AJ250" t="s">
        <v>134</v>
      </c>
    </row>
    <row r="251" spans="1:36" x14ac:dyDescent="0.3">
      <c r="A251" t="s">
        <v>134</v>
      </c>
      <c r="F251" t="s">
        <v>134</v>
      </c>
      <c r="K251" t="s">
        <v>134</v>
      </c>
      <c r="P251" t="s">
        <v>134</v>
      </c>
      <c r="U251" t="s">
        <v>134</v>
      </c>
      <c r="Z251" t="s">
        <v>134</v>
      </c>
      <c r="AE251" t="s">
        <v>134</v>
      </c>
      <c r="AJ251" t="s">
        <v>134</v>
      </c>
    </row>
    <row r="252" spans="1:36" x14ac:dyDescent="0.3">
      <c r="A252" t="s">
        <v>134</v>
      </c>
      <c r="F252" t="s">
        <v>134</v>
      </c>
      <c r="K252" t="s">
        <v>134</v>
      </c>
      <c r="P252" t="s">
        <v>134</v>
      </c>
      <c r="U252" t="s">
        <v>134</v>
      </c>
      <c r="Z252" t="s">
        <v>134</v>
      </c>
      <c r="AE252" t="s">
        <v>134</v>
      </c>
      <c r="AJ252" t="s">
        <v>134</v>
      </c>
    </row>
    <row r="253" spans="1:36" x14ac:dyDescent="0.3">
      <c r="A253" t="s">
        <v>134</v>
      </c>
      <c r="F253" t="s">
        <v>134</v>
      </c>
      <c r="K253" t="s">
        <v>134</v>
      </c>
      <c r="P253" t="s">
        <v>134</v>
      </c>
      <c r="U253" t="s">
        <v>134</v>
      </c>
      <c r="Z253" t="s">
        <v>134</v>
      </c>
      <c r="AE253" t="s">
        <v>134</v>
      </c>
      <c r="AJ253" t="s">
        <v>134</v>
      </c>
    </row>
    <row r="254" spans="1:36" x14ac:dyDescent="0.3">
      <c r="A254" t="s">
        <v>134</v>
      </c>
      <c r="F254" t="s">
        <v>134</v>
      </c>
      <c r="K254" t="s">
        <v>134</v>
      </c>
      <c r="P254" t="s">
        <v>134</v>
      </c>
      <c r="U254" t="s">
        <v>134</v>
      </c>
      <c r="Z254" t="s">
        <v>134</v>
      </c>
      <c r="AE254" t="s">
        <v>134</v>
      </c>
      <c r="AJ254" t="s">
        <v>134</v>
      </c>
    </row>
    <row r="255" spans="1:36" x14ac:dyDescent="0.3">
      <c r="A255" t="s">
        <v>134</v>
      </c>
      <c r="F255" t="s">
        <v>134</v>
      </c>
      <c r="K255" t="s">
        <v>134</v>
      </c>
      <c r="P255" t="s">
        <v>134</v>
      </c>
      <c r="U255" t="s">
        <v>134</v>
      </c>
      <c r="Z255" t="s">
        <v>134</v>
      </c>
      <c r="AE255" t="s">
        <v>134</v>
      </c>
      <c r="AJ255" t="s">
        <v>134</v>
      </c>
    </row>
    <row r="256" spans="1:36" x14ac:dyDescent="0.3">
      <c r="A256" t="s">
        <v>134</v>
      </c>
      <c r="F256" t="s">
        <v>134</v>
      </c>
      <c r="K256" t="s">
        <v>134</v>
      </c>
      <c r="P256" t="s">
        <v>134</v>
      </c>
      <c r="U256" t="s">
        <v>134</v>
      </c>
      <c r="Z256" t="s">
        <v>134</v>
      </c>
      <c r="AE256" t="s">
        <v>134</v>
      </c>
      <c r="AJ256" t="s">
        <v>134</v>
      </c>
    </row>
    <row r="257" spans="1:36" x14ac:dyDescent="0.3">
      <c r="A257" t="s">
        <v>134</v>
      </c>
      <c r="F257" t="s">
        <v>134</v>
      </c>
      <c r="K257" t="s">
        <v>134</v>
      </c>
      <c r="P257" t="s">
        <v>134</v>
      </c>
      <c r="U257" t="s">
        <v>134</v>
      </c>
      <c r="Z257" t="s">
        <v>134</v>
      </c>
      <c r="AE257" t="s">
        <v>134</v>
      </c>
      <c r="AJ257" t="s">
        <v>134</v>
      </c>
    </row>
    <row r="258" spans="1:36" x14ac:dyDescent="0.3">
      <c r="A258" t="s">
        <v>134</v>
      </c>
      <c r="F258" t="s">
        <v>134</v>
      </c>
      <c r="K258" t="s">
        <v>134</v>
      </c>
      <c r="P258" t="s">
        <v>134</v>
      </c>
      <c r="U258" t="s">
        <v>134</v>
      </c>
      <c r="Z258" t="s">
        <v>134</v>
      </c>
      <c r="AE258" t="s">
        <v>134</v>
      </c>
      <c r="AJ258" t="s">
        <v>134</v>
      </c>
    </row>
    <row r="259" spans="1:36" x14ac:dyDescent="0.3">
      <c r="A259" t="s">
        <v>134</v>
      </c>
      <c r="F259" t="s">
        <v>134</v>
      </c>
      <c r="K259" t="s">
        <v>134</v>
      </c>
      <c r="P259" t="s">
        <v>134</v>
      </c>
      <c r="U259" t="s">
        <v>134</v>
      </c>
      <c r="Z259" t="s">
        <v>134</v>
      </c>
      <c r="AE259" t="s">
        <v>134</v>
      </c>
      <c r="AJ259" t="s">
        <v>134</v>
      </c>
    </row>
    <row r="260" spans="1:36" x14ac:dyDescent="0.3">
      <c r="A260" t="s">
        <v>134</v>
      </c>
      <c r="F260" t="s">
        <v>134</v>
      </c>
      <c r="K260" t="s">
        <v>134</v>
      </c>
      <c r="P260" t="s">
        <v>134</v>
      </c>
      <c r="U260" t="s">
        <v>134</v>
      </c>
      <c r="Z260" t="s">
        <v>134</v>
      </c>
      <c r="AE260" t="s">
        <v>134</v>
      </c>
      <c r="AJ260" t="s">
        <v>134</v>
      </c>
    </row>
    <row r="261" spans="1:36" x14ac:dyDescent="0.3">
      <c r="A261" t="s">
        <v>134</v>
      </c>
      <c r="F261" t="s">
        <v>134</v>
      </c>
      <c r="K261" t="s">
        <v>134</v>
      </c>
      <c r="P261" t="s">
        <v>134</v>
      </c>
      <c r="U261" t="s">
        <v>134</v>
      </c>
      <c r="Z261" t="s">
        <v>134</v>
      </c>
      <c r="AE261" t="s">
        <v>134</v>
      </c>
      <c r="AJ261" t="s">
        <v>134</v>
      </c>
    </row>
    <row r="262" spans="1:36" x14ac:dyDescent="0.3">
      <c r="A262" t="s">
        <v>134</v>
      </c>
      <c r="F262" t="s">
        <v>134</v>
      </c>
      <c r="K262" t="s">
        <v>134</v>
      </c>
      <c r="P262" t="s">
        <v>134</v>
      </c>
      <c r="U262" t="s">
        <v>134</v>
      </c>
      <c r="Z262" t="s">
        <v>134</v>
      </c>
      <c r="AE262" t="s">
        <v>134</v>
      </c>
      <c r="AJ262" t="s">
        <v>134</v>
      </c>
    </row>
    <row r="263" spans="1:36" x14ac:dyDescent="0.3">
      <c r="A263" t="s">
        <v>134</v>
      </c>
      <c r="F263" t="s">
        <v>134</v>
      </c>
      <c r="K263" t="s">
        <v>134</v>
      </c>
      <c r="P263" t="s">
        <v>134</v>
      </c>
      <c r="U263" t="s">
        <v>134</v>
      </c>
      <c r="Z263" t="s">
        <v>134</v>
      </c>
      <c r="AE263" t="s">
        <v>134</v>
      </c>
      <c r="AJ263" t="s">
        <v>134</v>
      </c>
    </row>
    <row r="264" spans="1:36" x14ac:dyDescent="0.3">
      <c r="A264" t="s">
        <v>134</v>
      </c>
      <c r="F264" t="s">
        <v>134</v>
      </c>
      <c r="K264" t="s">
        <v>134</v>
      </c>
      <c r="P264" t="s">
        <v>134</v>
      </c>
      <c r="U264" t="s">
        <v>134</v>
      </c>
      <c r="Z264" t="s">
        <v>134</v>
      </c>
      <c r="AE264" t="s">
        <v>134</v>
      </c>
      <c r="AJ264" t="s">
        <v>134</v>
      </c>
    </row>
    <row r="265" spans="1:36" x14ac:dyDescent="0.3">
      <c r="A265" t="s">
        <v>134</v>
      </c>
      <c r="F265" t="s">
        <v>134</v>
      </c>
      <c r="K265" t="s">
        <v>134</v>
      </c>
      <c r="P265" t="s">
        <v>134</v>
      </c>
      <c r="U265" t="s">
        <v>134</v>
      </c>
      <c r="Z265" t="s">
        <v>134</v>
      </c>
      <c r="AE265" t="s">
        <v>134</v>
      </c>
      <c r="AJ265" t="s">
        <v>134</v>
      </c>
    </row>
    <row r="266" spans="1:36" x14ac:dyDescent="0.3">
      <c r="A266" t="s">
        <v>134</v>
      </c>
      <c r="F266" t="s">
        <v>134</v>
      </c>
      <c r="K266" t="s">
        <v>134</v>
      </c>
      <c r="P266" t="s">
        <v>134</v>
      </c>
      <c r="U266" t="s">
        <v>134</v>
      </c>
      <c r="Z266" t="s">
        <v>134</v>
      </c>
      <c r="AE266" t="s">
        <v>134</v>
      </c>
      <c r="AJ266" t="s">
        <v>134</v>
      </c>
    </row>
    <row r="267" spans="1:36" x14ac:dyDescent="0.3">
      <c r="A267" t="s">
        <v>134</v>
      </c>
      <c r="F267" t="s">
        <v>134</v>
      </c>
      <c r="K267" t="s">
        <v>134</v>
      </c>
      <c r="P267" t="s">
        <v>134</v>
      </c>
      <c r="U267" t="s">
        <v>134</v>
      </c>
      <c r="Z267" t="s">
        <v>134</v>
      </c>
      <c r="AE267" t="s">
        <v>134</v>
      </c>
      <c r="AJ267" t="s">
        <v>134</v>
      </c>
    </row>
    <row r="268" spans="1:36" x14ac:dyDescent="0.3">
      <c r="A268" t="s">
        <v>134</v>
      </c>
      <c r="F268" t="s">
        <v>134</v>
      </c>
      <c r="K268" t="s">
        <v>134</v>
      </c>
      <c r="P268" t="s">
        <v>134</v>
      </c>
      <c r="U268" t="s">
        <v>134</v>
      </c>
      <c r="Z268" t="s">
        <v>134</v>
      </c>
      <c r="AE268" t="s">
        <v>134</v>
      </c>
      <c r="AJ268" t="s">
        <v>134</v>
      </c>
    </row>
    <row r="269" spans="1:36" x14ac:dyDescent="0.3">
      <c r="A269" t="s">
        <v>134</v>
      </c>
      <c r="F269" t="s">
        <v>134</v>
      </c>
      <c r="K269" t="s">
        <v>134</v>
      </c>
      <c r="P269" t="s">
        <v>134</v>
      </c>
      <c r="U269" t="s">
        <v>134</v>
      </c>
      <c r="Z269" t="s">
        <v>134</v>
      </c>
      <c r="AE269" t="s">
        <v>134</v>
      </c>
      <c r="AJ269" t="s">
        <v>134</v>
      </c>
    </row>
    <row r="270" spans="1:36" x14ac:dyDescent="0.3">
      <c r="A270" t="s">
        <v>134</v>
      </c>
      <c r="F270" t="s">
        <v>134</v>
      </c>
      <c r="K270" t="s">
        <v>134</v>
      </c>
      <c r="P270" t="s">
        <v>134</v>
      </c>
      <c r="U270" t="s">
        <v>134</v>
      </c>
      <c r="Z270" t="s">
        <v>134</v>
      </c>
      <c r="AE270" t="s">
        <v>134</v>
      </c>
      <c r="AJ270" t="s">
        <v>134</v>
      </c>
    </row>
    <row r="271" spans="1:36" x14ac:dyDescent="0.3">
      <c r="A271" t="s">
        <v>134</v>
      </c>
      <c r="F271" t="s">
        <v>134</v>
      </c>
      <c r="K271" t="s">
        <v>134</v>
      </c>
      <c r="P271" t="s">
        <v>134</v>
      </c>
      <c r="U271" t="s">
        <v>134</v>
      </c>
      <c r="Z271" t="s">
        <v>134</v>
      </c>
      <c r="AE271" t="s">
        <v>134</v>
      </c>
      <c r="AJ271" t="s">
        <v>134</v>
      </c>
    </row>
    <row r="272" spans="1:36" x14ac:dyDescent="0.3">
      <c r="A272" t="s">
        <v>134</v>
      </c>
      <c r="F272" t="s">
        <v>134</v>
      </c>
      <c r="K272" t="s">
        <v>134</v>
      </c>
      <c r="P272" t="s">
        <v>134</v>
      </c>
      <c r="U272" t="s">
        <v>134</v>
      </c>
      <c r="Z272" t="s">
        <v>134</v>
      </c>
      <c r="AE272" t="s">
        <v>134</v>
      </c>
      <c r="AJ272" t="s">
        <v>134</v>
      </c>
    </row>
    <row r="273" spans="1:36" x14ac:dyDescent="0.3">
      <c r="A273" t="s">
        <v>134</v>
      </c>
      <c r="F273" t="s">
        <v>134</v>
      </c>
      <c r="K273" t="s">
        <v>134</v>
      </c>
      <c r="P273" t="s">
        <v>134</v>
      </c>
      <c r="U273" t="s">
        <v>134</v>
      </c>
      <c r="Z273" t="s">
        <v>134</v>
      </c>
      <c r="AE273" t="s">
        <v>134</v>
      </c>
      <c r="AJ273" t="s">
        <v>134</v>
      </c>
    </row>
    <row r="274" spans="1:36" x14ac:dyDescent="0.3">
      <c r="A274" t="s">
        <v>134</v>
      </c>
      <c r="F274" t="s">
        <v>134</v>
      </c>
      <c r="K274" t="s">
        <v>134</v>
      </c>
      <c r="P274" t="s">
        <v>134</v>
      </c>
      <c r="U274" t="s">
        <v>134</v>
      </c>
      <c r="Z274" t="s">
        <v>134</v>
      </c>
      <c r="AE274" t="s">
        <v>134</v>
      </c>
      <c r="AJ274" t="s">
        <v>134</v>
      </c>
    </row>
    <row r="275" spans="1:36" x14ac:dyDescent="0.3">
      <c r="A275" t="s">
        <v>134</v>
      </c>
      <c r="F275" t="s">
        <v>134</v>
      </c>
      <c r="K275" t="s">
        <v>134</v>
      </c>
      <c r="P275" t="s">
        <v>134</v>
      </c>
      <c r="U275" t="s">
        <v>134</v>
      </c>
      <c r="Z275" t="s">
        <v>134</v>
      </c>
      <c r="AE275" t="s">
        <v>134</v>
      </c>
      <c r="AJ275" t="s">
        <v>134</v>
      </c>
    </row>
    <row r="276" spans="1:36" x14ac:dyDescent="0.3">
      <c r="A276" t="s">
        <v>134</v>
      </c>
      <c r="F276" t="s">
        <v>134</v>
      </c>
      <c r="K276" t="s">
        <v>134</v>
      </c>
      <c r="P276" t="s">
        <v>134</v>
      </c>
      <c r="U276" t="s">
        <v>134</v>
      </c>
      <c r="Z276" t="s">
        <v>134</v>
      </c>
      <c r="AE276" t="s">
        <v>134</v>
      </c>
      <c r="AJ276" t="s">
        <v>134</v>
      </c>
    </row>
    <row r="277" spans="1:36" x14ac:dyDescent="0.3">
      <c r="A277" t="s">
        <v>134</v>
      </c>
      <c r="F277" t="s">
        <v>134</v>
      </c>
      <c r="K277" t="s">
        <v>134</v>
      </c>
      <c r="P277" t="s">
        <v>134</v>
      </c>
      <c r="U277" t="s">
        <v>134</v>
      </c>
      <c r="Z277" t="s">
        <v>134</v>
      </c>
      <c r="AE277" t="s">
        <v>134</v>
      </c>
      <c r="AJ277" t="s">
        <v>134</v>
      </c>
    </row>
    <row r="278" spans="1:36" x14ac:dyDescent="0.3">
      <c r="A278" t="s">
        <v>134</v>
      </c>
      <c r="F278" t="s">
        <v>134</v>
      </c>
      <c r="K278" t="s">
        <v>134</v>
      </c>
      <c r="P278" t="s">
        <v>134</v>
      </c>
      <c r="U278" t="s">
        <v>134</v>
      </c>
      <c r="Z278" t="s">
        <v>134</v>
      </c>
      <c r="AE278" t="s">
        <v>134</v>
      </c>
      <c r="AJ278" t="s">
        <v>134</v>
      </c>
    </row>
    <row r="279" spans="1:36" x14ac:dyDescent="0.3">
      <c r="A279" t="s">
        <v>134</v>
      </c>
      <c r="F279" t="s">
        <v>134</v>
      </c>
      <c r="K279" t="s">
        <v>134</v>
      </c>
      <c r="P279" t="s">
        <v>134</v>
      </c>
      <c r="U279" t="s">
        <v>134</v>
      </c>
      <c r="Z279" t="s">
        <v>134</v>
      </c>
      <c r="AE279" t="s">
        <v>134</v>
      </c>
      <c r="AJ279" t="s">
        <v>134</v>
      </c>
    </row>
    <row r="280" spans="1:36" x14ac:dyDescent="0.3">
      <c r="A280" t="s">
        <v>134</v>
      </c>
      <c r="F280" t="s">
        <v>134</v>
      </c>
      <c r="K280" t="s">
        <v>134</v>
      </c>
      <c r="P280" t="s">
        <v>134</v>
      </c>
      <c r="U280" t="s">
        <v>134</v>
      </c>
      <c r="Z280" t="s">
        <v>134</v>
      </c>
      <c r="AE280" t="s">
        <v>134</v>
      </c>
      <c r="AJ280" t="s">
        <v>134</v>
      </c>
    </row>
    <row r="281" spans="1:36" x14ac:dyDescent="0.3">
      <c r="A281" t="s">
        <v>134</v>
      </c>
      <c r="F281" t="s">
        <v>134</v>
      </c>
      <c r="K281" t="s">
        <v>134</v>
      </c>
      <c r="P281" t="s">
        <v>134</v>
      </c>
      <c r="U281" t="s">
        <v>134</v>
      </c>
      <c r="Z281" t="s">
        <v>134</v>
      </c>
      <c r="AE281" t="s">
        <v>134</v>
      </c>
      <c r="AJ281" t="s">
        <v>134</v>
      </c>
    </row>
    <row r="282" spans="1:36" x14ac:dyDescent="0.3">
      <c r="A282" t="s">
        <v>134</v>
      </c>
      <c r="F282" t="s">
        <v>134</v>
      </c>
      <c r="K282" t="s">
        <v>134</v>
      </c>
      <c r="P282" t="s">
        <v>134</v>
      </c>
      <c r="U282" t="s">
        <v>134</v>
      </c>
      <c r="Z282" t="s">
        <v>134</v>
      </c>
      <c r="AE282" t="s">
        <v>134</v>
      </c>
      <c r="AJ282" t="s">
        <v>134</v>
      </c>
    </row>
    <row r="283" spans="1:36" x14ac:dyDescent="0.3">
      <c r="A283" t="s">
        <v>134</v>
      </c>
      <c r="F283" t="s">
        <v>134</v>
      </c>
      <c r="K283" t="s">
        <v>134</v>
      </c>
      <c r="P283" t="s">
        <v>134</v>
      </c>
      <c r="U283" t="s">
        <v>134</v>
      </c>
      <c r="Z283" t="s">
        <v>134</v>
      </c>
      <c r="AE283" t="s">
        <v>134</v>
      </c>
      <c r="AJ283" t="s">
        <v>134</v>
      </c>
    </row>
    <row r="284" spans="1:36" x14ac:dyDescent="0.3">
      <c r="A284" t="s">
        <v>134</v>
      </c>
      <c r="F284" t="s">
        <v>134</v>
      </c>
      <c r="K284" t="s">
        <v>134</v>
      </c>
      <c r="P284" t="s">
        <v>134</v>
      </c>
      <c r="U284" t="s">
        <v>134</v>
      </c>
      <c r="Z284" t="s">
        <v>134</v>
      </c>
      <c r="AE284" t="s">
        <v>134</v>
      </c>
      <c r="AJ284" t="s">
        <v>134</v>
      </c>
    </row>
    <row r="285" spans="1:36" x14ac:dyDescent="0.3">
      <c r="A285" t="s">
        <v>134</v>
      </c>
      <c r="F285" t="s">
        <v>134</v>
      </c>
      <c r="K285" t="s">
        <v>134</v>
      </c>
      <c r="P285" t="s">
        <v>134</v>
      </c>
      <c r="U285" t="s">
        <v>134</v>
      </c>
      <c r="Z285" t="s">
        <v>134</v>
      </c>
      <c r="AE285" t="s">
        <v>134</v>
      </c>
      <c r="AJ285" t="s">
        <v>134</v>
      </c>
    </row>
    <row r="286" spans="1:36" x14ac:dyDescent="0.3">
      <c r="A286" t="s">
        <v>134</v>
      </c>
      <c r="F286" t="s">
        <v>134</v>
      </c>
      <c r="K286" t="s">
        <v>134</v>
      </c>
      <c r="P286" t="s">
        <v>134</v>
      </c>
      <c r="U286" t="s">
        <v>134</v>
      </c>
      <c r="Z286" t="s">
        <v>134</v>
      </c>
      <c r="AE286" t="s">
        <v>134</v>
      </c>
      <c r="AJ286" t="s">
        <v>134</v>
      </c>
    </row>
    <row r="287" spans="1:36" x14ac:dyDescent="0.3">
      <c r="A287" t="s">
        <v>134</v>
      </c>
      <c r="F287" t="s">
        <v>134</v>
      </c>
      <c r="K287" t="s">
        <v>134</v>
      </c>
      <c r="P287" t="s">
        <v>134</v>
      </c>
      <c r="U287" t="s">
        <v>134</v>
      </c>
      <c r="Z287" t="s">
        <v>134</v>
      </c>
      <c r="AE287" t="s">
        <v>134</v>
      </c>
      <c r="AJ287" t="s">
        <v>134</v>
      </c>
    </row>
    <row r="288" spans="1:36" x14ac:dyDescent="0.3">
      <c r="A288" t="s">
        <v>134</v>
      </c>
      <c r="F288" t="s">
        <v>134</v>
      </c>
      <c r="K288" t="s">
        <v>134</v>
      </c>
      <c r="P288" t="s">
        <v>134</v>
      </c>
      <c r="U288" t="s">
        <v>134</v>
      </c>
      <c r="Z288" t="s">
        <v>134</v>
      </c>
      <c r="AE288" t="s">
        <v>134</v>
      </c>
      <c r="AJ288" t="s">
        <v>134</v>
      </c>
    </row>
    <row r="289" spans="1:36" x14ac:dyDescent="0.3">
      <c r="A289" t="s">
        <v>134</v>
      </c>
      <c r="F289" t="s">
        <v>134</v>
      </c>
      <c r="K289" t="s">
        <v>134</v>
      </c>
      <c r="P289" t="s">
        <v>134</v>
      </c>
      <c r="U289" t="s">
        <v>134</v>
      </c>
      <c r="Z289" t="s">
        <v>134</v>
      </c>
      <c r="AE289" t="s">
        <v>134</v>
      </c>
      <c r="AJ289" t="s">
        <v>134</v>
      </c>
    </row>
    <row r="290" spans="1:36" x14ac:dyDescent="0.3">
      <c r="A290" t="s">
        <v>134</v>
      </c>
      <c r="F290" t="s">
        <v>134</v>
      </c>
      <c r="K290" t="s">
        <v>134</v>
      </c>
      <c r="P290" t="s">
        <v>134</v>
      </c>
      <c r="U290" t="s">
        <v>134</v>
      </c>
      <c r="Z290" t="s">
        <v>134</v>
      </c>
      <c r="AE290" t="s">
        <v>134</v>
      </c>
      <c r="AJ290" t="s">
        <v>134</v>
      </c>
    </row>
    <row r="291" spans="1:36" x14ac:dyDescent="0.3">
      <c r="A291" t="s">
        <v>134</v>
      </c>
      <c r="F291" t="s">
        <v>134</v>
      </c>
      <c r="K291" t="s">
        <v>134</v>
      </c>
      <c r="P291" t="s">
        <v>134</v>
      </c>
      <c r="U291" t="s">
        <v>134</v>
      </c>
      <c r="Z291" t="s">
        <v>134</v>
      </c>
      <c r="AE291" t="s">
        <v>134</v>
      </c>
      <c r="AJ291" t="s">
        <v>134</v>
      </c>
    </row>
    <row r="292" spans="1:36" x14ac:dyDescent="0.3">
      <c r="A292" t="s">
        <v>134</v>
      </c>
      <c r="F292" t="s">
        <v>134</v>
      </c>
      <c r="K292" t="s">
        <v>134</v>
      </c>
      <c r="P292" t="s">
        <v>134</v>
      </c>
      <c r="U292" t="s">
        <v>134</v>
      </c>
      <c r="Z292" t="s">
        <v>134</v>
      </c>
      <c r="AE292" t="s">
        <v>134</v>
      </c>
      <c r="AJ292" t="s">
        <v>134</v>
      </c>
    </row>
    <row r="293" spans="1:36" x14ac:dyDescent="0.3">
      <c r="A293" t="s">
        <v>134</v>
      </c>
      <c r="F293" t="s">
        <v>134</v>
      </c>
      <c r="K293" t="s">
        <v>134</v>
      </c>
      <c r="P293" t="s">
        <v>134</v>
      </c>
      <c r="U293" t="s">
        <v>134</v>
      </c>
      <c r="Z293" t="s">
        <v>134</v>
      </c>
      <c r="AE293" t="s">
        <v>134</v>
      </c>
      <c r="AJ293" t="s">
        <v>134</v>
      </c>
    </row>
    <row r="294" spans="1:36" x14ac:dyDescent="0.3">
      <c r="A294" t="s">
        <v>134</v>
      </c>
      <c r="F294" t="s">
        <v>134</v>
      </c>
      <c r="K294" t="s">
        <v>134</v>
      </c>
      <c r="P294" t="s">
        <v>134</v>
      </c>
      <c r="U294" t="s">
        <v>134</v>
      </c>
      <c r="Z294" t="s">
        <v>134</v>
      </c>
      <c r="AE294" t="s">
        <v>134</v>
      </c>
      <c r="AJ294" t="s">
        <v>134</v>
      </c>
    </row>
    <row r="295" spans="1:36" x14ac:dyDescent="0.3">
      <c r="A295" t="s">
        <v>134</v>
      </c>
      <c r="F295" t="s">
        <v>134</v>
      </c>
      <c r="K295" t="s">
        <v>134</v>
      </c>
      <c r="P295" t="s">
        <v>134</v>
      </c>
      <c r="U295" t="s">
        <v>134</v>
      </c>
      <c r="Z295" t="s">
        <v>134</v>
      </c>
      <c r="AE295" t="s">
        <v>134</v>
      </c>
      <c r="AJ295" t="s">
        <v>134</v>
      </c>
    </row>
    <row r="296" spans="1:36" x14ac:dyDescent="0.3">
      <c r="A296" t="s">
        <v>134</v>
      </c>
      <c r="F296" t="s">
        <v>134</v>
      </c>
      <c r="K296" t="s">
        <v>134</v>
      </c>
      <c r="P296" t="s">
        <v>134</v>
      </c>
      <c r="U296" t="s">
        <v>134</v>
      </c>
      <c r="Z296" t="s">
        <v>134</v>
      </c>
      <c r="AE296" t="s">
        <v>134</v>
      </c>
      <c r="AJ296" t="s">
        <v>134</v>
      </c>
    </row>
    <row r="297" spans="1:36" x14ac:dyDescent="0.3">
      <c r="A297" t="s">
        <v>134</v>
      </c>
      <c r="F297" t="s">
        <v>134</v>
      </c>
      <c r="K297" t="s">
        <v>134</v>
      </c>
      <c r="P297" t="s">
        <v>134</v>
      </c>
      <c r="U297" t="s">
        <v>134</v>
      </c>
      <c r="Z297" t="s">
        <v>134</v>
      </c>
      <c r="AE297" t="s">
        <v>134</v>
      </c>
      <c r="AJ297" t="s">
        <v>134</v>
      </c>
    </row>
    <row r="298" spans="1:36" x14ac:dyDescent="0.3">
      <c r="A298" t="s">
        <v>134</v>
      </c>
      <c r="F298" t="s">
        <v>134</v>
      </c>
      <c r="K298" t="s">
        <v>134</v>
      </c>
      <c r="P298" t="s">
        <v>134</v>
      </c>
      <c r="U298" t="s">
        <v>134</v>
      </c>
      <c r="Z298" t="s">
        <v>134</v>
      </c>
      <c r="AE298" t="s">
        <v>134</v>
      </c>
      <c r="AJ298" t="s">
        <v>134</v>
      </c>
    </row>
    <row r="299" spans="1:36" x14ac:dyDescent="0.3">
      <c r="A299" t="s">
        <v>134</v>
      </c>
      <c r="F299" t="s">
        <v>134</v>
      </c>
      <c r="K299" t="s">
        <v>134</v>
      </c>
      <c r="P299" t="s">
        <v>134</v>
      </c>
      <c r="U299" t="s">
        <v>134</v>
      </c>
      <c r="Z299" t="s">
        <v>134</v>
      </c>
      <c r="AE299" t="s">
        <v>134</v>
      </c>
      <c r="AJ299" t="s">
        <v>134</v>
      </c>
    </row>
    <row r="300" spans="1:36" x14ac:dyDescent="0.3">
      <c r="A300" t="s">
        <v>134</v>
      </c>
      <c r="F300" t="s">
        <v>134</v>
      </c>
      <c r="K300" t="s">
        <v>134</v>
      </c>
      <c r="P300" t="s">
        <v>134</v>
      </c>
      <c r="U300" t="s">
        <v>134</v>
      </c>
      <c r="Z300" t="s">
        <v>134</v>
      </c>
      <c r="AE300" t="s">
        <v>134</v>
      </c>
      <c r="AJ300" t="s">
        <v>134</v>
      </c>
    </row>
    <row r="301" spans="1:36" x14ac:dyDescent="0.3">
      <c r="A301" t="s">
        <v>134</v>
      </c>
      <c r="F301" t="s">
        <v>134</v>
      </c>
      <c r="K301" t="s">
        <v>134</v>
      </c>
      <c r="P301" t="s">
        <v>134</v>
      </c>
      <c r="U301" t="s">
        <v>134</v>
      </c>
      <c r="Z301" t="s">
        <v>134</v>
      </c>
      <c r="AE301" t="s">
        <v>134</v>
      </c>
      <c r="AJ301" t="s">
        <v>134</v>
      </c>
    </row>
    <row r="302" spans="1:36" x14ac:dyDescent="0.3">
      <c r="A302" t="s">
        <v>134</v>
      </c>
      <c r="F302" t="s">
        <v>134</v>
      </c>
      <c r="K302" t="s">
        <v>134</v>
      </c>
      <c r="P302" t="s">
        <v>134</v>
      </c>
      <c r="U302" t="s">
        <v>134</v>
      </c>
      <c r="Z302" t="s">
        <v>134</v>
      </c>
      <c r="AE302" t="s">
        <v>134</v>
      </c>
      <c r="AJ302" t="s">
        <v>134</v>
      </c>
    </row>
    <row r="303" spans="1:36" x14ac:dyDescent="0.3">
      <c r="A303" t="s">
        <v>134</v>
      </c>
      <c r="F303" t="s">
        <v>134</v>
      </c>
      <c r="K303" t="s">
        <v>134</v>
      </c>
      <c r="P303" t="s">
        <v>134</v>
      </c>
      <c r="U303" t="s">
        <v>134</v>
      </c>
      <c r="Z303" t="s">
        <v>134</v>
      </c>
      <c r="AE303" t="s">
        <v>134</v>
      </c>
      <c r="AJ303" t="s">
        <v>134</v>
      </c>
    </row>
    <row r="304" spans="1:36" x14ac:dyDescent="0.3">
      <c r="A304" t="s">
        <v>134</v>
      </c>
      <c r="F304" t="s">
        <v>134</v>
      </c>
      <c r="K304" t="s">
        <v>134</v>
      </c>
      <c r="P304" t="s">
        <v>134</v>
      </c>
      <c r="U304" t="s">
        <v>134</v>
      </c>
      <c r="Z304" t="s">
        <v>134</v>
      </c>
      <c r="AE304" t="s">
        <v>134</v>
      </c>
      <c r="AJ304" t="s">
        <v>134</v>
      </c>
    </row>
    <row r="305" spans="1:36" x14ac:dyDescent="0.3">
      <c r="A305" t="s">
        <v>134</v>
      </c>
      <c r="F305" t="s">
        <v>134</v>
      </c>
      <c r="K305" t="s">
        <v>134</v>
      </c>
      <c r="P305" t="s">
        <v>134</v>
      </c>
      <c r="U305" t="s">
        <v>134</v>
      </c>
      <c r="Z305" t="s">
        <v>134</v>
      </c>
      <c r="AE305" t="s">
        <v>134</v>
      </c>
      <c r="AJ305" t="s">
        <v>134</v>
      </c>
    </row>
    <row r="306" spans="1:36" x14ac:dyDescent="0.3">
      <c r="A306" t="s">
        <v>134</v>
      </c>
      <c r="F306" t="s">
        <v>134</v>
      </c>
      <c r="K306" t="s">
        <v>134</v>
      </c>
      <c r="P306" t="s">
        <v>134</v>
      </c>
      <c r="U306" t="s">
        <v>134</v>
      </c>
      <c r="Z306" t="s">
        <v>134</v>
      </c>
      <c r="AE306" t="s">
        <v>134</v>
      </c>
      <c r="AJ306" t="s">
        <v>134</v>
      </c>
    </row>
    <row r="307" spans="1:36" x14ac:dyDescent="0.3">
      <c r="A307" t="s">
        <v>134</v>
      </c>
      <c r="F307" t="s">
        <v>134</v>
      </c>
      <c r="K307" t="s">
        <v>134</v>
      </c>
      <c r="P307" t="s">
        <v>134</v>
      </c>
      <c r="U307" t="s">
        <v>134</v>
      </c>
      <c r="Z307" t="s">
        <v>134</v>
      </c>
      <c r="AE307" t="s">
        <v>134</v>
      </c>
      <c r="AJ307" t="s">
        <v>134</v>
      </c>
    </row>
    <row r="308" spans="1:36" x14ac:dyDescent="0.3">
      <c r="A308" t="s">
        <v>134</v>
      </c>
      <c r="F308" t="s">
        <v>134</v>
      </c>
      <c r="K308" t="s">
        <v>134</v>
      </c>
      <c r="P308" t="s">
        <v>134</v>
      </c>
      <c r="U308" t="s">
        <v>134</v>
      </c>
      <c r="Z308" t="s">
        <v>134</v>
      </c>
      <c r="AE308" t="s">
        <v>134</v>
      </c>
      <c r="AJ308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40E2-5FA0-4396-8CDC-587FAE77B5B7}">
  <dimension ref="A1:Y47"/>
  <sheetViews>
    <sheetView workbookViewId="0">
      <selection activeCell="W23" sqref="W23:Y23"/>
    </sheetView>
  </sheetViews>
  <sheetFormatPr defaultRowHeight="14.4" x14ac:dyDescent="0.3"/>
  <sheetData>
    <row r="1" spans="1:25" ht="15.6" x14ac:dyDescent="0.3">
      <c r="A1" s="32" t="s">
        <v>169</v>
      </c>
      <c r="B1" s="32" t="s">
        <v>168</v>
      </c>
      <c r="C1" s="32" t="s">
        <v>136</v>
      </c>
      <c r="F1" s="32" t="s">
        <v>137</v>
      </c>
      <c r="G1" s="32"/>
      <c r="H1" s="32"/>
      <c r="I1" s="32"/>
      <c r="J1" s="32" t="s">
        <v>138</v>
      </c>
      <c r="K1" s="32"/>
      <c r="L1" s="32"/>
      <c r="M1" s="32"/>
      <c r="N1" s="32" t="s">
        <v>139</v>
      </c>
      <c r="O1" s="32"/>
      <c r="P1" s="32"/>
      <c r="Q1" s="32"/>
      <c r="R1" s="32" t="s">
        <v>140</v>
      </c>
      <c r="S1" s="32"/>
      <c r="T1" s="32"/>
      <c r="U1" s="32"/>
      <c r="V1" s="32" t="s">
        <v>141</v>
      </c>
      <c r="W1" s="32"/>
    </row>
    <row r="2" spans="1:25" ht="15.6" x14ac:dyDescent="0.3">
      <c r="A2" s="54" t="s">
        <v>142</v>
      </c>
      <c r="B2" s="33">
        <v>2</v>
      </c>
      <c r="C2" s="34">
        <v>0.25</v>
      </c>
      <c r="E2" t="s">
        <v>143</v>
      </c>
      <c r="F2" t="s">
        <v>131</v>
      </c>
      <c r="G2" t="s">
        <v>163</v>
      </c>
      <c r="H2" t="s">
        <v>164</v>
      </c>
      <c r="I2" t="s">
        <v>165</v>
      </c>
      <c r="J2" t="s">
        <v>131</v>
      </c>
      <c r="K2" t="s">
        <v>163</v>
      </c>
      <c r="L2" t="s">
        <v>164</v>
      </c>
      <c r="M2" t="s">
        <v>165</v>
      </c>
      <c r="N2" t="s">
        <v>131</v>
      </c>
      <c r="O2" t="s">
        <v>163</v>
      </c>
      <c r="P2" t="s">
        <v>164</v>
      </c>
      <c r="Q2" t="s">
        <v>165</v>
      </c>
      <c r="R2" t="s">
        <v>131</v>
      </c>
      <c r="S2" t="s">
        <v>163</v>
      </c>
      <c r="T2" t="s">
        <v>164</v>
      </c>
      <c r="U2" t="s">
        <v>165</v>
      </c>
      <c r="V2" t="s">
        <v>131</v>
      </c>
      <c r="W2" t="s">
        <v>163</v>
      </c>
      <c r="X2" t="s">
        <v>164</v>
      </c>
      <c r="Y2" t="s">
        <v>165</v>
      </c>
    </row>
    <row r="3" spans="1:25" ht="15.6" x14ac:dyDescent="0.3">
      <c r="A3" s="54"/>
      <c r="B3" s="33">
        <v>3</v>
      </c>
      <c r="C3" s="34">
        <v>0.41</v>
      </c>
      <c r="E3">
        <v>1</v>
      </c>
      <c r="F3" s="34">
        <v>0.25</v>
      </c>
      <c r="G3" s="34">
        <f>AVERAGE(F3:F22)</f>
        <v>0.28749999999999998</v>
      </c>
      <c r="H3" s="34">
        <f>_xlfn.STDEV.S(F3:F22)</f>
        <v>4.7114083267164167E-2</v>
      </c>
      <c r="I3" s="34">
        <f>H3/SQRT(20)</f>
        <v>1.0535029288296445E-2</v>
      </c>
      <c r="J3" s="34">
        <v>0.41</v>
      </c>
      <c r="K3" s="34">
        <f>AVERAGE(J3:J22)</f>
        <v>0.46449999999999997</v>
      </c>
      <c r="L3" s="34">
        <f>_xlfn.STDEV.S(J3:J22)</f>
        <v>6.1599299380841396E-2</v>
      </c>
      <c r="M3" s="34">
        <f>L3/SQRT(20)</f>
        <v>1.3774022078192207E-2</v>
      </c>
      <c r="N3" s="34">
        <v>0.65</v>
      </c>
      <c r="O3" s="34">
        <f>AVERAGE(N3:N22)</f>
        <v>0.74799999999999989</v>
      </c>
      <c r="P3" s="34">
        <f>_xlfn.STDEV.S(N3:N22)</f>
        <v>0.10851145949670687</v>
      </c>
      <c r="Q3" s="34">
        <f>P3/SQRT(20)</f>
        <v>2.4263899977235166E-2</v>
      </c>
      <c r="R3" s="34">
        <v>0.96</v>
      </c>
      <c r="S3" s="34">
        <f>AVERAGE(R3:R22)</f>
        <v>1.1499999999999999</v>
      </c>
      <c r="T3" s="34">
        <f>_xlfn.STDEV.S(R3:R22)</f>
        <v>0.14782635617151332</v>
      </c>
      <c r="U3" s="34">
        <f>T3/SQRT(20)</f>
        <v>3.3054978126559935E-2</v>
      </c>
      <c r="V3" s="34">
        <v>1.43</v>
      </c>
      <c r="W3" s="34">
        <f>AVERAGE(V3:V22)</f>
        <v>1.6499999999999997</v>
      </c>
      <c r="X3" s="34">
        <f>_xlfn.STDEV.S(V3:V22)</f>
        <v>0.22452288595105435</v>
      </c>
      <c r="Y3" s="34">
        <f>X3/SQRT(20)</f>
        <v>5.0204843549099001E-2</v>
      </c>
    </row>
    <row r="4" spans="1:25" ht="15.6" x14ac:dyDescent="0.3">
      <c r="A4" s="54"/>
      <c r="B4" s="33">
        <v>4</v>
      </c>
      <c r="C4" s="34">
        <v>0.65</v>
      </c>
      <c r="E4">
        <v>2</v>
      </c>
      <c r="F4" s="34">
        <v>0.27</v>
      </c>
      <c r="G4" s="34"/>
      <c r="H4" s="34"/>
      <c r="I4" s="34"/>
      <c r="J4" s="34">
        <v>0.47</v>
      </c>
      <c r="K4" s="34"/>
      <c r="L4" s="34"/>
      <c r="M4" s="34"/>
      <c r="N4" s="34">
        <v>0.86</v>
      </c>
      <c r="O4" s="34"/>
      <c r="P4" s="34"/>
      <c r="Q4" s="34"/>
      <c r="R4" s="34">
        <v>1.24</v>
      </c>
      <c r="S4" s="34"/>
      <c r="T4" s="34"/>
      <c r="U4" s="34"/>
      <c r="V4" s="34">
        <v>1.88</v>
      </c>
    </row>
    <row r="5" spans="1:25" ht="15.6" x14ac:dyDescent="0.3">
      <c r="A5" s="54"/>
      <c r="B5" s="33">
        <v>5</v>
      </c>
      <c r="C5" s="34">
        <v>0.96</v>
      </c>
      <c r="E5">
        <v>3</v>
      </c>
      <c r="F5" s="34">
        <v>0.46</v>
      </c>
      <c r="G5" s="34"/>
      <c r="H5" s="34"/>
      <c r="I5" s="34"/>
      <c r="J5" s="34">
        <v>0.7</v>
      </c>
      <c r="K5" s="34"/>
      <c r="L5" s="34"/>
      <c r="M5" s="34"/>
      <c r="N5" s="34">
        <v>1.04</v>
      </c>
      <c r="O5" s="34"/>
      <c r="P5" s="34"/>
      <c r="Q5" s="34"/>
      <c r="R5" s="34">
        <v>1.5</v>
      </c>
      <c r="S5" s="34"/>
      <c r="T5" s="34"/>
      <c r="U5" s="34"/>
      <c r="V5" s="34">
        <v>2</v>
      </c>
    </row>
    <row r="6" spans="1:25" ht="15.6" x14ac:dyDescent="0.3">
      <c r="A6" s="54"/>
      <c r="B6" s="33">
        <v>6</v>
      </c>
      <c r="C6" s="34">
        <v>1.43</v>
      </c>
      <c r="E6">
        <v>4</v>
      </c>
      <c r="F6" s="34">
        <v>0.28000000000000003</v>
      </c>
      <c r="G6" s="34"/>
      <c r="H6" s="34"/>
      <c r="I6" s="34"/>
      <c r="J6" s="34">
        <v>0.45</v>
      </c>
      <c r="K6" s="34"/>
      <c r="L6" s="34"/>
      <c r="M6" s="34"/>
      <c r="N6" s="34">
        <v>0.76</v>
      </c>
      <c r="O6" s="34"/>
      <c r="P6" s="34"/>
      <c r="Q6" s="34"/>
      <c r="R6" s="34">
        <v>1.19</v>
      </c>
      <c r="S6" s="34"/>
      <c r="T6" s="34"/>
      <c r="U6" s="34"/>
      <c r="V6" s="34">
        <v>1.61</v>
      </c>
    </row>
    <row r="7" spans="1:25" ht="15.6" x14ac:dyDescent="0.3">
      <c r="A7" s="53" t="s">
        <v>144</v>
      </c>
      <c r="B7" s="33">
        <v>2</v>
      </c>
      <c r="C7" s="34">
        <v>0.27</v>
      </c>
      <c r="E7">
        <v>5</v>
      </c>
      <c r="F7" s="34">
        <v>0.26</v>
      </c>
      <c r="G7" s="34"/>
      <c r="H7" s="34"/>
      <c r="I7" s="34"/>
      <c r="J7" s="34">
        <v>0.45</v>
      </c>
      <c r="K7" s="34"/>
      <c r="L7" s="34"/>
      <c r="M7" s="34"/>
      <c r="N7" s="34">
        <v>0.68</v>
      </c>
      <c r="O7" s="34"/>
      <c r="P7" s="34"/>
      <c r="Q7" s="34"/>
      <c r="R7" s="34">
        <v>1.1399999999999999</v>
      </c>
      <c r="S7" s="34"/>
      <c r="T7" s="34"/>
      <c r="U7" s="34"/>
      <c r="V7" s="34">
        <v>1.77</v>
      </c>
    </row>
    <row r="8" spans="1:25" ht="15.6" x14ac:dyDescent="0.3">
      <c r="A8" s="53"/>
      <c r="B8" s="33">
        <v>3</v>
      </c>
      <c r="C8" s="34">
        <v>0.47</v>
      </c>
      <c r="E8">
        <v>6</v>
      </c>
      <c r="F8" s="34">
        <v>0.31</v>
      </c>
      <c r="G8" s="34"/>
      <c r="H8" s="34"/>
      <c r="I8" s="34"/>
      <c r="J8" s="34">
        <v>0.45</v>
      </c>
      <c r="K8" s="34"/>
      <c r="L8" s="34"/>
      <c r="M8" s="34"/>
      <c r="N8" s="34">
        <v>0.68</v>
      </c>
      <c r="O8" s="34"/>
      <c r="P8" s="34"/>
      <c r="Q8" s="34"/>
      <c r="R8" s="34">
        <v>1.07</v>
      </c>
      <c r="S8" s="34"/>
      <c r="T8" s="34"/>
      <c r="U8" s="34"/>
      <c r="V8" s="34">
        <v>1.57</v>
      </c>
    </row>
    <row r="9" spans="1:25" ht="15.6" x14ac:dyDescent="0.3">
      <c r="A9" s="53"/>
      <c r="B9" s="33">
        <v>4</v>
      </c>
      <c r="C9" s="34">
        <v>0.86</v>
      </c>
      <c r="E9">
        <v>7</v>
      </c>
      <c r="F9" s="34">
        <v>0.28000000000000003</v>
      </c>
      <c r="G9" s="34"/>
      <c r="H9" s="34"/>
      <c r="I9" s="34"/>
      <c r="J9" s="34">
        <v>0.44</v>
      </c>
      <c r="K9" s="34"/>
      <c r="L9" s="34"/>
      <c r="M9" s="34"/>
      <c r="N9" s="34">
        <v>0.77</v>
      </c>
      <c r="O9" s="34"/>
      <c r="P9" s="34"/>
      <c r="Q9" s="34"/>
      <c r="R9" s="34">
        <v>1.19</v>
      </c>
      <c r="S9" s="34"/>
      <c r="T9" s="34"/>
      <c r="U9" s="34"/>
      <c r="V9" s="34">
        <v>1.71</v>
      </c>
    </row>
    <row r="10" spans="1:25" ht="15.6" x14ac:dyDescent="0.3">
      <c r="A10" s="53"/>
      <c r="B10" s="33">
        <v>5</v>
      </c>
      <c r="C10" s="34">
        <v>1.24</v>
      </c>
      <c r="E10">
        <v>8</v>
      </c>
      <c r="F10" s="34">
        <v>0.32</v>
      </c>
      <c r="G10" s="34"/>
      <c r="H10" s="34"/>
      <c r="I10" s="34"/>
      <c r="J10" s="34">
        <v>0.51</v>
      </c>
      <c r="K10" s="34"/>
      <c r="L10" s="34"/>
      <c r="M10" s="34"/>
      <c r="N10" s="34">
        <v>0.7</v>
      </c>
      <c r="O10" s="34"/>
      <c r="P10" s="34"/>
      <c r="Q10" s="34"/>
      <c r="R10" s="34">
        <v>1.01</v>
      </c>
      <c r="S10" s="34"/>
      <c r="T10" s="34"/>
      <c r="U10" s="34"/>
      <c r="V10" s="34">
        <v>1.55</v>
      </c>
    </row>
    <row r="11" spans="1:25" ht="15.6" x14ac:dyDescent="0.3">
      <c r="A11" s="53"/>
      <c r="B11" s="33">
        <v>6</v>
      </c>
      <c r="C11" s="34">
        <v>1.88</v>
      </c>
      <c r="E11">
        <v>9</v>
      </c>
      <c r="F11" s="34">
        <v>0.27</v>
      </c>
      <c r="G11" s="34"/>
      <c r="H11" s="34"/>
      <c r="I11" s="34"/>
      <c r="J11" s="34">
        <v>0.46</v>
      </c>
      <c r="K11" s="34"/>
      <c r="L11" s="34"/>
      <c r="M11" s="34"/>
      <c r="N11" s="34">
        <v>0.71</v>
      </c>
      <c r="O11" s="34"/>
      <c r="P11" s="34"/>
      <c r="Q11" s="34"/>
      <c r="R11" s="34">
        <v>0.94</v>
      </c>
      <c r="S11" s="34"/>
      <c r="T11" s="34"/>
      <c r="U11" s="34"/>
      <c r="V11" s="34">
        <v>1.7</v>
      </c>
    </row>
    <row r="12" spans="1:25" ht="15.6" x14ac:dyDescent="0.3">
      <c r="A12" s="52" t="s">
        <v>145</v>
      </c>
      <c r="B12" s="33">
        <v>2</v>
      </c>
      <c r="C12" s="34">
        <v>0.46</v>
      </c>
      <c r="E12">
        <v>10</v>
      </c>
      <c r="F12" s="34">
        <v>0.3</v>
      </c>
      <c r="G12" s="34"/>
      <c r="H12" s="34"/>
      <c r="I12" s="34"/>
      <c r="J12" s="34">
        <v>0.47</v>
      </c>
      <c r="K12" s="34"/>
      <c r="L12" s="34"/>
      <c r="M12" s="34"/>
      <c r="N12" s="34">
        <v>0.72</v>
      </c>
      <c r="O12" s="34"/>
      <c r="P12" s="34"/>
      <c r="Q12" s="34"/>
      <c r="R12" s="34">
        <v>1.1599999999999999</v>
      </c>
      <c r="S12" s="34"/>
      <c r="T12" s="34"/>
      <c r="U12" s="34"/>
      <c r="V12" s="34">
        <v>1.34</v>
      </c>
    </row>
    <row r="13" spans="1:25" ht="15.6" x14ac:dyDescent="0.3">
      <c r="A13" s="52"/>
      <c r="B13" s="33">
        <v>3</v>
      </c>
      <c r="C13" s="34">
        <v>0.7</v>
      </c>
      <c r="E13">
        <v>11</v>
      </c>
      <c r="F13" s="34">
        <v>0.27</v>
      </c>
      <c r="G13" s="34"/>
      <c r="H13" s="34"/>
      <c r="I13" s="34"/>
      <c r="J13" s="34">
        <v>0.48</v>
      </c>
      <c r="K13" s="34"/>
      <c r="L13" s="34"/>
      <c r="M13" s="34"/>
      <c r="N13" s="34">
        <v>0.88</v>
      </c>
      <c r="O13" s="34"/>
      <c r="P13" s="34"/>
      <c r="Q13" s="34"/>
      <c r="R13" s="34">
        <v>1.07</v>
      </c>
      <c r="S13" s="34"/>
      <c r="T13" s="34"/>
      <c r="U13" s="34"/>
      <c r="V13" s="34">
        <v>1.27</v>
      </c>
    </row>
    <row r="14" spans="1:25" ht="15.6" x14ac:dyDescent="0.3">
      <c r="A14" s="52"/>
      <c r="B14" s="33">
        <v>4</v>
      </c>
      <c r="C14" s="34">
        <v>1.04</v>
      </c>
      <c r="E14">
        <v>12</v>
      </c>
      <c r="F14" s="34">
        <v>0.28000000000000003</v>
      </c>
      <c r="G14" s="34"/>
      <c r="H14" s="34"/>
      <c r="I14" s="34"/>
      <c r="J14" s="34">
        <v>0.48</v>
      </c>
      <c r="K14" s="34"/>
      <c r="L14" s="34"/>
      <c r="M14" s="34"/>
      <c r="N14" s="34">
        <v>0.68</v>
      </c>
      <c r="O14" s="34"/>
      <c r="P14" s="34"/>
      <c r="Q14" s="34"/>
      <c r="R14" s="34">
        <v>1.18</v>
      </c>
      <c r="S14" s="34"/>
      <c r="T14" s="34"/>
      <c r="U14" s="34"/>
      <c r="V14" s="34">
        <v>1.22</v>
      </c>
    </row>
    <row r="15" spans="1:25" ht="15.6" x14ac:dyDescent="0.3">
      <c r="A15" s="52"/>
      <c r="B15" s="33">
        <v>5</v>
      </c>
      <c r="C15" s="34">
        <v>1.5</v>
      </c>
      <c r="E15">
        <v>13</v>
      </c>
      <c r="F15" s="34">
        <v>0.33</v>
      </c>
      <c r="G15" s="34"/>
      <c r="H15" s="34"/>
      <c r="I15" s="34"/>
      <c r="J15" s="34">
        <v>0.43</v>
      </c>
      <c r="K15" s="34"/>
      <c r="L15" s="34"/>
      <c r="M15" s="34"/>
      <c r="N15" s="34">
        <v>0.68</v>
      </c>
      <c r="O15" s="34"/>
      <c r="P15" s="34"/>
      <c r="Q15" s="34"/>
      <c r="R15" s="34">
        <v>1.1599999999999999</v>
      </c>
      <c r="S15" s="34"/>
      <c r="T15" s="34"/>
      <c r="U15" s="34"/>
      <c r="V15" s="34">
        <v>1.65</v>
      </c>
    </row>
    <row r="16" spans="1:25" ht="15.6" x14ac:dyDescent="0.3">
      <c r="A16" s="52"/>
      <c r="B16" s="33">
        <v>6</v>
      </c>
      <c r="C16" s="34">
        <v>2</v>
      </c>
      <c r="E16">
        <v>14</v>
      </c>
      <c r="F16" s="34">
        <v>0.27</v>
      </c>
      <c r="G16" s="34"/>
      <c r="H16" s="34"/>
      <c r="I16" s="34"/>
      <c r="J16" s="34">
        <v>0.42</v>
      </c>
      <c r="K16" s="34"/>
      <c r="L16" s="34"/>
      <c r="M16" s="34"/>
      <c r="N16" s="34">
        <v>0.95</v>
      </c>
      <c r="O16" s="34"/>
      <c r="P16" s="34"/>
      <c r="Q16" s="34"/>
      <c r="R16" s="34">
        <v>1.49</v>
      </c>
      <c r="S16" s="34"/>
      <c r="T16" s="34"/>
      <c r="U16" s="34"/>
      <c r="V16" s="34">
        <v>1.84</v>
      </c>
    </row>
    <row r="17" spans="1:25" ht="15.6" x14ac:dyDescent="0.3">
      <c r="A17" s="52"/>
      <c r="B17" s="34">
        <v>7</v>
      </c>
      <c r="C17" s="34">
        <v>2.5499999999999998</v>
      </c>
      <c r="E17">
        <v>15</v>
      </c>
      <c r="F17" s="34">
        <v>0.25</v>
      </c>
      <c r="G17" s="34"/>
      <c r="H17" s="34"/>
      <c r="I17" s="34"/>
      <c r="J17" s="34">
        <v>0.44</v>
      </c>
      <c r="K17" s="34"/>
      <c r="L17" s="34"/>
      <c r="M17" s="34"/>
      <c r="N17" s="34">
        <v>0.75</v>
      </c>
      <c r="O17" s="34"/>
      <c r="P17" s="34"/>
      <c r="Q17" s="34"/>
      <c r="R17" s="34">
        <v>1.18</v>
      </c>
      <c r="S17" s="34"/>
      <c r="T17" s="34"/>
      <c r="U17" s="34"/>
      <c r="V17" s="34">
        <v>1.72</v>
      </c>
    </row>
    <row r="18" spans="1:25" ht="15.6" x14ac:dyDescent="0.3">
      <c r="A18" s="53" t="s">
        <v>146</v>
      </c>
      <c r="B18" s="33">
        <v>2</v>
      </c>
      <c r="C18" s="34">
        <v>0.28000000000000003</v>
      </c>
      <c r="E18">
        <v>16</v>
      </c>
      <c r="F18" s="34">
        <v>0.25</v>
      </c>
      <c r="G18" s="34"/>
      <c r="H18" s="34"/>
      <c r="I18" s="34"/>
      <c r="J18" s="34">
        <v>0.42</v>
      </c>
      <c r="K18" s="34"/>
      <c r="L18" s="34"/>
      <c r="M18" s="34"/>
      <c r="N18" s="34">
        <v>0.7</v>
      </c>
      <c r="O18" s="34"/>
      <c r="P18" s="34"/>
      <c r="Q18" s="34"/>
      <c r="R18" s="34">
        <v>1.1599999999999999</v>
      </c>
      <c r="S18" s="34"/>
      <c r="T18" s="34"/>
      <c r="U18" s="34"/>
      <c r="V18" s="34">
        <v>2.02</v>
      </c>
    </row>
    <row r="19" spans="1:25" ht="15.6" x14ac:dyDescent="0.3">
      <c r="A19" s="53"/>
      <c r="B19" s="33">
        <v>3</v>
      </c>
      <c r="C19" s="34">
        <v>0.45</v>
      </c>
      <c r="E19">
        <v>17</v>
      </c>
      <c r="F19" s="34">
        <v>0.27</v>
      </c>
      <c r="G19" s="34"/>
      <c r="H19" s="34"/>
      <c r="I19" s="34"/>
      <c r="J19" s="34">
        <v>0.48</v>
      </c>
      <c r="K19" s="34"/>
      <c r="L19" s="34"/>
      <c r="M19" s="34"/>
      <c r="N19" s="34">
        <v>0.66</v>
      </c>
      <c r="O19" s="34"/>
      <c r="P19" s="34"/>
      <c r="Q19" s="34"/>
      <c r="R19" s="34">
        <v>1.1000000000000001</v>
      </c>
      <c r="S19" s="34"/>
      <c r="T19" s="34"/>
      <c r="U19" s="34"/>
      <c r="V19" s="34">
        <v>1.63</v>
      </c>
    </row>
    <row r="20" spans="1:25" ht="15.6" x14ac:dyDescent="0.3">
      <c r="A20" s="53"/>
      <c r="B20" s="33">
        <v>4</v>
      </c>
      <c r="C20" s="34">
        <v>0.76</v>
      </c>
      <c r="E20">
        <v>18</v>
      </c>
      <c r="F20" s="34">
        <v>0.25</v>
      </c>
      <c r="G20" s="34"/>
      <c r="H20" s="34"/>
      <c r="I20" s="34"/>
      <c r="J20" s="34">
        <v>0.48</v>
      </c>
      <c r="K20" s="34"/>
      <c r="L20" s="34"/>
      <c r="M20" s="34"/>
      <c r="N20" s="34">
        <v>0.78</v>
      </c>
      <c r="O20" s="34"/>
      <c r="P20" s="34"/>
      <c r="Q20" s="34"/>
      <c r="R20" s="34">
        <v>1.22</v>
      </c>
      <c r="S20" s="34"/>
      <c r="T20" s="34"/>
      <c r="U20" s="34"/>
      <c r="V20" s="34">
        <v>1.84</v>
      </c>
    </row>
    <row r="21" spans="1:25" ht="15.6" x14ac:dyDescent="0.3">
      <c r="A21" s="53"/>
      <c r="B21" s="33">
        <v>5</v>
      </c>
      <c r="C21" s="34">
        <v>1.19</v>
      </c>
      <c r="E21">
        <v>19</v>
      </c>
      <c r="F21" s="34">
        <v>0.27</v>
      </c>
      <c r="G21" s="34"/>
      <c r="H21" s="34"/>
      <c r="I21" s="34"/>
      <c r="J21" s="34">
        <v>0.41</v>
      </c>
      <c r="K21" s="34"/>
      <c r="L21" s="34"/>
      <c r="M21" s="34"/>
      <c r="N21" s="34">
        <v>0.6</v>
      </c>
      <c r="O21" s="34"/>
      <c r="P21" s="34"/>
      <c r="Q21" s="34"/>
      <c r="R21" s="34">
        <v>0.95</v>
      </c>
      <c r="S21" s="34"/>
      <c r="T21" s="34"/>
      <c r="U21" s="34"/>
      <c r="V21" s="34">
        <v>1.46</v>
      </c>
    </row>
    <row r="22" spans="1:25" ht="15.6" x14ac:dyDescent="0.3">
      <c r="A22" s="53"/>
      <c r="B22" s="33">
        <v>6</v>
      </c>
      <c r="C22" s="34">
        <v>1.61</v>
      </c>
      <c r="E22">
        <v>20</v>
      </c>
      <c r="F22" s="34">
        <v>0.31</v>
      </c>
      <c r="G22" s="34"/>
      <c r="H22" s="34"/>
      <c r="I22" s="34"/>
      <c r="J22" s="34">
        <v>0.44</v>
      </c>
      <c r="K22" s="34"/>
      <c r="L22" s="34"/>
      <c r="M22" s="34"/>
      <c r="N22" s="34">
        <v>0.71</v>
      </c>
      <c r="O22" s="34"/>
      <c r="P22" s="34"/>
      <c r="Q22" s="34"/>
      <c r="R22" s="34">
        <v>1.0900000000000001</v>
      </c>
      <c r="S22" s="34"/>
      <c r="T22" s="34"/>
      <c r="U22" s="34"/>
      <c r="V22" s="34">
        <v>1.79</v>
      </c>
    </row>
    <row r="23" spans="1:25" ht="15.6" x14ac:dyDescent="0.3">
      <c r="A23" s="52" t="s">
        <v>147</v>
      </c>
      <c r="B23" s="33">
        <v>2</v>
      </c>
      <c r="C23" s="34">
        <v>0.26</v>
      </c>
      <c r="F23" t="s">
        <v>132</v>
      </c>
      <c r="G23" t="s">
        <v>163</v>
      </c>
      <c r="H23" t="s">
        <v>164</v>
      </c>
      <c r="I23" t="s">
        <v>165</v>
      </c>
      <c r="J23" t="s">
        <v>132</v>
      </c>
      <c r="K23" t="s">
        <v>163</v>
      </c>
      <c r="L23" t="s">
        <v>164</v>
      </c>
      <c r="M23" t="s">
        <v>165</v>
      </c>
      <c r="N23" t="s">
        <v>132</v>
      </c>
      <c r="O23" t="s">
        <v>163</v>
      </c>
      <c r="P23" t="s">
        <v>164</v>
      </c>
      <c r="Q23" t="s">
        <v>165</v>
      </c>
      <c r="R23" t="s">
        <v>132</v>
      </c>
      <c r="S23" t="s">
        <v>163</v>
      </c>
      <c r="T23" t="s">
        <v>164</v>
      </c>
      <c r="U23" t="s">
        <v>165</v>
      </c>
      <c r="V23" t="s">
        <v>132</v>
      </c>
      <c r="W23" t="s">
        <v>163</v>
      </c>
      <c r="X23" t="s">
        <v>164</v>
      </c>
      <c r="Y23" t="s">
        <v>165</v>
      </c>
    </row>
    <row r="24" spans="1:25" ht="15.6" x14ac:dyDescent="0.3">
      <c r="A24" s="52"/>
      <c r="B24" s="33">
        <v>3</v>
      </c>
      <c r="C24" s="34">
        <v>0.45</v>
      </c>
      <c r="E24">
        <v>1</v>
      </c>
      <c r="F24" s="13">
        <v>0.26</v>
      </c>
      <c r="G24" s="34">
        <f>AVERAGE(F24:F43)</f>
        <v>0.26199999999999996</v>
      </c>
      <c r="H24" s="34">
        <f>_xlfn.STDEV.S(F24:F43)</f>
        <v>6.9585237393845999E-3</v>
      </c>
      <c r="I24" s="34">
        <f>H24/SQRT(20)</f>
        <v>1.5559732104309994E-3</v>
      </c>
      <c r="J24" s="13">
        <v>0.46</v>
      </c>
      <c r="K24" s="34">
        <f>AVERAGE(J24:J43)</f>
        <v>0.43500000000000016</v>
      </c>
      <c r="L24" s="34">
        <f>_xlfn.STDEV.S(J24:J43)</f>
        <v>2.7815179498365913E-2</v>
      </c>
      <c r="M24" s="34">
        <f>L24/SQRT(20)</f>
        <v>6.2196632164704677E-3</v>
      </c>
      <c r="N24" s="13">
        <v>0.73</v>
      </c>
      <c r="O24" s="34">
        <f>AVERAGE(N24:N43)</f>
        <v>0.71100000000000008</v>
      </c>
      <c r="P24" s="34">
        <f>_xlfn.STDEV.S(N24:N43)</f>
        <v>8.6626846452561843E-2</v>
      </c>
      <c r="Q24" s="34">
        <f>P24/SQRT(20)</f>
        <v>1.9370351734436478E-2</v>
      </c>
      <c r="R24" s="13">
        <v>1.1200000000000001</v>
      </c>
      <c r="S24" s="34">
        <f>AVERAGE(R24:R43)</f>
        <v>1.0714999999999999</v>
      </c>
      <c r="T24" s="34">
        <f>_xlfn.STDEV.S(R24:R43)</f>
        <v>0.10868956275848929</v>
      </c>
      <c r="U24" s="34">
        <f>T24/SQRT(20)</f>
        <v>2.430372507727116E-2</v>
      </c>
      <c r="V24" s="13">
        <v>1.69</v>
      </c>
      <c r="W24" s="34">
        <f>AVERAGE(V24:V43)</f>
        <v>1.5329999999999999</v>
      </c>
      <c r="X24" s="34">
        <f>_xlfn.STDEV.S(V24:V43)</f>
        <v>0.14459016491267199</v>
      </c>
      <c r="Y24" s="34">
        <f>X24/SQRT(20)</f>
        <v>3.2331343762263952E-2</v>
      </c>
    </row>
    <row r="25" spans="1:25" ht="15.6" x14ac:dyDescent="0.3">
      <c r="A25" s="52"/>
      <c r="B25" s="33">
        <v>4</v>
      </c>
      <c r="C25" s="34">
        <v>0.68</v>
      </c>
      <c r="E25">
        <v>2</v>
      </c>
      <c r="F25" s="13">
        <v>0.25</v>
      </c>
      <c r="G25" s="13"/>
      <c r="H25" s="13"/>
      <c r="I25" s="13"/>
      <c r="J25" s="13">
        <v>0.46</v>
      </c>
      <c r="K25" s="13"/>
      <c r="L25" s="13"/>
      <c r="M25" s="13"/>
      <c r="N25" s="13">
        <v>0.8</v>
      </c>
      <c r="O25" s="13"/>
      <c r="P25" s="13"/>
      <c r="Q25" s="13"/>
      <c r="R25" s="13">
        <v>1.17</v>
      </c>
      <c r="S25" s="13"/>
      <c r="T25" s="13"/>
      <c r="U25" s="13"/>
      <c r="V25" s="13">
        <v>1.7</v>
      </c>
    </row>
    <row r="26" spans="1:25" ht="15.6" x14ac:dyDescent="0.3">
      <c r="A26" s="52"/>
      <c r="B26" s="33">
        <v>5</v>
      </c>
      <c r="C26" s="34">
        <v>1.1399999999999999</v>
      </c>
      <c r="E26">
        <v>3</v>
      </c>
      <c r="F26" s="13">
        <v>0.26</v>
      </c>
      <c r="G26" s="13"/>
      <c r="H26" s="13"/>
      <c r="I26" s="13"/>
      <c r="J26" s="13">
        <v>0.39</v>
      </c>
      <c r="K26" s="13"/>
      <c r="L26" s="13"/>
      <c r="M26" s="13"/>
      <c r="N26" s="13">
        <v>0.66</v>
      </c>
      <c r="O26" s="13"/>
      <c r="P26" s="13"/>
      <c r="Q26" s="13"/>
      <c r="R26" s="13">
        <v>1.01</v>
      </c>
      <c r="S26" s="13"/>
      <c r="T26" s="13"/>
      <c r="U26" s="13"/>
      <c r="V26" s="13">
        <v>1.53</v>
      </c>
    </row>
    <row r="27" spans="1:25" ht="15.6" x14ac:dyDescent="0.3">
      <c r="A27" s="52"/>
      <c r="B27" s="33">
        <v>6</v>
      </c>
      <c r="C27" s="34">
        <v>1.77</v>
      </c>
      <c r="E27">
        <v>4</v>
      </c>
      <c r="F27" s="13">
        <v>0.25</v>
      </c>
      <c r="G27" s="13"/>
      <c r="H27" s="13"/>
      <c r="I27" s="13"/>
      <c r="J27" s="13">
        <v>0.42</v>
      </c>
      <c r="K27" s="13"/>
      <c r="L27" s="13"/>
      <c r="M27" s="13"/>
      <c r="N27" s="13">
        <v>0.7</v>
      </c>
      <c r="O27" s="13"/>
      <c r="P27" s="13"/>
      <c r="Q27" s="13"/>
      <c r="R27" s="13">
        <v>0.98</v>
      </c>
      <c r="S27" s="13"/>
      <c r="T27" s="13"/>
      <c r="U27" s="13"/>
      <c r="V27" s="13">
        <v>1.58</v>
      </c>
    </row>
    <row r="28" spans="1:25" ht="15.6" x14ac:dyDescent="0.3">
      <c r="A28" s="53" t="s">
        <v>148</v>
      </c>
      <c r="B28" s="33">
        <v>2</v>
      </c>
      <c r="C28" s="34">
        <v>0.31</v>
      </c>
      <c r="E28">
        <v>5</v>
      </c>
      <c r="F28" s="13">
        <v>0.27</v>
      </c>
      <c r="G28" s="13"/>
      <c r="H28" s="13"/>
      <c r="I28" s="13"/>
      <c r="J28" s="13">
        <v>0.43</v>
      </c>
      <c r="K28" s="13"/>
      <c r="L28" s="13"/>
      <c r="M28" s="13"/>
      <c r="N28" s="13">
        <v>0.65</v>
      </c>
      <c r="O28" s="13"/>
      <c r="P28" s="13"/>
      <c r="Q28" s="13"/>
      <c r="R28" s="13">
        <v>1.06</v>
      </c>
      <c r="S28" s="13"/>
      <c r="T28" s="13"/>
      <c r="U28" s="13"/>
      <c r="V28" s="13">
        <v>1.45</v>
      </c>
    </row>
    <row r="29" spans="1:25" ht="15.6" x14ac:dyDescent="0.3">
      <c r="A29" s="53"/>
      <c r="B29" s="33">
        <v>3</v>
      </c>
      <c r="C29" s="34">
        <v>0.45</v>
      </c>
      <c r="E29">
        <v>6</v>
      </c>
      <c r="F29" s="13">
        <v>0.27</v>
      </c>
      <c r="G29" s="13"/>
      <c r="H29" s="13"/>
      <c r="I29" s="13"/>
      <c r="J29" s="13">
        <v>0.47</v>
      </c>
      <c r="K29" s="13"/>
      <c r="L29" s="13"/>
      <c r="M29" s="13"/>
      <c r="N29" s="13">
        <v>0.75</v>
      </c>
      <c r="O29" s="13"/>
      <c r="P29" s="13"/>
      <c r="Q29" s="13"/>
      <c r="R29" s="13">
        <v>1.1100000000000001</v>
      </c>
      <c r="S29" s="13"/>
      <c r="T29" s="13"/>
      <c r="U29" s="13"/>
      <c r="V29" s="13">
        <v>1.55</v>
      </c>
    </row>
    <row r="30" spans="1:25" ht="15.6" x14ac:dyDescent="0.3">
      <c r="A30" s="53"/>
      <c r="B30" s="33">
        <v>4</v>
      </c>
      <c r="C30" s="34">
        <v>0.68</v>
      </c>
      <c r="E30">
        <v>7</v>
      </c>
      <c r="F30" s="13">
        <v>0.26</v>
      </c>
      <c r="G30" s="13"/>
      <c r="H30" s="13"/>
      <c r="I30" s="13"/>
      <c r="J30" s="13">
        <v>0.42</v>
      </c>
      <c r="K30" s="13"/>
      <c r="L30" s="13"/>
      <c r="M30" s="13"/>
      <c r="N30" s="13">
        <v>0.7</v>
      </c>
      <c r="O30" s="13"/>
      <c r="P30" s="13"/>
      <c r="Q30" s="13"/>
      <c r="R30" s="13">
        <v>1</v>
      </c>
      <c r="S30" s="13"/>
      <c r="T30" s="13"/>
      <c r="U30" s="13"/>
      <c r="V30" s="13">
        <v>1.51</v>
      </c>
    </row>
    <row r="31" spans="1:25" ht="15.6" x14ac:dyDescent="0.3">
      <c r="A31" s="53"/>
      <c r="B31" s="33">
        <v>5</v>
      </c>
      <c r="C31" s="34">
        <v>1.07</v>
      </c>
      <c r="E31">
        <v>8</v>
      </c>
      <c r="F31" s="13">
        <v>0.26</v>
      </c>
      <c r="G31" s="13"/>
      <c r="H31" s="13"/>
      <c r="I31" s="13"/>
      <c r="J31" s="13">
        <v>0.43</v>
      </c>
      <c r="K31" s="13"/>
      <c r="L31" s="13"/>
      <c r="M31" s="13"/>
      <c r="N31" s="13">
        <v>0.68</v>
      </c>
      <c r="O31" s="13"/>
      <c r="P31" s="13"/>
      <c r="Q31" s="13"/>
      <c r="R31" s="13">
        <v>1.06</v>
      </c>
      <c r="S31" s="13"/>
      <c r="T31" s="13"/>
      <c r="U31" s="13"/>
      <c r="V31" s="13">
        <v>1.62</v>
      </c>
    </row>
    <row r="32" spans="1:25" ht="15.6" x14ac:dyDescent="0.3">
      <c r="A32" s="53"/>
      <c r="B32" s="33">
        <v>6</v>
      </c>
      <c r="C32" s="34">
        <v>1.57</v>
      </c>
      <c r="E32">
        <v>9</v>
      </c>
      <c r="F32" s="13">
        <v>0.27</v>
      </c>
      <c r="G32" s="13"/>
      <c r="H32" s="13"/>
      <c r="I32" s="13"/>
      <c r="J32" s="13">
        <v>0.45</v>
      </c>
      <c r="K32" s="13"/>
      <c r="L32" s="13"/>
      <c r="M32" s="13"/>
      <c r="N32" s="13">
        <v>0.7</v>
      </c>
      <c r="O32" s="13"/>
      <c r="P32" s="13"/>
      <c r="Q32" s="13"/>
      <c r="R32" s="13">
        <v>1.1299999999999999</v>
      </c>
      <c r="S32" s="13"/>
      <c r="T32" s="13"/>
      <c r="U32" s="13"/>
      <c r="V32" s="13">
        <v>1.63</v>
      </c>
    </row>
    <row r="33" spans="1:22" ht="15.6" x14ac:dyDescent="0.3">
      <c r="A33" s="52" t="s">
        <v>149</v>
      </c>
      <c r="B33" s="33">
        <v>2</v>
      </c>
      <c r="C33" s="34">
        <v>0.28000000000000003</v>
      </c>
      <c r="E33">
        <v>10</v>
      </c>
      <c r="F33" s="13">
        <v>0.26</v>
      </c>
      <c r="G33" s="13"/>
      <c r="H33" s="13"/>
      <c r="I33" s="13"/>
      <c r="J33" s="13">
        <v>0.45</v>
      </c>
      <c r="K33" s="13"/>
      <c r="L33" s="13"/>
      <c r="M33" s="13"/>
      <c r="N33" s="13">
        <v>0.71</v>
      </c>
      <c r="O33" s="13"/>
      <c r="P33" s="13"/>
      <c r="Q33" s="13"/>
      <c r="R33" s="13">
        <v>0.94</v>
      </c>
      <c r="S33" s="13"/>
      <c r="T33" s="13"/>
      <c r="U33" s="13"/>
      <c r="V33" s="13">
        <v>1.24</v>
      </c>
    </row>
    <row r="34" spans="1:22" ht="15.6" x14ac:dyDescent="0.3">
      <c r="A34" s="52"/>
      <c r="B34" s="33">
        <v>3</v>
      </c>
      <c r="C34" s="34">
        <v>0.44</v>
      </c>
      <c r="E34">
        <v>11</v>
      </c>
      <c r="F34" s="13">
        <v>0.26</v>
      </c>
      <c r="G34" s="13"/>
      <c r="H34" s="13"/>
      <c r="I34" s="13"/>
      <c r="J34" s="13">
        <v>0.4</v>
      </c>
      <c r="K34" s="13"/>
      <c r="L34" s="13"/>
      <c r="M34" s="13"/>
      <c r="N34" s="13">
        <v>0.93</v>
      </c>
      <c r="O34" s="13"/>
      <c r="P34" s="13"/>
      <c r="Q34" s="13"/>
      <c r="R34" s="13">
        <v>1.26</v>
      </c>
      <c r="S34" s="13"/>
      <c r="T34" s="13"/>
      <c r="U34" s="13"/>
      <c r="V34" s="13">
        <v>1.85</v>
      </c>
    </row>
    <row r="35" spans="1:22" ht="15.6" x14ac:dyDescent="0.3">
      <c r="A35" s="52"/>
      <c r="B35" s="33">
        <v>4</v>
      </c>
      <c r="C35" s="34">
        <v>0.77</v>
      </c>
      <c r="E35">
        <v>12</v>
      </c>
      <c r="F35" s="13">
        <v>0.27</v>
      </c>
      <c r="G35" s="13"/>
      <c r="H35" s="13"/>
      <c r="I35" s="13"/>
      <c r="J35" s="13">
        <v>0.42</v>
      </c>
      <c r="K35" s="13"/>
      <c r="L35" s="13"/>
      <c r="M35" s="13"/>
      <c r="N35" s="13">
        <v>0.57999999999999996</v>
      </c>
      <c r="O35" s="13"/>
      <c r="P35" s="13"/>
      <c r="Q35" s="13"/>
      <c r="R35" s="13">
        <v>0.94</v>
      </c>
      <c r="S35" s="13"/>
      <c r="T35" s="13"/>
      <c r="U35" s="13"/>
      <c r="V35" s="13">
        <v>1.53</v>
      </c>
    </row>
    <row r="36" spans="1:22" ht="15.6" x14ac:dyDescent="0.3">
      <c r="A36" s="52"/>
      <c r="B36" s="33">
        <v>5</v>
      </c>
      <c r="C36" s="34">
        <v>1.19</v>
      </c>
      <c r="E36">
        <v>13</v>
      </c>
      <c r="F36" s="13">
        <v>0.27</v>
      </c>
      <c r="G36" s="13"/>
      <c r="H36" s="13"/>
      <c r="I36" s="13"/>
      <c r="J36" s="13">
        <v>0.4</v>
      </c>
      <c r="K36" s="13"/>
      <c r="L36" s="13"/>
      <c r="M36" s="13"/>
      <c r="N36" s="13">
        <v>0.8</v>
      </c>
      <c r="O36" s="13"/>
      <c r="P36" s="13"/>
      <c r="Q36" s="13"/>
      <c r="R36" s="13">
        <v>1.02</v>
      </c>
      <c r="S36" s="13"/>
      <c r="T36" s="13"/>
      <c r="U36" s="13"/>
      <c r="V36" s="13">
        <v>1.52</v>
      </c>
    </row>
    <row r="37" spans="1:22" ht="15.6" x14ac:dyDescent="0.3">
      <c r="A37" s="52"/>
      <c r="B37" s="33">
        <v>6</v>
      </c>
      <c r="C37" s="34">
        <v>1.71</v>
      </c>
      <c r="E37">
        <v>14</v>
      </c>
      <c r="F37" s="13">
        <v>0.25</v>
      </c>
      <c r="G37" s="13"/>
      <c r="H37" s="13"/>
      <c r="I37" s="13"/>
      <c r="J37" s="13">
        <v>0.46</v>
      </c>
      <c r="K37" s="13"/>
      <c r="L37" s="13"/>
      <c r="M37" s="13"/>
      <c r="N37" s="13">
        <v>0.78</v>
      </c>
      <c r="O37" s="13"/>
      <c r="P37" s="13"/>
      <c r="Q37" s="13"/>
      <c r="R37" s="13">
        <v>1.07</v>
      </c>
      <c r="S37" s="13"/>
      <c r="T37" s="13"/>
      <c r="U37" s="13"/>
      <c r="V37" s="13">
        <v>1.68</v>
      </c>
    </row>
    <row r="38" spans="1:22" ht="15.6" x14ac:dyDescent="0.3">
      <c r="A38" s="53" t="s">
        <v>150</v>
      </c>
      <c r="B38" s="33">
        <v>2</v>
      </c>
      <c r="C38" s="34">
        <v>0.32</v>
      </c>
      <c r="E38">
        <v>15</v>
      </c>
      <c r="F38" s="13">
        <v>0.27</v>
      </c>
      <c r="G38" s="13"/>
      <c r="H38" s="13"/>
      <c r="I38" s="13"/>
      <c r="J38" s="13">
        <v>0.48</v>
      </c>
      <c r="K38" s="13"/>
      <c r="L38" s="13"/>
      <c r="M38" s="13"/>
      <c r="N38" s="13">
        <v>0.8</v>
      </c>
      <c r="O38" s="13"/>
      <c r="P38" s="13"/>
      <c r="Q38" s="13"/>
      <c r="R38" s="13">
        <v>1.1000000000000001</v>
      </c>
      <c r="S38" s="13"/>
      <c r="T38" s="13"/>
      <c r="U38" s="13"/>
      <c r="V38" s="13">
        <v>1.47</v>
      </c>
    </row>
    <row r="39" spans="1:22" ht="15.6" x14ac:dyDescent="0.3">
      <c r="A39" s="53"/>
      <c r="B39" s="33">
        <v>3</v>
      </c>
      <c r="C39" s="34">
        <v>0.51</v>
      </c>
      <c r="E39">
        <v>16</v>
      </c>
      <c r="F39" s="13">
        <v>0.27</v>
      </c>
      <c r="G39" s="13"/>
      <c r="H39" s="13"/>
      <c r="I39" s="13"/>
      <c r="J39" s="13">
        <v>0.4</v>
      </c>
      <c r="K39" s="13"/>
      <c r="L39" s="13"/>
      <c r="M39" s="13"/>
      <c r="N39" s="13">
        <v>0.54</v>
      </c>
      <c r="O39" s="13"/>
      <c r="P39" s="13"/>
      <c r="Q39" s="13"/>
      <c r="R39" s="13">
        <v>0.86</v>
      </c>
      <c r="S39" s="13"/>
      <c r="T39" s="13"/>
      <c r="U39" s="13"/>
      <c r="V39" s="13">
        <v>1.39</v>
      </c>
    </row>
    <row r="40" spans="1:22" ht="15.6" x14ac:dyDescent="0.3">
      <c r="A40" s="53"/>
      <c r="B40" s="33">
        <v>4</v>
      </c>
      <c r="C40" s="34">
        <v>0.7</v>
      </c>
      <c r="E40">
        <v>17</v>
      </c>
      <c r="F40" s="13">
        <v>0.26</v>
      </c>
      <c r="G40" s="13"/>
      <c r="H40" s="13"/>
      <c r="I40" s="13"/>
      <c r="J40" s="13">
        <v>0.45</v>
      </c>
      <c r="K40" s="13"/>
      <c r="L40" s="13"/>
      <c r="M40" s="13"/>
      <c r="N40" s="13">
        <v>0.67</v>
      </c>
      <c r="O40" s="13"/>
      <c r="P40" s="13"/>
      <c r="Q40" s="13"/>
      <c r="R40" s="13">
        <v>1.1200000000000001</v>
      </c>
      <c r="S40" s="13"/>
      <c r="T40" s="13"/>
      <c r="U40" s="13"/>
      <c r="V40" s="13">
        <v>1.56</v>
      </c>
    </row>
    <row r="41" spans="1:22" ht="15.6" x14ac:dyDescent="0.3">
      <c r="A41" s="53"/>
      <c r="B41" s="33">
        <v>5</v>
      </c>
      <c r="C41" s="34">
        <v>1.01</v>
      </c>
      <c r="E41">
        <v>18</v>
      </c>
      <c r="F41" s="13">
        <v>0.26</v>
      </c>
      <c r="G41" s="13"/>
      <c r="H41" s="13"/>
      <c r="I41" s="13"/>
      <c r="J41" s="13">
        <v>0.4</v>
      </c>
      <c r="K41" s="13"/>
      <c r="L41" s="13"/>
      <c r="M41" s="13"/>
      <c r="N41" s="13">
        <v>0.64</v>
      </c>
      <c r="O41" s="13"/>
      <c r="P41" s="13"/>
      <c r="Q41" s="13"/>
      <c r="R41" s="13">
        <v>1.04</v>
      </c>
      <c r="S41" s="13"/>
      <c r="T41" s="13"/>
      <c r="U41" s="13"/>
      <c r="V41" s="13">
        <v>1.28</v>
      </c>
    </row>
    <row r="42" spans="1:22" ht="15.6" x14ac:dyDescent="0.3">
      <c r="A42" s="53"/>
      <c r="B42" s="33">
        <v>6</v>
      </c>
      <c r="C42" s="34">
        <v>1.55</v>
      </c>
      <c r="E42">
        <v>19</v>
      </c>
      <c r="F42" s="13">
        <v>0.26</v>
      </c>
      <c r="G42" s="13"/>
      <c r="H42" s="13"/>
      <c r="I42" s="13"/>
      <c r="J42" s="13">
        <v>0.44</v>
      </c>
      <c r="K42" s="13"/>
      <c r="L42" s="13"/>
      <c r="M42" s="13"/>
      <c r="N42" s="13">
        <v>0.66</v>
      </c>
      <c r="O42" s="13"/>
      <c r="P42" s="13"/>
      <c r="Q42" s="13"/>
      <c r="R42" s="13">
        <v>1.1100000000000001</v>
      </c>
      <c r="S42" s="13"/>
      <c r="T42" s="13"/>
      <c r="U42" s="13"/>
      <c r="V42" s="13">
        <v>1.48</v>
      </c>
    </row>
    <row r="43" spans="1:22" ht="15.6" x14ac:dyDescent="0.3">
      <c r="A43" s="52" t="s">
        <v>151</v>
      </c>
      <c r="B43" s="33">
        <v>2</v>
      </c>
      <c r="C43" s="34">
        <v>0.27</v>
      </c>
      <c r="E43">
        <v>20</v>
      </c>
      <c r="F43" s="13">
        <v>0.26</v>
      </c>
      <c r="G43" s="13"/>
      <c r="H43" s="13"/>
      <c r="I43" s="13"/>
      <c r="J43" s="13">
        <v>0.47</v>
      </c>
      <c r="K43" s="13"/>
      <c r="L43" s="13"/>
      <c r="M43" s="13"/>
      <c r="N43" s="13">
        <v>0.74</v>
      </c>
      <c r="O43" s="13"/>
      <c r="P43" s="13"/>
      <c r="Q43" s="13"/>
      <c r="R43" s="13">
        <v>1.33</v>
      </c>
      <c r="S43" s="13"/>
      <c r="T43" s="13"/>
      <c r="U43" s="13"/>
      <c r="V43" s="13">
        <v>1.4</v>
      </c>
    </row>
    <row r="44" spans="1:22" ht="15.6" x14ac:dyDescent="0.3">
      <c r="A44" s="52"/>
      <c r="B44" s="33">
        <v>3</v>
      </c>
      <c r="C44" s="34">
        <v>0.46</v>
      </c>
    </row>
    <row r="45" spans="1:22" ht="15.6" x14ac:dyDescent="0.3">
      <c r="A45" s="52"/>
      <c r="B45" s="33">
        <v>4</v>
      </c>
      <c r="C45" s="34">
        <v>0.71</v>
      </c>
    </row>
    <row r="46" spans="1:22" ht="15.6" x14ac:dyDescent="0.3">
      <c r="A46" s="52"/>
      <c r="B46" s="33">
        <v>5</v>
      </c>
      <c r="C46" s="34">
        <v>0.94</v>
      </c>
    </row>
    <row r="47" spans="1:22" ht="15.6" x14ac:dyDescent="0.3">
      <c r="A47" s="52"/>
      <c r="B47" s="33">
        <v>6</v>
      </c>
      <c r="C47" s="34">
        <v>1.7</v>
      </c>
    </row>
  </sheetData>
  <mergeCells count="9">
    <mergeCell ref="A33:A37"/>
    <mergeCell ref="A38:A42"/>
    <mergeCell ref="A43:A47"/>
    <mergeCell ref="A2:A6"/>
    <mergeCell ref="A7:A11"/>
    <mergeCell ref="A12:A17"/>
    <mergeCell ref="A18:A22"/>
    <mergeCell ref="A23:A27"/>
    <mergeCell ref="A28:A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9085-7CC5-4359-9D67-FAA5BD22AD43}">
  <dimension ref="A1:G3"/>
  <sheetViews>
    <sheetView workbookViewId="0">
      <selection activeCell="F2" sqref="F2"/>
    </sheetView>
  </sheetViews>
  <sheetFormatPr defaultRowHeight="14.4" x14ac:dyDescent="0.3"/>
  <cols>
    <col min="3" max="3" width="21.44140625" bestFit="1" customWidth="1"/>
    <col min="4" max="4" width="11.88671875" bestFit="1" customWidth="1"/>
    <col min="6" max="6" width="20.44140625" bestFit="1" customWidth="1"/>
  </cols>
  <sheetData>
    <row r="1" spans="1:7" x14ac:dyDescent="0.3">
      <c r="A1" s="4" t="s">
        <v>152</v>
      </c>
      <c r="B1" s="4" t="s">
        <v>170</v>
      </c>
      <c r="C1" s="4" t="s">
        <v>171</v>
      </c>
      <c r="D1" s="4" t="s">
        <v>172</v>
      </c>
      <c r="E1" s="4" t="s">
        <v>173</v>
      </c>
      <c r="F1" s="4" t="s">
        <v>174</v>
      </c>
    </row>
    <row r="2" spans="1:7" x14ac:dyDescent="0.3">
      <c r="A2" t="s">
        <v>131</v>
      </c>
      <c r="B2">
        <v>28</v>
      </c>
      <c r="C2">
        <f>(B2*100)/100</f>
        <v>28</v>
      </c>
      <c r="D2">
        <v>27</v>
      </c>
      <c r="E2">
        <v>24</v>
      </c>
      <c r="F2">
        <f>(E2*100)/B2</f>
        <v>85.714285714285708</v>
      </c>
      <c r="G2">
        <f>(D2*100)/B2</f>
        <v>96.428571428571431</v>
      </c>
    </row>
    <row r="3" spans="1:7" x14ac:dyDescent="0.3">
      <c r="A3" s="25" t="s">
        <v>132</v>
      </c>
      <c r="B3" s="25">
        <v>32</v>
      </c>
      <c r="C3" s="35">
        <f>(B3*100)/100</f>
        <v>32</v>
      </c>
      <c r="D3" s="25">
        <v>32</v>
      </c>
      <c r="E3" s="25">
        <v>32</v>
      </c>
      <c r="F3" s="25">
        <f t="shared" ref="F3" si="0">(E3*100)/B3</f>
        <v>100</v>
      </c>
      <c r="G3" s="25">
        <f>(D3*100)/B3</f>
        <v>100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7727-2CE0-44A6-9604-422FBF7DEC0D}">
  <dimension ref="A1:O740"/>
  <sheetViews>
    <sheetView tabSelected="1" workbookViewId="0">
      <selection activeCell="J11" sqref="J11"/>
    </sheetView>
  </sheetViews>
  <sheetFormatPr defaultRowHeight="14.4" x14ac:dyDescent="0.3"/>
  <cols>
    <col min="4" max="4" width="10.109375" bestFit="1" customWidth="1"/>
    <col min="5" max="5" width="14.6640625" bestFit="1" customWidth="1"/>
    <col min="6" max="6" width="16.5546875" bestFit="1" customWidth="1"/>
    <col min="8" max="8" width="13.109375" bestFit="1" customWidth="1"/>
    <col min="9" max="9" width="13.6640625" bestFit="1" customWidth="1"/>
    <col min="13" max="13" width="10.109375" bestFit="1" customWidth="1"/>
    <col min="14" max="14" width="14.6640625" bestFit="1" customWidth="1"/>
    <col min="15" max="15" width="16.5546875" bestFit="1" customWidth="1"/>
  </cols>
  <sheetData>
    <row r="1" spans="1:15" x14ac:dyDescent="0.3">
      <c r="A1" s="36" t="s">
        <v>153</v>
      </c>
      <c r="B1" s="36" t="s">
        <v>175</v>
      </c>
      <c r="C1" s="36" t="s">
        <v>176</v>
      </c>
      <c r="D1" s="36" t="s">
        <v>177</v>
      </c>
      <c r="E1" s="36" t="s">
        <v>178</v>
      </c>
      <c r="F1" s="36" t="s">
        <v>179</v>
      </c>
      <c r="J1" s="36" t="s">
        <v>153</v>
      </c>
      <c r="K1" s="36" t="s">
        <v>175</v>
      </c>
      <c r="L1" s="36" t="s">
        <v>176</v>
      </c>
      <c r="M1" s="36" t="s">
        <v>177</v>
      </c>
      <c r="N1" s="36" t="s">
        <v>178</v>
      </c>
      <c r="O1" s="36" t="s">
        <v>179</v>
      </c>
    </row>
    <row r="2" spans="1:15" x14ac:dyDescent="0.3">
      <c r="A2" s="37">
        <v>1</v>
      </c>
      <c r="B2" s="38">
        <v>45753</v>
      </c>
      <c r="C2">
        <v>1</v>
      </c>
      <c r="D2" t="s">
        <v>134</v>
      </c>
      <c r="E2" t="s">
        <v>134</v>
      </c>
      <c r="F2" t="s">
        <v>134</v>
      </c>
      <c r="J2">
        <v>1</v>
      </c>
      <c r="K2" s="38">
        <v>45758</v>
      </c>
      <c r="L2">
        <v>1</v>
      </c>
      <c r="M2">
        <v>18.579999999999998</v>
      </c>
      <c r="N2">
        <v>0.18</v>
      </c>
      <c r="O2" s="40">
        <f t="shared" ref="O2:O65" si="0">(N2*100)/M2</f>
        <v>0.96878363832077508</v>
      </c>
    </row>
    <row r="3" spans="1:15" x14ac:dyDescent="0.3">
      <c r="A3" s="39">
        <v>2</v>
      </c>
      <c r="B3" s="38">
        <v>45753</v>
      </c>
      <c r="C3">
        <v>1</v>
      </c>
      <c r="D3">
        <v>0</v>
      </c>
      <c r="E3">
        <v>0</v>
      </c>
      <c r="F3">
        <v>0</v>
      </c>
      <c r="J3">
        <v>1</v>
      </c>
      <c r="K3" s="38">
        <v>45759</v>
      </c>
      <c r="L3">
        <v>2</v>
      </c>
      <c r="M3">
        <v>36.729999999999997</v>
      </c>
      <c r="N3">
        <v>0</v>
      </c>
      <c r="O3" s="40">
        <f t="shared" si="0"/>
        <v>0</v>
      </c>
    </row>
    <row r="4" spans="1:15" x14ac:dyDescent="0.3">
      <c r="A4" s="39">
        <v>2</v>
      </c>
      <c r="B4" s="38">
        <v>45754</v>
      </c>
      <c r="C4">
        <v>2</v>
      </c>
      <c r="D4">
        <v>38.96</v>
      </c>
      <c r="E4">
        <v>0.06</v>
      </c>
      <c r="F4" s="40">
        <f t="shared" ref="F4:F36" si="1">(E4*100)/D4</f>
        <v>0.1540041067761807</v>
      </c>
      <c r="J4">
        <v>1</v>
      </c>
      <c r="K4" s="38">
        <v>45760</v>
      </c>
      <c r="L4">
        <v>3</v>
      </c>
      <c r="M4">
        <v>18.41</v>
      </c>
      <c r="N4">
        <v>0</v>
      </c>
      <c r="O4" s="40">
        <f t="shared" si="0"/>
        <v>0</v>
      </c>
    </row>
    <row r="5" spans="1:15" x14ac:dyDescent="0.3">
      <c r="A5" s="39">
        <v>2</v>
      </c>
      <c r="B5" s="38">
        <v>45755</v>
      </c>
      <c r="C5">
        <v>3</v>
      </c>
      <c r="D5">
        <v>20.75</v>
      </c>
      <c r="E5">
        <v>0.1</v>
      </c>
      <c r="F5" s="40">
        <f t="shared" si="1"/>
        <v>0.48192771084337349</v>
      </c>
      <c r="J5">
        <v>1</v>
      </c>
      <c r="K5" s="38">
        <v>45761</v>
      </c>
      <c r="L5">
        <v>4</v>
      </c>
      <c r="M5">
        <v>28.12</v>
      </c>
      <c r="N5">
        <v>0</v>
      </c>
      <c r="O5" s="40">
        <f t="shared" si="0"/>
        <v>0</v>
      </c>
    </row>
    <row r="6" spans="1:15" x14ac:dyDescent="0.3">
      <c r="A6" s="39">
        <v>2</v>
      </c>
      <c r="B6" s="38">
        <v>45756</v>
      </c>
      <c r="C6">
        <v>4</v>
      </c>
      <c r="D6">
        <v>17.87</v>
      </c>
      <c r="E6">
        <v>0.4</v>
      </c>
      <c r="F6" s="40">
        <f t="shared" si="1"/>
        <v>2.2383883603805259</v>
      </c>
      <c r="J6">
        <v>1</v>
      </c>
      <c r="K6" s="38">
        <v>45762</v>
      </c>
      <c r="L6">
        <v>5</v>
      </c>
      <c r="M6">
        <v>30.56</v>
      </c>
      <c r="N6">
        <v>0.25</v>
      </c>
      <c r="O6" s="40">
        <f t="shared" si="0"/>
        <v>0.81806282722513091</v>
      </c>
    </row>
    <row r="7" spans="1:15" x14ac:dyDescent="0.3">
      <c r="A7" s="39">
        <v>2</v>
      </c>
      <c r="B7" s="38">
        <v>45757</v>
      </c>
      <c r="C7">
        <v>5</v>
      </c>
      <c r="D7">
        <v>29.9</v>
      </c>
      <c r="E7">
        <v>0.1</v>
      </c>
      <c r="F7" s="40">
        <f t="shared" si="1"/>
        <v>0.33444816053511706</v>
      </c>
      <c r="J7">
        <v>1</v>
      </c>
      <c r="K7" s="38">
        <v>45763</v>
      </c>
      <c r="L7">
        <v>6</v>
      </c>
      <c r="M7">
        <v>25.28</v>
      </c>
      <c r="N7">
        <v>0</v>
      </c>
      <c r="O7" s="40">
        <f t="shared" si="0"/>
        <v>0</v>
      </c>
    </row>
    <row r="8" spans="1:15" x14ac:dyDescent="0.3">
      <c r="A8" s="39">
        <v>2</v>
      </c>
      <c r="B8" s="38">
        <v>45758</v>
      </c>
      <c r="C8">
        <v>6</v>
      </c>
      <c r="D8">
        <v>29.9</v>
      </c>
      <c r="E8">
        <v>0.1</v>
      </c>
      <c r="F8" s="40">
        <f t="shared" si="1"/>
        <v>0.33444816053511706</v>
      </c>
      <c r="H8" s="48" t="s">
        <v>155</v>
      </c>
      <c r="J8">
        <v>1</v>
      </c>
      <c r="K8" s="38">
        <v>45764</v>
      </c>
      <c r="L8">
        <v>7</v>
      </c>
      <c r="M8">
        <v>36.19</v>
      </c>
      <c r="N8">
        <v>0.27</v>
      </c>
      <c r="O8" s="40">
        <f t="shared" si="0"/>
        <v>0.74606244819010781</v>
      </c>
    </row>
    <row r="9" spans="1:15" x14ac:dyDescent="0.3">
      <c r="A9" s="39">
        <v>2</v>
      </c>
      <c r="B9" s="38">
        <v>45759</v>
      </c>
      <c r="C9">
        <v>7</v>
      </c>
      <c r="D9">
        <v>29.93</v>
      </c>
      <c r="E9">
        <v>0.53800000000000003</v>
      </c>
      <c r="F9" s="40">
        <f t="shared" si="1"/>
        <v>1.7975275643167392</v>
      </c>
      <c r="J9">
        <v>1</v>
      </c>
      <c r="K9" s="38">
        <v>45765</v>
      </c>
      <c r="L9">
        <v>8</v>
      </c>
      <c r="M9">
        <v>33.57</v>
      </c>
      <c r="N9">
        <v>0.18</v>
      </c>
      <c r="O9" s="40">
        <f t="shared" si="0"/>
        <v>0.53619302949061665</v>
      </c>
    </row>
    <row r="10" spans="1:15" x14ac:dyDescent="0.3">
      <c r="A10" s="39">
        <v>2</v>
      </c>
      <c r="B10" s="38">
        <v>45760</v>
      </c>
      <c r="C10">
        <v>8</v>
      </c>
      <c r="D10">
        <v>19.3</v>
      </c>
      <c r="E10">
        <v>0.45</v>
      </c>
      <c r="F10" s="40">
        <f t="shared" si="1"/>
        <v>2.3316062176165802</v>
      </c>
      <c r="J10">
        <v>1</v>
      </c>
      <c r="K10" s="38">
        <v>45766</v>
      </c>
      <c r="L10">
        <v>9</v>
      </c>
      <c r="M10">
        <v>25.27</v>
      </c>
      <c r="N10">
        <v>0.01</v>
      </c>
      <c r="O10" s="40">
        <f t="shared" si="0"/>
        <v>3.957261574990107E-2</v>
      </c>
    </row>
    <row r="11" spans="1:15" x14ac:dyDescent="0.3">
      <c r="A11" s="39">
        <v>2</v>
      </c>
      <c r="B11" s="38">
        <v>45761</v>
      </c>
      <c r="C11">
        <v>9</v>
      </c>
      <c r="D11">
        <v>29.52</v>
      </c>
      <c r="E11">
        <v>0.35</v>
      </c>
      <c r="F11" s="40">
        <f t="shared" si="1"/>
        <v>1.1856368563685638</v>
      </c>
      <c r="J11">
        <v>1</v>
      </c>
      <c r="K11" s="38">
        <v>45767</v>
      </c>
      <c r="L11">
        <v>10</v>
      </c>
      <c r="M11">
        <v>34.18</v>
      </c>
      <c r="N11">
        <v>0.2</v>
      </c>
      <c r="O11" s="40">
        <f t="shared" si="0"/>
        <v>0.58513750731421887</v>
      </c>
    </row>
    <row r="12" spans="1:15" x14ac:dyDescent="0.3">
      <c r="A12" s="39">
        <v>2</v>
      </c>
      <c r="B12" s="38">
        <v>45762</v>
      </c>
      <c r="C12">
        <v>10</v>
      </c>
      <c r="D12">
        <v>23.82</v>
      </c>
      <c r="E12">
        <v>0.33</v>
      </c>
      <c r="F12" s="40">
        <f t="shared" si="1"/>
        <v>1.385390428211587</v>
      </c>
      <c r="J12">
        <v>1</v>
      </c>
      <c r="K12" s="38">
        <v>45768</v>
      </c>
      <c r="L12">
        <v>11</v>
      </c>
      <c r="M12">
        <v>17.8</v>
      </c>
      <c r="N12">
        <v>0.11</v>
      </c>
      <c r="O12" s="40">
        <f t="shared" si="0"/>
        <v>0.6179775280898876</v>
      </c>
    </row>
    <row r="13" spans="1:15" x14ac:dyDescent="0.3">
      <c r="A13" s="39">
        <v>2</v>
      </c>
      <c r="B13" s="38">
        <v>45763</v>
      </c>
      <c r="C13">
        <v>11</v>
      </c>
      <c r="D13">
        <v>43.93</v>
      </c>
      <c r="E13">
        <v>0.16</v>
      </c>
      <c r="F13" s="40">
        <f t="shared" si="1"/>
        <v>0.36421579786023217</v>
      </c>
      <c r="J13">
        <v>1</v>
      </c>
      <c r="K13" s="38">
        <v>45769</v>
      </c>
      <c r="L13">
        <v>12</v>
      </c>
      <c r="M13">
        <v>24.93</v>
      </c>
      <c r="N13">
        <v>0.04</v>
      </c>
      <c r="O13" s="40">
        <f t="shared" si="0"/>
        <v>0.16044925792218212</v>
      </c>
    </row>
    <row r="14" spans="1:15" x14ac:dyDescent="0.3">
      <c r="A14" s="39">
        <v>2</v>
      </c>
      <c r="B14" s="38">
        <v>45764</v>
      </c>
      <c r="C14">
        <v>12</v>
      </c>
      <c r="D14">
        <v>21.14</v>
      </c>
      <c r="E14">
        <v>0.11</v>
      </c>
      <c r="F14" s="40">
        <f t="shared" si="1"/>
        <v>0.52034058656575211</v>
      </c>
      <c r="I14" s="48" t="s">
        <v>154</v>
      </c>
      <c r="J14">
        <v>1</v>
      </c>
      <c r="K14" s="38">
        <v>45770</v>
      </c>
      <c r="L14">
        <v>13</v>
      </c>
      <c r="M14">
        <v>31.3</v>
      </c>
      <c r="N14">
        <v>0</v>
      </c>
      <c r="O14" s="40">
        <f t="shared" si="0"/>
        <v>0</v>
      </c>
    </row>
    <row r="15" spans="1:15" x14ac:dyDescent="0.3">
      <c r="A15" s="39">
        <v>2</v>
      </c>
      <c r="B15" s="38">
        <v>45765</v>
      </c>
      <c r="C15">
        <v>13</v>
      </c>
      <c r="D15">
        <v>28.95</v>
      </c>
      <c r="E15">
        <v>0.62</v>
      </c>
      <c r="F15" s="40">
        <f t="shared" si="1"/>
        <v>2.1416234887737478</v>
      </c>
      <c r="J15">
        <v>2</v>
      </c>
      <c r="K15" s="38">
        <v>45758</v>
      </c>
      <c r="L15">
        <v>1</v>
      </c>
      <c r="M15">
        <v>30.96</v>
      </c>
      <c r="N15">
        <v>0.14000000000000001</v>
      </c>
      <c r="O15" s="40">
        <f t="shared" si="0"/>
        <v>0.45219638242894061</v>
      </c>
    </row>
    <row r="16" spans="1:15" x14ac:dyDescent="0.3">
      <c r="A16" s="39">
        <v>2</v>
      </c>
      <c r="B16" s="38">
        <v>45766</v>
      </c>
      <c r="C16">
        <v>14</v>
      </c>
      <c r="D16">
        <v>21.05</v>
      </c>
      <c r="E16">
        <v>0.84</v>
      </c>
      <c r="F16" s="40">
        <f t="shared" si="1"/>
        <v>3.9904988123515439</v>
      </c>
      <c r="J16">
        <v>2</v>
      </c>
      <c r="K16" s="38">
        <v>45759</v>
      </c>
      <c r="L16">
        <v>2</v>
      </c>
      <c r="M16">
        <v>37.94</v>
      </c>
      <c r="N16">
        <v>0.1</v>
      </c>
      <c r="O16" s="40">
        <f t="shared" si="0"/>
        <v>0.2635740643120717</v>
      </c>
    </row>
    <row r="17" spans="1:15" x14ac:dyDescent="0.3">
      <c r="A17" s="39">
        <v>2</v>
      </c>
      <c r="B17" s="38">
        <v>45767</v>
      </c>
      <c r="C17">
        <v>15</v>
      </c>
      <c r="D17">
        <v>48.68</v>
      </c>
      <c r="E17">
        <v>1.06</v>
      </c>
      <c r="F17" s="40">
        <f t="shared" si="1"/>
        <v>2.1774856203779787</v>
      </c>
      <c r="J17">
        <v>2</v>
      </c>
      <c r="K17" s="38">
        <v>45760</v>
      </c>
      <c r="L17">
        <v>3</v>
      </c>
      <c r="M17">
        <v>31.09</v>
      </c>
      <c r="N17">
        <v>0.36</v>
      </c>
      <c r="O17" s="40">
        <f t="shared" si="0"/>
        <v>1.1579285944033451</v>
      </c>
    </row>
    <row r="18" spans="1:15" x14ac:dyDescent="0.3">
      <c r="A18" s="39">
        <v>2</v>
      </c>
      <c r="B18" s="38">
        <v>45768</v>
      </c>
      <c r="C18">
        <v>16</v>
      </c>
      <c r="D18">
        <v>23.16</v>
      </c>
      <c r="E18">
        <v>0.17</v>
      </c>
      <c r="F18" s="40">
        <f t="shared" si="1"/>
        <v>0.73402417962003452</v>
      </c>
      <c r="J18">
        <v>2</v>
      </c>
      <c r="K18" s="38">
        <v>45761</v>
      </c>
      <c r="L18">
        <v>4</v>
      </c>
      <c r="M18">
        <v>27.82</v>
      </c>
      <c r="N18">
        <v>0.06</v>
      </c>
      <c r="O18" s="40">
        <f t="shared" si="0"/>
        <v>0.2156721782890007</v>
      </c>
    </row>
    <row r="19" spans="1:15" x14ac:dyDescent="0.3">
      <c r="A19" s="39">
        <v>2</v>
      </c>
      <c r="B19" s="38">
        <v>45769</v>
      </c>
      <c r="C19">
        <v>17</v>
      </c>
      <c r="D19">
        <v>20.23</v>
      </c>
      <c r="E19">
        <v>0.11</v>
      </c>
      <c r="F19" s="40">
        <f t="shared" si="1"/>
        <v>0.54374691052891744</v>
      </c>
      <c r="J19">
        <v>2</v>
      </c>
      <c r="K19" s="38">
        <v>45762</v>
      </c>
      <c r="L19">
        <v>5</v>
      </c>
      <c r="M19">
        <v>24.21</v>
      </c>
      <c r="N19">
        <v>0.05</v>
      </c>
      <c r="O19" s="40">
        <f t="shared" si="0"/>
        <v>0.20652622883106153</v>
      </c>
    </row>
    <row r="20" spans="1:15" x14ac:dyDescent="0.3">
      <c r="A20" s="39">
        <v>2</v>
      </c>
      <c r="B20" s="38">
        <v>45770</v>
      </c>
      <c r="C20">
        <v>18</v>
      </c>
      <c r="D20">
        <v>19.2</v>
      </c>
      <c r="E20">
        <v>0.74</v>
      </c>
      <c r="F20" s="40">
        <f t="shared" si="1"/>
        <v>3.854166666666667</v>
      </c>
      <c r="J20">
        <v>2</v>
      </c>
      <c r="K20" s="38">
        <v>45763</v>
      </c>
      <c r="L20">
        <v>6</v>
      </c>
      <c r="M20">
        <v>30.61</v>
      </c>
      <c r="N20">
        <v>0.05</v>
      </c>
      <c r="O20" s="40">
        <f t="shared" si="0"/>
        <v>0.16334531198954591</v>
      </c>
    </row>
    <row r="21" spans="1:15" x14ac:dyDescent="0.3">
      <c r="A21" s="39">
        <v>2</v>
      </c>
      <c r="B21" s="38">
        <v>45771</v>
      </c>
      <c r="C21">
        <v>19</v>
      </c>
      <c r="D21">
        <v>22.51</v>
      </c>
      <c r="E21">
        <v>1.21</v>
      </c>
      <c r="F21" s="40">
        <f t="shared" si="1"/>
        <v>5.3753887161261655</v>
      </c>
      <c r="J21">
        <v>2</v>
      </c>
      <c r="K21" s="38">
        <v>45764</v>
      </c>
      <c r="L21">
        <v>7</v>
      </c>
      <c r="M21">
        <v>19.899999999999999</v>
      </c>
      <c r="N21">
        <v>0.12</v>
      </c>
      <c r="O21" s="40">
        <f t="shared" si="0"/>
        <v>0.60301507537688448</v>
      </c>
    </row>
    <row r="22" spans="1:15" x14ac:dyDescent="0.3">
      <c r="A22" s="39">
        <v>2</v>
      </c>
      <c r="B22" s="38">
        <v>45772</v>
      </c>
      <c r="C22">
        <v>20</v>
      </c>
      <c r="D22">
        <v>40.46</v>
      </c>
      <c r="E22">
        <v>1.18</v>
      </c>
      <c r="F22" s="40">
        <f t="shared" si="1"/>
        <v>2.9164607019278299</v>
      </c>
      <c r="J22">
        <v>2</v>
      </c>
      <c r="K22" s="38">
        <v>45765</v>
      </c>
      <c r="L22">
        <v>8</v>
      </c>
      <c r="M22">
        <v>26.58</v>
      </c>
      <c r="N22">
        <v>0.17</v>
      </c>
      <c r="O22" s="40">
        <f t="shared" si="0"/>
        <v>0.63957863054928521</v>
      </c>
    </row>
    <row r="23" spans="1:15" x14ac:dyDescent="0.3">
      <c r="A23" s="39">
        <v>2</v>
      </c>
      <c r="B23" s="38">
        <v>45773</v>
      </c>
      <c r="C23">
        <v>21</v>
      </c>
      <c r="D23">
        <v>28.76</v>
      </c>
      <c r="E23">
        <v>1.2</v>
      </c>
      <c r="F23" s="40">
        <f t="shared" si="1"/>
        <v>4.1724617524339358</v>
      </c>
      <c r="J23">
        <v>2</v>
      </c>
      <c r="K23" s="38">
        <v>45766</v>
      </c>
      <c r="L23">
        <v>9</v>
      </c>
      <c r="M23">
        <v>33.44</v>
      </c>
      <c r="N23">
        <v>0.04</v>
      </c>
      <c r="O23" s="40">
        <f t="shared" si="0"/>
        <v>0.11961722488038279</v>
      </c>
    </row>
    <row r="24" spans="1:15" x14ac:dyDescent="0.3">
      <c r="A24" s="39">
        <v>2</v>
      </c>
      <c r="B24" s="38">
        <v>45774</v>
      </c>
      <c r="C24">
        <v>22</v>
      </c>
      <c r="D24">
        <v>39.03</v>
      </c>
      <c r="E24">
        <v>2.76</v>
      </c>
      <c r="F24" s="40">
        <f t="shared" si="1"/>
        <v>7.0714834742505763</v>
      </c>
      <c r="J24">
        <v>2</v>
      </c>
      <c r="K24" s="38">
        <v>45767</v>
      </c>
      <c r="L24">
        <v>10</v>
      </c>
      <c r="M24">
        <v>22.33</v>
      </c>
      <c r="N24">
        <v>0.09</v>
      </c>
      <c r="O24" s="40">
        <f t="shared" si="0"/>
        <v>0.40304523063143755</v>
      </c>
    </row>
    <row r="25" spans="1:15" x14ac:dyDescent="0.3">
      <c r="A25" s="39">
        <v>2</v>
      </c>
      <c r="B25" s="38">
        <v>45775</v>
      </c>
      <c r="C25">
        <v>23</v>
      </c>
      <c r="D25">
        <v>54.95</v>
      </c>
      <c r="E25">
        <v>1.54</v>
      </c>
      <c r="F25" s="40">
        <f t="shared" si="1"/>
        <v>2.8025477707006368</v>
      </c>
      <c r="J25">
        <v>2</v>
      </c>
      <c r="K25" s="38">
        <v>45768</v>
      </c>
      <c r="L25">
        <v>11</v>
      </c>
      <c r="M25">
        <v>17.64</v>
      </c>
      <c r="N25">
        <v>0.05</v>
      </c>
      <c r="O25" s="40">
        <f t="shared" si="0"/>
        <v>0.28344671201814059</v>
      </c>
    </row>
    <row r="26" spans="1:15" x14ac:dyDescent="0.3">
      <c r="A26" s="39">
        <v>2</v>
      </c>
      <c r="B26" s="38">
        <v>45776</v>
      </c>
      <c r="C26">
        <v>24</v>
      </c>
      <c r="D26">
        <v>39.950000000000003</v>
      </c>
      <c r="E26">
        <v>0</v>
      </c>
      <c r="F26" s="40">
        <f t="shared" si="1"/>
        <v>0</v>
      </c>
      <c r="J26">
        <v>2</v>
      </c>
      <c r="K26" s="38">
        <v>45769</v>
      </c>
      <c r="L26">
        <v>12</v>
      </c>
      <c r="M26">
        <v>40.659999999999997</v>
      </c>
      <c r="N26">
        <v>0</v>
      </c>
      <c r="O26" s="40">
        <f t="shared" si="0"/>
        <v>0</v>
      </c>
    </row>
    <row r="27" spans="1:15" x14ac:dyDescent="0.3">
      <c r="A27" s="39">
        <v>2</v>
      </c>
      <c r="B27" s="38">
        <v>45777</v>
      </c>
      <c r="C27">
        <v>25</v>
      </c>
      <c r="D27">
        <v>35.159999999999997</v>
      </c>
      <c r="E27">
        <v>0.84</v>
      </c>
      <c r="F27" s="40">
        <f t="shared" si="1"/>
        <v>2.3890784982935154</v>
      </c>
      <c r="J27">
        <v>2</v>
      </c>
      <c r="K27" s="38">
        <v>45770</v>
      </c>
      <c r="L27">
        <v>13</v>
      </c>
      <c r="M27">
        <v>32.32</v>
      </c>
      <c r="N27">
        <v>0.11</v>
      </c>
      <c r="O27" s="40">
        <f t="shared" si="0"/>
        <v>0.34034653465346537</v>
      </c>
    </row>
    <row r="28" spans="1:15" x14ac:dyDescent="0.3">
      <c r="A28" s="39">
        <v>2</v>
      </c>
      <c r="B28" s="38">
        <v>45778</v>
      </c>
      <c r="C28">
        <v>26</v>
      </c>
      <c r="D28">
        <v>33.17</v>
      </c>
      <c r="E28">
        <v>2.27</v>
      </c>
      <c r="F28" s="40">
        <f t="shared" si="1"/>
        <v>6.8435333132348504</v>
      </c>
      <c r="J28">
        <v>2</v>
      </c>
      <c r="K28" s="38">
        <v>45771</v>
      </c>
      <c r="L28">
        <v>14</v>
      </c>
      <c r="M28">
        <v>39.869999999999997</v>
      </c>
      <c r="N28">
        <v>0.01</v>
      </c>
      <c r="O28" s="40">
        <f t="shared" si="0"/>
        <v>2.5081514923501382E-2</v>
      </c>
    </row>
    <row r="29" spans="1:15" x14ac:dyDescent="0.3">
      <c r="A29" s="39">
        <v>2</v>
      </c>
      <c r="B29" s="38">
        <v>45779</v>
      </c>
      <c r="C29">
        <v>27</v>
      </c>
      <c r="D29">
        <v>28.8</v>
      </c>
      <c r="E29">
        <v>1.43</v>
      </c>
      <c r="F29" s="40">
        <f t="shared" si="1"/>
        <v>4.9652777777777777</v>
      </c>
      <c r="J29">
        <v>2</v>
      </c>
      <c r="K29" s="38">
        <v>45772</v>
      </c>
      <c r="L29">
        <v>15</v>
      </c>
      <c r="M29">
        <v>20.49</v>
      </c>
      <c r="N29">
        <v>0.04</v>
      </c>
      <c r="O29" s="40">
        <f t="shared" si="0"/>
        <v>0.19521717911176184</v>
      </c>
    </row>
    <row r="30" spans="1:15" x14ac:dyDescent="0.3">
      <c r="A30" s="39">
        <v>2</v>
      </c>
      <c r="B30" s="38">
        <v>45780</v>
      </c>
      <c r="C30">
        <v>28</v>
      </c>
      <c r="D30">
        <v>38.67</v>
      </c>
      <c r="E30">
        <v>4.09</v>
      </c>
      <c r="F30" s="40">
        <f t="shared" si="1"/>
        <v>10.576674424618567</v>
      </c>
      <c r="J30">
        <v>2</v>
      </c>
      <c r="K30" s="38">
        <v>45773</v>
      </c>
      <c r="L30">
        <v>16</v>
      </c>
      <c r="M30">
        <v>19.309999999999999</v>
      </c>
      <c r="N30">
        <v>0.02</v>
      </c>
      <c r="O30" s="40">
        <f t="shared" si="0"/>
        <v>0.10357327809425169</v>
      </c>
    </row>
    <row r="31" spans="1:15" x14ac:dyDescent="0.3">
      <c r="A31" s="39">
        <v>2</v>
      </c>
      <c r="B31" s="38">
        <v>45781</v>
      </c>
      <c r="C31">
        <v>29</v>
      </c>
      <c r="D31">
        <v>48.72</v>
      </c>
      <c r="E31">
        <v>6.28</v>
      </c>
      <c r="F31" s="40">
        <f t="shared" si="1"/>
        <v>12.889983579638752</v>
      </c>
      <c r="J31">
        <v>2</v>
      </c>
      <c r="K31" s="38">
        <v>45774</v>
      </c>
      <c r="L31">
        <v>17</v>
      </c>
      <c r="M31">
        <v>33.49</v>
      </c>
      <c r="N31">
        <v>0.03</v>
      </c>
      <c r="O31" s="40">
        <f t="shared" si="0"/>
        <v>8.9578978799641676E-2</v>
      </c>
    </row>
    <row r="32" spans="1:15" x14ac:dyDescent="0.3">
      <c r="A32" s="39">
        <v>2</v>
      </c>
      <c r="B32" s="38">
        <v>45782</v>
      </c>
      <c r="C32">
        <v>30</v>
      </c>
      <c r="D32">
        <v>42.29</v>
      </c>
      <c r="E32">
        <v>5.19</v>
      </c>
      <c r="F32" s="40">
        <f t="shared" si="1"/>
        <v>12.272404823835423</v>
      </c>
      <c r="J32">
        <v>2</v>
      </c>
      <c r="K32" s="38">
        <v>45775</v>
      </c>
      <c r="L32">
        <v>18</v>
      </c>
      <c r="M32">
        <v>37.76</v>
      </c>
      <c r="N32">
        <v>0</v>
      </c>
      <c r="O32" s="40">
        <f t="shared" si="0"/>
        <v>0</v>
      </c>
    </row>
    <row r="33" spans="1:15" x14ac:dyDescent="0.3">
      <c r="A33" s="39">
        <v>2</v>
      </c>
      <c r="B33" s="38">
        <v>45783</v>
      </c>
      <c r="C33">
        <v>31</v>
      </c>
      <c r="D33">
        <v>42.69</v>
      </c>
      <c r="E33">
        <v>7.99</v>
      </c>
      <c r="F33" s="40">
        <f t="shared" si="1"/>
        <v>18.716327008667136</v>
      </c>
      <c r="J33">
        <v>2</v>
      </c>
      <c r="K33" s="38">
        <v>45776</v>
      </c>
      <c r="L33">
        <v>19</v>
      </c>
      <c r="M33">
        <v>24.35</v>
      </c>
      <c r="N33">
        <v>0.03</v>
      </c>
      <c r="O33" s="40">
        <f t="shared" si="0"/>
        <v>0.12320328542094455</v>
      </c>
    </row>
    <row r="34" spans="1:15" x14ac:dyDescent="0.3">
      <c r="A34" s="39">
        <v>2</v>
      </c>
      <c r="B34" s="38">
        <v>45784</v>
      </c>
      <c r="C34">
        <v>32</v>
      </c>
      <c r="D34">
        <v>59.21</v>
      </c>
      <c r="E34">
        <v>6.77</v>
      </c>
      <c r="F34" s="40">
        <f t="shared" si="1"/>
        <v>11.433879412261442</v>
      </c>
      <c r="J34">
        <v>3</v>
      </c>
      <c r="K34" s="38">
        <v>45758</v>
      </c>
      <c r="L34">
        <v>1</v>
      </c>
      <c r="M34">
        <v>25.26</v>
      </c>
      <c r="N34">
        <v>0.04</v>
      </c>
      <c r="O34" s="40">
        <f t="shared" si="0"/>
        <v>0.15835312747426761</v>
      </c>
    </row>
    <row r="35" spans="1:15" x14ac:dyDescent="0.3">
      <c r="A35" s="39">
        <v>2</v>
      </c>
      <c r="B35" s="38">
        <v>45785</v>
      </c>
      <c r="C35">
        <v>33</v>
      </c>
      <c r="D35">
        <v>38.93</v>
      </c>
      <c r="E35">
        <v>0</v>
      </c>
      <c r="F35" s="40">
        <f t="shared" si="1"/>
        <v>0</v>
      </c>
      <c r="J35">
        <v>3</v>
      </c>
      <c r="K35" s="38">
        <v>45759</v>
      </c>
      <c r="L35">
        <v>2</v>
      </c>
      <c r="M35">
        <v>18.11</v>
      </c>
      <c r="N35">
        <v>0.05</v>
      </c>
      <c r="O35" s="40">
        <f t="shared" si="0"/>
        <v>0.27609055770292656</v>
      </c>
    </row>
    <row r="36" spans="1:15" x14ac:dyDescent="0.3">
      <c r="A36" s="39">
        <v>2</v>
      </c>
      <c r="B36" s="38">
        <v>45786</v>
      </c>
      <c r="C36">
        <v>34</v>
      </c>
      <c r="D36">
        <v>22.87</v>
      </c>
      <c r="E36">
        <v>0</v>
      </c>
      <c r="F36" s="40">
        <f t="shared" si="1"/>
        <v>0</v>
      </c>
      <c r="J36">
        <v>3</v>
      </c>
      <c r="K36" s="38">
        <v>45760</v>
      </c>
      <c r="L36">
        <v>3</v>
      </c>
      <c r="M36">
        <v>29.57</v>
      </c>
      <c r="N36">
        <v>0.06</v>
      </c>
      <c r="O36" s="40">
        <f t="shared" si="0"/>
        <v>0.20290835306053431</v>
      </c>
    </row>
    <row r="37" spans="1:15" x14ac:dyDescent="0.3">
      <c r="A37" s="41">
        <v>3</v>
      </c>
      <c r="B37" s="38">
        <v>45753</v>
      </c>
      <c r="C37">
        <v>1</v>
      </c>
      <c r="D37" t="s">
        <v>134</v>
      </c>
      <c r="E37" t="s">
        <v>134</v>
      </c>
      <c r="F37" s="40" t="s">
        <v>134</v>
      </c>
      <c r="J37">
        <v>3</v>
      </c>
      <c r="K37" s="38">
        <v>45761</v>
      </c>
      <c r="L37">
        <v>4</v>
      </c>
      <c r="M37">
        <v>30.96</v>
      </c>
      <c r="N37">
        <v>0.04</v>
      </c>
      <c r="O37" s="40">
        <f t="shared" si="0"/>
        <v>0.12919896640826872</v>
      </c>
    </row>
    <row r="38" spans="1:15" x14ac:dyDescent="0.3">
      <c r="A38" s="42">
        <v>4</v>
      </c>
      <c r="B38" s="38">
        <v>45753</v>
      </c>
      <c r="C38">
        <v>1</v>
      </c>
      <c r="D38">
        <v>39.450000000000003</v>
      </c>
      <c r="E38">
        <v>0.19</v>
      </c>
      <c r="F38" s="40">
        <f t="shared" ref="F38:F81" si="2">(E38*100)/D38</f>
        <v>0.48162230671736372</v>
      </c>
      <c r="J38">
        <v>3</v>
      </c>
      <c r="K38" s="38">
        <v>45762</v>
      </c>
      <c r="L38">
        <v>5</v>
      </c>
      <c r="M38">
        <v>29.33</v>
      </c>
      <c r="N38">
        <v>0.04</v>
      </c>
      <c r="O38" s="40">
        <f t="shared" si="0"/>
        <v>0.13637913399249915</v>
      </c>
    </row>
    <row r="39" spans="1:15" x14ac:dyDescent="0.3">
      <c r="A39" s="42">
        <v>4</v>
      </c>
      <c r="B39" s="38">
        <v>45754</v>
      </c>
      <c r="C39">
        <v>2</v>
      </c>
      <c r="D39">
        <v>22.35</v>
      </c>
      <c r="E39">
        <v>0.2</v>
      </c>
      <c r="F39" s="40">
        <f t="shared" si="2"/>
        <v>0.89485458612975388</v>
      </c>
      <c r="J39">
        <v>3</v>
      </c>
      <c r="K39" s="38">
        <v>45763</v>
      </c>
      <c r="L39">
        <v>6</v>
      </c>
      <c r="M39">
        <v>30.91</v>
      </c>
      <c r="N39">
        <v>0.24</v>
      </c>
      <c r="O39" s="40">
        <f t="shared" si="0"/>
        <v>0.77644775153671952</v>
      </c>
    </row>
    <row r="40" spans="1:15" x14ac:dyDescent="0.3">
      <c r="A40" s="42">
        <v>4</v>
      </c>
      <c r="B40" s="38">
        <v>45755</v>
      </c>
      <c r="C40">
        <v>3</v>
      </c>
      <c r="D40">
        <v>28.6</v>
      </c>
      <c r="E40">
        <v>0.16</v>
      </c>
      <c r="F40" s="40">
        <f t="shared" si="2"/>
        <v>0.55944055944055937</v>
      </c>
      <c r="J40">
        <v>3</v>
      </c>
      <c r="K40" s="38">
        <v>45764</v>
      </c>
      <c r="L40">
        <v>7</v>
      </c>
      <c r="M40">
        <v>35.799999999999997</v>
      </c>
      <c r="N40">
        <v>0.2</v>
      </c>
      <c r="O40" s="40">
        <f t="shared" si="0"/>
        <v>0.55865921787709505</v>
      </c>
    </row>
    <row r="41" spans="1:15" x14ac:dyDescent="0.3">
      <c r="A41" s="42">
        <v>4</v>
      </c>
      <c r="B41" s="38">
        <v>45756</v>
      </c>
      <c r="C41">
        <v>4</v>
      </c>
      <c r="D41">
        <v>30.88</v>
      </c>
      <c r="E41">
        <v>0.36</v>
      </c>
      <c r="F41" s="40">
        <f t="shared" si="2"/>
        <v>1.1658031088082903</v>
      </c>
      <c r="J41">
        <v>3</v>
      </c>
      <c r="K41" s="38">
        <v>45765</v>
      </c>
      <c r="L41">
        <v>8</v>
      </c>
      <c r="M41">
        <v>25.88</v>
      </c>
      <c r="N41">
        <v>0.23</v>
      </c>
      <c r="O41" s="40">
        <f t="shared" si="0"/>
        <v>0.88871715610510049</v>
      </c>
    </row>
    <row r="42" spans="1:15" x14ac:dyDescent="0.3">
      <c r="A42" s="42">
        <v>4</v>
      </c>
      <c r="B42" s="38">
        <v>45757</v>
      </c>
      <c r="C42">
        <v>5</v>
      </c>
      <c r="D42">
        <v>23.7</v>
      </c>
      <c r="E42">
        <v>0</v>
      </c>
      <c r="F42" s="40">
        <f t="shared" si="2"/>
        <v>0</v>
      </c>
      <c r="J42">
        <v>3</v>
      </c>
      <c r="K42" s="38">
        <v>45766</v>
      </c>
      <c r="L42">
        <v>9</v>
      </c>
      <c r="M42">
        <v>26.16</v>
      </c>
      <c r="N42">
        <v>0.03</v>
      </c>
      <c r="O42" s="40">
        <f t="shared" si="0"/>
        <v>0.1146788990825688</v>
      </c>
    </row>
    <row r="43" spans="1:15" x14ac:dyDescent="0.3">
      <c r="A43" s="42">
        <v>4</v>
      </c>
      <c r="B43" s="38">
        <v>45758</v>
      </c>
      <c r="C43">
        <v>6</v>
      </c>
      <c r="D43">
        <v>23.67</v>
      </c>
      <c r="E43">
        <v>0</v>
      </c>
      <c r="F43" s="40">
        <f t="shared" si="2"/>
        <v>0</v>
      </c>
      <c r="J43">
        <v>3</v>
      </c>
      <c r="K43" s="38">
        <v>45767</v>
      </c>
      <c r="L43">
        <v>10</v>
      </c>
      <c r="M43">
        <v>25.96</v>
      </c>
      <c r="N43">
        <v>0.13</v>
      </c>
      <c r="O43" s="40">
        <f t="shared" si="0"/>
        <v>0.50077041602465333</v>
      </c>
    </row>
    <row r="44" spans="1:15" x14ac:dyDescent="0.3">
      <c r="A44" s="42">
        <v>4</v>
      </c>
      <c r="B44" s="38">
        <v>45759</v>
      </c>
      <c r="C44">
        <v>7</v>
      </c>
      <c r="D44">
        <v>32.65</v>
      </c>
      <c r="E44">
        <v>0.29899999999999999</v>
      </c>
      <c r="F44" s="40">
        <f t="shared" si="2"/>
        <v>0.91577335375191427</v>
      </c>
      <c r="J44">
        <v>3</v>
      </c>
      <c r="K44" s="38">
        <v>45768</v>
      </c>
      <c r="L44">
        <v>11</v>
      </c>
      <c r="M44">
        <v>40.380000000000003</v>
      </c>
      <c r="N44">
        <v>0.2</v>
      </c>
      <c r="O44" s="40">
        <f t="shared" si="0"/>
        <v>0.49529470034670625</v>
      </c>
    </row>
    <row r="45" spans="1:15" x14ac:dyDescent="0.3">
      <c r="A45" s="42">
        <v>4</v>
      </c>
      <c r="B45" s="38">
        <v>45760</v>
      </c>
      <c r="C45">
        <v>8</v>
      </c>
      <c r="D45">
        <v>19.14</v>
      </c>
      <c r="E45">
        <v>0.57999999999999996</v>
      </c>
      <c r="F45" s="40">
        <f t="shared" si="2"/>
        <v>3.0303030303030298</v>
      </c>
      <c r="J45">
        <v>3</v>
      </c>
      <c r="K45" s="38">
        <v>45769</v>
      </c>
      <c r="L45">
        <v>12</v>
      </c>
      <c r="M45">
        <v>31.06</v>
      </c>
      <c r="N45">
        <v>0.25</v>
      </c>
      <c r="O45" s="40">
        <f t="shared" si="0"/>
        <v>0.80489375402446883</v>
      </c>
    </row>
    <row r="46" spans="1:15" x14ac:dyDescent="0.3">
      <c r="A46" s="42">
        <v>4</v>
      </c>
      <c r="B46" s="38">
        <v>45761</v>
      </c>
      <c r="C46">
        <v>9</v>
      </c>
      <c r="D46">
        <v>25.82</v>
      </c>
      <c r="E46">
        <v>0.22</v>
      </c>
      <c r="F46" s="40">
        <f t="shared" si="2"/>
        <v>0.85205267234701776</v>
      </c>
      <c r="J46">
        <v>3</v>
      </c>
      <c r="K46" s="38">
        <v>45770</v>
      </c>
      <c r="L46">
        <v>13</v>
      </c>
      <c r="M46">
        <v>27.85</v>
      </c>
      <c r="N46">
        <v>0.16</v>
      </c>
      <c r="O46" s="40">
        <f t="shared" si="0"/>
        <v>0.57450628366247758</v>
      </c>
    </row>
    <row r="47" spans="1:15" x14ac:dyDescent="0.3">
      <c r="A47" s="42">
        <v>4</v>
      </c>
      <c r="B47" s="38">
        <v>45762</v>
      </c>
      <c r="C47">
        <v>10</v>
      </c>
      <c r="D47">
        <v>27.88</v>
      </c>
      <c r="E47">
        <v>0.22</v>
      </c>
      <c r="F47" s="40">
        <f t="shared" si="2"/>
        <v>0.78909612625538028</v>
      </c>
      <c r="J47">
        <v>3</v>
      </c>
      <c r="K47" s="38">
        <v>45771</v>
      </c>
      <c r="L47">
        <v>14</v>
      </c>
      <c r="M47">
        <v>32.96</v>
      </c>
      <c r="N47">
        <v>0</v>
      </c>
      <c r="O47" s="40">
        <f t="shared" si="0"/>
        <v>0</v>
      </c>
    </row>
    <row r="48" spans="1:15" x14ac:dyDescent="0.3">
      <c r="A48" s="42">
        <v>4</v>
      </c>
      <c r="B48" s="38">
        <v>45763</v>
      </c>
      <c r="C48">
        <v>11</v>
      </c>
      <c r="D48">
        <v>24.07</v>
      </c>
      <c r="E48">
        <v>0.21</v>
      </c>
      <c r="F48" s="40">
        <f t="shared" si="2"/>
        <v>0.8724553385957623</v>
      </c>
      <c r="J48">
        <v>3</v>
      </c>
      <c r="K48" s="38">
        <v>45772</v>
      </c>
      <c r="L48">
        <v>15</v>
      </c>
      <c r="M48">
        <v>37.35</v>
      </c>
      <c r="N48">
        <v>0</v>
      </c>
      <c r="O48" s="40">
        <f t="shared" si="0"/>
        <v>0</v>
      </c>
    </row>
    <row r="49" spans="1:15" x14ac:dyDescent="0.3">
      <c r="A49" s="42">
        <v>4</v>
      </c>
      <c r="B49" s="38">
        <v>45764</v>
      </c>
      <c r="C49">
        <v>12</v>
      </c>
      <c r="D49">
        <v>49.72</v>
      </c>
      <c r="E49">
        <v>0.36</v>
      </c>
      <c r="F49" s="40">
        <f t="shared" si="2"/>
        <v>0.72405470635559133</v>
      </c>
      <c r="J49">
        <v>3</v>
      </c>
      <c r="K49" s="38">
        <v>45773</v>
      </c>
      <c r="L49">
        <v>16</v>
      </c>
      <c r="M49">
        <v>29.56</v>
      </c>
      <c r="N49">
        <v>0.04</v>
      </c>
      <c r="O49" s="40">
        <f t="shared" si="0"/>
        <v>0.13531799729364005</v>
      </c>
    </row>
    <row r="50" spans="1:15" x14ac:dyDescent="0.3">
      <c r="A50" s="42">
        <v>4</v>
      </c>
      <c r="B50" s="38">
        <v>45765</v>
      </c>
      <c r="C50">
        <v>13</v>
      </c>
      <c r="D50">
        <v>22.12</v>
      </c>
      <c r="E50">
        <v>0</v>
      </c>
      <c r="F50" s="40">
        <f t="shared" si="2"/>
        <v>0</v>
      </c>
      <c r="J50">
        <v>3</v>
      </c>
      <c r="K50" s="38">
        <v>45774</v>
      </c>
      <c r="L50">
        <v>17</v>
      </c>
      <c r="M50">
        <v>50.39</v>
      </c>
      <c r="N50">
        <v>0</v>
      </c>
      <c r="O50" s="40">
        <f t="shared" si="0"/>
        <v>0</v>
      </c>
    </row>
    <row r="51" spans="1:15" x14ac:dyDescent="0.3">
      <c r="A51" s="42">
        <v>4</v>
      </c>
      <c r="B51" s="38">
        <v>45766</v>
      </c>
      <c r="C51">
        <v>14</v>
      </c>
      <c r="D51">
        <v>25.62</v>
      </c>
      <c r="E51">
        <v>0.14000000000000001</v>
      </c>
      <c r="F51" s="40">
        <f t="shared" si="2"/>
        <v>0.54644808743169404</v>
      </c>
      <c r="J51">
        <v>4</v>
      </c>
      <c r="K51" s="38">
        <v>45758</v>
      </c>
      <c r="L51">
        <v>1</v>
      </c>
      <c r="M51">
        <v>22.76</v>
      </c>
      <c r="N51">
        <v>0.23</v>
      </c>
      <c r="O51" s="40">
        <f t="shared" si="0"/>
        <v>1.0105448154657293</v>
      </c>
    </row>
    <row r="52" spans="1:15" x14ac:dyDescent="0.3">
      <c r="A52" s="42">
        <v>4</v>
      </c>
      <c r="B52" s="38">
        <v>45767</v>
      </c>
      <c r="C52">
        <v>15</v>
      </c>
      <c r="D52">
        <v>28.29</v>
      </c>
      <c r="E52">
        <v>0.05</v>
      </c>
      <c r="F52" s="40">
        <f t="shared" si="2"/>
        <v>0.17674089784376104</v>
      </c>
      <c r="J52">
        <v>4</v>
      </c>
      <c r="K52" s="38">
        <v>45759</v>
      </c>
      <c r="L52">
        <v>2</v>
      </c>
      <c r="M52">
        <v>36.130000000000003</v>
      </c>
      <c r="N52">
        <v>0.14000000000000001</v>
      </c>
      <c r="O52" s="40">
        <f t="shared" si="0"/>
        <v>0.38748962081372823</v>
      </c>
    </row>
    <row r="53" spans="1:15" x14ac:dyDescent="0.3">
      <c r="A53" s="42">
        <v>4</v>
      </c>
      <c r="B53" s="38">
        <v>45768</v>
      </c>
      <c r="C53">
        <v>16</v>
      </c>
      <c r="D53">
        <v>60.25</v>
      </c>
      <c r="E53">
        <v>0.35</v>
      </c>
      <c r="F53" s="40">
        <f t="shared" si="2"/>
        <v>0.58091286307053946</v>
      </c>
      <c r="J53">
        <v>4</v>
      </c>
      <c r="K53" s="38">
        <v>45760</v>
      </c>
      <c r="L53">
        <v>3</v>
      </c>
      <c r="M53">
        <v>29.36</v>
      </c>
      <c r="N53">
        <v>0.14000000000000001</v>
      </c>
      <c r="O53" s="40">
        <f t="shared" si="0"/>
        <v>0.47683923705722076</v>
      </c>
    </row>
    <row r="54" spans="1:15" x14ac:dyDescent="0.3">
      <c r="A54" s="42">
        <v>4</v>
      </c>
      <c r="B54" s="38">
        <v>45769</v>
      </c>
      <c r="C54">
        <v>17</v>
      </c>
      <c r="D54">
        <v>32.869999999999997</v>
      </c>
      <c r="E54">
        <v>0.44</v>
      </c>
      <c r="F54" s="40">
        <f t="shared" si="2"/>
        <v>1.3386066321874051</v>
      </c>
      <c r="J54">
        <v>4</v>
      </c>
      <c r="K54" s="38">
        <v>45761</v>
      </c>
      <c r="L54">
        <v>4</v>
      </c>
      <c r="M54">
        <v>34.630000000000003</v>
      </c>
      <c r="N54">
        <v>0.2</v>
      </c>
      <c r="O54" s="40">
        <f t="shared" si="0"/>
        <v>0.57753393011839438</v>
      </c>
    </row>
    <row r="55" spans="1:15" x14ac:dyDescent="0.3">
      <c r="A55" s="42">
        <v>4</v>
      </c>
      <c r="B55" s="38">
        <v>45770</v>
      </c>
      <c r="C55">
        <v>18</v>
      </c>
      <c r="D55">
        <v>40</v>
      </c>
      <c r="E55">
        <v>0.54</v>
      </c>
      <c r="F55" s="40">
        <f t="shared" si="2"/>
        <v>1.35</v>
      </c>
      <c r="J55">
        <v>4</v>
      </c>
      <c r="K55" s="38">
        <v>45762</v>
      </c>
      <c r="L55">
        <v>5</v>
      </c>
      <c r="M55">
        <v>21.72</v>
      </c>
      <c r="N55">
        <v>0.3</v>
      </c>
      <c r="O55" s="40">
        <f t="shared" si="0"/>
        <v>1.3812154696132597</v>
      </c>
    </row>
    <row r="56" spans="1:15" x14ac:dyDescent="0.3">
      <c r="A56" s="42">
        <v>4</v>
      </c>
      <c r="B56" s="38">
        <v>45771</v>
      </c>
      <c r="C56">
        <v>19</v>
      </c>
      <c r="D56">
        <v>32.89</v>
      </c>
      <c r="E56">
        <v>0.6</v>
      </c>
      <c r="F56" s="40">
        <f t="shared" si="2"/>
        <v>1.8242626938279112</v>
      </c>
      <c r="J56">
        <v>4</v>
      </c>
      <c r="K56" s="38">
        <v>45763</v>
      </c>
      <c r="L56">
        <v>6</v>
      </c>
      <c r="M56">
        <v>28.33</v>
      </c>
      <c r="N56">
        <v>0.26</v>
      </c>
      <c r="O56" s="40">
        <f t="shared" si="0"/>
        <v>0.91775503000352987</v>
      </c>
    </row>
    <row r="57" spans="1:15" x14ac:dyDescent="0.3">
      <c r="A57" s="42">
        <v>4</v>
      </c>
      <c r="B57" s="38">
        <v>45772</v>
      </c>
      <c r="C57">
        <v>20</v>
      </c>
      <c r="D57">
        <v>52.89</v>
      </c>
      <c r="E57">
        <v>0.52</v>
      </c>
      <c r="F57" s="40">
        <f t="shared" si="2"/>
        <v>0.98317262242389869</v>
      </c>
      <c r="J57">
        <v>4</v>
      </c>
      <c r="K57" s="38">
        <v>45764</v>
      </c>
      <c r="L57">
        <v>7</v>
      </c>
      <c r="M57">
        <v>38.369999999999997</v>
      </c>
      <c r="N57">
        <v>0.31</v>
      </c>
      <c r="O57" s="40">
        <f t="shared" si="0"/>
        <v>0.80792285639822781</v>
      </c>
    </row>
    <row r="58" spans="1:15" x14ac:dyDescent="0.3">
      <c r="A58" s="42">
        <v>4</v>
      </c>
      <c r="B58" s="38">
        <v>45773</v>
      </c>
      <c r="C58">
        <v>21</v>
      </c>
      <c r="D58">
        <v>46.5</v>
      </c>
      <c r="E58">
        <v>0</v>
      </c>
      <c r="F58" s="40">
        <f t="shared" si="2"/>
        <v>0</v>
      </c>
      <c r="J58">
        <v>4</v>
      </c>
      <c r="K58" s="38">
        <v>45765</v>
      </c>
      <c r="L58">
        <v>8</v>
      </c>
      <c r="M58">
        <v>35.630000000000003</v>
      </c>
      <c r="N58">
        <v>0.02</v>
      </c>
      <c r="O58" s="40">
        <f t="shared" si="0"/>
        <v>5.6132472635419588E-2</v>
      </c>
    </row>
    <row r="59" spans="1:15" x14ac:dyDescent="0.3">
      <c r="A59" s="42">
        <v>4</v>
      </c>
      <c r="B59" s="38">
        <v>45774</v>
      </c>
      <c r="C59">
        <v>22</v>
      </c>
      <c r="D59">
        <v>53.59</v>
      </c>
      <c r="E59">
        <v>0.53</v>
      </c>
      <c r="F59" s="40">
        <f t="shared" si="2"/>
        <v>0.98899048329912287</v>
      </c>
      <c r="J59">
        <v>4</v>
      </c>
      <c r="K59" s="38">
        <v>45766</v>
      </c>
      <c r="L59">
        <v>9</v>
      </c>
      <c r="M59">
        <v>24.56</v>
      </c>
      <c r="N59">
        <v>0.28000000000000003</v>
      </c>
      <c r="O59" s="40">
        <f t="shared" si="0"/>
        <v>1.1400651465798048</v>
      </c>
    </row>
    <row r="60" spans="1:15" x14ac:dyDescent="0.3">
      <c r="A60" s="42">
        <v>4</v>
      </c>
      <c r="B60" s="38">
        <v>45775</v>
      </c>
      <c r="C60">
        <v>23</v>
      </c>
      <c r="D60">
        <v>43.58</v>
      </c>
      <c r="E60">
        <v>1.0900000000000001</v>
      </c>
      <c r="F60" s="40">
        <f t="shared" si="2"/>
        <v>2.5011473152822399</v>
      </c>
      <c r="J60">
        <v>4</v>
      </c>
      <c r="K60" s="38">
        <v>45767</v>
      </c>
      <c r="L60">
        <v>10</v>
      </c>
      <c r="M60">
        <v>17.55</v>
      </c>
      <c r="N60">
        <v>0.67</v>
      </c>
      <c r="O60" s="40">
        <f t="shared" si="0"/>
        <v>3.8176638176638176</v>
      </c>
    </row>
    <row r="61" spans="1:15" x14ac:dyDescent="0.3">
      <c r="A61" s="42">
        <v>4</v>
      </c>
      <c r="B61" s="38">
        <v>45776</v>
      </c>
      <c r="C61">
        <v>24</v>
      </c>
      <c r="D61">
        <v>36.82</v>
      </c>
      <c r="E61">
        <v>0.64</v>
      </c>
      <c r="F61" s="40">
        <f t="shared" si="2"/>
        <v>1.7381857686040196</v>
      </c>
      <c r="J61">
        <v>4</v>
      </c>
      <c r="K61" s="38">
        <v>45768</v>
      </c>
      <c r="L61">
        <v>11</v>
      </c>
      <c r="M61">
        <v>20.84</v>
      </c>
      <c r="N61">
        <v>0.76</v>
      </c>
      <c r="O61" s="40">
        <f t="shared" si="0"/>
        <v>3.6468330134357005</v>
      </c>
    </row>
    <row r="62" spans="1:15" x14ac:dyDescent="0.3">
      <c r="A62" s="42">
        <v>4</v>
      </c>
      <c r="B62" s="38">
        <v>45777</v>
      </c>
      <c r="C62">
        <v>25</v>
      </c>
      <c r="D62">
        <v>43.86</v>
      </c>
      <c r="E62">
        <v>0.5</v>
      </c>
      <c r="F62" s="40">
        <f t="shared" si="2"/>
        <v>1.1399908800729595</v>
      </c>
      <c r="J62">
        <v>4</v>
      </c>
      <c r="K62" s="38">
        <v>45769</v>
      </c>
      <c r="L62">
        <v>12</v>
      </c>
      <c r="M62">
        <v>46.66</v>
      </c>
      <c r="N62">
        <v>0.64</v>
      </c>
      <c r="O62" s="40">
        <f t="shared" si="0"/>
        <v>1.3716245177882556</v>
      </c>
    </row>
    <row r="63" spans="1:15" x14ac:dyDescent="0.3">
      <c r="A63" s="42">
        <v>4</v>
      </c>
      <c r="B63" s="38">
        <v>45778</v>
      </c>
      <c r="C63">
        <v>26</v>
      </c>
      <c r="D63">
        <v>34.17</v>
      </c>
      <c r="E63">
        <v>0.83</v>
      </c>
      <c r="F63" s="40">
        <f t="shared" si="2"/>
        <v>2.4290313140181445</v>
      </c>
      <c r="J63">
        <v>4</v>
      </c>
      <c r="K63" s="38">
        <v>45770</v>
      </c>
      <c r="L63">
        <v>13</v>
      </c>
      <c r="M63">
        <v>31.21</v>
      </c>
      <c r="N63">
        <v>3.8</v>
      </c>
      <c r="O63" s="40">
        <f t="shared" si="0"/>
        <v>12.175584748478052</v>
      </c>
    </row>
    <row r="64" spans="1:15" x14ac:dyDescent="0.3">
      <c r="A64" s="42">
        <v>4</v>
      </c>
      <c r="B64" s="38">
        <v>45779</v>
      </c>
      <c r="C64">
        <v>27</v>
      </c>
      <c r="D64">
        <v>29.19</v>
      </c>
      <c r="E64">
        <v>0.93</v>
      </c>
      <c r="F64" s="40">
        <f t="shared" si="2"/>
        <v>3.1860226104830418</v>
      </c>
      <c r="J64">
        <v>4</v>
      </c>
      <c r="K64" s="38">
        <v>45771</v>
      </c>
      <c r="L64">
        <v>14</v>
      </c>
      <c r="M64">
        <v>34.67</v>
      </c>
      <c r="N64">
        <v>0.32</v>
      </c>
      <c r="O64" s="40">
        <f t="shared" si="0"/>
        <v>0.9229881742140178</v>
      </c>
    </row>
    <row r="65" spans="1:15" x14ac:dyDescent="0.3">
      <c r="A65" s="42">
        <v>4</v>
      </c>
      <c r="B65" s="38">
        <v>45780</v>
      </c>
      <c r="C65">
        <v>28</v>
      </c>
      <c r="D65">
        <v>33.89</v>
      </c>
      <c r="E65">
        <v>1.62</v>
      </c>
      <c r="F65" s="40">
        <f t="shared" si="2"/>
        <v>4.780171141929773</v>
      </c>
      <c r="J65">
        <v>4</v>
      </c>
      <c r="K65" s="38">
        <v>45772</v>
      </c>
      <c r="L65">
        <v>15</v>
      </c>
      <c r="M65">
        <v>53.74</v>
      </c>
      <c r="N65">
        <v>0.56000000000000005</v>
      </c>
      <c r="O65" s="40">
        <f t="shared" si="0"/>
        <v>1.0420543356903611</v>
      </c>
    </row>
    <row r="66" spans="1:15" x14ac:dyDescent="0.3">
      <c r="A66" s="42">
        <v>4</v>
      </c>
      <c r="B66" s="38">
        <v>45781</v>
      </c>
      <c r="C66">
        <v>29</v>
      </c>
      <c r="D66">
        <v>38.47</v>
      </c>
      <c r="E66">
        <v>0.62</v>
      </c>
      <c r="F66" s="40">
        <f t="shared" si="2"/>
        <v>1.6116454380036394</v>
      </c>
      <c r="J66">
        <v>4</v>
      </c>
      <c r="K66" s="38">
        <v>45773</v>
      </c>
      <c r="L66">
        <v>16</v>
      </c>
      <c r="M66">
        <v>34.35</v>
      </c>
      <c r="N66">
        <v>0.56999999999999995</v>
      </c>
      <c r="O66" s="40">
        <f t="shared" ref="O66:O129" si="3">(N66*100)/M66</f>
        <v>1.6593886462882093</v>
      </c>
    </row>
    <row r="67" spans="1:15" x14ac:dyDescent="0.3">
      <c r="A67" s="42">
        <v>4</v>
      </c>
      <c r="B67" s="38">
        <v>45782</v>
      </c>
      <c r="C67">
        <v>30</v>
      </c>
      <c r="D67">
        <v>23.03</v>
      </c>
      <c r="E67">
        <v>0.13</v>
      </c>
      <c r="F67" s="40">
        <f t="shared" si="2"/>
        <v>0.56448111159357361</v>
      </c>
      <c r="J67">
        <v>4</v>
      </c>
      <c r="K67" s="38">
        <v>45774</v>
      </c>
      <c r="L67">
        <v>17</v>
      </c>
      <c r="M67">
        <v>52.4</v>
      </c>
      <c r="N67">
        <v>1.08</v>
      </c>
      <c r="O67" s="40">
        <f t="shared" si="3"/>
        <v>2.0610687022900764</v>
      </c>
    </row>
    <row r="68" spans="1:15" x14ac:dyDescent="0.3">
      <c r="A68" s="42">
        <v>4</v>
      </c>
      <c r="B68" s="38">
        <v>45783</v>
      </c>
      <c r="C68">
        <v>31</v>
      </c>
      <c r="D68">
        <v>26.04</v>
      </c>
      <c r="E68">
        <v>1.32</v>
      </c>
      <c r="F68" s="40">
        <f t="shared" si="2"/>
        <v>5.0691244239631335</v>
      </c>
      <c r="J68">
        <v>4</v>
      </c>
      <c r="K68" s="38">
        <v>45775</v>
      </c>
      <c r="L68">
        <v>18</v>
      </c>
      <c r="M68">
        <v>38.74</v>
      </c>
      <c r="N68">
        <v>1.38</v>
      </c>
      <c r="O68" s="40">
        <f t="shared" si="3"/>
        <v>3.5622096024780587</v>
      </c>
    </row>
    <row r="69" spans="1:15" x14ac:dyDescent="0.3">
      <c r="A69" s="42">
        <v>4</v>
      </c>
      <c r="B69" s="38">
        <v>45784</v>
      </c>
      <c r="C69">
        <v>32</v>
      </c>
      <c r="D69">
        <v>32.4</v>
      </c>
      <c r="E69">
        <v>3.57</v>
      </c>
      <c r="F69" s="40">
        <f t="shared" si="2"/>
        <v>11.018518518518519</v>
      </c>
      <c r="J69">
        <v>4</v>
      </c>
      <c r="K69" s="38">
        <v>45776</v>
      </c>
      <c r="L69">
        <v>19</v>
      </c>
      <c r="M69">
        <v>19.5</v>
      </c>
      <c r="N69">
        <v>0.93</v>
      </c>
      <c r="O69" s="40">
        <f t="shared" si="3"/>
        <v>4.7692307692307692</v>
      </c>
    </row>
    <row r="70" spans="1:15" x14ac:dyDescent="0.3">
      <c r="A70" s="42">
        <v>4</v>
      </c>
      <c r="B70" s="38">
        <v>45785</v>
      </c>
      <c r="C70">
        <v>33</v>
      </c>
      <c r="D70">
        <v>35.15</v>
      </c>
      <c r="E70">
        <v>3.13</v>
      </c>
      <c r="F70" s="40">
        <f t="shared" si="2"/>
        <v>8.9046941678520621</v>
      </c>
      <c r="J70">
        <v>4</v>
      </c>
      <c r="K70" s="38">
        <v>45777</v>
      </c>
      <c r="L70">
        <v>20</v>
      </c>
      <c r="M70">
        <v>31.58</v>
      </c>
      <c r="N70">
        <v>1.1000000000000001</v>
      </c>
      <c r="O70" s="40">
        <f t="shared" si="3"/>
        <v>3.4832172260924641</v>
      </c>
    </row>
    <row r="71" spans="1:15" x14ac:dyDescent="0.3">
      <c r="A71" s="42">
        <v>4</v>
      </c>
      <c r="B71" s="38">
        <v>45786</v>
      </c>
      <c r="C71">
        <v>34</v>
      </c>
      <c r="D71">
        <v>21.38</v>
      </c>
      <c r="E71">
        <v>6.03</v>
      </c>
      <c r="F71" s="40">
        <f t="shared" si="2"/>
        <v>28.203928905519177</v>
      </c>
      <c r="J71">
        <v>4</v>
      </c>
      <c r="K71" s="38">
        <v>45778</v>
      </c>
      <c r="L71">
        <v>21</v>
      </c>
      <c r="M71">
        <v>30.28</v>
      </c>
      <c r="N71">
        <v>1.21</v>
      </c>
      <c r="O71" s="40">
        <f t="shared" si="3"/>
        <v>3.9960369881109643</v>
      </c>
    </row>
    <row r="72" spans="1:15" x14ac:dyDescent="0.3">
      <c r="A72" s="42">
        <v>4</v>
      </c>
      <c r="B72" s="38">
        <v>45787</v>
      </c>
      <c r="C72">
        <v>35</v>
      </c>
      <c r="D72">
        <v>45.19</v>
      </c>
      <c r="E72">
        <v>1.97</v>
      </c>
      <c r="F72" s="40">
        <f t="shared" si="2"/>
        <v>4.3593715423766319</v>
      </c>
      <c r="J72">
        <v>4</v>
      </c>
      <c r="K72" s="38">
        <v>45779</v>
      </c>
      <c r="L72">
        <v>22</v>
      </c>
      <c r="M72">
        <v>21.72</v>
      </c>
      <c r="N72">
        <v>0.15</v>
      </c>
      <c r="O72" s="40">
        <f t="shared" si="3"/>
        <v>0.69060773480662985</v>
      </c>
    </row>
    <row r="73" spans="1:15" x14ac:dyDescent="0.3">
      <c r="A73" s="42">
        <v>4</v>
      </c>
      <c r="B73" s="38">
        <v>45788</v>
      </c>
      <c r="C73">
        <v>36</v>
      </c>
      <c r="D73">
        <v>30.46</v>
      </c>
      <c r="E73">
        <v>1.66</v>
      </c>
      <c r="F73" s="40">
        <f t="shared" si="2"/>
        <v>5.4497701904136573</v>
      </c>
      <c r="J73">
        <v>4</v>
      </c>
      <c r="K73" s="38">
        <v>45780</v>
      </c>
      <c r="L73">
        <v>23</v>
      </c>
      <c r="M73">
        <v>35.44</v>
      </c>
      <c r="N73">
        <v>0.2</v>
      </c>
      <c r="O73" s="40">
        <f t="shared" si="3"/>
        <v>0.56433408577878108</v>
      </c>
    </row>
    <row r="74" spans="1:15" x14ac:dyDescent="0.3">
      <c r="A74" s="42">
        <v>4</v>
      </c>
      <c r="B74" s="38">
        <v>45789</v>
      </c>
      <c r="C74">
        <v>37</v>
      </c>
      <c r="D74">
        <v>35.119999999999997</v>
      </c>
      <c r="E74">
        <v>2.84</v>
      </c>
      <c r="F74" s="40">
        <f t="shared" si="2"/>
        <v>8.0865603644646935</v>
      </c>
      <c r="J74">
        <v>4</v>
      </c>
      <c r="K74" s="38">
        <v>45781</v>
      </c>
      <c r="L74">
        <v>24</v>
      </c>
      <c r="M74">
        <v>61.21</v>
      </c>
      <c r="N74">
        <v>2.85</v>
      </c>
      <c r="O74" s="40">
        <f t="shared" si="3"/>
        <v>4.6561019441267764</v>
      </c>
    </row>
    <row r="75" spans="1:15" x14ac:dyDescent="0.3">
      <c r="A75" s="42">
        <v>4</v>
      </c>
      <c r="B75" s="38">
        <v>45790</v>
      </c>
      <c r="C75">
        <v>38</v>
      </c>
      <c r="D75">
        <v>51.36</v>
      </c>
      <c r="E75">
        <v>2.42</v>
      </c>
      <c r="F75" s="40">
        <f t="shared" si="2"/>
        <v>4.7118380062305301</v>
      </c>
      <c r="J75">
        <v>4</v>
      </c>
      <c r="K75" s="38">
        <v>45782</v>
      </c>
      <c r="L75">
        <v>25</v>
      </c>
      <c r="M75">
        <v>47.25</v>
      </c>
      <c r="N75">
        <v>2.44</v>
      </c>
      <c r="O75" s="40">
        <f t="shared" si="3"/>
        <v>5.1640211640211637</v>
      </c>
    </row>
    <row r="76" spans="1:15" x14ac:dyDescent="0.3">
      <c r="A76" s="42">
        <v>4</v>
      </c>
      <c r="B76" s="38">
        <v>45791</v>
      </c>
      <c r="C76">
        <v>39</v>
      </c>
      <c r="D76">
        <v>19.89</v>
      </c>
      <c r="E76">
        <v>2.83</v>
      </c>
      <c r="F76" s="40">
        <f t="shared" si="2"/>
        <v>14.228255404725992</v>
      </c>
      <c r="J76">
        <v>4</v>
      </c>
      <c r="K76" s="38">
        <v>45783</v>
      </c>
      <c r="L76">
        <v>26</v>
      </c>
      <c r="M76">
        <v>24.39</v>
      </c>
      <c r="N76">
        <v>3.97</v>
      </c>
      <c r="O76" s="40">
        <f t="shared" si="3"/>
        <v>16.277162771627715</v>
      </c>
    </row>
    <row r="77" spans="1:15" x14ac:dyDescent="0.3">
      <c r="A77" s="42">
        <v>4</v>
      </c>
      <c r="B77" s="38">
        <v>45792</v>
      </c>
      <c r="C77">
        <v>40</v>
      </c>
      <c r="D77">
        <v>46.33</v>
      </c>
      <c r="E77">
        <v>3.29</v>
      </c>
      <c r="F77" s="40">
        <f t="shared" si="2"/>
        <v>7.1012303043384417</v>
      </c>
      <c r="J77">
        <v>4</v>
      </c>
      <c r="K77" s="38">
        <v>45784</v>
      </c>
      <c r="L77">
        <v>27</v>
      </c>
      <c r="M77">
        <v>25.26</v>
      </c>
      <c r="N77">
        <v>6.08</v>
      </c>
      <c r="O77" s="40">
        <f t="shared" si="3"/>
        <v>24.069675376088675</v>
      </c>
    </row>
    <row r="78" spans="1:15" x14ac:dyDescent="0.3">
      <c r="A78" s="42">
        <v>4</v>
      </c>
      <c r="B78" s="38">
        <v>45793</v>
      </c>
      <c r="C78">
        <v>41</v>
      </c>
      <c r="D78">
        <v>36.76</v>
      </c>
      <c r="E78">
        <v>0.86</v>
      </c>
      <c r="F78" s="40">
        <f t="shared" si="2"/>
        <v>2.3394994559303592</v>
      </c>
      <c r="J78">
        <v>4</v>
      </c>
      <c r="K78" s="38">
        <v>45785</v>
      </c>
      <c r="L78">
        <v>28</v>
      </c>
      <c r="M78">
        <v>28.7</v>
      </c>
      <c r="N78">
        <v>5.0199999999999996</v>
      </c>
      <c r="O78" s="40">
        <f t="shared" si="3"/>
        <v>17.491289198606271</v>
      </c>
    </row>
    <row r="79" spans="1:15" x14ac:dyDescent="0.3">
      <c r="A79" s="42">
        <v>4</v>
      </c>
      <c r="B79" s="38">
        <v>45794</v>
      </c>
      <c r="C79">
        <v>42</v>
      </c>
      <c r="D79">
        <v>37.200000000000003</v>
      </c>
      <c r="E79">
        <v>3.79</v>
      </c>
      <c r="F79" s="40">
        <f t="shared" si="2"/>
        <v>10.188172043010752</v>
      </c>
      <c r="J79">
        <v>4</v>
      </c>
      <c r="K79" s="38">
        <v>45786</v>
      </c>
      <c r="L79">
        <v>29</v>
      </c>
      <c r="M79">
        <v>25.64</v>
      </c>
      <c r="N79">
        <v>3.4</v>
      </c>
      <c r="O79" s="40">
        <f t="shared" si="3"/>
        <v>13.260530421216849</v>
      </c>
    </row>
    <row r="80" spans="1:15" x14ac:dyDescent="0.3">
      <c r="A80" s="42">
        <v>4</v>
      </c>
      <c r="B80" s="38">
        <v>45795</v>
      </c>
      <c r="C80">
        <v>43</v>
      </c>
      <c r="D80">
        <v>41.4</v>
      </c>
      <c r="E80">
        <v>1.4</v>
      </c>
      <c r="F80" s="40">
        <f t="shared" si="2"/>
        <v>3.3816425120772946</v>
      </c>
      <c r="J80">
        <v>4</v>
      </c>
      <c r="K80" s="38">
        <v>45787</v>
      </c>
      <c r="L80">
        <v>30</v>
      </c>
      <c r="M80">
        <v>19.16</v>
      </c>
      <c r="N80">
        <v>2.23</v>
      </c>
      <c r="O80" s="40">
        <f t="shared" si="3"/>
        <v>11.638830897703549</v>
      </c>
    </row>
    <row r="81" spans="1:15" x14ac:dyDescent="0.3">
      <c r="A81" s="42">
        <v>4</v>
      </c>
      <c r="B81" s="38">
        <v>45796</v>
      </c>
      <c r="C81">
        <v>44</v>
      </c>
      <c r="D81">
        <v>30.25</v>
      </c>
      <c r="E81">
        <v>0</v>
      </c>
      <c r="F81" s="40">
        <f t="shared" si="2"/>
        <v>0</v>
      </c>
      <c r="J81">
        <v>4</v>
      </c>
      <c r="K81" s="38">
        <v>45788</v>
      </c>
      <c r="L81">
        <v>31</v>
      </c>
      <c r="M81">
        <v>32.85</v>
      </c>
      <c r="N81">
        <v>1.86</v>
      </c>
      <c r="O81" s="40">
        <f t="shared" si="3"/>
        <v>5.6621004566210047</v>
      </c>
    </row>
    <row r="82" spans="1:15" x14ac:dyDescent="0.3">
      <c r="A82" s="43">
        <v>5</v>
      </c>
      <c r="B82" s="38">
        <v>45753</v>
      </c>
      <c r="C82">
        <v>1</v>
      </c>
      <c r="D82">
        <v>0</v>
      </c>
      <c r="E82">
        <v>0</v>
      </c>
      <c r="F82" s="40">
        <v>0</v>
      </c>
      <c r="J82">
        <v>4</v>
      </c>
      <c r="K82" s="38">
        <v>45789</v>
      </c>
      <c r="L82">
        <v>32</v>
      </c>
      <c r="M82">
        <v>33.020000000000003</v>
      </c>
      <c r="N82">
        <v>1.95</v>
      </c>
      <c r="O82" s="40">
        <f t="shared" si="3"/>
        <v>5.9055118110236213</v>
      </c>
    </row>
    <row r="83" spans="1:15" x14ac:dyDescent="0.3">
      <c r="A83" s="43">
        <v>5</v>
      </c>
      <c r="B83" s="38">
        <v>45754</v>
      </c>
      <c r="C83">
        <v>2</v>
      </c>
      <c r="D83">
        <v>25.02</v>
      </c>
      <c r="E83">
        <v>0.2</v>
      </c>
      <c r="F83" s="40">
        <f t="shared" ref="F83:F119" si="4">(E83*100)/D83</f>
        <v>0.79936051159072741</v>
      </c>
      <c r="J83">
        <v>4</v>
      </c>
      <c r="K83" s="38">
        <v>45790</v>
      </c>
      <c r="L83">
        <v>33</v>
      </c>
      <c r="M83">
        <v>44.83</v>
      </c>
      <c r="N83">
        <v>6.36</v>
      </c>
      <c r="O83" s="40">
        <f t="shared" si="3"/>
        <v>14.186928396163283</v>
      </c>
    </row>
    <row r="84" spans="1:15" x14ac:dyDescent="0.3">
      <c r="A84" s="43">
        <v>5</v>
      </c>
      <c r="B84" s="38">
        <v>45755</v>
      </c>
      <c r="C84">
        <v>3</v>
      </c>
      <c r="D84">
        <v>37.67</v>
      </c>
      <c r="E84">
        <v>0.17</v>
      </c>
      <c r="F84" s="40">
        <f t="shared" si="4"/>
        <v>0.45128749668170959</v>
      </c>
      <c r="J84">
        <v>4</v>
      </c>
      <c r="K84" s="38">
        <v>45791</v>
      </c>
      <c r="L84">
        <v>34</v>
      </c>
      <c r="M84">
        <v>32.380000000000003</v>
      </c>
      <c r="N84">
        <v>11.62</v>
      </c>
      <c r="O84" s="40">
        <f t="shared" si="3"/>
        <v>35.886349598517597</v>
      </c>
    </row>
    <row r="85" spans="1:15" x14ac:dyDescent="0.3">
      <c r="A85" s="43">
        <v>5</v>
      </c>
      <c r="B85" s="38">
        <v>45756</v>
      </c>
      <c r="C85">
        <v>4</v>
      </c>
      <c r="D85">
        <v>16.309999999999999</v>
      </c>
      <c r="E85">
        <v>0.16</v>
      </c>
      <c r="F85" s="40">
        <f t="shared" si="4"/>
        <v>0.9809932556713673</v>
      </c>
      <c r="J85">
        <v>4</v>
      </c>
      <c r="K85" s="38">
        <v>45792</v>
      </c>
      <c r="L85">
        <v>35</v>
      </c>
      <c r="M85">
        <v>39</v>
      </c>
      <c r="N85">
        <v>0.19</v>
      </c>
      <c r="O85" s="40">
        <f t="shared" si="3"/>
        <v>0.48717948717948717</v>
      </c>
    </row>
    <row r="86" spans="1:15" x14ac:dyDescent="0.3">
      <c r="A86" s="43">
        <v>5</v>
      </c>
      <c r="B86" s="38">
        <v>45757</v>
      </c>
      <c r="C86">
        <v>5</v>
      </c>
      <c r="D86">
        <v>26</v>
      </c>
      <c r="E86">
        <v>0</v>
      </c>
      <c r="F86" s="40">
        <f t="shared" si="4"/>
        <v>0</v>
      </c>
      <c r="J86">
        <v>5</v>
      </c>
      <c r="K86" s="38">
        <v>45758</v>
      </c>
      <c r="L86">
        <v>1</v>
      </c>
      <c r="M86">
        <v>19.98</v>
      </c>
      <c r="N86">
        <v>0.16</v>
      </c>
      <c r="O86" s="40">
        <f t="shared" si="3"/>
        <v>0.80080080080080074</v>
      </c>
    </row>
    <row r="87" spans="1:15" x14ac:dyDescent="0.3">
      <c r="A87" s="43">
        <v>5</v>
      </c>
      <c r="B87" s="38">
        <v>45758</v>
      </c>
      <c r="C87">
        <v>6</v>
      </c>
      <c r="D87">
        <v>26</v>
      </c>
      <c r="E87">
        <v>0</v>
      </c>
      <c r="F87" s="40">
        <f t="shared" si="4"/>
        <v>0</v>
      </c>
      <c r="J87">
        <v>5</v>
      </c>
      <c r="K87" s="38">
        <v>45759</v>
      </c>
      <c r="L87">
        <v>2</v>
      </c>
      <c r="M87">
        <v>35.92</v>
      </c>
      <c r="N87">
        <v>0.11</v>
      </c>
      <c r="O87" s="40">
        <f t="shared" si="3"/>
        <v>0.30623608017817372</v>
      </c>
    </row>
    <row r="88" spans="1:15" x14ac:dyDescent="0.3">
      <c r="A88" s="43">
        <v>5</v>
      </c>
      <c r="B88" s="38">
        <v>45759</v>
      </c>
      <c r="C88">
        <v>7</v>
      </c>
      <c r="D88">
        <v>19.02</v>
      </c>
      <c r="E88">
        <v>0</v>
      </c>
      <c r="F88" s="40">
        <f t="shared" si="4"/>
        <v>0</v>
      </c>
      <c r="J88">
        <v>5</v>
      </c>
      <c r="K88" s="38">
        <v>45760</v>
      </c>
      <c r="L88">
        <v>3</v>
      </c>
      <c r="M88">
        <v>27.45</v>
      </c>
      <c r="N88">
        <v>0.19</v>
      </c>
      <c r="O88" s="40">
        <f t="shared" si="3"/>
        <v>0.69216757741347912</v>
      </c>
    </row>
    <row r="89" spans="1:15" x14ac:dyDescent="0.3">
      <c r="A89" s="43">
        <v>5</v>
      </c>
      <c r="B89" s="38">
        <v>45760</v>
      </c>
      <c r="C89">
        <v>8</v>
      </c>
      <c r="D89">
        <v>19.91</v>
      </c>
      <c r="E89">
        <v>0.11</v>
      </c>
      <c r="F89" s="40">
        <f t="shared" si="4"/>
        <v>0.5524861878453039</v>
      </c>
      <c r="J89">
        <v>5</v>
      </c>
      <c r="K89" s="38">
        <v>45761</v>
      </c>
      <c r="L89">
        <v>4</v>
      </c>
      <c r="M89">
        <v>28.84</v>
      </c>
      <c r="N89">
        <v>0.26</v>
      </c>
      <c r="O89" s="40">
        <f t="shared" si="3"/>
        <v>0.90152565880721225</v>
      </c>
    </row>
    <row r="90" spans="1:15" x14ac:dyDescent="0.3">
      <c r="A90" s="43">
        <v>5</v>
      </c>
      <c r="B90" s="38">
        <v>45761</v>
      </c>
      <c r="C90">
        <v>9</v>
      </c>
      <c r="D90">
        <v>23.41</v>
      </c>
      <c r="E90">
        <v>0.11</v>
      </c>
      <c r="F90" s="40">
        <f t="shared" si="4"/>
        <v>0.46988466467321655</v>
      </c>
      <c r="J90">
        <v>5</v>
      </c>
      <c r="K90" s="38">
        <v>45762</v>
      </c>
      <c r="L90">
        <v>5</v>
      </c>
      <c r="M90">
        <v>22.77</v>
      </c>
      <c r="N90">
        <v>0</v>
      </c>
      <c r="O90" s="40">
        <f t="shared" si="3"/>
        <v>0</v>
      </c>
    </row>
    <row r="91" spans="1:15" x14ac:dyDescent="0.3">
      <c r="A91" s="43">
        <v>5</v>
      </c>
      <c r="B91" s="38">
        <v>45762</v>
      </c>
      <c r="C91">
        <v>10</v>
      </c>
      <c r="D91">
        <v>25.12</v>
      </c>
      <c r="E91">
        <v>0.11</v>
      </c>
      <c r="F91" s="40">
        <f t="shared" si="4"/>
        <v>0.43789808917197448</v>
      </c>
      <c r="J91">
        <v>5</v>
      </c>
      <c r="K91" s="38">
        <v>45763</v>
      </c>
      <c r="L91">
        <v>6</v>
      </c>
      <c r="M91">
        <v>36.17</v>
      </c>
      <c r="N91">
        <v>0.03</v>
      </c>
      <c r="O91" s="40">
        <f t="shared" si="3"/>
        <v>8.2941664362731538E-2</v>
      </c>
    </row>
    <row r="92" spans="1:15" x14ac:dyDescent="0.3">
      <c r="A92" s="43">
        <v>5</v>
      </c>
      <c r="B92" s="38">
        <v>45763</v>
      </c>
      <c r="C92">
        <v>11</v>
      </c>
      <c r="D92">
        <v>26.22</v>
      </c>
      <c r="E92">
        <v>0.03</v>
      </c>
      <c r="F92" s="40">
        <f t="shared" si="4"/>
        <v>0.11441647597254005</v>
      </c>
      <c r="J92">
        <v>5</v>
      </c>
      <c r="K92" s="38">
        <v>45764</v>
      </c>
      <c r="L92">
        <v>7</v>
      </c>
      <c r="M92">
        <v>29.31</v>
      </c>
      <c r="N92">
        <v>0.24</v>
      </c>
      <c r="O92" s="40">
        <f t="shared" si="3"/>
        <v>0.81883316274309115</v>
      </c>
    </row>
    <row r="93" spans="1:15" x14ac:dyDescent="0.3">
      <c r="A93" s="43">
        <v>5</v>
      </c>
      <c r="B93" s="38">
        <v>45764</v>
      </c>
      <c r="C93">
        <v>12</v>
      </c>
      <c r="D93">
        <v>23.24</v>
      </c>
      <c r="E93">
        <v>0.14000000000000001</v>
      </c>
      <c r="F93" s="40">
        <f t="shared" si="4"/>
        <v>0.60240963855421703</v>
      </c>
      <c r="J93">
        <v>5</v>
      </c>
      <c r="K93" s="38">
        <v>45765</v>
      </c>
      <c r="L93">
        <v>8</v>
      </c>
      <c r="M93">
        <v>35.47</v>
      </c>
      <c r="N93">
        <v>0.27</v>
      </c>
      <c r="O93" s="40">
        <f t="shared" si="3"/>
        <v>0.76120665351000849</v>
      </c>
    </row>
    <row r="94" spans="1:15" x14ac:dyDescent="0.3">
      <c r="A94" s="43">
        <v>5</v>
      </c>
      <c r="B94" s="38">
        <v>45765</v>
      </c>
      <c r="C94">
        <v>13</v>
      </c>
      <c r="D94">
        <v>31.79</v>
      </c>
      <c r="E94">
        <v>0</v>
      </c>
      <c r="F94" s="40">
        <f t="shared" si="4"/>
        <v>0</v>
      </c>
      <c r="J94">
        <v>5</v>
      </c>
      <c r="K94" s="38">
        <v>45766</v>
      </c>
      <c r="L94">
        <v>9</v>
      </c>
      <c r="M94">
        <v>31.57</v>
      </c>
      <c r="N94">
        <v>0.17</v>
      </c>
      <c r="O94" s="40">
        <f t="shared" si="3"/>
        <v>0.53848590433956289</v>
      </c>
    </row>
    <row r="95" spans="1:15" x14ac:dyDescent="0.3">
      <c r="A95" s="43">
        <v>5</v>
      </c>
      <c r="B95" s="38">
        <v>45766</v>
      </c>
      <c r="C95">
        <v>14</v>
      </c>
      <c r="D95">
        <v>21.65</v>
      </c>
      <c r="E95">
        <v>0</v>
      </c>
      <c r="F95" s="40">
        <f t="shared" si="4"/>
        <v>0</v>
      </c>
      <c r="J95">
        <v>5</v>
      </c>
      <c r="K95" s="38">
        <v>45767</v>
      </c>
      <c r="L95">
        <v>10</v>
      </c>
      <c r="M95">
        <v>37.71</v>
      </c>
      <c r="N95">
        <v>0.15</v>
      </c>
      <c r="O95" s="40">
        <f t="shared" si="3"/>
        <v>0.39777247414478917</v>
      </c>
    </row>
    <row r="96" spans="1:15" x14ac:dyDescent="0.3">
      <c r="A96" s="43">
        <v>5</v>
      </c>
      <c r="B96" s="38">
        <v>45767</v>
      </c>
      <c r="C96">
        <v>15</v>
      </c>
      <c r="D96">
        <v>10.92</v>
      </c>
      <c r="E96">
        <v>0</v>
      </c>
      <c r="F96" s="40">
        <f t="shared" si="4"/>
        <v>0</v>
      </c>
      <c r="J96">
        <v>5</v>
      </c>
      <c r="K96" s="38">
        <v>45768</v>
      </c>
      <c r="L96">
        <v>11</v>
      </c>
      <c r="M96">
        <v>47.47</v>
      </c>
      <c r="N96">
        <v>0.06</v>
      </c>
      <c r="O96" s="40">
        <f t="shared" si="3"/>
        <v>0.12639561828523277</v>
      </c>
    </row>
    <row r="97" spans="1:15" x14ac:dyDescent="0.3">
      <c r="A97" s="43">
        <v>5</v>
      </c>
      <c r="B97" s="38">
        <v>45768</v>
      </c>
      <c r="C97">
        <v>16</v>
      </c>
      <c r="D97">
        <v>25.56</v>
      </c>
      <c r="E97">
        <v>0.35</v>
      </c>
      <c r="F97" s="40">
        <f t="shared" si="4"/>
        <v>1.3693270735524257</v>
      </c>
      <c r="J97">
        <v>5</v>
      </c>
      <c r="K97" s="38">
        <v>45769</v>
      </c>
      <c r="L97">
        <v>12</v>
      </c>
      <c r="M97">
        <v>28.23</v>
      </c>
      <c r="N97">
        <v>0.22</v>
      </c>
      <c r="O97" s="40">
        <f t="shared" si="3"/>
        <v>0.77931278781438185</v>
      </c>
    </row>
    <row r="98" spans="1:15" x14ac:dyDescent="0.3">
      <c r="A98" s="43">
        <v>5</v>
      </c>
      <c r="B98" s="38">
        <v>45769</v>
      </c>
      <c r="C98">
        <v>17</v>
      </c>
      <c r="D98">
        <v>31.44</v>
      </c>
      <c r="E98">
        <v>0.78</v>
      </c>
      <c r="F98" s="40">
        <f t="shared" si="4"/>
        <v>2.4809160305343512</v>
      </c>
      <c r="J98">
        <v>5</v>
      </c>
      <c r="K98" s="38">
        <v>45770</v>
      </c>
      <c r="L98">
        <v>13</v>
      </c>
      <c r="M98">
        <v>29.68</v>
      </c>
      <c r="N98">
        <v>0.2</v>
      </c>
      <c r="O98" s="40">
        <f t="shared" si="3"/>
        <v>0.67385444743935308</v>
      </c>
    </row>
    <row r="99" spans="1:15" x14ac:dyDescent="0.3">
      <c r="A99" s="43">
        <v>5</v>
      </c>
      <c r="B99" s="38">
        <v>45770</v>
      </c>
      <c r="C99">
        <v>18</v>
      </c>
      <c r="D99">
        <v>25.78</v>
      </c>
      <c r="E99">
        <v>0.28999999999999998</v>
      </c>
      <c r="F99" s="40">
        <f t="shared" si="4"/>
        <v>1.1249030256012411</v>
      </c>
      <c r="J99">
        <v>5</v>
      </c>
      <c r="K99" s="38">
        <v>45771</v>
      </c>
      <c r="L99">
        <v>14</v>
      </c>
      <c r="M99">
        <v>40.86</v>
      </c>
      <c r="N99">
        <v>0.02</v>
      </c>
      <c r="O99" s="40">
        <f t="shared" si="3"/>
        <v>4.8947626040137054E-2</v>
      </c>
    </row>
    <row r="100" spans="1:15" x14ac:dyDescent="0.3">
      <c r="A100" s="43">
        <v>5</v>
      </c>
      <c r="B100" s="38">
        <v>45771</v>
      </c>
      <c r="C100">
        <v>19</v>
      </c>
      <c r="D100">
        <v>51.59</v>
      </c>
      <c r="E100">
        <v>0</v>
      </c>
      <c r="F100" s="40">
        <f t="shared" si="4"/>
        <v>0</v>
      </c>
      <c r="J100">
        <v>5</v>
      </c>
      <c r="K100" s="38">
        <v>45772</v>
      </c>
      <c r="L100">
        <v>15</v>
      </c>
      <c r="M100">
        <v>21.96</v>
      </c>
      <c r="N100">
        <v>0.04</v>
      </c>
      <c r="O100" s="40">
        <f t="shared" si="3"/>
        <v>0.18214936247723132</v>
      </c>
    </row>
    <row r="101" spans="1:15" x14ac:dyDescent="0.3">
      <c r="A101" s="43">
        <v>5</v>
      </c>
      <c r="B101" s="38">
        <v>45772</v>
      </c>
      <c r="C101">
        <v>20</v>
      </c>
      <c r="D101">
        <v>22.01</v>
      </c>
      <c r="E101">
        <v>0</v>
      </c>
      <c r="F101" s="40">
        <f t="shared" si="4"/>
        <v>0</v>
      </c>
      <c r="J101">
        <v>5</v>
      </c>
      <c r="K101" s="38">
        <v>45773</v>
      </c>
      <c r="L101">
        <v>16</v>
      </c>
      <c r="M101">
        <v>33.26</v>
      </c>
      <c r="N101">
        <v>0.33</v>
      </c>
      <c r="O101" s="40">
        <f t="shared" si="3"/>
        <v>0.99218280216476251</v>
      </c>
    </row>
    <row r="102" spans="1:15" x14ac:dyDescent="0.3">
      <c r="A102" s="43">
        <v>5</v>
      </c>
      <c r="B102" s="38">
        <v>45773</v>
      </c>
      <c r="C102">
        <v>21</v>
      </c>
      <c r="D102">
        <v>41.11</v>
      </c>
      <c r="E102">
        <v>0</v>
      </c>
      <c r="F102" s="40">
        <f t="shared" si="4"/>
        <v>0</v>
      </c>
      <c r="J102">
        <v>5</v>
      </c>
      <c r="K102" s="38">
        <v>45774</v>
      </c>
      <c r="L102">
        <v>17</v>
      </c>
      <c r="M102">
        <v>25.07</v>
      </c>
      <c r="N102">
        <v>0.08</v>
      </c>
      <c r="O102" s="40">
        <f t="shared" si="3"/>
        <v>0.31910650179497407</v>
      </c>
    </row>
    <row r="103" spans="1:15" x14ac:dyDescent="0.3">
      <c r="A103" s="43">
        <v>5</v>
      </c>
      <c r="B103" s="38">
        <v>45774</v>
      </c>
      <c r="C103">
        <v>22</v>
      </c>
      <c r="D103">
        <v>45.69</v>
      </c>
      <c r="E103">
        <v>0.1</v>
      </c>
      <c r="F103" s="40">
        <f t="shared" si="4"/>
        <v>0.2188662727073758</v>
      </c>
      <c r="J103">
        <v>5</v>
      </c>
      <c r="K103" s="38">
        <v>45775</v>
      </c>
      <c r="L103">
        <v>18</v>
      </c>
      <c r="M103">
        <v>47.5</v>
      </c>
      <c r="N103">
        <v>0.13</v>
      </c>
      <c r="O103" s="40">
        <f t="shared" si="3"/>
        <v>0.27368421052631581</v>
      </c>
    </row>
    <row r="104" spans="1:15" x14ac:dyDescent="0.3">
      <c r="A104" s="43">
        <v>5</v>
      </c>
      <c r="B104" s="38">
        <v>45775</v>
      </c>
      <c r="C104">
        <v>23</v>
      </c>
      <c r="D104">
        <v>25.34</v>
      </c>
      <c r="E104">
        <v>0.17</v>
      </c>
      <c r="F104" s="40">
        <f t="shared" si="4"/>
        <v>0.67087608524072617</v>
      </c>
      <c r="J104">
        <v>5</v>
      </c>
      <c r="K104" s="38">
        <v>45776</v>
      </c>
      <c r="L104">
        <v>19</v>
      </c>
      <c r="M104">
        <v>21</v>
      </c>
      <c r="N104">
        <v>0.14000000000000001</v>
      </c>
      <c r="O104" s="40">
        <f t="shared" si="3"/>
        <v>0.66666666666666674</v>
      </c>
    </row>
    <row r="105" spans="1:15" x14ac:dyDescent="0.3">
      <c r="A105" s="43">
        <v>5</v>
      </c>
      <c r="B105" s="38">
        <v>45776</v>
      </c>
      <c r="C105">
        <v>24</v>
      </c>
      <c r="D105">
        <v>40.76</v>
      </c>
      <c r="E105">
        <v>0</v>
      </c>
      <c r="F105" s="40">
        <f t="shared" si="4"/>
        <v>0</v>
      </c>
      <c r="J105">
        <v>5</v>
      </c>
      <c r="K105" s="38">
        <v>45777</v>
      </c>
      <c r="L105">
        <v>20</v>
      </c>
      <c r="M105">
        <v>27.02</v>
      </c>
      <c r="N105">
        <v>0.65</v>
      </c>
      <c r="O105" s="40">
        <f t="shared" si="3"/>
        <v>2.4056254626202813</v>
      </c>
    </row>
    <row r="106" spans="1:15" x14ac:dyDescent="0.3">
      <c r="A106" s="43">
        <v>5</v>
      </c>
      <c r="B106" s="38">
        <v>45777</v>
      </c>
      <c r="C106">
        <v>25</v>
      </c>
      <c r="D106">
        <v>39.25</v>
      </c>
      <c r="E106">
        <v>0</v>
      </c>
      <c r="F106" s="40">
        <f t="shared" si="4"/>
        <v>0</v>
      </c>
      <c r="J106">
        <v>5</v>
      </c>
      <c r="K106" s="38">
        <v>45778</v>
      </c>
      <c r="L106">
        <v>21</v>
      </c>
      <c r="M106">
        <v>26.55</v>
      </c>
      <c r="N106">
        <v>0.09</v>
      </c>
      <c r="O106" s="40">
        <f t="shared" si="3"/>
        <v>0.33898305084745761</v>
      </c>
    </row>
    <row r="107" spans="1:15" x14ac:dyDescent="0.3">
      <c r="A107" s="43">
        <v>5</v>
      </c>
      <c r="B107" s="38">
        <v>45778</v>
      </c>
      <c r="C107">
        <v>26</v>
      </c>
      <c r="D107">
        <v>38.520000000000003</v>
      </c>
      <c r="E107">
        <v>0</v>
      </c>
      <c r="F107" s="40">
        <f t="shared" si="4"/>
        <v>0</v>
      </c>
      <c r="J107">
        <v>5</v>
      </c>
      <c r="K107" s="38">
        <v>45779</v>
      </c>
      <c r="L107">
        <v>22</v>
      </c>
      <c r="M107">
        <v>24.58</v>
      </c>
      <c r="N107">
        <v>0.21</v>
      </c>
      <c r="O107" s="40">
        <f t="shared" si="3"/>
        <v>0.85435313262815304</v>
      </c>
    </row>
    <row r="108" spans="1:15" x14ac:dyDescent="0.3">
      <c r="A108" s="43">
        <v>5</v>
      </c>
      <c r="B108" s="38">
        <v>45779</v>
      </c>
      <c r="C108">
        <v>27</v>
      </c>
      <c r="D108">
        <v>30.61</v>
      </c>
      <c r="E108">
        <v>0.16</v>
      </c>
      <c r="F108" s="40">
        <f t="shared" si="4"/>
        <v>0.52270499836654694</v>
      </c>
      <c r="J108">
        <v>5</v>
      </c>
      <c r="K108" s="38">
        <v>45780</v>
      </c>
      <c r="L108">
        <v>23</v>
      </c>
      <c r="M108">
        <v>32.03</v>
      </c>
      <c r="N108">
        <v>0.83</v>
      </c>
      <c r="O108" s="40">
        <f t="shared" si="3"/>
        <v>2.5913206369029034</v>
      </c>
    </row>
    <row r="109" spans="1:15" x14ac:dyDescent="0.3">
      <c r="A109" s="43">
        <v>5</v>
      </c>
      <c r="B109" s="38">
        <v>45780</v>
      </c>
      <c r="C109">
        <v>28</v>
      </c>
      <c r="D109">
        <v>29.41</v>
      </c>
      <c r="E109">
        <v>0.09</v>
      </c>
      <c r="F109" s="40">
        <f t="shared" si="4"/>
        <v>0.30601836110166608</v>
      </c>
      <c r="J109">
        <v>5</v>
      </c>
      <c r="K109" s="38">
        <v>45781</v>
      </c>
      <c r="L109">
        <v>24</v>
      </c>
      <c r="M109">
        <v>45.6</v>
      </c>
      <c r="N109">
        <v>0</v>
      </c>
      <c r="O109" s="40">
        <f t="shared" si="3"/>
        <v>0</v>
      </c>
    </row>
    <row r="110" spans="1:15" x14ac:dyDescent="0.3">
      <c r="A110" s="43">
        <v>5</v>
      </c>
      <c r="B110" s="38">
        <v>45781</v>
      </c>
      <c r="C110">
        <v>29</v>
      </c>
      <c r="D110">
        <v>40.32</v>
      </c>
      <c r="E110">
        <v>0.09</v>
      </c>
      <c r="F110" s="40">
        <f t="shared" si="4"/>
        <v>0.22321428571428573</v>
      </c>
      <c r="J110">
        <v>5</v>
      </c>
      <c r="K110" s="38">
        <v>45782</v>
      </c>
      <c r="L110">
        <v>25</v>
      </c>
      <c r="M110">
        <v>29.25</v>
      </c>
      <c r="N110">
        <v>0.62</v>
      </c>
      <c r="O110" s="40">
        <f t="shared" si="3"/>
        <v>2.1196581196581197</v>
      </c>
    </row>
    <row r="111" spans="1:15" x14ac:dyDescent="0.3">
      <c r="A111" s="43">
        <v>5</v>
      </c>
      <c r="B111" s="38">
        <v>45782</v>
      </c>
      <c r="C111">
        <v>30</v>
      </c>
      <c r="D111">
        <v>32.08</v>
      </c>
      <c r="E111">
        <v>0.06</v>
      </c>
      <c r="F111" s="40">
        <f t="shared" si="4"/>
        <v>0.18703241895261846</v>
      </c>
      <c r="J111">
        <v>5</v>
      </c>
      <c r="K111" s="38">
        <v>45783</v>
      </c>
      <c r="L111">
        <v>26</v>
      </c>
      <c r="M111">
        <v>24.59</v>
      </c>
      <c r="N111">
        <v>0.39</v>
      </c>
      <c r="O111" s="40">
        <f t="shared" si="3"/>
        <v>1.5860105734038228</v>
      </c>
    </row>
    <row r="112" spans="1:15" x14ac:dyDescent="0.3">
      <c r="A112" s="43">
        <v>5</v>
      </c>
      <c r="B112" s="38">
        <v>45783</v>
      </c>
      <c r="C112">
        <v>31</v>
      </c>
      <c r="D112">
        <v>31.75</v>
      </c>
      <c r="E112">
        <v>0.02</v>
      </c>
      <c r="F112" s="40">
        <f t="shared" si="4"/>
        <v>6.2992125984251968E-2</v>
      </c>
      <c r="J112">
        <v>5</v>
      </c>
      <c r="K112" s="38">
        <v>45784</v>
      </c>
      <c r="L112">
        <v>27</v>
      </c>
      <c r="M112">
        <v>23.43</v>
      </c>
      <c r="N112">
        <v>3.01</v>
      </c>
      <c r="O112" s="40">
        <f t="shared" si="3"/>
        <v>12.84677763551003</v>
      </c>
    </row>
    <row r="113" spans="1:15" x14ac:dyDescent="0.3">
      <c r="A113" s="43">
        <v>5</v>
      </c>
      <c r="B113" s="38">
        <v>45784</v>
      </c>
      <c r="C113">
        <v>32</v>
      </c>
      <c r="D113">
        <v>45</v>
      </c>
      <c r="E113">
        <v>0</v>
      </c>
      <c r="F113" s="40">
        <f t="shared" si="4"/>
        <v>0</v>
      </c>
      <c r="J113">
        <v>5</v>
      </c>
      <c r="K113" s="38">
        <v>45785</v>
      </c>
      <c r="L113">
        <v>28</v>
      </c>
      <c r="M113">
        <v>35.46</v>
      </c>
      <c r="N113">
        <v>0.83899999999999997</v>
      </c>
      <c r="O113" s="40">
        <f t="shared" si="3"/>
        <v>2.3660462492949801</v>
      </c>
    </row>
    <row r="114" spans="1:15" x14ac:dyDescent="0.3">
      <c r="A114" s="43">
        <v>5</v>
      </c>
      <c r="B114" s="38">
        <v>45785</v>
      </c>
      <c r="C114">
        <v>33</v>
      </c>
      <c r="D114">
        <v>24.02</v>
      </c>
      <c r="E114">
        <v>0.15</v>
      </c>
      <c r="F114" s="40">
        <f t="shared" si="4"/>
        <v>0.62447960033305583</v>
      </c>
      <c r="J114">
        <v>5</v>
      </c>
      <c r="K114" s="38">
        <v>45786</v>
      </c>
      <c r="L114">
        <v>29</v>
      </c>
      <c r="M114">
        <v>26.54</v>
      </c>
      <c r="N114">
        <v>0.78400000000000003</v>
      </c>
      <c r="O114" s="40">
        <f t="shared" si="3"/>
        <v>2.9540316503391111</v>
      </c>
    </row>
    <row r="115" spans="1:15" x14ac:dyDescent="0.3">
      <c r="A115" s="43">
        <v>5</v>
      </c>
      <c r="B115" s="38">
        <v>45786</v>
      </c>
      <c r="C115">
        <v>34</v>
      </c>
      <c r="D115">
        <v>18.95</v>
      </c>
      <c r="E115">
        <v>0.24</v>
      </c>
      <c r="F115" s="40">
        <f t="shared" si="4"/>
        <v>1.2664907651715041</v>
      </c>
      <c r="J115">
        <v>5</v>
      </c>
      <c r="K115" s="38">
        <v>45787</v>
      </c>
      <c r="L115">
        <v>30</v>
      </c>
      <c r="M115">
        <v>18.829999999999998</v>
      </c>
      <c r="N115">
        <v>1.0669999999999999</v>
      </c>
      <c r="O115" s="40">
        <f t="shared" si="3"/>
        <v>5.6664896441848116</v>
      </c>
    </row>
    <row r="116" spans="1:15" x14ac:dyDescent="0.3">
      <c r="A116" s="43">
        <v>5</v>
      </c>
      <c r="B116" s="38">
        <v>45787</v>
      </c>
      <c r="C116">
        <v>35</v>
      </c>
      <c r="D116">
        <v>18.2</v>
      </c>
      <c r="E116">
        <v>0.05</v>
      </c>
      <c r="F116" s="40">
        <f t="shared" si="4"/>
        <v>0.27472527472527475</v>
      </c>
      <c r="J116">
        <v>5</v>
      </c>
      <c r="K116" s="38">
        <v>45788</v>
      </c>
      <c r="L116">
        <v>31</v>
      </c>
      <c r="M116">
        <v>31.47</v>
      </c>
      <c r="N116">
        <v>1.028</v>
      </c>
      <c r="O116" s="40">
        <f t="shared" si="3"/>
        <v>3.2666031140768985</v>
      </c>
    </row>
    <row r="117" spans="1:15" x14ac:dyDescent="0.3">
      <c r="A117" s="43">
        <v>5</v>
      </c>
      <c r="B117" s="38">
        <v>45788</v>
      </c>
      <c r="C117">
        <v>36</v>
      </c>
      <c r="D117">
        <v>28.84</v>
      </c>
      <c r="E117">
        <v>0.05</v>
      </c>
      <c r="F117" s="40">
        <f t="shared" si="4"/>
        <v>0.17337031900138697</v>
      </c>
      <c r="J117">
        <v>5</v>
      </c>
      <c r="K117" s="38">
        <v>45789</v>
      </c>
      <c r="L117">
        <v>32</v>
      </c>
      <c r="M117">
        <v>31.54</v>
      </c>
      <c r="N117">
        <v>1.117</v>
      </c>
      <c r="O117" s="40">
        <f t="shared" si="3"/>
        <v>3.5415345592897909</v>
      </c>
    </row>
    <row r="118" spans="1:15" x14ac:dyDescent="0.3">
      <c r="A118" s="43">
        <v>5</v>
      </c>
      <c r="B118" s="38">
        <v>45789</v>
      </c>
      <c r="C118">
        <v>37</v>
      </c>
      <c r="D118">
        <v>21.78</v>
      </c>
      <c r="E118">
        <v>0.06</v>
      </c>
      <c r="F118" s="40">
        <f t="shared" si="4"/>
        <v>0.27548209366391185</v>
      </c>
      <c r="J118">
        <v>5</v>
      </c>
      <c r="K118" s="38">
        <v>45790</v>
      </c>
      <c r="L118">
        <v>33</v>
      </c>
      <c r="M118">
        <v>28.78</v>
      </c>
      <c r="N118">
        <v>0.59399999999999997</v>
      </c>
      <c r="O118" s="40">
        <f t="shared" si="3"/>
        <v>2.0639332870048643</v>
      </c>
    </row>
    <row r="119" spans="1:15" x14ac:dyDescent="0.3">
      <c r="A119" s="43">
        <v>5</v>
      </c>
      <c r="B119" s="38">
        <v>45790</v>
      </c>
      <c r="C119">
        <v>38</v>
      </c>
      <c r="D119">
        <v>25.06</v>
      </c>
      <c r="E119">
        <v>0</v>
      </c>
      <c r="F119" s="40">
        <f t="shared" si="4"/>
        <v>0</v>
      </c>
      <c r="J119">
        <v>5</v>
      </c>
      <c r="K119" s="38">
        <v>45791</v>
      </c>
      <c r="L119">
        <v>34</v>
      </c>
      <c r="M119">
        <v>39.200000000000003</v>
      </c>
      <c r="N119">
        <v>2.5939999999999999</v>
      </c>
      <c r="O119" s="40">
        <f t="shared" si="3"/>
        <v>6.6173469387755093</v>
      </c>
    </row>
    <row r="120" spans="1:15" x14ac:dyDescent="0.3">
      <c r="A120" s="39">
        <v>6</v>
      </c>
      <c r="B120" s="38">
        <v>45753</v>
      </c>
      <c r="C120">
        <v>1</v>
      </c>
      <c r="D120">
        <v>0</v>
      </c>
      <c r="E120">
        <v>0</v>
      </c>
      <c r="F120" s="40">
        <v>0</v>
      </c>
      <c r="J120">
        <v>5</v>
      </c>
      <c r="K120" s="38">
        <v>45792</v>
      </c>
      <c r="L120">
        <v>35</v>
      </c>
      <c r="M120">
        <v>37.409999999999997</v>
      </c>
      <c r="N120">
        <v>0.79600000000000004</v>
      </c>
      <c r="O120" s="40">
        <f t="shared" si="3"/>
        <v>2.1277733226410054</v>
      </c>
    </row>
    <row r="121" spans="1:15" x14ac:dyDescent="0.3">
      <c r="A121" s="39">
        <v>6</v>
      </c>
      <c r="B121" s="38">
        <v>45754</v>
      </c>
      <c r="C121">
        <v>2</v>
      </c>
      <c r="D121">
        <v>11.07</v>
      </c>
      <c r="E121">
        <v>0.04</v>
      </c>
      <c r="F121" s="40">
        <f t="shared" ref="F121:F184" si="5">(E121*100)/D121</f>
        <v>0.36133694670280037</v>
      </c>
      <c r="J121">
        <v>5</v>
      </c>
      <c r="K121" s="38">
        <v>45793</v>
      </c>
      <c r="L121">
        <v>36</v>
      </c>
      <c r="M121">
        <v>25.7</v>
      </c>
      <c r="N121">
        <v>1.2689999999999999</v>
      </c>
      <c r="O121" s="40">
        <f t="shared" si="3"/>
        <v>4.9377431906614788</v>
      </c>
    </row>
    <row r="122" spans="1:15" x14ac:dyDescent="0.3">
      <c r="A122" s="39">
        <v>6</v>
      </c>
      <c r="B122" s="38">
        <v>45755</v>
      </c>
      <c r="C122">
        <v>3</v>
      </c>
      <c r="D122">
        <v>23.87</v>
      </c>
      <c r="E122">
        <v>0.09</v>
      </c>
      <c r="F122" s="40">
        <f t="shared" si="5"/>
        <v>0.37704231252618348</v>
      </c>
      <c r="J122">
        <v>5</v>
      </c>
      <c r="K122" s="38">
        <v>45794</v>
      </c>
      <c r="L122">
        <v>37</v>
      </c>
      <c r="M122">
        <v>15.73</v>
      </c>
      <c r="N122">
        <v>0</v>
      </c>
      <c r="O122" s="40">
        <f t="shared" si="3"/>
        <v>0</v>
      </c>
    </row>
    <row r="123" spans="1:15" x14ac:dyDescent="0.3">
      <c r="A123" s="39">
        <v>6</v>
      </c>
      <c r="B123" s="38">
        <v>45756</v>
      </c>
      <c r="C123">
        <v>4</v>
      </c>
      <c r="D123">
        <v>36.03</v>
      </c>
      <c r="E123">
        <v>0.17</v>
      </c>
      <c r="F123" s="40">
        <f t="shared" si="5"/>
        <v>0.47182903136275323</v>
      </c>
      <c r="J123">
        <v>5</v>
      </c>
      <c r="K123" s="38">
        <v>45795</v>
      </c>
      <c r="L123">
        <v>38</v>
      </c>
      <c r="M123">
        <v>25.86</v>
      </c>
      <c r="N123">
        <v>1.2889999999999999</v>
      </c>
      <c r="O123" s="40">
        <f t="shared" si="3"/>
        <v>4.984532095901006</v>
      </c>
    </row>
    <row r="124" spans="1:15" x14ac:dyDescent="0.3">
      <c r="A124" s="39">
        <v>6</v>
      </c>
      <c r="B124" s="38">
        <v>45757</v>
      </c>
      <c r="C124">
        <v>5</v>
      </c>
      <c r="D124">
        <v>28.4</v>
      </c>
      <c r="E124">
        <v>0.32</v>
      </c>
      <c r="F124" s="40">
        <f t="shared" si="5"/>
        <v>1.1267605633802817</v>
      </c>
      <c r="J124">
        <v>5</v>
      </c>
      <c r="K124" s="38">
        <v>45796</v>
      </c>
      <c r="L124">
        <v>39</v>
      </c>
      <c r="M124">
        <v>49.52</v>
      </c>
      <c r="N124">
        <v>1.4490000000000001</v>
      </c>
      <c r="O124" s="40">
        <f t="shared" si="3"/>
        <v>2.9260904684975766</v>
      </c>
    </row>
    <row r="125" spans="1:15" x14ac:dyDescent="0.3">
      <c r="A125" s="39">
        <v>6</v>
      </c>
      <c r="B125" s="38">
        <v>45758</v>
      </c>
      <c r="C125">
        <v>6</v>
      </c>
      <c r="D125">
        <v>28.4</v>
      </c>
      <c r="E125">
        <v>0.32</v>
      </c>
      <c r="F125" s="40">
        <f t="shared" si="5"/>
        <v>1.1267605633802817</v>
      </c>
      <c r="J125">
        <v>5</v>
      </c>
      <c r="K125" s="38">
        <v>45797</v>
      </c>
      <c r="L125">
        <v>40</v>
      </c>
      <c r="M125">
        <v>32.86</v>
      </c>
      <c r="N125">
        <v>0.78300000000000003</v>
      </c>
      <c r="O125" s="40">
        <f t="shared" si="3"/>
        <v>2.3828362751065124</v>
      </c>
    </row>
    <row r="126" spans="1:15" x14ac:dyDescent="0.3">
      <c r="A126" s="39">
        <v>6</v>
      </c>
      <c r="B126" s="38">
        <v>45759</v>
      </c>
      <c r="C126">
        <v>7</v>
      </c>
      <c r="D126">
        <v>23.68</v>
      </c>
      <c r="E126">
        <v>0.124</v>
      </c>
      <c r="F126" s="40">
        <f t="shared" si="5"/>
        <v>0.52364864864864868</v>
      </c>
      <c r="J126">
        <v>5</v>
      </c>
      <c r="K126" s="38">
        <v>45798</v>
      </c>
      <c r="L126">
        <v>41</v>
      </c>
      <c r="M126">
        <v>22.13</v>
      </c>
      <c r="N126">
        <v>2.3650000000000002</v>
      </c>
      <c r="O126" s="40">
        <f t="shared" si="3"/>
        <v>10.68685042928152</v>
      </c>
    </row>
    <row r="127" spans="1:15" x14ac:dyDescent="0.3">
      <c r="A127" s="39">
        <v>6</v>
      </c>
      <c r="B127" s="38">
        <v>45760</v>
      </c>
      <c r="C127">
        <v>8</v>
      </c>
      <c r="D127">
        <v>16.850000000000001</v>
      </c>
      <c r="E127">
        <v>0.34</v>
      </c>
      <c r="F127" s="40">
        <f t="shared" si="5"/>
        <v>2.0178041543026706</v>
      </c>
      <c r="J127">
        <v>5</v>
      </c>
      <c r="K127" s="38">
        <v>45799</v>
      </c>
      <c r="L127">
        <v>42</v>
      </c>
      <c r="M127">
        <v>18.61</v>
      </c>
      <c r="N127">
        <v>1.5189999999999999</v>
      </c>
      <c r="O127" s="40">
        <f t="shared" si="3"/>
        <v>8.1622783449758192</v>
      </c>
    </row>
    <row r="128" spans="1:15" x14ac:dyDescent="0.3">
      <c r="A128" s="39">
        <v>6</v>
      </c>
      <c r="B128" s="38">
        <v>45761</v>
      </c>
      <c r="C128">
        <v>9</v>
      </c>
      <c r="D128">
        <v>45.73</v>
      </c>
      <c r="E128">
        <v>0.18</v>
      </c>
      <c r="F128" s="40">
        <f t="shared" si="5"/>
        <v>0.39361469494861145</v>
      </c>
      <c r="J128">
        <v>5</v>
      </c>
      <c r="K128" s="38">
        <v>45800</v>
      </c>
      <c r="L128">
        <v>43</v>
      </c>
      <c r="M128">
        <v>23.46</v>
      </c>
      <c r="N128">
        <v>1.8280000000000001</v>
      </c>
      <c r="O128" s="40">
        <f t="shared" si="3"/>
        <v>7.7919863597612959</v>
      </c>
    </row>
    <row r="129" spans="1:15" x14ac:dyDescent="0.3">
      <c r="A129" s="39">
        <v>6</v>
      </c>
      <c r="B129" s="38">
        <v>45762</v>
      </c>
      <c r="C129">
        <v>10</v>
      </c>
      <c r="D129">
        <v>36.61</v>
      </c>
      <c r="E129">
        <v>0.28999999999999998</v>
      </c>
      <c r="F129" s="40">
        <f t="shared" si="5"/>
        <v>0.7921332969134115</v>
      </c>
      <c r="J129">
        <v>5</v>
      </c>
      <c r="K129" s="38">
        <v>45801</v>
      </c>
      <c r="L129">
        <v>44</v>
      </c>
      <c r="M129">
        <v>19.12</v>
      </c>
      <c r="N129">
        <v>1.3740000000000001</v>
      </c>
      <c r="O129" s="40">
        <f t="shared" si="3"/>
        <v>7.1861924686192467</v>
      </c>
    </row>
    <row r="130" spans="1:15" x14ac:dyDescent="0.3">
      <c r="A130" s="39">
        <v>6</v>
      </c>
      <c r="B130" s="38">
        <v>45763</v>
      </c>
      <c r="C130">
        <v>11</v>
      </c>
      <c r="D130">
        <v>37.49</v>
      </c>
      <c r="E130">
        <v>0.01</v>
      </c>
      <c r="F130" s="40">
        <f t="shared" si="5"/>
        <v>2.6673779674579887E-2</v>
      </c>
      <c r="J130">
        <v>5</v>
      </c>
      <c r="K130" s="38">
        <v>45802</v>
      </c>
      <c r="L130">
        <v>45</v>
      </c>
      <c r="M130">
        <v>19.28</v>
      </c>
      <c r="N130">
        <v>0.45800000000000002</v>
      </c>
      <c r="O130" s="40">
        <f t="shared" ref="O130:O135" si="6">(N130*100)/M130</f>
        <v>2.3755186721991701</v>
      </c>
    </row>
    <row r="131" spans="1:15" x14ac:dyDescent="0.3">
      <c r="A131" s="39">
        <v>6</v>
      </c>
      <c r="B131" s="38">
        <v>45764</v>
      </c>
      <c r="C131">
        <v>12</v>
      </c>
      <c r="D131">
        <v>38.22</v>
      </c>
      <c r="E131">
        <v>0.24</v>
      </c>
      <c r="F131" s="40">
        <f t="shared" si="5"/>
        <v>0.62794348508634223</v>
      </c>
      <c r="J131">
        <v>5</v>
      </c>
      <c r="K131" s="38">
        <v>45803</v>
      </c>
      <c r="L131">
        <v>46</v>
      </c>
      <c r="M131">
        <v>20.56</v>
      </c>
      <c r="N131">
        <v>4.6589999999999998</v>
      </c>
      <c r="O131" s="40">
        <f t="shared" si="6"/>
        <v>22.660505836575876</v>
      </c>
    </row>
    <row r="132" spans="1:15" x14ac:dyDescent="0.3">
      <c r="A132" s="39">
        <v>6</v>
      </c>
      <c r="B132" s="38">
        <v>45765</v>
      </c>
      <c r="C132">
        <v>13</v>
      </c>
      <c r="D132">
        <v>54.09</v>
      </c>
      <c r="E132">
        <v>0.22</v>
      </c>
      <c r="F132" s="40">
        <f t="shared" si="5"/>
        <v>0.40672952486596409</v>
      </c>
      <c r="J132">
        <v>5</v>
      </c>
      <c r="K132" s="38">
        <v>45804</v>
      </c>
      <c r="L132">
        <v>47</v>
      </c>
      <c r="M132">
        <v>45.03</v>
      </c>
      <c r="N132">
        <v>7.7619999999999996</v>
      </c>
      <c r="O132" s="40">
        <f t="shared" si="6"/>
        <v>17.237397290695089</v>
      </c>
    </row>
    <row r="133" spans="1:15" x14ac:dyDescent="0.3">
      <c r="A133" s="39">
        <v>6</v>
      </c>
      <c r="B133" s="38">
        <v>45766</v>
      </c>
      <c r="C133">
        <v>14</v>
      </c>
      <c r="D133">
        <v>18.670000000000002</v>
      </c>
      <c r="E133">
        <v>0</v>
      </c>
      <c r="F133" s="40">
        <f t="shared" si="5"/>
        <v>0</v>
      </c>
      <c r="J133">
        <v>5</v>
      </c>
      <c r="K133" s="38">
        <v>45805</v>
      </c>
      <c r="L133">
        <v>48</v>
      </c>
      <c r="M133">
        <v>37.17</v>
      </c>
      <c r="N133">
        <v>2.5049999999999999</v>
      </c>
      <c r="O133" s="40">
        <f t="shared" si="6"/>
        <v>6.7393058918482645</v>
      </c>
    </row>
    <row r="134" spans="1:15" x14ac:dyDescent="0.3">
      <c r="A134" s="39">
        <v>6</v>
      </c>
      <c r="B134" s="38">
        <v>45767</v>
      </c>
      <c r="C134">
        <v>15</v>
      </c>
      <c r="D134">
        <v>8.67</v>
      </c>
      <c r="E134">
        <v>0.04</v>
      </c>
      <c r="F134" s="40">
        <f t="shared" si="5"/>
        <v>0.46136101499423299</v>
      </c>
      <c r="J134">
        <v>5</v>
      </c>
      <c r="K134" s="38">
        <v>45806</v>
      </c>
      <c r="L134">
        <v>49</v>
      </c>
      <c r="M134">
        <v>18.190000000000001</v>
      </c>
      <c r="N134">
        <v>1.772</v>
      </c>
      <c r="O134" s="40">
        <f t="shared" si="6"/>
        <v>9.7416162726772946</v>
      </c>
    </row>
    <row r="135" spans="1:15" x14ac:dyDescent="0.3">
      <c r="A135" s="39">
        <v>6</v>
      </c>
      <c r="B135" s="38">
        <v>45768</v>
      </c>
      <c r="C135">
        <v>16</v>
      </c>
      <c r="D135">
        <v>26.76</v>
      </c>
      <c r="E135">
        <v>0.21</v>
      </c>
      <c r="F135" s="40">
        <f t="shared" si="5"/>
        <v>0.78475336322869949</v>
      </c>
      <c r="J135">
        <v>5</v>
      </c>
      <c r="K135" s="38">
        <v>45807</v>
      </c>
      <c r="L135">
        <v>50</v>
      </c>
      <c r="M135">
        <v>17.88</v>
      </c>
      <c r="N135">
        <v>2.1579999999999999</v>
      </c>
      <c r="O135" s="40">
        <f t="shared" si="6"/>
        <v>12.069351230425056</v>
      </c>
    </row>
    <row r="136" spans="1:15" x14ac:dyDescent="0.3">
      <c r="A136" s="39">
        <v>6</v>
      </c>
      <c r="B136" s="38">
        <v>45769</v>
      </c>
      <c r="C136">
        <v>17</v>
      </c>
      <c r="D136">
        <v>35.67</v>
      </c>
      <c r="E136">
        <v>0.17</v>
      </c>
      <c r="F136" s="40">
        <f t="shared" si="5"/>
        <v>0.47659097280627977</v>
      </c>
      <c r="J136">
        <v>5</v>
      </c>
      <c r="K136" s="38">
        <v>45808</v>
      </c>
      <c r="L136">
        <v>51</v>
      </c>
      <c r="M136">
        <v>0</v>
      </c>
      <c r="N136">
        <v>0</v>
      </c>
      <c r="O136" s="40">
        <v>0</v>
      </c>
    </row>
    <row r="137" spans="1:15" x14ac:dyDescent="0.3">
      <c r="A137" s="39">
        <v>6</v>
      </c>
      <c r="B137" s="38">
        <v>45770</v>
      </c>
      <c r="C137">
        <v>18</v>
      </c>
      <c r="D137">
        <v>38.15</v>
      </c>
      <c r="E137">
        <v>0.25</v>
      </c>
      <c r="F137" s="40">
        <f t="shared" si="5"/>
        <v>0.65530799475753609</v>
      </c>
      <c r="J137">
        <v>5</v>
      </c>
      <c r="K137" s="38">
        <v>45809</v>
      </c>
      <c r="L137">
        <v>52</v>
      </c>
      <c r="M137">
        <v>23.68</v>
      </c>
      <c r="N137">
        <v>2.5409999999999999</v>
      </c>
      <c r="O137" s="40">
        <f t="shared" ref="O137:O200" si="7">(N137*100)/M137</f>
        <v>10.730574324324325</v>
      </c>
    </row>
    <row r="138" spans="1:15" x14ac:dyDescent="0.3">
      <c r="A138" s="39">
        <v>6</v>
      </c>
      <c r="B138" s="38">
        <v>45771</v>
      </c>
      <c r="C138">
        <v>19</v>
      </c>
      <c r="D138">
        <v>28.88</v>
      </c>
      <c r="E138">
        <v>0.16</v>
      </c>
      <c r="F138" s="40">
        <f t="shared" si="5"/>
        <v>0.554016620498615</v>
      </c>
      <c r="J138">
        <v>5</v>
      </c>
      <c r="K138" s="38">
        <v>45810</v>
      </c>
      <c r="L138">
        <v>53</v>
      </c>
      <c r="M138">
        <v>30.94</v>
      </c>
      <c r="N138">
        <v>0.67900000000000005</v>
      </c>
      <c r="O138" s="40">
        <f t="shared" si="7"/>
        <v>2.1945701357466065</v>
      </c>
    </row>
    <row r="139" spans="1:15" x14ac:dyDescent="0.3">
      <c r="A139" s="39">
        <v>6</v>
      </c>
      <c r="B139" s="38">
        <v>45772</v>
      </c>
      <c r="C139">
        <v>20</v>
      </c>
      <c r="D139">
        <v>34.78</v>
      </c>
      <c r="E139">
        <v>0.22</v>
      </c>
      <c r="F139" s="40">
        <f t="shared" si="5"/>
        <v>0.63254744105807936</v>
      </c>
      <c r="J139">
        <v>6</v>
      </c>
      <c r="K139" s="38">
        <v>45758</v>
      </c>
      <c r="L139">
        <v>1</v>
      </c>
      <c r="M139">
        <v>26.61</v>
      </c>
      <c r="N139">
        <v>0.21</v>
      </c>
      <c r="O139" s="40">
        <f t="shared" si="7"/>
        <v>0.78917700112739575</v>
      </c>
    </row>
    <row r="140" spans="1:15" x14ac:dyDescent="0.3">
      <c r="A140" s="39">
        <v>6</v>
      </c>
      <c r="B140" s="38">
        <v>45773</v>
      </c>
      <c r="C140">
        <v>21</v>
      </c>
      <c r="D140">
        <v>18.93</v>
      </c>
      <c r="E140">
        <v>7.0000000000000007E-2</v>
      </c>
      <c r="F140" s="40">
        <f t="shared" si="5"/>
        <v>0.36978341257263608</v>
      </c>
      <c r="J140">
        <v>6</v>
      </c>
      <c r="K140" s="38">
        <v>45759</v>
      </c>
      <c r="L140">
        <v>2</v>
      </c>
      <c r="M140">
        <v>26.68</v>
      </c>
      <c r="N140">
        <v>0.19</v>
      </c>
      <c r="O140" s="40">
        <f t="shared" si="7"/>
        <v>0.71214392803598203</v>
      </c>
    </row>
    <row r="141" spans="1:15" x14ac:dyDescent="0.3">
      <c r="A141" s="39">
        <v>6</v>
      </c>
      <c r="B141" s="38">
        <v>45774</v>
      </c>
      <c r="C141">
        <v>22</v>
      </c>
      <c r="D141">
        <v>48.87</v>
      </c>
      <c r="E141">
        <v>0.22</v>
      </c>
      <c r="F141" s="40">
        <f t="shared" si="5"/>
        <v>0.45017393083691426</v>
      </c>
      <c r="J141">
        <v>6</v>
      </c>
      <c r="K141" s="38">
        <v>45760</v>
      </c>
      <c r="L141">
        <v>3</v>
      </c>
      <c r="M141">
        <v>43.56</v>
      </c>
      <c r="N141">
        <v>0.2</v>
      </c>
      <c r="O141" s="40">
        <f t="shared" si="7"/>
        <v>0.4591368227731864</v>
      </c>
    </row>
    <row r="142" spans="1:15" x14ac:dyDescent="0.3">
      <c r="A142" s="39">
        <v>6</v>
      </c>
      <c r="B142" s="38">
        <v>45775</v>
      </c>
      <c r="C142">
        <v>23</v>
      </c>
      <c r="D142">
        <v>52.07</v>
      </c>
      <c r="E142">
        <v>0.23</v>
      </c>
      <c r="F142" s="40">
        <f t="shared" si="5"/>
        <v>0.44171307854810832</v>
      </c>
      <c r="J142">
        <v>6</v>
      </c>
      <c r="K142" s="38">
        <v>45761</v>
      </c>
      <c r="L142">
        <v>4</v>
      </c>
      <c r="M142">
        <v>31.97</v>
      </c>
      <c r="N142">
        <v>0.21</v>
      </c>
      <c r="O142" s="40">
        <f t="shared" si="7"/>
        <v>0.65686581169846736</v>
      </c>
    </row>
    <row r="143" spans="1:15" x14ac:dyDescent="0.3">
      <c r="A143" s="39">
        <v>6</v>
      </c>
      <c r="B143" s="38">
        <v>45776</v>
      </c>
      <c r="C143">
        <v>24</v>
      </c>
      <c r="D143">
        <v>27.06</v>
      </c>
      <c r="E143">
        <v>0.04</v>
      </c>
      <c r="F143" s="40">
        <f t="shared" si="5"/>
        <v>0.14781966001478197</v>
      </c>
      <c r="J143">
        <v>6</v>
      </c>
      <c r="K143" s="38">
        <v>45762</v>
      </c>
      <c r="L143">
        <v>5</v>
      </c>
      <c r="M143">
        <v>34.380000000000003</v>
      </c>
      <c r="N143">
        <v>0.14000000000000001</v>
      </c>
      <c r="O143" s="40">
        <f t="shared" si="7"/>
        <v>0.40721349621873182</v>
      </c>
    </row>
    <row r="144" spans="1:15" x14ac:dyDescent="0.3">
      <c r="A144" s="39">
        <v>6</v>
      </c>
      <c r="B144" s="38">
        <v>45777</v>
      </c>
      <c r="C144">
        <v>25</v>
      </c>
      <c r="D144">
        <v>30.2</v>
      </c>
      <c r="E144">
        <v>0.04</v>
      </c>
      <c r="F144" s="40">
        <f t="shared" si="5"/>
        <v>0.13245033112582782</v>
      </c>
      <c r="J144">
        <v>6</v>
      </c>
      <c r="K144" s="38">
        <v>45763</v>
      </c>
      <c r="L144">
        <v>6</v>
      </c>
      <c r="M144">
        <v>22.79</v>
      </c>
      <c r="N144">
        <v>0.31</v>
      </c>
      <c r="O144" s="40">
        <f t="shared" si="7"/>
        <v>1.3602457218078106</v>
      </c>
    </row>
    <row r="145" spans="1:15" x14ac:dyDescent="0.3">
      <c r="A145" s="39">
        <v>6</v>
      </c>
      <c r="B145" s="38">
        <v>45778</v>
      </c>
      <c r="C145">
        <v>26</v>
      </c>
      <c r="D145">
        <v>40.340000000000003</v>
      </c>
      <c r="E145">
        <v>0.04</v>
      </c>
      <c r="F145" s="40">
        <f t="shared" si="5"/>
        <v>9.9157164105106582E-2</v>
      </c>
      <c r="J145">
        <v>6</v>
      </c>
      <c r="K145" s="38">
        <v>45764</v>
      </c>
      <c r="L145">
        <v>7</v>
      </c>
      <c r="M145">
        <v>25.1</v>
      </c>
      <c r="N145">
        <v>0</v>
      </c>
      <c r="O145" s="40">
        <f t="shared" si="7"/>
        <v>0</v>
      </c>
    </row>
    <row r="146" spans="1:15" x14ac:dyDescent="0.3">
      <c r="A146" s="39">
        <v>6</v>
      </c>
      <c r="B146" s="38">
        <v>45779</v>
      </c>
      <c r="C146">
        <v>27</v>
      </c>
      <c r="D146">
        <v>34.19</v>
      </c>
      <c r="E146">
        <v>7.0000000000000007E-2</v>
      </c>
      <c r="F146" s="40">
        <f t="shared" si="5"/>
        <v>0.20473822755191581</v>
      </c>
      <c r="J146">
        <v>6</v>
      </c>
      <c r="K146" s="38">
        <v>45765</v>
      </c>
      <c r="L146">
        <v>8</v>
      </c>
      <c r="M146">
        <v>33.590000000000003</v>
      </c>
      <c r="N146">
        <v>0.39</v>
      </c>
      <c r="O146" s="40">
        <f t="shared" si="7"/>
        <v>1.1610598392378684</v>
      </c>
    </row>
    <row r="147" spans="1:15" x14ac:dyDescent="0.3">
      <c r="A147" s="39">
        <v>6</v>
      </c>
      <c r="B147" s="38">
        <v>45780</v>
      </c>
      <c r="C147">
        <v>28</v>
      </c>
      <c r="D147">
        <v>28.77</v>
      </c>
      <c r="E147">
        <v>0.06</v>
      </c>
      <c r="F147" s="40">
        <f t="shared" si="5"/>
        <v>0.20855057351407716</v>
      </c>
      <c r="J147">
        <v>6</v>
      </c>
      <c r="K147" s="38">
        <v>45766</v>
      </c>
      <c r="L147">
        <v>9</v>
      </c>
      <c r="M147">
        <v>23.29</v>
      </c>
      <c r="N147">
        <v>0.37</v>
      </c>
      <c r="O147" s="40">
        <f t="shared" si="7"/>
        <v>1.5886646629454702</v>
      </c>
    </row>
    <row r="148" spans="1:15" x14ac:dyDescent="0.3">
      <c r="A148" s="39">
        <v>6</v>
      </c>
      <c r="B148" s="38">
        <v>45781</v>
      </c>
      <c r="C148">
        <v>29</v>
      </c>
      <c r="D148">
        <v>25.41</v>
      </c>
      <c r="E148">
        <v>0.54</v>
      </c>
      <c r="F148" s="40">
        <f t="shared" si="5"/>
        <v>2.1251475796930341</v>
      </c>
      <c r="J148">
        <v>6</v>
      </c>
      <c r="K148" s="38">
        <v>45767</v>
      </c>
      <c r="L148">
        <v>10</v>
      </c>
      <c r="M148">
        <v>19.25</v>
      </c>
      <c r="N148">
        <v>0.22</v>
      </c>
      <c r="O148" s="40">
        <f t="shared" si="7"/>
        <v>1.1428571428571428</v>
      </c>
    </row>
    <row r="149" spans="1:15" x14ac:dyDescent="0.3">
      <c r="A149" s="39">
        <v>6</v>
      </c>
      <c r="B149" s="38">
        <v>45782</v>
      </c>
      <c r="C149">
        <v>30</v>
      </c>
      <c r="D149">
        <v>41.46</v>
      </c>
      <c r="E149">
        <v>0.11</v>
      </c>
      <c r="F149" s="40">
        <f t="shared" si="5"/>
        <v>0.26531596719729861</v>
      </c>
      <c r="J149">
        <v>6</v>
      </c>
      <c r="K149" s="38">
        <v>45768</v>
      </c>
      <c r="L149">
        <v>11</v>
      </c>
      <c r="M149">
        <v>24.42</v>
      </c>
      <c r="N149">
        <v>0.77</v>
      </c>
      <c r="O149" s="40">
        <f t="shared" si="7"/>
        <v>3.1531531531531529</v>
      </c>
    </row>
    <row r="150" spans="1:15" x14ac:dyDescent="0.3">
      <c r="A150" s="39">
        <v>6</v>
      </c>
      <c r="B150" s="38">
        <v>45783</v>
      </c>
      <c r="C150">
        <v>31</v>
      </c>
      <c r="D150">
        <v>33.75</v>
      </c>
      <c r="E150">
        <v>0.22</v>
      </c>
      <c r="F150" s="40">
        <f t="shared" si="5"/>
        <v>0.6518518518518519</v>
      </c>
      <c r="J150">
        <v>6</v>
      </c>
      <c r="K150" s="38">
        <v>45769</v>
      </c>
      <c r="L150">
        <v>12</v>
      </c>
      <c r="M150">
        <v>23.45</v>
      </c>
      <c r="N150">
        <v>0.85</v>
      </c>
      <c r="O150" s="40">
        <f t="shared" si="7"/>
        <v>3.6247334754797444</v>
      </c>
    </row>
    <row r="151" spans="1:15" x14ac:dyDescent="0.3">
      <c r="A151" s="39">
        <v>6</v>
      </c>
      <c r="B151" s="38">
        <v>45784</v>
      </c>
      <c r="C151">
        <v>32</v>
      </c>
      <c r="D151">
        <v>21.99</v>
      </c>
      <c r="E151">
        <v>0.33</v>
      </c>
      <c r="F151" s="40">
        <f t="shared" si="5"/>
        <v>1.5006821282401093</v>
      </c>
      <c r="J151">
        <v>6</v>
      </c>
      <c r="K151" s="38">
        <v>45770</v>
      </c>
      <c r="L151">
        <v>13</v>
      </c>
      <c r="M151">
        <v>35.520000000000003</v>
      </c>
      <c r="N151">
        <v>0.24</v>
      </c>
      <c r="O151" s="40">
        <f t="shared" si="7"/>
        <v>0.67567567567567566</v>
      </c>
    </row>
    <row r="152" spans="1:15" x14ac:dyDescent="0.3">
      <c r="A152" s="39">
        <v>6</v>
      </c>
      <c r="B152" s="38">
        <v>45785</v>
      </c>
      <c r="C152">
        <v>33</v>
      </c>
      <c r="D152">
        <v>27.34</v>
      </c>
      <c r="E152">
        <v>0.16</v>
      </c>
      <c r="F152" s="40">
        <f t="shared" si="5"/>
        <v>0.58522311631309432</v>
      </c>
      <c r="J152">
        <v>6</v>
      </c>
      <c r="K152" s="38">
        <v>45771</v>
      </c>
      <c r="L152">
        <v>14</v>
      </c>
      <c r="M152">
        <v>51.18</v>
      </c>
      <c r="N152">
        <v>0.2</v>
      </c>
      <c r="O152" s="40">
        <f t="shared" si="7"/>
        <v>0.39077764751856192</v>
      </c>
    </row>
    <row r="153" spans="1:15" x14ac:dyDescent="0.3">
      <c r="A153" s="39">
        <v>6</v>
      </c>
      <c r="B153" s="38">
        <v>45786</v>
      </c>
      <c r="C153">
        <v>34</v>
      </c>
      <c r="D153">
        <v>43</v>
      </c>
      <c r="E153">
        <v>0.13</v>
      </c>
      <c r="F153" s="40">
        <f t="shared" si="5"/>
        <v>0.30232558139534882</v>
      </c>
      <c r="J153">
        <v>6</v>
      </c>
      <c r="K153" s="38">
        <v>45772</v>
      </c>
      <c r="L153">
        <v>15</v>
      </c>
      <c r="M153">
        <v>62.8</v>
      </c>
      <c r="N153">
        <v>0.15</v>
      </c>
      <c r="O153" s="40">
        <f t="shared" si="7"/>
        <v>0.23885350318471338</v>
      </c>
    </row>
    <row r="154" spans="1:15" x14ac:dyDescent="0.3">
      <c r="A154" s="39">
        <v>6</v>
      </c>
      <c r="B154" s="38">
        <v>45787</v>
      </c>
      <c r="C154">
        <v>35</v>
      </c>
      <c r="D154">
        <v>23.82</v>
      </c>
      <c r="E154">
        <v>0.48</v>
      </c>
      <c r="F154" s="40">
        <f t="shared" si="5"/>
        <v>2.0151133501259446</v>
      </c>
      <c r="J154">
        <v>6</v>
      </c>
      <c r="K154" s="38">
        <v>45773</v>
      </c>
      <c r="L154">
        <v>16</v>
      </c>
      <c r="M154">
        <v>29.86</v>
      </c>
      <c r="N154">
        <v>0.71</v>
      </c>
      <c r="O154" s="40">
        <f t="shared" si="7"/>
        <v>2.377762893503014</v>
      </c>
    </row>
    <row r="155" spans="1:15" x14ac:dyDescent="0.3">
      <c r="A155" s="39">
        <v>6</v>
      </c>
      <c r="B155" s="38">
        <v>45788</v>
      </c>
      <c r="C155">
        <v>36</v>
      </c>
      <c r="D155">
        <v>29.62</v>
      </c>
      <c r="E155">
        <v>0</v>
      </c>
      <c r="F155" s="40">
        <f t="shared" si="5"/>
        <v>0</v>
      </c>
      <c r="J155">
        <v>6</v>
      </c>
      <c r="K155" s="38">
        <v>45774</v>
      </c>
      <c r="L155">
        <v>17</v>
      </c>
      <c r="M155">
        <v>26.1</v>
      </c>
      <c r="N155">
        <v>0.88</v>
      </c>
      <c r="O155" s="40">
        <f t="shared" si="7"/>
        <v>3.3716475095785441</v>
      </c>
    </row>
    <row r="156" spans="1:15" x14ac:dyDescent="0.3">
      <c r="A156" s="39">
        <v>6</v>
      </c>
      <c r="B156" s="38">
        <v>45789</v>
      </c>
      <c r="C156">
        <v>37</v>
      </c>
      <c r="D156">
        <v>23.85</v>
      </c>
      <c r="E156">
        <v>0</v>
      </c>
      <c r="F156" s="40">
        <f t="shared" si="5"/>
        <v>0</v>
      </c>
      <c r="J156">
        <v>6</v>
      </c>
      <c r="K156" s="38">
        <v>45775</v>
      </c>
      <c r="L156">
        <v>18</v>
      </c>
      <c r="M156">
        <v>34.450000000000003</v>
      </c>
      <c r="N156">
        <v>1.1200000000000001</v>
      </c>
      <c r="O156" s="40">
        <f t="shared" si="7"/>
        <v>3.2510885341074021</v>
      </c>
    </row>
    <row r="157" spans="1:15" x14ac:dyDescent="0.3">
      <c r="A157" s="39">
        <v>6</v>
      </c>
      <c r="B157" s="38">
        <v>45790</v>
      </c>
      <c r="C157">
        <v>38</v>
      </c>
      <c r="D157">
        <v>24.82</v>
      </c>
      <c r="E157">
        <v>0</v>
      </c>
      <c r="F157" s="40">
        <f t="shared" si="5"/>
        <v>0</v>
      </c>
      <c r="J157">
        <v>6</v>
      </c>
      <c r="K157" s="38">
        <v>45776</v>
      </c>
      <c r="L157">
        <v>19</v>
      </c>
      <c r="M157">
        <v>38.619999999999997</v>
      </c>
      <c r="N157">
        <v>1.28</v>
      </c>
      <c r="O157" s="40">
        <f t="shared" si="7"/>
        <v>3.3143448990160542</v>
      </c>
    </row>
    <row r="158" spans="1:15" x14ac:dyDescent="0.3">
      <c r="A158" s="44">
        <v>7</v>
      </c>
      <c r="B158" s="38">
        <v>45753</v>
      </c>
      <c r="C158">
        <v>1</v>
      </c>
      <c r="D158">
        <v>44.79</v>
      </c>
      <c r="E158">
        <v>0.21</v>
      </c>
      <c r="F158" s="40">
        <f t="shared" si="5"/>
        <v>0.46885465505693236</v>
      </c>
      <c r="J158">
        <v>6</v>
      </c>
      <c r="K158" s="38">
        <v>45777</v>
      </c>
      <c r="L158">
        <v>20</v>
      </c>
      <c r="M158">
        <v>22.26</v>
      </c>
      <c r="N158">
        <v>0.7</v>
      </c>
      <c r="O158" s="40">
        <f t="shared" si="7"/>
        <v>3.1446540880503142</v>
      </c>
    </row>
    <row r="159" spans="1:15" x14ac:dyDescent="0.3">
      <c r="A159" s="44">
        <v>7</v>
      </c>
      <c r="B159" s="38">
        <v>45754</v>
      </c>
      <c r="C159">
        <v>2</v>
      </c>
      <c r="D159">
        <v>31.99</v>
      </c>
      <c r="E159">
        <v>0.26</v>
      </c>
      <c r="F159" s="40">
        <f t="shared" si="5"/>
        <v>0.81275398562050649</v>
      </c>
      <c r="J159">
        <v>6</v>
      </c>
      <c r="K159" s="38">
        <v>45778</v>
      </c>
      <c r="L159">
        <v>21</v>
      </c>
      <c r="M159">
        <v>34.35</v>
      </c>
      <c r="N159">
        <v>1.1200000000000001</v>
      </c>
      <c r="O159" s="40">
        <f t="shared" si="7"/>
        <v>3.2605531295487631</v>
      </c>
    </row>
    <row r="160" spans="1:15" x14ac:dyDescent="0.3">
      <c r="A160" s="44">
        <v>7</v>
      </c>
      <c r="B160" s="38">
        <v>45755</v>
      </c>
      <c r="C160">
        <v>3</v>
      </c>
      <c r="D160">
        <v>25.39</v>
      </c>
      <c r="E160">
        <v>0.3</v>
      </c>
      <c r="F160" s="40">
        <f t="shared" si="5"/>
        <v>1.1815675462780622</v>
      </c>
      <c r="J160">
        <v>6</v>
      </c>
      <c r="K160" s="38">
        <v>45779</v>
      </c>
      <c r="L160">
        <v>22</v>
      </c>
      <c r="M160">
        <v>18.239999999999998</v>
      </c>
      <c r="N160">
        <v>2.081</v>
      </c>
      <c r="O160" s="40">
        <f t="shared" si="7"/>
        <v>11.408991228070176</v>
      </c>
    </row>
    <row r="161" spans="1:15" x14ac:dyDescent="0.3">
      <c r="A161" s="44">
        <v>7</v>
      </c>
      <c r="B161" s="38">
        <v>45756</v>
      </c>
      <c r="C161">
        <v>4</v>
      </c>
      <c r="D161">
        <v>37.75</v>
      </c>
      <c r="E161">
        <v>0.28999999999999998</v>
      </c>
      <c r="F161" s="40">
        <f t="shared" si="5"/>
        <v>0.76821192052980125</v>
      </c>
      <c r="J161">
        <v>6</v>
      </c>
      <c r="K161" s="38">
        <v>45780</v>
      </c>
      <c r="L161">
        <v>23</v>
      </c>
      <c r="M161">
        <v>22.27</v>
      </c>
      <c r="N161">
        <v>1.47</v>
      </c>
      <c r="O161" s="40">
        <f t="shared" si="7"/>
        <v>6.6008082622361925</v>
      </c>
    </row>
    <row r="162" spans="1:15" x14ac:dyDescent="0.3">
      <c r="A162" s="44">
        <v>7</v>
      </c>
      <c r="B162" s="38">
        <v>45757</v>
      </c>
      <c r="C162">
        <v>5</v>
      </c>
      <c r="D162">
        <v>20.98</v>
      </c>
      <c r="E162">
        <v>0.17</v>
      </c>
      <c r="F162" s="40">
        <f t="shared" si="5"/>
        <v>0.81029551954242129</v>
      </c>
      <c r="J162">
        <v>6</v>
      </c>
      <c r="K162" s="38">
        <v>45781</v>
      </c>
      <c r="L162">
        <v>24</v>
      </c>
      <c r="M162">
        <v>34.39</v>
      </c>
      <c r="N162">
        <v>0</v>
      </c>
      <c r="O162" s="40">
        <f t="shared" si="7"/>
        <v>0</v>
      </c>
    </row>
    <row r="163" spans="1:15" x14ac:dyDescent="0.3">
      <c r="A163" s="44">
        <v>7</v>
      </c>
      <c r="B163" s="38">
        <v>45758</v>
      </c>
      <c r="C163">
        <v>6</v>
      </c>
      <c r="D163">
        <v>20.98</v>
      </c>
      <c r="E163">
        <v>0.17</v>
      </c>
      <c r="F163" s="40">
        <f t="shared" si="5"/>
        <v>0.81029551954242129</v>
      </c>
      <c r="J163">
        <v>6</v>
      </c>
      <c r="K163" s="38">
        <v>45782</v>
      </c>
      <c r="L163">
        <v>25</v>
      </c>
      <c r="M163">
        <v>38.78</v>
      </c>
      <c r="N163">
        <v>1.58</v>
      </c>
      <c r="O163" s="40">
        <f t="shared" si="7"/>
        <v>4.0742650850954103</v>
      </c>
    </row>
    <row r="164" spans="1:15" x14ac:dyDescent="0.3">
      <c r="A164" s="44">
        <v>7</v>
      </c>
      <c r="B164" s="38">
        <v>45759</v>
      </c>
      <c r="C164">
        <v>7</v>
      </c>
      <c r="D164">
        <v>40.130000000000003</v>
      </c>
      <c r="E164">
        <v>0.23200000000000001</v>
      </c>
      <c r="F164" s="40">
        <f t="shared" si="5"/>
        <v>0.57812110640418646</v>
      </c>
      <c r="J164">
        <v>6</v>
      </c>
      <c r="K164" s="38">
        <v>45783</v>
      </c>
      <c r="L164">
        <v>26</v>
      </c>
      <c r="M164">
        <v>31.67</v>
      </c>
      <c r="N164">
        <v>0.69</v>
      </c>
      <c r="O164" s="40">
        <f t="shared" si="7"/>
        <v>2.178718029681086</v>
      </c>
    </row>
    <row r="165" spans="1:15" x14ac:dyDescent="0.3">
      <c r="A165" s="44">
        <v>7</v>
      </c>
      <c r="B165" s="38">
        <v>45760</v>
      </c>
      <c r="C165">
        <v>8</v>
      </c>
      <c r="D165">
        <v>20.74</v>
      </c>
      <c r="E165">
        <v>0.26</v>
      </c>
      <c r="F165" s="40">
        <f t="shared" si="5"/>
        <v>1.2536162005785922</v>
      </c>
      <c r="J165">
        <v>6</v>
      </c>
      <c r="K165" s="38">
        <v>45784</v>
      </c>
      <c r="L165">
        <v>27</v>
      </c>
      <c r="M165">
        <v>33.450000000000003</v>
      </c>
      <c r="N165">
        <v>0.66</v>
      </c>
      <c r="O165" s="40">
        <f t="shared" si="7"/>
        <v>1.9730941704035874</v>
      </c>
    </row>
    <row r="166" spans="1:15" x14ac:dyDescent="0.3">
      <c r="A166" s="44">
        <v>7</v>
      </c>
      <c r="B166" s="38">
        <v>45761</v>
      </c>
      <c r="C166">
        <v>9</v>
      </c>
      <c r="D166">
        <v>19.489999999999998</v>
      </c>
      <c r="E166">
        <v>0.24</v>
      </c>
      <c r="F166" s="40">
        <f t="shared" si="5"/>
        <v>1.2314007183170859</v>
      </c>
      <c r="J166">
        <v>6</v>
      </c>
      <c r="K166" s="38">
        <v>45785</v>
      </c>
      <c r="L166">
        <v>28</v>
      </c>
      <c r="M166">
        <v>27.16</v>
      </c>
      <c r="N166">
        <v>4.5599999999999996</v>
      </c>
      <c r="O166" s="40">
        <f t="shared" si="7"/>
        <v>16.789396170839467</v>
      </c>
    </row>
    <row r="167" spans="1:15" x14ac:dyDescent="0.3">
      <c r="A167" s="44">
        <v>7</v>
      </c>
      <c r="B167" s="38">
        <v>45762</v>
      </c>
      <c r="C167">
        <v>10</v>
      </c>
      <c r="D167">
        <v>35.24</v>
      </c>
      <c r="E167">
        <v>0.11</v>
      </c>
      <c r="F167" s="40">
        <f t="shared" si="5"/>
        <v>0.31214528944381381</v>
      </c>
      <c r="J167">
        <v>6</v>
      </c>
      <c r="K167" s="38">
        <v>45786</v>
      </c>
      <c r="L167">
        <v>29</v>
      </c>
      <c r="M167">
        <v>33.14</v>
      </c>
      <c r="N167">
        <v>4.5199999999999996</v>
      </c>
      <c r="O167" s="40">
        <f t="shared" si="7"/>
        <v>13.639106819553408</v>
      </c>
    </row>
    <row r="168" spans="1:15" x14ac:dyDescent="0.3">
      <c r="A168" s="44">
        <v>7</v>
      </c>
      <c r="B168" s="38">
        <v>45763</v>
      </c>
      <c r="C168">
        <v>11</v>
      </c>
      <c r="D168">
        <v>50.02</v>
      </c>
      <c r="E168">
        <v>0.08</v>
      </c>
      <c r="F168" s="40">
        <f t="shared" si="5"/>
        <v>0.15993602558976408</v>
      </c>
      <c r="J168">
        <v>6</v>
      </c>
      <c r="K168" s="38">
        <v>45787</v>
      </c>
      <c r="L168">
        <v>30</v>
      </c>
      <c r="M168">
        <v>27.3</v>
      </c>
      <c r="N168">
        <v>2.63</v>
      </c>
      <c r="O168" s="40">
        <f t="shared" si="7"/>
        <v>9.6336996336996332</v>
      </c>
    </row>
    <row r="169" spans="1:15" x14ac:dyDescent="0.3">
      <c r="A169" s="44">
        <v>7</v>
      </c>
      <c r="B169" s="38">
        <v>45764</v>
      </c>
      <c r="C169">
        <v>12</v>
      </c>
      <c r="D169">
        <v>53.89</v>
      </c>
      <c r="E169">
        <v>0.26</v>
      </c>
      <c r="F169" s="40">
        <f t="shared" si="5"/>
        <v>0.4824642790870291</v>
      </c>
      <c r="J169">
        <v>6</v>
      </c>
      <c r="K169" s="38">
        <v>45788</v>
      </c>
      <c r="L169">
        <v>31</v>
      </c>
      <c r="M169">
        <v>33.340000000000003</v>
      </c>
      <c r="N169">
        <v>3.05</v>
      </c>
      <c r="O169" s="40">
        <f t="shared" si="7"/>
        <v>9.1481703659268145</v>
      </c>
    </row>
    <row r="170" spans="1:15" x14ac:dyDescent="0.3">
      <c r="A170" s="44">
        <v>7</v>
      </c>
      <c r="B170" s="38">
        <v>45765</v>
      </c>
      <c r="C170">
        <v>13</v>
      </c>
      <c r="D170">
        <v>54.92</v>
      </c>
      <c r="E170">
        <v>0.26</v>
      </c>
      <c r="F170" s="40">
        <f t="shared" si="5"/>
        <v>0.47341587764020393</v>
      </c>
      <c r="J170">
        <v>6</v>
      </c>
      <c r="K170" s="38">
        <v>45789</v>
      </c>
      <c r="L170">
        <v>32</v>
      </c>
      <c r="M170">
        <v>33.200000000000003</v>
      </c>
      <c r="N170">
        <v>3</v>
      </c>
      <c r="O170" s="40">
        <f t="shared" si="7"/>
        <v>9.0361445783132517</v>
      </c>
    </row>
    <row r="171" spans="1:15" x14ac:dyDescent="0.3">
      <c r="A171" s="44">
        <v>7</v>
      </c>
      <c r="B171" s="38">
        <v>45766</v>
      </c>
      <c r="C171">
        <v>14</v>
      </c>
      <c r="D171">
        <v>26.48</v>
      </c>
      <c r="E171">
        <v>0.26</v>
      </c>
      <c r="F171" s="40">
        <f t="shared" si="5"/>
        <v>0.98187311178247727</v>
      </c>
      <c r="J171">
        <v>6</v>
      </c>
      <c r="K171" s="38">
        <v>45790</v>
      </c>
      <c r="L171">
        <v>33</v>
      </c>
      <c r="M171">
        <v>29.55</v>
      </c>
      <c r="N171">
        <v>1.21</v>
      </c>
      <c r="O171" s="40">
        <f t="shared" si="7"/>
        <v>4.0947546531302876</v>
      </c>
    </row>
    <row r="172" spans="1:15" x14ac:dyDescent="0.3">
      <c r="A172" s="44">
        <v>7</v>
      </c>
      <c r="B172" s="38">
        <v>45767</v>
      </c>
      <c r="C172">
        <v>15</v>
      </c>
      <c r="D172">
        <v>25.11</v>
      </c>
      <c r="E172">
        <v>0.03</v>
      </c>
      <c r="F172" s="40">
        <f t="shared" si="5"/>
        <v>0.11947431302270012</v>
      </c>
      <c r="J172">
        <v>6</v>
      </c>
      <c r="K172" s="38">
        <v>45791</v>
      </c>
      <c r="L172">
        <v>34</v>
      </c>
      <c r="M172">
        <v>37.61</v>
      </c>
      <c r="N172">
        <v>8.06</v>
      </c>
      <c r="O172" s="40">
        <f t="shared" si="7"/>
        <v>21.430470619516086</v>
      </c>
    </row>
    <row r="173" spans="1:15" x14ac:dyDescent="0.3">
      <c r="A173" s="44">
        <v>7</v>
      </c>
      <c r="B173" s="38">
        <v>45768</v>
      </c>
      <c r="C173">
        <v>16</v>
      </c>
      <c r="D173">
        <v>28.37</v>
      </c>
      <c r="E173">
        <v>0.12</v>
      </c>
      <c r="F173" s="40">
        <f t="shared" si="5"/>
        <v>0.42298202326401124</v>
      </c>
      <c r="J173">
        <v>6</v>
      </c>
      <c r="K173" s="38">
        <v>45792</v>
      </c>
      <c r="L173">
        <v>35</v>
      </c>
      <c r="M173">
        <v>25.9</v>
      </c>
      <c r="N173">
        <v>2.75</v>
      </c>
      <c r="O173" s="40">
        <f t="shared" si="7"/>
        <v>10.617760617760618</v>
      </c>
    </row>
    <row r="174" spans="1:15" x14ac:dyDescent="0.3">
      <c r="A174" s="44">
        <v>7</v>
      </c>
      <c r="B174" s="38">
        <v>45769</v>
      </c>
      <c r="C174">
        <v>17</v>
      </c>
      <c r="D174">
        <v>39.68</v>
      </c>
      <c r="E174">
        <v>0.32</v>
      </c>
      <c r="F174" s="40">
        <f t="shared" si="5"/>
        <v>0.80645161290322587</v>
      </c>
      <c r="J174">
        <v>6</v>
      </c>
      <c r="K174" s="38">
        <v>45793</v>
      </c>
      <c r="L174">
        <v>36</v>
      </c>
      <c r="M174">
        <v>34.22</v>
      </c>
      <c r="N174">
        <v>1.3859999999999999</v>
      </c>
      <c r="O174" s="40">
        <f t="shared" si="7"/>
        <v>4.0502630040911747</v>
      </c>
    </row>
    <row r="175" spans="1:15" x14ac:dyDescent="0.3">
      <c r="A175" s="44">
        <v>7</v>
      </c>
      <c r="B175" s="38">
        <v>45770</v>
      </c>
      <c r="C175">
        <v>18</v>
      </c>
      <c r="D175">
        <v>29.44</v>
      </c>
      <c r="E175">
        <v>0.4</v>
      </c>
      <c r="F175" s="40">
        <f t="shared" si="5"/>
        <v>1.3586956521739131</v>
      </c>
      <c r="J175">
        <v>6</v>
      </c>
      <c r="K175" s="38">
        <v>45794</v>
      </c>
      <c r="L175">
        <v>37</v>
      </c>
      <c r="M175">
        <v>38.1</v>
      </c>
      <c r="N175">
        <v>3.246</v>
      </c>
      <c r="O175" s="40">
        <f t="shared" si="7"/>
        <v>8.5196850393700796</v>
      </c>
    </row>
    <row r="176" spans="1:15" x14ac:dyDescent="0.3">
      <c r="A176" s="44">
        <v>7</v>
      </c>
      <c r="B176" s="38">
        <v>45771</v>
      </c>
      <c r="C176">
        <v>19</v>
      </c>
      <c r="D176">
        <v>42.9</v>
      </c>
      <c r="E176">
        <v>0.34</v>
      </c>
      <c r="F176" s="40">
        <f t="shared" si="5"/>
        <v>0.79254079254079257</v>
      </c>
      <c r="J176">
        <v>6</v>
      </c>
      <c r="K176" s="38">
        <v>45795</v>
      </c>
      <c r="L176">
        <v>38</v>
      </c>
      <c r="M176">
        <v>34.630000000000003</v>
      </c>
      <c r="N176">
        <v>1.407</v>
      </c>
      <c r="O176" s="40">
        <f t="shared" si="7"/>
        <v>4.0629511983829047</v>
      </c>
    </row>
    <row r="177" spans="1:15" x14ac:dyDescent="0.3">
      <c r="A177" s="44">
        <v>7</v>
      </c>
      <c r="B177" s="38">
        <v>45772</v>
      </c>
      <c r="C177">
        <v>20</v>
      </c>
      <c r="D177">
        <v>53.83</v>
      </c>
      <c r="E177">
        <v>0.21</v>
      </c>
      <c r="F177" s="40">
        <f t="shared" si="5"/>
        <v>0.39011703511053319</v>
      </c>
      <c r="J177">
        <v>6</v>
      </c>
      <c r="K177" s="38">
        <v>45796</v>
      </c>
      <c r="L177">
        <v>39</v>
      </c>
      <c r="M177">
        <v>29.71</v>
      </c>
      <c r="N177">
        <v>9.8000000000000004E-2</v>
      </c>
      <c r="O177" s="40">
        <f t="shared" si="7"/>
        <v>0.32985526758667116</v>
      </c>
    </row>
    <row r="178" spans="1:15" x14ac:dyDescent="0.3">
      <c r="A178" s="44">
        <v>7</v>
      </c>
      <c r="B178" s="38">
        <v>45773</v>
      </c>
      <c r="C178">
        <v>21</v>
      </c>
      <c r="D178">
        <v>20.81</v>
      </c>
      <c r="E178">
        <v>0.12</v>
      </c>
      <c r="F178" s="40">
        <f t="shared" si="5"/>
        <v>0.57664584334454594</v>
      </c>
      <c r="J178">
        <v>7</v>
      </c>
      <c r="K178" s="38">
        <v>45758</v>
      </c>
      <c r="L178">
        <v>1</v>
      </c>
      <c r="M178">
        <v>19.66</v>
      </c>
      <c r="N178">
        <v>0.28000000000000003</v>
      </c>
      <c r="O178" s="40">
        <f t="shared" si="7"/>
        <v>1.424211597151577</v>
      </c>
    </row>
    <row r="179" spans="1:15" x14ac:dyDescent="0.3">
      <c r="A179" s="44">
        <v>7</v>
      </c>
      <c r="B179" s="38">
        <v>45774</v>
      </c>
      <c r="C179">
        <v>22</v>
      </c>
      <c r="D179">
        <v>30.98</v>
      </c>
      <c r="E179">
        <v>0.32</v>
      </c>
      <c r="F179" s="40">
        <f t="shared" si="5"/>
        <v>1.0329244673983216</v>
      </c>
      <c r="J179">
        <v>7</v>
      </c>
      <c r="K179" s="38">
        <v>45759</v>
      </c>
      <c r="L179">
        <v>2</v>
      </c>
      <c r="M179">
        <v>19.09</v>
      </c>
      <c r="N179">
        <v>0.24</v>
      </c>
      <c r="O179" s="40">
        <f t="shared" si="7"/>
        <v>1.2572027239392352</v>
      </c>
    </row>
    <row r="180" spans="1:15" x14ac:dyDescent="0.3">
      <c r="A180" s="44">
        <v>7</v>
      </c>
      <c r="B180" s="38">
        <v>45775</v>
      </c>
      <c r="C180">
        <v>23</v>
      </c>
      <c r="D180">
        <v>35.450000000000003</v>
      </c>
      <c r="E180">
        <v>0.7</v>
      </c>
      <c r="F180" s="40">
        <f t="shared" si="5"/>
        <v>1.9746121297602255</v>
      </c>
      <c r="J180">
        <v>7</v>
      </c>
      <c r="K180" s="38">
        <v>45760</v>
      </c>
      <c r="L180">
        <v>3</v>
      </c>
      <c r="M180">
        <v>14.68</v>
      </c>
      <c r="N180">
        <v>0.02</v>
      </c>
      <c r="O180" s="40">
        <f t="shared" si="7"/>
        <v>0.13623978201634879</v>
      </c>
    </row>
    <row r="181" spans="1:15" x14ac:dyDescent="0.3">
      <c r="A181" s="44">
        <v>7</v>
      </c>
      <c r="B181" s="38">
        <v>45776</v>
      </c>
      <c r="C181">
        <v>24</v>
      </c>
      <c r="D181">
        <v>39.78</v>
      </c>
      <c r="E181">
        <v>0</v>
      </c>
      <c r="F181" s="40">
        <f t="shared" si="5"/>
        <v>0</v>
      </c>
      <c r="J181">
        <v>7</v>
      </c>
      <c r="K181" s="38">
        <v>45761</v>
      </c>
      <c r="L181">
        <v>4</v>
      </c>
      <c r="M181">
        <v>31.59</v>
      </c>
      <c r="N181">
        <v>0.18</v>
      </c>
      <c r="O181" s="40">
        <f t="shared" si="7"/>
        <v>0.56980056980056981</v>
      </c>
    </row>
    <row r="182" spans="1:15" x14ac:dyDescent="0.3">
      <c r="A182" s="44">
        <v>7</v>
      </c>
      <c r="B182" s="38">
        <v>45777</v>
      </c>
      <c r="C182">
        <v>25</v>
      </c>
      <c r="D182">
        <v>47.77</v>
      </c>
      <c r="E182">
        <v>0.34</v>
      </c>
      <c r="F182" s="40">
        <f t="shared" si="5"/>
        <v>0.71174377224199281</v>
      </c>
      <c r="J182">
        <v>7</v>
      </c>
      <c r="K182" s="38">
        <v>45762</v>
      </c>
      <c r="L182">
        <v>5</v>
      </c>
      <c r="M182">
        <v>35.01</v>
      </c>
      <c r="N182">
        <v>0.2</v>
      </c>
      <c r="O182" s="40">
        <f t="shared" si="7"/>
        <v>0.57126535275635537</v>
      </c>
    </row>
    <row r="183" spans="1:15" x14ac:dyDescent="0.3">
      <c r="A183" s="44">
        <v>7</v>
      </c>
      <c r="B183" s="38">
        <v>45778</v>
      </c>
      <c r="C183">
        <v>26</v>
      </c>
      <c r="D183">
        <v>36.61</v>
      </c>
      <c r="E183">
        <v>0.25</v>
      </c>
      <c r="F183" s="40">
        <f t="shared" si="5"/>
        <v>0.68287353182190658</v>
      </c>
      <c r="J183">
        <v>7</v>
      </c>
      <c r="K183" s="38">
        <v>45763</v>
      </c>
      <c r="L183">
        <v>6</v>
      </c>
      <c r="M183">
        <v>18.91</v>
      </c>
      <c r="N183">
        <v>0.11</v>
      </c>
      <c r="O183" s="40">
        <f t="shared" si="7"/>
        <v>0.58170280274986774</v>
      </c>
    </row>
    <row r="184" spans="1:15" x14ac:dyDescent="0.3">
      <c r="A184" s="44">
        <v>7</v>
      </c>
      <c r="B184" s="38">
        <v>45779</v>
      </c>
      <c r="C184">
        <v>27</v>
      </c>
      <c r="D184">
        <v>46.37</v>
      </c>
      <c r="E184">
        <v>0.88</v>
      </c>
      <c r="F184" s="40">
        <f t="shared" si="5"/>
        <v>1.8977787362518872</v>
      </c>
      <c r="J184">
        <v>7</v>
      </c>
      <c r="K184" s="38">
        <v>45764</v>
      </c>
      <c r="L184">
        <v>7</v>
      </c>
      <c r="M184">
        <v>29.31</v>
      </c>
      <c r="N184">
        <v>0.33</v>
      </c>
      <c r="O184" s="40">
        <f t="shared" si="7"/>
        <v>1.1258955987717503</v>
      </c>
    </row>
    <row r="185" spans="1:15" x14ac:dyDescent="0.3">
      <c r="A185" s="44">
        <v>7</v>
      </c>
      <c r="B185" s="38">
        <v>45780</v>
      </c>
      <c r="C185">
        <v>28</v>
      </c>
      <c r="D185">
        <v>21.78</v>
      </c>
      <c r="E185">
        <v>0.36</v>
      </c>
      <c r="F185" s="40">
        <f t="shared" ref="F185:F198" si="8">(E185*100)/D185</f>
        <v>1.6528925619834709</v>
      </c>
      <c r="J185">
        <v>7</v>
      </c>
      <c r="K185" s="38">
        <v>45765</v>
      </c>
      <c r="L185">
        <v>8</v>
      </c>
      <c r="M185">
        <v>41.2</v>
      </c>
      <c r="N185">
        <v>0.2</v>
      </c>
      <c r="O185" s="40">
        <f t="shared" si="7"/>
        <v>0.48543689320388345</v>
      </c>
    </row>
    <row r="186" spans="1:15" x14ac:dyDescent="0.3">
      <c r="A186" s="44">
        <v>7</v>
      </c>
      <c r="B186" s="38">
        <v>45781</v>
      </c>
      <c r="C186">
        <v>29</v>
      </c>
      <c r="D186">
        <v>21.79</v>
      </c>
      <c r="E186">
        <v>0.08</v>
      </c>
      <c r="F186" s="40">
        <f t="shared" si="8"/>
        <v>0.36714089031665903</v>
      </c>
      <c r="J186">
        <v>7</v>
      </c>
      <c r="K186" s="38">
        <v>45766</v>
      </c>
      <c r="L186">
        <v>9</v>
      </c>
      <c r="M186">
        <v>28.15</v>
      </c>
      <c r="N186">
        <v>0.3</v>
      </c>
      <c r="O186" s="40">
        <f t="shared" si="7"/>
        <v>1.0657193605683837</v>
      </c>
    </row>
    <row r="187" spans="1:15" x14ac:dyDescent="0.3">
      <c r="A187" s="44">
        <v>7</v>
      </c>
      <c r="B187" s="38">
        <v>45782</v>
      </c>
      <c r="C187">
        <v>30</v>
      </c>
      <c r="D187">
        <v>43.59</v>
      </c>
      <c r="E187">
        <v>0.39</v>
      </c>
      <c r="F187" s="40">
        <f t="shared" si="8"/>
        <v>0.89470061940812107</v>
      </c>
      <c r="J187">
        <v>7</v>
      </c>
      <c r="K187" s="38">
        <v>45767</v>
      </c>
      <c r="L187">
        <v>10</v>
      </c>
      <c r="M187">
        <v>39.14</v>
      </c>
      <c r="N187">
        <v>0.32</v>
      </c>
      <c r="O187" s="40">
        <f t="shared" si="7"/>
        <v>0.81757792539601426</v>
      </c>
    </row>
    <row r="188" spans="1:15" x14ac:dyDescent="0.3">
      <c r="A188" s="44">
        <v>7</v>
      </c>
      <c r="B188" s="38">
        <v>45783</v>
      </c>
      <c r="C188">
        <v>31</v>
      </c>
      <c r="D188">
        <v>22.87</v>
      </c>
      <c r="E188">
        <v>0.21</v>
      </c>
      <c r="F188" s="40">
        <f t="shared" si="8"/>
        <v>0.91823349365981632</v>
      </c>
      <c r="J188">
        <v>7</v>
      </c>
      <c r="K188" s="38">
        <v>45768</v>
      </c>
      <c r="L188">
        <v>11</v>
      </c>
      <c r="M188">
        <v>28.03</v>
      </c>
      <c r="N188">
        <v>0.5</v>
      </c>
      <c r="O188" s="40">
        <f t="shared" si="7"/>
        <v>1.7838030681412771</v>
      </c>
    </row>
    <row r="189" spans="1:15" x14ac:dyDescent="0.3">
      <c r="A189" s="44">
        <v>7</v>
      </c>
      <c r="B189" s="38">
        <v>45784</v>
      </c>
      <c r="C189">
        <v>32</v>
      </c>
      <c r="D189">
        <v>54.36</v>
      </c>
      <c r="E189">
        <v>0.28999999999999998</v>
      </c>
      <c r="F189" s="40">
        <f t="shared" si="8"/>
        <v>0.5334805003679175</v>
      </c>
      <c r="J189">
        <v>7</v>
      </c>
      <c r="K189" s="38">
        <v>45769</v>
      </c>
      <c r="L189">
        <v>12</v>
      </c>
      <c r="M189">
        <v>26.97</v>
      </c>
      <c r="N189">
        <v>0.11</v>
      </c>
      <c r="O189" s="40">
        <f t="shared" si="7"/>
        <v>0.40786058583611423</v>
      </c>
    </row>
    <row r="190" spans="1:15" x14ac:dyDescent="0.3">
      <c r="A190" s="44">
        <v>7</v>
      </c>
      <c r="B190" s="38">
        <v>45785</v>
      </c>
      <c r="C190">
        <v>33</v>
      </c>
      <c r="D190">
        <v>52.78</v>
      </c>
      <c r="E190">
        <v>0.34</v>
      </c>
      <c r="F190" s="40">
        <f t="shared" si="8"/>
        <v>0.64418340280409248</v>
      </c>
      <c r="J190">
        <v>7</v>
      </c>
      <c r="K190" s="38">
        <v>45770</v>
      </c>
      <c r="L190">
        <v>13</v>
      </c>
      <c r="M190">
        <v>35.53</v>
      </c>
      <c r="N190">
        <v>0.25</v>
      </c>
      <c r="O190" s="40">
        <f t="shared" si="7"/>
        <v>0.70363073459048686</v>
      </c>
    </row>
    <row r="191" spans="1:15" x14ac:dyDescent="0.3">
      <c r="A191" s="44">
        <v>7</v>
      </c>
      <c r="B191" s="38">
        <v>45786</v>
      </c>
      <c r="C191">
        <v>34</v>
      </c>
      <c r="D191">
        <v>57.35</v>
      </c>
      <c r="E191">
        <v>0.23</v>
      </c>
      <c r="F191" s="40">
        <f t="shared" si="8"/>
        <v>0.40104620749782038</v>
      </c>
      <c r="J191">
        <v>7</v>
      </c>
      <c r="K191" s="38">
        <v>45771</v>
      </c>
      <c r="L191">
        <v>14</v>
      </c>
      <c r="M191">
        <v>44.3</v>
      </c>
      <c r="N191">
        <v>0.26</v>
      </c>
      <c r="O191" s="40">
        <f t="shared" si="7"/>
        <v>0.58690744920993232</v>
      </c>
    </row>
    <row r="192" spans="1:15" x14ac:dyDescent="0.3">
      <c r="A192" s="44">
        <v>7</v>
      </c>
      <c r="B192" s="38">
        <v>45787</v>
      </c>
      <c r="C192">
        <v>35</v>
      </c>
      <c r="D192">
        <v>35.42</v>
      </c>
      <c r="E192">
        <v>0.39</v>
      </c>
      <c r="F192" s="40">
        <f t="shared" si="8"/>
        <v>1.101072840203275</v>
      </c>
      <c r="J192">
        <v>7</v>
      </c>
      <c r="K192" s="38">
        <v>45772</v>
      </c>
      <c r="L192">
        <v>15</v>
      </c>
      <c r="M192">
        <v>30.86</v>
      </c>
      <c r="N192">
        <v>0.45</v>
      </c>
      <c r="O192" s="40">
        <f t="shared" si="7"/>
        <v>1.458198314970836</v>
      </c>
    </row>
    <row r="193" spans="1:15" x14ac:dyDescent="0.3">
      <c r="A193" s="44">
        <v>7</v>
      </c>
      <c r="B193" s="38">
        <v>45788</v>
      </c>
      <c r="C193">
        <v>36</v>
      </c>
      <c r="D193">
        <v>22.15</v>
      </c>
      <c r="E193">
        <v>0.28000000000000003</v>
      </c>
      <c r="F193" s="40">
        <f t="shared" si="8"/>
        <v>1.2641083521444698</v>
      </c>
      <c r="J193">
        <v>7</v>
      </c>
      <c r="K193" s="38">
        <v>45773</v>
      </c>
      <c r="L193">
        <v>16</v>
      </c>
      <c r="M193">
        <v>37.04</v>
      </c>
      <c r="N193">
        <v>0.84</v>
      </c>
      <c r="O193" s="40">
        <f t="shared" si="7"/>
        <v>2.2678185745140391</v>
      </c>
    </row>
    <row r="194" spans="1:15" x14ac:dyDescent="0.3">
      <c r="A194" s="44">
        <v>7</v>
      </c>
      <c r="B194" s="38">
        <v>45789</v>
      </c>
      <c r="C194">
        <v>37</v>
      </c>
      <c r="D194">
        <v>20.36</v>
      </c>
      <c r="E194">
        <v>0.47</v>
      </c>
      <c r="F194" s="40">
        <f t="shared" si="8"/>
        <v>2.3084479371316307</v>
      </c>
      <c r="J194">
        <v>7</v>
      </c>
      <c r="K194" s="38">
        <v>45774</v>
      </c>
      <c r="L194">
        <v>17</v>
      </c>
      <c r="M194">
        <v>23.68</v>
      </c>
      <c r="N194">
        <v>0.51</v>
      </c>
      <c r="O194" s="40">
        <f t="shared" si="7"/>
        <v>2.1537162162162162</v>
      </c>
    </row>
    <row r="195" spans="1:15" x14ac:dyDescent="0.3">
      <c r="A195" s="44">
        <v>7</v>
      </c>
      <c r="B195" s="38">
        <v>45790</v>
      </c>
      <c r="C195">
        <v>38</v>
      </c>
      <c r="D195">
        <v>34.130000000000003</v>
      </c>
      <c r="E195">
        <v>0.56000000000000005</v>
      </c>
      <c r="F195" s="40">
        <f t="shared" si="8"/>
        <v>1.6407852329329038</v>
      </c>
      <c r="J195">
        <v>7</v>
      </c>
      <c r="K195" s="38">
        <v>45775</v>
      </c>
      <c r="L195">
        <v>18</v>
      </c>
      <c r="M195">
        <v>33.130000000000003</v>
      </c>
      <c r="N195">
        <v>1.1399999999999999</v>
      </c>
      <c r="O195" s="40">
        <f t="shared" si="7"/>
        <v>3.4409900392393595</v>
      </c>
    </row>
    <row r="196" spans="1:15" x14ac:dyDescent="0.3">
      <c r="A196" s="44">
        <v>7</v>
      </c>
      <c r="B196" s="38">
        <v>45791</v>
      </c>
      <c r="C196">
        <v>39</v>
      </c>
      <c r="D196">
        <v>26.05</v>
      </c>
      <c r="E196">
        <v>0.25</v>
      </c>
      <c r="F196" s="40">
        <f t="shared" si="8"/>
        <v>0.95969289827255277</v>
      </c>
      <c r="J196">
        <v>7</v>
      </c>
      <c r="K196" s="38">
        <v>45776</v>
      </c>
      <c r="L196">
        <v>19</v>
      </c>
      <c r="M196">
        <v>14.86</v>
      </c>
      <c r="N196">
        <v>1.1000000000000001</v>
      </c>
      <c r="O196" s="40">
        <f t="shared" si="7"/>
        <v>7.4024226110363402</v>
      </c>
    </row>
    <row r="197" spans="1:15" x14ac:dyDescent="0.3">
      <c r="A197" s="44">
        <v>7</v>
      </c>
      <c r="B197" s="38">
        <v>45792</v>
      </c>
      <c r="C197">
        <v>40</v>
      </c>
      <c r="D197">
        <v>35.97</v>
      </c>
      <c r="E197">
        <v>0.23</v>
      </c>
      <c r="F197" s="40">
        <f t="shared" si="8"/>
        <v>0.63942174033917154</v>
      </c>
      <c r="J197">
        <v>7</v>
      </c>
      <c r="K197" s="38">
        <v>45777</v>
      </c>
      <c r="L197">
        <v>20</v>
      </c>
      <c r="M197">
        <v>32.409999999999997</v>
      </c>
      <c r="N197">
        <v>0.74</v>
      </c>
      <c r="O197" s="40">
        <f t="shared" si="7"/>
        <v>2.2832459117556314</v>
      </c>
    </row>
    <row r="198" spans="1:15" x14ac:dyDescent="0.3">
      <c r="A198" s="44">
        <v>7</v>
      </c>
      <c r="B198" s="38">
        <v>45793</v>
      </c>
      <c r="C198">
        <v>41</v>
      </c>
      <c r="D198">
        <v>31.21</v>
      </c>
      <c r="E198">
        <v>0.46</v>
      </c>
      <c r="F198" s="40">
        <f t="shared" si="8"/>
        <v>1.4738865748157641</v>
      </c>
      <c r="J198">
        <v>7</v>
      </c>
      <c r="K198" s="38">
        <v>45778</v>
      </c>
      <c r="L198">
        <v>21</v>
      </c>
      <c r="M198">
        <v>23.62</v>
      </c>
      <c r="N198">
        <v>0.59</v>
      </c>
      <c r="O198" s="40">
        <f t="shared" si="7"/>
        <v>2.497883149872989</v>
      </c>
    </row>
    <row r="199" spans="1:15" x14ac:dyDescent="0.3">
      <c r="A199" s="45">
        <v>8</v>
      </c>
      <c r="B199" s="38">
        <v>45753</v>
      </c>
      <c r="C199">
        <v>1</v>
      </c>
      <c r="D199">
        <v>0</v>
      </c>
      <c r="E199">
        <v>0</v>
      </c>
      <c r="F199" s="40">
        <v>0</v>
      </c>
      <c r="J199">
        <v>7</v>
      </c>
      <c r="K199" s="38">
        <v>45779</v>
      </c>
      <c r="L199">
        <v>22</v>
      </c>
      <c r="M199">
        <v>23.74</v>
      </c>
      <c r="N199">
        <v>0.01</v>
      </c>
      <c r="O199" s="40">
        <f t="shared" si="7"/>
        <v>4.2122999157540017E-2</v>
      </c>
    </row>
    <row r="200" spans="1:15" x14ac:dyDescent="0.3">
      <c r="A200" s="45">
        <v>8</v>
      </c>
      <c r="B200" s="38">
        <v>45754</v>
      </c>
      <c r="C200">
        <v>2</v>
      </c>
      <c r="D200">
        <v>21.75</v>
      </c>
      <c r="E200">
        <v>0</v>
      </c>
      <c r="F200" s="40">
        <f>(E200*100)/D200</f>
        <v>0</v>
      </c>
      <c r="J200">
        <v>7</v>
      </c>
      <c r="K200" s="38">
        <v>45780</v>
      </c>
      <c r="L200">
        <v>23</v>
      </c>
      <c r="M200">
        <v>30.72</v>
      </c>
      <c r="N200">
        <v>0.31</v>
      </c>
      <c r="O200" s="40">
        <f t="shared" si="7"/>
        <v>1.0091145833333335</v>
      </c>
    </row>
    <row r="201" spans="1:15" x14ac:dyDescent="0.3">
      <c r="A201" s="45">
        <v>8</v>
      </c>
      <c r="B201" s="38">
        <v>45755</v>
      </c>
      <c r="C201">
        <v>3</v>
      </c>
      <c r="D201">
        <v>24.13</v>
      </c>
      <c r="E201">
        <v>0.01</v>
      </c>
      <c r="F201" s="40">
        <f>(E201*100)/D201</f>
        <v>4.1442188147534191E-2</v>
      </c>
      <c r="J201">
        <v>7</v>
      </c>
      <c r="K201" s="38">
        <v>45781</v>
      </c>
      <c r="L201">
        <v>24</v>
      </c>
      <c r="M201">
        <v>31.16</v>
      </c>
      <c r="N201">
        <v>0.56000000000000005</v>
      </c>
      <c r="O201" s="40">
        <f t="shared" ref="O201:O264" si="9">(N201*100)/M201</f>
        <v>1.7971758664955073</v>
      </c>
    </row>
    <row r="202" spans="1:15" x14ac:dyDescent="0.3">
      <c r="A202" s="43">
        <v>9</v>
      </c>
      <c r="B202" s="38">
        <v>45753</v>
      </c>
      <c r="C202">
        <v>1</v>
      </c>
      <c r="D202">
        <v>53.63</v>
      </c>
      <c r="E202">
        <v>0.01</v>
      </c>
      <c r="F202" s="40">
        <f>(E202*100)/D202</f>
        <v>1.8646280067126608E-2</v>
      </c>
      <c r="J202">
        <v>7</v>
      </c>
      <c r="K202" s="38">
        <v>45782</v>
      </c>
      <c r="L202">
        <v>25</v>
      </c>
      <c r="M202">
        <v>26.96</v>
      </c>
      <c r="N202">
        <v>2.57</v>
      </c>
      <c r="O202" s="40">
        <f t="shared" si="9"/>
        <v>9.5326409495548958</v>
      </c>
    </row>
    <row r="203" spans="1:15" x14ac:dyDescent="0.3">
      <c r="A203" s="43">
        <v>9</v>
      </c>
      <c r="B203" s="38">
        <v>45754</v>
      </c>
      <c r="C203">
        <v>2</v>
      </c>
      <c r="D203">
        <v>26.36</v>
      </c>
      <c r="E203">
        <v>0.22</v>
      </c>
      <c r="F203" s="40">
        <f t="shared" ref="F203:F339" si="10">(E203*100)/D203</f>
        <v>0.83459787556904408</v>
      </c>
      <c r="J203">
        <v>7</v>
      </c>
      <c r="K203" s="38">
        <v>45783</v>
      </c>
      <c r="L203">
        <v>26</v>
      </c>
      <c r="M203">
        <v>27.21</v>
      </c>
      <c r="N203">
        <v>4.45</v>
      </c>
      <c r="O203" s="40">
        <f t="shared" si="9"/>
        <v>16.354281514149211</v>
      </c>
    </row>
    <row r="204" spans="1:15" x14ac:dyDescent="0.3">
      <c r="A204" s="43">
        <v>9</v>
      </c>
      <c r="B204" s="38">
        <v>45755</v>
      </c>
      <c r="C204">
        <v>3</v>
      </c>
      <c r="D204">
        <v>26.7</v>
      </c>
      <c r="E204">
        <v>0.14000000000000001</v>
      </c>
      <c r="F204" s="40">
        <f t="shared" si="10"/>
        <v>0.52434456928838957</v>
      </c>
      <c r="J204">
        <v>7</v>
      </c>
      <c r="K204" s="38">
        <v>45784</v>
      </c>
      <c r="L204">
        <v>27</v>
      </c>
      <c r="M204">
        <v>25.67</v>
      </c>
      <c r="N204">
        <v>4.4400000000000004</v>
      </c>
      <c r="O204" s="40">
        <f t="shared" si="9"/>
        <v>17.296455005843399</v>
      </c>
    </row>
    <row r="205" spans="1:15" x14ac:dyDescent="0.3">
      <c r="A205" s="43">
        <v>9</v>
      </c>
      <c r="B205" s="38">
        <v>45756</v>
      </c>
      <c r="C205">
        <v>4</v>
      </c>
      <c r="D205">
        <v>32.26</v>
      </c>
      <c r="E205">
        <v>0.12</v>
      </c>
      <c r="F205" s="40">
        <f t="shared" si="10"/>
        <v>0.37197768133911968</v>
      </c>
      <c r="J205">
        <v>7</v>
      </c>
      <c r="K205" s="38">
        <v>45785</v>
      </c>
      <c r="L205">
        <v>28</v>
      </c>
      <c r="M205">
        <v>24.87</v>
      </c>
      <c r="N205">
        <v>4.29</v>
      </c>
      <c r="O205" s="40">
        <f t="shared" si="9"/>
        <v>17.249698431845598</v>
      </c>
    </row>
    <row r="206" spans="1:15" x14ac:dyDescent="0.3">
      <c r="A206" s="43">
        <v>9</v>
      </c>
      <c r="B206" s="38">
        <v>45757</v>
      </c>
      <c r="C206">
        <v>5</v>
      </c>
      <c r="D206">
        <v>39.5</v>
      </c>
      <c r="E206">
        <v>0.33</v>
      </c>
      <c r="F206" s="40">
        <f t="shared" si="10"/>
        <v>0.83544303797468356</v>
      </c>
      <c r="J206">
        <v>7</v>
      </c>
      <c r="K206" s="38">
        <v>45786</v>
      </c>
      <c r="L206">
        <v>29</v>
      </c>
      <c r="M206">
        <v>37.22</v>
      </c>
      <c r="N206">
        <v>3.55</v>
      </c>
      <c r="O206" s="40">
        <f t="shared" si="9"/>
        <v>9.537882858678131</v>
      </c>
    </row>
    <row r="207" spans="1:15" x14ac:dyDescent="0.3">
      <c r="A207" s="43">
        <v>9</v>
      </c>
      <c r="B207" s="38">
        <v>45758</v>
      </c>
      <c r="C207">
        <v>6</v>
      </c>
      <c r="D207">
        <v>69.569999999999993</v>
      </c>
      <c r="E207">
        <v>0.68100000000000005</v>
      </c>
      <c r="F207" s="40">
        <f t="shared" si="10"/>
        <v>0.97887020267356639</v>
      </c>
      <c r="J207">
        <v>7</v>
      </c>
      <c r="K207" s="38">
        <v>45787</v>
      </c>
      <c r="L207">
        <v>30</v>
      </c>
      <c r="M207">
        <v>16.97</v>
      </c>
      <c r="N207">
        <v>0.94</v>
      </c>
      <c r="O207" s="40">
        <f t="shared" si="9"/>
        <v>5.5391868002357105</v>
      </c>
    </row>
    <row r="208" spans="1:15" x14ac:dyDescent="0.3">
      <c r="A208" s="43">
        <v>9</v>
      </c>
      <c r="B208" s="38">
        <v>45759</v>
      </c>
      <c r="C208">
        <v>7</v>
      </c>
      <c r="D208">
        <v>0</v>
      </c>
      <c r="E208">
        <v>0</v>
      </c>
      <c r="F208" s="40">
        <v>0</v>
      </c>
      <c r="J208">
        <v>7</v>
      </c>
      <c r="K208" s="38">
        <v>45788</v>
      </c>
      <c r="L208">
        <v>31</v>
      </c>
      <c r="M208">
        <v>46.71</v>
      </c>
      <c r="N208">
        <v>1.59</v>
      </c>
      <c r="O208" s="40">
        <f t="shared" si="9"/>
        <v>3.4039820166987798</v>
      </c>
    </row>
    <row r="209" spans="1:15" x14ac:dyDescent="0.3">
      <c r="A209" s="43">
        <v>9</v>
      </c>
      <c r="B209" s="38">
        <v>45760</v>
      </c>
      <c r="C209">
        <v>8</v>
      </c>
      <c r="D209">
        <v>34.29</v>
      </c>
      <c r="E209">
        <v>0.78</v>
      </c>
      <c r="F209" s="40">
        <f t="shared" si="10"/>
        <v>2.2747156605424323</v>
      </c>
      <c r="J209">
        <v>7</v>
      </c>
      <c r="K209" s="38">
        <v>45789</v>
      </c>
      <c r="L209">
        <v>32</v>
      </c>
      <c r="M209">
        <v>46.64</v>
      </c>
      <c r="N209">
        <v>1.7</v>
      </c>
      <c r="O209" s="40">
        <f t="shared" si="9"/>
        <v>3.6449399656946828</v>
      </c>
    </row>
    <row r="210" spans="1:15" x14ac:dyDescent="0.3">
      <c r="A210" s="43">
        <v>9</v>
      </c>
      <c r="B210" s="38">
        <v>45761</v>
      </c>
      <c r="C210">
        <v>9</v>
      </c>
      <c r="D210">
        <v>41.79</v>
      </c>
      <c r="E210">
        <v>0</v>
      </c>
      <c r="F210" s="40">
        <f t="shared" si="10"/>
        <v>0</v>
      </c>
      <c r="J210">
        <v>8</v>
      </c>
      <c r="K210" s="38">
        <v>45758</v>
      </c>
      <c r="L210">
        <v>1</v>
      </c>
      <c r="M210">
        <v>13.46</v>
      </c>
      <c r="N210">
        <v>0.08</v>
      </c>
      <c r="O210" s="40">
        <f t="shared" si="9"/>
        <v>0.59435364041604755</v>
      </c>
    </row>
    <row r="211" spans="1:15" x14ac:dyDescent="0.3">
      <c r="A211" s="43">
        <v>9</v>
      </c>
      <c r="B211" s="38">
        <v>45762</v>
      </c>
      <c r="C211">
        <v>10</v>
      </c>
      <c r="D211">
        <v>29.02</v>
      </c>
      <c r="E211">
        <v>0.39</v>
      </c>
      <c r="F211" s="40">
        <f t="shared" si="10"/>
        <v>1.3439007580978635</v>
      </c>
      <c r="J211">
        <v>8</v>
      </c>
      <c r="K211" s="38">
        <v>45759</v>
      </c>
      <c r="L211">
        <v>2</v>
      </c>
      <c r="M211">
        <v>29.94</v>
      </c>
      <c r="N211">
        <v>0.05</v>
      </c>
      <c r="O211" s="40">
        <f t="shared" si="9"/>
        <v>0.16700066800267199</v>
      </c>
    </row>
    <row r="212" spans="1:15" x14ac:dyDescent="0.3">
      <c r="A212" s="43">
        <v>9</v>
      </c>
      <c r="B212" s="38">
        <v>45763</v>
      </c>
      <c r="C212">
        <v>11</v>
      </c>
      <c r="D212">
        <v>29.87</v>
      </c>
      <c r="E212">
        <v>0.8</v>
      </c>
      <c r="F212" s="40">
        <f t="shared" si="10"/>
        <v>2.6782725142283228</v>
      </c>
      <c r="J212">
        <v>8</v>
      </c>
      <c r="K212" s="38">
        <v>45760</v>
      </c>
      <c r="L212">
        <v>3</v>
      </c>
      <c r="M212">
        <v>17.190000000000001</v>
      </c>
      <c r="N212">
        <v>0.01</v>
      </c>
      <c r="O212" s="40">
        <f t="shared" si="9"/>
        <v>5.8173356602675967E-2</v>
      </c>
    </row>
    <row r="213" spans="1:15" x14ac:dyDescent="0.3">
      <c r="A213" s="43">
        <v>9</v>
      </c>
      <c r="B213" s="38">
        <v>45764</v>
      </c>
      <c r="C213">
        <v>12</v>
      </c>
      <c r="D213">
        <v>27.41</v>
      </c>
      <c r="E213">
        <v>0.57999999999999996</v>
      </c>
      <c r="F213" s="40">
        <f t="shared" si="10"/>
        <v>2.1160160525355707</v>
      </c>
      <c r="J213">
        <v>8</v>
      </c>
      <c r="K213" s="38">
        <v>45761</v>
      </c>
      <c r="L213">
        <v>4</v>
      </c>
      <c r="M213">
        <v>36.44</v>
      </c>
      <c r="N213">
        <v>0.02</v>
      </c>
      <c r="O213" s="40">
        <f t="shared" si="9"/>
        <v>5.4884742041712405E-2</v>
      </c>
    </row>
    <row r="214" spans="1:15" x14ac:dyDescent="0.3">
      <c r="A214" s="43">
        <v>9</v>
      </c>
      <c r="B214" s="38">
        <v>45765</v>
      </c>
      <c r="C214">
        <v>13</v>
      </c>
      <c r="D214">
        <v>41.8</v>
      </c>
      <c r="E214">
        <v>0.32</v>
      </c>
      <c r="F214" s="40">
        <f t="shared" si="10"/>
        <v>0.76555023923444976</v>
      </c>
      <c r="J214">
        <v>8</v>
      </c>
      <c r="K214" s="38">
        <v>45762</v>
      </c>
      <c r="L214">
        <v>5</v>
      </c>
      <c r="M214">
        <v>35.78</v>
      </c>
      <c r="N214">
        <v>0.28999999999999998</v>
      </c>
      <c r="O214" s="40">
        <f t="shared" si="9"/>
        <v>0.81050866405813293</v>
      </c>
    </row>
    <row r="215" spans="1:15" x14ac:dyDescent="0.3">
      <c r="A215" s="43">
        <v>9</v>
      </c>
      <c r="B215" s="38">
        <v>45766</v>
      </c>
      <c r="C215">
        <v>14</v>
      </c>
      <c r="D215">
        <v>29.74</v>
      </c>
      <c r="E215">
        <v>0.37</v>
      </c>
      <c r="F215" s="40">
        <f t="shared" si="10"/>
        <v>1.2441156691324815</v>
      </c>
      <c r="J215">
        <v>8</v>
      </c>
      <c r="K215" s="38">
        <v>45763</v>
      </c>
      <c r="L215">
        <v>6</v>
      </c>
      <c r="M215">
        <v>30.38</v>
      </c>
      <c r="N215">
        <v>0.15</v>
      </c>
      <c r="O215" s="40">
        <f t="shared" si="9"/>
        <v>0.4937458854509546</v>
      </c>
    </row>
    <row r="216" spans="1:15" x14ac:dyDescent="0.3">
      <c r="A216" s="43">
        <v>9</v>
      </c>
      <c r="B216" s="38">
        <v>45767</v>
      </c>
      <c r="C216">
        <v>15</v>
      </c>
      <c r="D216">
        <v>36.799999999999997</v>
      </c>
      <c r="E216">
        <v>0.53</v>
      </c>
      <c r="F216" s="40">
        <f t="shared" si="10"/>
        <v>1.4402173913043479</v>
      </c>
      <c r="J216">
        <v>8</v>
      </c>
      <c r="K216" s="38">
        <v>45764</v>
      </c>
      <c r="L216">
        <v>7</v>
      </c>
      <c r="M216">
        <v>30.48</v>
      </c>
      <c r="N216">
        <v>0.2</v>
      </c>
      <c r="O216" s="40">
        <f t="shared" si="9"/>
        <v>0.65616797900262469</v>
      </c>
    </row>
    <row r="217" spans="1:15" x14ac:dyDescent="0.3">
      <c r="A217" s="43">
        <v>9</v>
      </c>
      <c r="B217" s="38">
        <v>45768</v>
      </c>
      <c r="C217">
        <v>16</v>
      </c>
      <c r="D217">
        <v>64.36</v>
      </c>
      <c r="E217">
        <v>1.1200000000000001</v>
      </c>
      <c r="F217" s="40">
        <f t="shared" si="10"/>
        <v>1.7402113113735243</v>
      </c>
      <c r="J217">
        <v>8</v>
      </c>
      <c r="K217" s="38">
        <v>45765</v>
      </c>
      <c r="L217">
        <v>8</v>
      </c>
      <c r="M217">
        <v>32.29</v>
      </c>
      <c r="N217">
        <v>0.22</v>
      </c>
      <c r="O217" s="40">
        <f t="shared" si="9"/>
        <v>0.68132548776711055</v>
      </c>
    </row>
    <row r="218" spans="1:15" x14ac:dyDescent="0.3">
      <c r="A218" s="43">
        <v>9</v>
      </c>
      <c r="B218" s="38">
        <v>45769</v>
      </c>
      <c r="C218">
        <v>17</v>
      </c>
      <c r="D218">
        <v>41.26</v>
      </c>
      <c r="E218">
        <v>0.26</v>
      </c>
      <c r="F218" s="40">
        <f t="shared" si="10"/>
        <v>0.63015026660203588</v>
      </c>
      <c r="J218">
        <v>8</v>
      </c>
      <c r="K218" s="38">
        <v>45766</v>
      </c>
      <c r="L218">
        <v>9</v>
      </c>
      <c r="M218">
        <v>24.56</v>
      </c>
      <c r="N218">
        <v>0.36</v>
      </c>
      <c r="O218" s="40">
        <f t="shared" si="9"/>
        <v>1.4657980456026058</v>
      </c>
    </row>
    <row r="219" spans="1:15" x14ac:dyDescent="0.3">
      <c r="A219" s="43">
        <v>9</v>
      </c>
      <c r="B219" s="38">
        <v>45770</v>
      </c>
      <c r="C219">
        <v>18</v>
      </c>
      <c r="D219">
        <v>44.07</v>
      </c>
      <c r="E219">
        <v>0.37</v>
      </c>
      <c r="F219" s="40">
        <f t="shared" si="10"/>
        <v>0.83957340594508734</v>
      </c>
      <c r="J219">
        <v>8</v>
      </c>
      <c r="K219" s="38">
        <v>45767</v>
      </c>
      <c r="L219">
        <v>10</v>
      </c>
      <c r="M219">
        <v>24.41</v>
      </c>
      <c r="N219">
        <v>0.09</v>
      </c>
      <c r="O219" s="40">
        <f t="shared" si="9"/>
        <v>0.36870135190495701</v>
      </c>
    </row>
    <row r="220" spans="1:15" x14ac:dyDescent="0.3">
      <c r="A220" s="43">
        <v>9</v>
      </c>
      <c r="B220" s="38">
        <v>45771</v>
      </c>
      <c r="C220">
        <v>19</v>
      </c>
      <c r="D220">
        <v>32.31</v>
      </c>
      <c r="E220">
        <v>2.06</v>
      </c>
      <c r="F220" s="40">
        <f t="shared" si="10"/>
        <v>6.3757350665428651</v>
      </c>
      <c r="J220">
        <v>8</v>
      </c>
      <c r="K220" s="38">
        <v>45768</v>
      </c>
      <c r="L220">
        <v>11</v>
      </c>
      <c r="M220">
        <v>14.93</v>
      </c>
      <c r="N220">
        <v>0.25</v>
      </c>
      <c r="O220" s="40">
        <f t="shared" si="9"/>
        <v>1.6744809109176155</v>
      </c>
    </row>
    <row r="221" spans="1:15" x14ac:dyDescent="0.3">
      <c r="A221" s="43">
        <v>9</v>
      </c>
      <c r="B221" s="38">
        <v>45772</v>
      </c>
      <c r="C221">
        <v>20</v>
      </c>
      <c r="D221">
        <v>65.16</v>
      </c>
      <c r="E221">
        <v>1.38</v>
      </c>
      <c r="F221" s="40">
        <f t="shared" si="10"/>
        <v>2.117863720073665</v>
      </c>
      <c r="J221">
        <v>8</v>
      </c>
      <c r="K221" s="38">
        <v>45769</v>
      </c>
      <c r="L221">
        <v>12</v>
      </c>
      <c r="M221">
        <v>24.54</v>
      </c>
      <c r="N221">
        <v>0.13</v>
      </c>
      <c r="O221" s="40">
        <f t="shared" si="9"/>
        <v>0.52974735126324368</v>
      </c>
    </row>
    <row r="222" spans="1:15" x14ac:dyDescent="0.3">
      <c r="A222" s="43">
        <v>9</v>
      </c>
      <c r="B222" s="38">
        <v>45773</v>
      </c>
      <c r="C222">
        <v>21</v>
      </c>
      <c r="D222">
        <v>26.01</v>
      </c>
      <c r="E222">
        <v>1.19</v>
      </c>
      <c r="F222" s="40">
        <f t="shared" si="10"/>
        <v>4.5751633986928102</v>
      </c>
      <c r="J222">
        <v>8</v>
      </c>
      <c r="K222" s="38">
        <v>45770</v>
      </c>
      <c r="L222">
        <v>13</v>
      </c>
      <c r="M222">
        <v>31.66</v>
      </c>
      <c r="N222">
        <v>7.0000000000000007E-2</v>
      </c>
      <c r="O222" s="40">
        <f t="shared" si="9"/>
        <v>0.22109917877447888</v>
      </c>
    </row>
    <row r="223" spans="1:15" x14ac:dyDescent="0.3">
      <c r="A223" s="43">
        <v>9</v>
      </c>
      <c r="B223" s="38">
        <v>45774</v>
      </c>
      <c r="C223">
        <v>22</v>
      </c>
      <c r="D223">
        <v>40.67</v>
      </c>
      <c r="E223">
        <v>1.1100000000000001</v>
      </c>
      <c r="F223" s="40">
        <f t="shared" si="10"/>
        <v>2.7292844848782889</v>
      </c>
      <c r="J223">
        <v>8</v>
      </c>
      <c r="K223" s="38">
        <v>45771</v>
      </c>
      <c r="L223">
        <v>14</v>
      </c>
      <c r="M223">
        <v>47.6</v>
      </c>
      <c r="N223">
        <v>0.09</v>
      </c>
      <c r="O223" s="40">
        <f t="shared" si="9"/>
        <v>0.18907563025210083</v>
      </c>
    </row>
    <row r="224" spans="1:15" x14ac:dyDescent="0.3">
      <c r="A224" s="43">
        <v>9</v>
      </c>
      <c r="B224" s="38">
        <v>45775</v>
      </c>
      <c r="C224">
        <v>23</v>
      </c>
      <c r="D224">
        <v>51.57</v>
      </c>
      <c r="E224">
        <v>1.41</v>
      </c>
      <c r="F224" s="40">
        <f t="shared" si="10"/>
        <v>2.7341477603257709</v>
      </c>
      <c r="J224">
        <v>8</v>
      </c>
      <c r="K224" s="38">
        <v>45772</v>
      </c>
      <c r="L224">
        <v>15</v>
      </c>
      <c r="M224">
        <v>35.5</v>
      </c>
      <c r="N224">
        <v>0</v>
      </c>
      <c r="O224" s="40">
        <f t="shared" si="9"/>
        <v>0</v>
      </c>
    </row>
    <row r="225" spans="1:15" x14ac:dyDescent="0.3">
      <c r="A225" s="43">
        <v>9</v>
      </c>
      <c r="B225" s="38">
        <v>45776</v>
      </c>
      <c r="C225">
        <v>24</v>
      </c>
      <c r="D225">
        <v>40.659999999999997</v>
      </c>
      <c r="E225">
        <v>0.42</v>
      </c>
      <c r="F225" s="40">
        <f t="shared" si="10"/>
        <v>1.0329562223315298</v>
      </c>
      <c r="J225">
        <v>8</v>
      </c>
      <c r="K225" s="38">
        <v>45773</v>
      </c>
      <c r="L225">
        <v>16</v>
      </c>
      <c r="M225">
        <v>35.74</v>
      </c>
      <c r="N225">
        <v>0.17</v>
      </c>
      <c r="O225" s="40">
        <f t="shared" si="9"/>
        <v>0.47565752658086174</v>
      </c>
    </row>
    <row r="226" spans="1:15" x14ac:dyDescent="0.3">
      <c r="A226" s="43">
        <v>9</v>
      </c>
      <c r="B226" s="38">
        <v>45777</v>
      </c>
      <c r="C226">
        <v>25</v>
      </c>
      <c r="D226">
        <v>32.950000000000003</v>
      </c>
      <c r="E226">
        <v>0</v>
      </c>
      <c r="F226" s="40">
        <f t="shared" si="10"/>
        <v>0</v>
      </c>
      <c r="J226">
        <v>8</v>
      </c>
      <c r="K226" s="38">
        <v>45774</v>
      </c>
      <c r="L226">
        <v>17</v>
      </c>
      <c r="M226">
        <v>32.25</v>
      </c>
      <c r="N226">
        <v>0.17</v>
      </c>
      <c r="O226" s="40">
        <f t="shared" si="9"/>
        <v>0.52713178294573648</v>
      </c>
    </row>
    <row r="227" spans="1:15" x14ac:dyDescent="0.3">
      <c r="A227" s="43">
        <v>9</v>
      </c>
      <c r="B227" s="38">
        <v>45778</v>
      </c>
      <c r="C227">
        <v>26</v>
      </c>
      <c r="D227">
        <v>48.45</v>
      </c>
      <c r="E227">
        <v>0.22</v>
      </c>
      <c r="F227" s="40">
        <f t="shared" si="10"/>
        <v>0.45407636738906088</v>
      </c>
      <c r="J227">
        <v>8</v>
      </c>
      <c r="K227" s="38">
        <v>45775</v>
      </c>
      <c r="L227">
        <v>18</v>
      </c>
      <c r="M227">
        <v>38.880000000000003</v>
      </c>
      <c r="N227">
        <v>0</v>
      </c>
      <c r="O227" s="40">
        <f t="shared" si="9"/>
        <v>0</v>
      </c>
    </row>
    <row r="228" spans="1:15" x14ac:dyDescent="0.3">
      <c r="A228" s="43">
        <v>9</v>
      </c>
      <c r="B228" s="38">
        <v>45779</v>
      </c>
      <c r="C228">
        <v>27</v>
      </c>
      <c r="D228">
        <v>35.39</v>
      </c>
      <c r="E228">
        <v>0.66</v>
      </c>
      <c r="F228" s="40">
        <f t="shared" si="10"/>
        <v>1.8649335970613168</v>
      </c>
      <c r="J228">
        <v>8</v>
      </c>
      <c r="K228" s="38">
        <v>45776</v>
      </c>
      <c r="L228">
        <v>19</v>
      </c>
      <c r="M228">
        <v>35.770000000000003</v>
      </c>
      <c r="N228">
        <v>0.12</v>
      </c>
      <c r="O228" s="40">
        <f t="shared" si="9"/>
        <v>0.335476656415991</v>
      </c>
    </row>
    <row r="229" spans="1:15" x14ac:dyDescent="0.3">
      <c r="A229" s="43">
        <v>9</v>
      </c>
      <c r="B229" s="38">
        <v>45780</v>
      </c>
      <c r="C229">
        <v>28</v>
      </c>
      <c r="D229">
        <v>49.46</v>
      </c>
      <c r="E229">
        <v>0.61</v>
      </c>
      <c r="F229" s="40">
        <f t="shared" si="10"/>
        <v>1.2333198544278205</v>
      </c>
      <c r="J229">
        <v>8</v>
      </c>
      <c r="K229" s="38">
        <v>45777</v>
      </c>
      <c r="L229">
        <v>20</v>
      </c>
      <c r="M229">
        <v>21.03</v>
      </c>
      <c r="N229">
        <v>0.2</v>
      </c>
      <c r="O229" s="40">
        <f t="shared" si="9"/>
        <v>0.951022349025202</v>
      </c>
    </row>
    <row r="230" spans="1:15" x14ac:dyDescent="0.3">
      <c r="A230" s="43">
        <v>9</v>
      </c>
      <c r="B230" s="38">
        <v>45781</v>
      </c>
      <c r="C230">
        <v>29</v>
      </c>
      <c r="D230">
        <v>30.56</v>
      </c>
      <c r="E230">
        <v>2.25</v>
      </c>
      <c r="F230" s="40">
        <f t="shared" si="10"/>
        <v>7.3625654450261786</v>
      </c>
      <c r="J230">
        <v>8</v>
      </c>
      <c r="K230" s="38">
        <v>45778</v>
      </c>
      <c r="L230">
        <v>21</v>
      </c>
      <c r="M230">
        <v>45.88</v>
      </c>
      <c r="N230">
        <v>0.11</v>
      </c>
      <c r="O230" s="40">
        <f t="shared" si="9"/>
        <v>0.23975588491717523</v>
      </c>
    </row>
    <row r="231" spans="1:15" x14ac:dyDescent="0.3">
      <c r="A231" s="43">
        <v>9</v>
      </c>
      <c r="B231" s="38">
        <v>45782</v>
      </c>
      <c r="C231">
        <v>30</v>
      </c>
      <c r="D231">
        <v>45.85</v>
      </c>
      <c r="E231">
        <v>1.28</v>
      </c>
      <c r="F231" s="40">
        <f t="shared" si="10"/>
        <v>2.7917121046892039</v>
      </c>
      <c r="J231">
        <v>8</v>
      </c>
      <c r="K231" s="38">
        <v>45779</v>
      </c>
      <c r="L231">
        <v>22</v>
      </c>
      <c r="M231">
        <v>21.19</v>
      </c>
      <c r="N231">
        <v>0.23</v>
      </c>
      <c r="O231" s="40">
        <f t="shared" si="9"/>
        <v>1.0854176498348276</v>
      </c>
    </row>
    <row r="232" spans="1:15" x14ac:dyDescent="0.3">
      <c r="A232" s="43">
        <v>9</v>
      </c>
      <c r="B232" s="38">
        <v>45783</v>
      </c>
      <c r="C232">
        <v>31</v>
      </c>
      <c r="D232">
        <v>40.32</v>
      </c>
      <c r="E232">
        <v>1.1299999999999999</v>
      </c>
      <c r="F232" s="40">
        <f t="shared" si="10"/>
        <v>2.8025793650793647</v>
      </c>
      <c r="J232">
        <v>8</v>
      </c>
      <c r="K232" s="38">
        <v>45780</v>
      </c>
      <c r="L232">
        <v>23</v>
      </c>
      <c r="M232">
        <v>22.46</v>
      </c>
      <c r="N232">
        <v>0.39</v>
      </c>
      <c r="O232" s="40">
        <f t="shared" si="9"/>
        <v>1.736420302760463</v>
      </c>
    </row>
    <row r="233" spans="1:15" x14ac:dyDescent="0.3">
      <c r="A233" s="43">
        <v>9</v>
      </c>
      <c r="B233" s="38">
        <v>45784</v>
      </c>
      <c r="C233">
        <v>32</v>
      </c>
      <c r="D233">
        <v>51.11</v>
      </c>
      <c r="E233">
        <v>2.57</v>
      </c>
      <c r="F233" s="40">
        <f t="shared" si="10"/>
        <v>5.0283701819604776</v>
      </c>
      <c r="J233">
        <v>8</v>
      </c>
      <c r="K233" s="38">
        <v>45781</v>
      </c>
      <c r="L233">
        <v>24</v>
      </c>
      <c r="M233">
        <v>20.29</v>
      </c>
      <c r="N233">
        <v>0.19</v>
      </c>
      <c r="O233" s="40">
        <f t="shared" si="9"/>
        <v>0.93642188270083793</v>
      </c>
    </row>
    <row r="234" spans="1:15" x14ac:dyDescent="0.3">
      <c r="A234" s="43">
        <v>9</v>
      </c>
      <c r="B234" s="38">
        <v>45785</v>
      </c>
      <c r="C234">
        <v>33</v>
      </c>
      <c r="D234">
        <v>59.11</v>
      </c>
      <c r="E234">
        <v>0.8</v>
      </c>
      <c r="F234" s="40">
        <f t="shared" si="10"/>
        <v>1.3534088986635087</v>
      </c>
      <c r="J234">
        <v>8</v>
      </c>
      <c r="K234" s="38">
        <v>45782</v>
      </c>
      <c r="L234">
        <v>25</v>
      </c>
      <c r="M234">
        <v>22.76</v>
      </c>
      <c r="N234">
        <v>0</v>
      </c>
      <c r="O234" s="40">
        <f t="shared" si="9"/>
        <v>0</v>
      </c>
    </row>
    <row r="235" spans="1:15" x14ac:dyDescent="0.3">
      <c r="A235" s="43">
        <v>9</v>
      </c>
      <c r="B235" s="38">
        <v>45786</v>
      </c>
      <c r="C235">
        <v>34</v>
      </c>
      <c r="D235">
        <v>59.56</v>
      </c>
      <c r="E235">
        <v>4.25</v>
      </c>
      <c r="F235" s="40">
        <f t="shared" si="10"/>
        <v>7.1356615177971792</v>
      </c>
      <c r="J235">
        <v>8</v>
      </c>
      <c r="K235" s="38">
        <v>45783</v>
      </c>
      <c r="L235">
        <v>26</v>
      </c>
      <c r="M235">
        <v>28.83</v>
      </c>
      <c r="N235">
        <v>0.21</v>
      </c>
      <c r="O235" s="40">
        <f t="shared" si="9"/>
        <v>0.72840790842872016</v>
      </c>
    </row>
    <row r="236" spans="1:15" x14ac:dyDescent="0.3">
      <c r="A236" s="43">
        <v>9</v>
      </c>
      <c r="B236" s="38">
        <v>45787</v>
      </c>
      <c r="C236">
        <v>35</v>
      </c>
      <c r="D236">
        <v>36.06</v>
      </c>
      <c r="E236">
        <v>1.05</v>
      </c>
      <c r="F236" s="40">
        <f t="shared" si="10"/>
        <v>2.9118136439267883</v>
      </c>
      <c r="J236">
        <v>8</v>
      </c>
      <c r="K236" s="38">
        <v>45784</v>
      </c>
      <c r="L236">
        <v>27</v>
      </c>
      <c r="M236">
        <v>26.94</v>
      </c>
      <c r="N236">
        <v>0.24</v>
      </c>
      <c r="O236" s="40">
        <f t="shared" si="9"/>
        <v>0.89086859688195985</v>
      </c>
    </row>
    <row r="237" spans="1:15" x14ac:dyDescent="0.3">
      <c r="A237" s="43">
        <v>9</v>
      </c>
      <c r="B237" s="38">
        <v>45788</v>
      </c>
      <c r="C237">
        <v>36</v>
      </c>
      <c r="D237">
        <v>21.52</v>
      </c>
      <c r="E237">
        <v>1.77</v>
      </c>
      <c r="F237" s="40">
        <f t="shared" si="10"/>
        <v>8.2249070631970262</v>
      </c>
      <c r="J237">
        <v>8</v>
      </c>
      <c r="K237" s="38">
        <v>45785</v>
      </c>
      <c r="L237">
        <v>28</v>
      </c>
      <c r="M237">
        <v>25.8</v>
      </c>
      <c r="N237">
        <v>0.53</v>
      </c>
      <c r="O237" s="40">
        <f t="shared" si="9"/>
        <v>2.054263565891473</v>
      </c>
    </row>
    <row r="238" spans="1:15" x14ac:dyDescent="0.3">
      <c r="A238" s="43">
        <v>9</v>
      </c>
      <c r="B238" s="38">
        <v>45789</v>
      </c>
      <c r="C238">
        <v>37</v>
      </c>
      <c r="D238">
        <v>42.58</v>
      </c>
      <c r="E238">
        <v>1.0900000000000001</v>
      </c>
      <c r="F238" s="40">
        <f t="shared" si="10"/>
        <v>2.5598872710192584</v>
      </c>
      <c r="J238">
        <v>8</v>
      </c>
      <c r="K238" s="38">
        <v>45786</v>
      </c>
      <c r="L238">
        <v>29</v>
      </c>
      <c r="M238">
        <v>28.34</v>
      </c>
      <c r="N238">
        <v>0.53</v>
      </c>
      <c r="O238" s="40">
        <f t="shared" si="9"/>
        <v>1.8701482004234298</v>
      </c>
    </row>
    <row r="239" spans="1:15" x14ac:dyDescent="0.3">
      <c r="A239" s="43">
        <v>9</v>
      </c>
      <c r="B239" s="38">
        <v>45790</v>
      </c>
      <c r="C239">
        <v>38</v>
      </c>
      <c r="D239">
        <v>47.92</v>
      </c>
      <c r="E239">
        <v>0.77</v>
      </c>
      <c r="F239" s="40">
        <f t="shared" si="10"/>
        <v>1.6068447412353923</v>
      </c>
      <c r="J239">
        <v>8</v>
      </c>
      <c r="K239" s="38">
        <v>45787</v>
      </c>
      <c r="L239">
        <v>30</v>
      </c>
      <c r="M239">
        <v>32.67</v>
      </c>
      <c r="N239">
        <v>0.42</v>
      </c>
      <c r="O239" s="40">
        <f t="shared" si="9"/>
        <v>1.2855831037649219</v>
      </c>
    </row>
    <row r="240" spans="1:15" x14ac:dyDescent="0.3">
      <c r="A240" s="43">
        <v>9</v>
      </c>
      <c r="B240" s="38">
        <v>45791</v>
      </c>
      <c r="C240">
        <v>39</v>
      </c>
      <c r="D240">
        <v>31.72</v>
      </c>
      <c r="E240">
        <v>1.99</v>
      </c>
      <c r="F240" s="40">
        <f t="shared" si="10"/>
        <v>6.2736443883984867</v>
      </c>
      <c r="J240">
        <v>8</v>
      </c>
      <c r="K240" s="38">
        <v>45788</v>
      </c>
      <c r="L240">
        <v>31</v>
      </c>
      <c r="M240">
        <v>32.159999999999997</v>
      </c>
      <c r="N240">
        <v>0.41</v>
      </c>
      <c r="O240" s="40">
        <f t="shared" si="9"/>
        <v>1.2748756218905475</v>
      </c>
    </row>
    <row r="241" spans="1:15" x14ac:dyDescent="0.3">
      <c r="A241" s="43">
        <v>9</v>
      </c>
      <c r="B241" s="38">
        <v>45792</v>
      </c>
      <c r="C241">
        <v>40</v>
      </c>
      <c r="D241">
        <v>47.11</v>
      </c>
      <c r="E241">
        <v>1.32</v>
      </c>
      <c r="F241" s="40">
        <f t="shared" si="10"/>
        <v>2.8019528762470811</v>
      </c>
      <c r="J241">
        <v>8</v>
      </c>
      <c r="K241" s="38">
        <v>45789</v>
      </c>
      <c r="L241">
        <v>32</v>
      </c>
      <c r="M241">
        <v>32.32</v>
      </c>
      <c r="N241">
        <v>0.34</v>
      </c>
      <c r="O241" s="40">
        <f t="shared" si="9"/>
        <v>1.051980198019802</v>
      </c>
    </row>
    <row r="242" spans="1:15" x14ac:dyDescent="0.3">
      <c r="A242" s="43">
        <v>9</v>
      </c>
      <c r="B242" s="38">
        <v>45793</v>
      </c>
      <c r="C242">
        <v>41</v>
      </c>
      <c r="D242">
        <v>24.17</v>
      </c>
      <c r="E242">
        <v>0.7</v>
      </c>
      <c r="F242" s="40">
        <f t="shared" si="10"/>
        <v>2.896152254861398</v>
      </c>
      <c r="J242">
        <v>8</v>
      </c>
      <c r="K242" s="38">
        <v>45790</v>
      </c>
      <c r="L242">
        <v>33</v>
      </c>
      <c r="M242">
        <v>44.57</v>
      </c>
      <c r="N242">
        <v>0.12</v>
      </c>
      <c r="O242" s="40">
        <f t="shared" si="9"/>
        <v>0.26923939869867625</v>
      </c>
    </row>
    <row r="243" spans="1:15" x14ac:dyDescent="0.3">
      <c r="A243" s="43">
        <v>9</v>
      </c>
      <c r="B243" s="38">
        <v>45794</v>
      </c>
      <c r="C243">
        <v>42</v>
      </c>
      <c r="D243">
        <v>48.48</v>
      </c>
      <c r="E243">
        <v>1.69</v>
      </c>
      <c r="F243" s="40">
        <f t="shared" si="10"/>
        <v>3.4859735973597363</v>
      </c>
      <c r="J243">
        <v>8</v>
      </c>
      <c r="K243" s="38">
        <v>45791</v>
      </c>
      <c r="L243">
        <v>34</v>
      </c>
      <c r="M243">
        <v>44.32</v>
      </c>
      <c r="N243">
        <v>1.03</v>
      </c>
      <c r="O243" s="40">
        <f t="shared" si="9"/>
        <v>2.3240072202166067</v>
      </c>
    </row>
    <row r="244" spans="1:15" x14ac:dyDescent="0.3">
      <c r="A244" s="43">
        <v>9</v>
      </c>
      <c r="B244" s="38">
        <v>45795</v>
      </c>
      <c r="C244">
        <v>43</v>
      </c>
      <c r="D244">
        <v>25.49</v>
      </c>
      <c r="E244">
        <v>2.1</v>
      </c>
      <c r="F244" s="40">
        <f t="shared" si="10"/>
        <v>8.2385249117300905</v>
      </c>
      <c r="J244">
        <v>8</v>
      </c>
      <c r="K244" s="38">
        <v>45792</v>
      </c>
      <c r="L244">
        <v>35</v>
      </c>
      <c r="M244">
        <v>45.62</v>
      </c>
      <c r="N244">
        <v>0.57999999999999996</v>
      </c>
      <c r="O244" s="40">
        <f t="shared" si="9"/>
        <v>1.2713722051731695</v>
      </c>
    </row>
    <row r="245" spans="1:15" x14ac:dyDescent="0.3">
      <c r="A245" s="43">
        <v>9</v>
      </c>
      <c r="B245" s="38">
        <v>45796</v>
      </c>
      <c r="C245">
        <v>44</v>
      </c>
      <c r="D245">
        <v>34.24</v>
      </c>
      <c r="E245">
        <v>1.51</v>
      </c>
      <c r="F245" s="40">
        <f t="shared" si="10"/>
        <v>4.4100467289719623</v>
      </c>
      <c r="J245">
        <v>8</v>
      </c>
      <c r="K245" s="38">
        <v>45793</v>
      </c>
      <c r="L245">
        <v>36</v>
      </c>
      <c r="M245">
        <v>56.79</v>
      </c>
      <c r="N245">
        <v>0.64</v>
      </c>
      <c r="O245" s="40">
        <f t="shared" si="9"/>
        <v>1.1269589716499384</v>
      </c>
    </row>
    <row r="246" spans="1:15" x14ac:dyDescent="0.3">
      <c r="A246" s="43">
        <v>9</v>
      </c>
      <c r="B246" s="38">
        <v>45797</v>
      </c>
      <c r="C246">
        <v>45</v>
      </c>
      <c r="D246">
        <v>24.74</v>
      </c>
      <c r="E246">
        <v>2.5099999999999998</v>
      </c>
      <c r="F246" s="40">
        <f t="shared" si="10"/>
        <v>10.145513338722715</v>
      </c>
      <c r="J246">
        <v>8</v>
      </c>
      <c r="K246" s="38">
        <v>45794</v>
      </c>
      <c r="L246">
        <v>37</v>
      </c>
      <c r="M246">
        <v>30.78</v>
      </c>
      <c r="N246">
        <v>0.84</v>
      </c>
      <c r="O246" s="40">
        <f t="shared" si="9"/>
        <v>2.7290448343079921</v>
      </c>
    </row>
    <row r="247" spans="1:15" x14ac:dyDescent="0.3">
      <c r="A247" s="43">
        <v>9</v>
      </c>
      <c r="B247" s="38">
        <v>45798</v>
      </c>
      <c r="C247">
        <v>46</v>
      </c>
      <c r="D247">
        <v>35.36</v>
      </c>
      <c r="E247">
        <v>2.61</v>
      </c>
      <c r="F247" s="40">
        <f t="shared" si="10"/>
        <v>7.381221719457014</v>
      </c>
      <c r="J247">
        <v>8</v>
      </c>
      <c r="K247" s="38">
        <v>45795</v>
      </c>
      <c r="L247">
        <v>38</v>
      </c>
      <c r="M247">
        <v>56.91</v>
      </c>
      <c r="N247">
        <v>0.56999999999999995</v>
      </c>
      <c r="O247" s="40">
        <f t="shared" si="9"/>
        <v>1.0015814443858724</v>
      </c>
    </row>
    <row r="248" spans="1:15" x14ac:dyDescent="0.3">
      <c r="A248" s="43">
        <v>9</v>
      </c>
      <c r="B248" s="38">
        <v>45799</v>
      </c>
      <c r="C248">
        <v>47</v>
      </c>
      <c r="D248">
        <v>22.13</v>
      </c>
      <c r="E248">
        <v>2.36</v>
      </c>
      <c r="F248" s="40">
        <f t="shared" si="10"/>
        <v>10.664256665160416</v>
      </c>
      <c r="J248">
        <v>8</v>
      </c>
      <c r="K248" s="38">
        <v>45796</v>
      </c>
      <c r="L248">
        <v>39</v>
      </c>
      <c r="M248">
        <v>25.11</v>
      </c>
      <c r="N248">
        <v>0.56000000000000005</v>
      </c>
      <c r="O248" s="40">
        <f t="shared" si="9"/>
        <v>2.230187176423736</v>
      </c>
    </row>
    <row r="249" spans="1:15" x14ac:dyDescent="0.3">
      <c r="A249" s="43">
        <v>9</v>
      </c>
      <c r="B249" s="38">
        <v>45800</v>
      </c>
      <c r="C249">
        <v>48</v>
      </c>
      <c r="D249">
        <v>24</v>
      </c>
      <c r="E249">
        <v>0</v>
      </c>
      <c r="F249" s="40">
        <f t="shared" si="10"/>
        <v>0</v>
      </c>
      <c r="J249">
        <v>8</v>
      </c>
      <c r="K249" s="38">
        <v>45797</v>
      </c>
      <c r="L249">
        <v>40</v>
      </c>
      <c r="M249">
        <v>20.399999999999999</v>
      </c>
      <c r="N249">
        <v>0.27</v>
      </c>
      <c r="O249" s="40">
        <f t="shared" si="9"/>
        <v>1.3235294117647061</v>
      </c>
    </row>
    <row r="250" spans="1:15" x14ac:dyDescent="0.3">
      <c r="A250" s="43">
        <v>9</v>
      </c>
      <c r="B250" s="38">
        <v>45801</v>
      </c>
      <c r="C250">
        <v>49</v>
      </c>
      <c r="D250">
        <v>12.68</v>
      </c>
      <c r="E250">
        <v>0.05</v>
      </c>
      <c r="F250" s="40">
        <f t="shared" si="10"/>
        <v>0.39432176656151419</v>
      </c>
      <c r="J250">
        <v>8</v>
      </c>
      <c r="K250" s="38">
        <v>45798</v>
      </c>
      <c r="L250">
        <v>41</v>
      </c>
      <c r="M250">
        <v>21.54</v>
      </c>
      <c r="N250">
        <v>0.74</v>
      </c>
      <c r="O250" s="40">
        <f t="shared" si="9"/>
        <v>3.4354688950789232</v>
      </c>
    </row>
    <row r="251" spans="1:15" x14ac:dyDescent="0.3">
      <c r="A251" s="39">
        <v>10</v>
      </c>
      <c r="B251" s="38">
        <v>45753</v>
      </c>
      <c r="C251">
        <v>1</v>
      </c>
      <c r="D251">
        <v>42.95</v>
      </c>
      <c r="E251">
        <v>0.09</v>
      </c>
      <c r="F251" s="40">
        <f t="shared" si="10"/>
        <v>0.20954598370197902</v>
      </c>
      <c r="J251">
        <v>8</v>
      </c>
      <c r="K251" s="38">
        <v>45799</v>
      </c>
      <c r="L251">
        <v>42</v>
      </c>
      <c r="M251">
        <v>33.299999999999997</v>
      </c>
      <c r="N251">
        <v>0.94</v>
      </c>
      <c r="O251" s="40">
        <f t="shared" si="9"/>
        <v>2.8228228228228232</v>
      </c>
    </row>
    <row r="252" spans="1:15" x14ac:dyDescent="0.3">
      <c r="A252" s="39">
        <v>10</v>
      </c>
      <c r="B252" s="38">
        <v>45754</v>
      </c>
      <c r="C252">
        <v>2</v>
      </c>
      <c r="D252">
        <v>18.84</v>
      </c>
      <c r="E252">
        <v>0.05</v>
      </c>
      <c r="F252" s="40">
        <f t="shared" si="10"/>
        <v>0.26539278131634819</v>
      </c>
      <c r="J252">
        <v>8</v>
      </c>
      <c r="K252" s="38">
        <v>45800</v>
      </c>
      <c r="L252">
        <v>43</v>
      </c>
      <c r="M252">
        <v>18.11</v>
      </c>
      <c r="N252">
        <v>0.75</v>
      </c>
      <c r="O252" s="40">
        <f t="shared" si="9"/>
        <v>4.1413583655438986</v>
      </c>
    </row>
    <row r="253" spans="1:15" x14ac:dyDescent="0.3">
      <c r="A253" s="39">
        <v>10</v>
      </c>
      <c r="B253" s="38">
        <v>45755</v>
      </c>
      <c r="C253">
        <v>3</v>
      </c>
      <c r="D253">
        <v>47.3</v>
      </c>
      <c r="E253">
        <v>0.12</v>
      </c>
      <c r="F253" s="40">
        <f t="shared" si="10"/>
        <v>0.25369978858350956</v>
      </c>
      <c r="J253">
        <v>8</v>
      </c>
      <c r="K253" s="38">
        <v>45801</v>
      </c>
      <c r="L253">
        <v>44</v>
      </c>
      <c r="M253">
        <v>24.99</v>
      </c>
      <c r="N253">
        <v>0</v>
      </c>
      <c r="O253" s="40">
        <f t="shared" si="9"/>
        <v>0</v>
      </c>
    </row>
    <row r="254" spans="1:15" x14ac:dyDescent="0.3">
      <c r="A254" s="39">
        <v>10</v>
      </c>
      <c r="B254" s="38">
        <v>45756</v>
      </c>
      <c r="C254">
        <v>4</v>
      </c>
      <c r="D254">
        <v>28.01</v>
      </c>
      <c r="E254">
        <v>0.24</v>
      </c>
      <c r="F254" s="40">
        <f t="shared" si="10"/>
        <v>0.85683684398429127</v>
      </c>
      <c r="J254">
        <v>8</v>
      </c>
      <c r="K254" s="38">
        <v>45802</v>
      </c>
      <c r="L254">
        <v>45</v>
      </c>
      <c r="M254">
        <v>26.35</v>
      </c>
      <c r="N254">
        <v>0.4</v>
      </c>
      <c r="O254" s="40">
        <f t="shared" si="9"/>
        <v>1.5180265654648954</v>
      </c>
    </row>
    <row r="255" spans="1:15" x14ac:dyDescent="0.3">
      <c r="A255" s="39">
        <v>10</v>
      </c>
      <c r="B255" s="38">
        <v>45757</v>
      </c>
      <c r="C255">
        <v>5</v>
      </c>
      <c r="D255">
        <v>22.21</v>
      </c>
      <c r="E255">
        <v>0.316</v>
      </c>
      <c r="F255" s="40">
        <f t="shared" si="10"/>
        <v>1.4227825303917154</v>
      </c>
      <c r="J255">
        <v>8</v>
      </c>
      <c r="K255" s="38">
        <v>45803</v>
      </c>
      <c r="L255">
        <v>46</v>
      </c>
      <c r="M255">
        <v>24.16</v>
      </c>
      <c r="N255">
        <v>0.8</v>
      </c>
      <c r="O255" s="40">
        <f t="shared" si="9"/>
        <v>3.3112582781456954</v>
      </c>
    </row>
    <row r="256" spans="1:15" x14ac:dyDescent="0.3">
      <c r="A256" s="39">
        <v>10</v>
      </c>
      <c r="B256" s="38">
        <v>45758</v>
      </c>
      <c r="C256">
        <v>6</v>
      </c>
      <c r="D256">
        <v>0</v>
      </c>
      <c r="E256">
        <v>0</v>
      </c>
      <c r="F256" s="40">
        <v>0</v>
      </c>
      <c r="J256">
        <v>8</v>
      </c>
      <c r="K256" s="38">
        <v>45804</v>
      </c>
      <c r="L256">
        <v>47</v>
      </c>
      <c r="M256">
        <v>25.94</v>
      </c>
      <c r="N256">
        <v>2.75</v>
      </c>
      <c r="O256" s="40">
        <f t="shared" si="9"/>
        <v>10.601387818041633</v>
      </c>
    </row>
    <row r="257" spans="1:15" x14ac:dyDescent="0.3">
      <c r="A257" s="39">
        <v>10</v>
      </c>
      <c r="B257" s="38">
        <v>45759</v>
      </c>
      <c r="C257">
        <v>7</v>
      </c>
      <c r="D257">
        <v>33.869999999999997</v>
      </c>
      <c r="E257">
        <v>5.7000000000000002E-2</v>
      </c>
      <c r="F257" s="40">
        <f t="shared" si="10"/>
        <v>0.16829052258635963</v>
      </c>
      <c r="J257">
        <v>8</v>
      </c>
      <c r="K257" s="38">
        <v>45805</v>
      </c>
      <c r="L257">
        <v>48</v>
      </c>
      <c r="M257">
        <v>67.84</v>
      </c>
      <c r="N257">
        <v>1.48</v>
      </c>
      <c r="O257" s="40">
        <f t="shared" si="9"/>
        <v>2.1816037735849054</v>
      </c>
    </row>
    <row r="258" spans="1:15" x14ac:dyDescent="0.3">
      <c r="A258" s="39">
        <v>10</v>
      </c>
      <c r="B258" s="38">
        <v>45760</v>
      </c>
      <c r="C258">
        <v>8</v>
      </c>
      <c r="D258">
        <v>26.02</v>
      </c>
      <c r="E258">
        <v>0.14000000000000001</v>
      </c>
      <c r="F258" s="40">
        <f t="shared" si="10"/>
        <v>0.53804765564950041</v>
      </c>
      <c r="J258">
        <v>8</v>
      </c>
      <c r="K258" s="38">
        <v>45806</v>
      </c>
      <c r="L258">
        <v>49</v>
      </c>
      <c r="M258">
        <v>38.08</v>
      </c>
      <c r="N258">
        <v>1.59</v>
      </c>
      <c r="O258" s="40">
        <f t="shared" si="9"/>
        <v>4.1754201680672267</v>
      </c>
    </row>
    <row r="259" spans="1:15" x14ac:dyDescent="0.3">
      <c r="A259" s="39">
        <v>10</v>
      </c>
      <c r="B259" s="38">
        <v>45761</v>
      </c>
      <c r="C259">
        <v>9</v>
      </c>
      <c r="D259">
        <v>25.15</v>
      </c>
      <c r="E259">
        <v>0.09</v>
      </c>
      <c r="F259" s="40">
        <f t="shared" si="10"/>
        <v>0.35785288270377735</v>
      </c>
      <c r="J259">
        <v>8</v>
      </c>
      <c r="K259" s="38">
        <v>45807</v>
      </c>
      <c r="L259">
        <v>50</v>
      </c>
      <c r="M259">
        <v>20.95</v>
      </c>
      <c r="N259">
        <v>0.11</v>
      </c>
      <c r="O259" s="40">
        <f t="shared" si="9"/>
        <v>0.52505966587112174</v>
      </c>
    </row>
    <row r="260" spans="1:15" x14ac:dyDescent="0.3">
      <c r="A260" s="39">
        <v>10</v>
      </c>
      <c r="B260" s="38">
        <v>45762</v>
      </c>
      <c r="C260">
        <v>10</v>
      </c>
      <c r="D260">
        <v>21.16</v>
      </c>
      <c r="E260">
        <v>0</v>
      </c>
      <c r="F260" s="40">
        <f t="shared" si="10"/>
        <v>0</v>
      </c>
      <c r="J260">
        <v>8</v>
      </c>
      <c r="K260" s="38">
        <v>45808</v>
      </c>
      <c r="L260">
        <v>51</v>
      </c>
      <c r="M260">
        <v>20.100000000000001</v>
      </c>
      <c r="N260">
        <v>0.91900000000000004</v>
      </c>
      <c r="O260" s="40">
        <f t="shared" si="9"/>
        <v>4.5721393034825875</v>
      </c>
    </row>
    <row r="261" spans="1:15" x14ac:dyDescent="0.3">
      <c r="A261" s="39">
        <v>10</v>
      </c>
      <c r="B261" s="38">
        <v>45763</v>
      </c>
      <c r="C261">
        <v>11</v>
      </c>
      <c r="D261">
        <v>43.02</v>
      </c>
      <c r="E261">
        <v>0</v>
      </c>
      <c r="F261" s="40">
        <f t="shared" si="10"/>
        <v>0</v>
      </c>
      <c r="J261">
        <v>8</v>
      </c>
      <c r="K261" s="38">
        <v>45809</v>
      </c>
      <c r="L261">
        <v>52</v>
      </c>
      <c r="M261">
        <v>34.82</v>
      </c>
      <c r="N261">
        <v>0.97</v>
      </c>
      <c r="O261" s="40">
        <f t="shared" si="9"/>
        <v>2.7857553130384836</v>
      </c>
    </row>
    <row r="262" spans="1:15" x14ac:dyDescent="0.3">
      <c r="A262" s="39">
        <v>10</v>
      </c>
      <c r="B262" s="38">
        <v>45764</v>
      </c>
      <c r="C262">
        <v>12</v>
      </c>
      <c r="D262">
        <v>0</v>
      </c>
      <c r="E262">
        <v>0</v>
      </c>
      <c r="F262" s="40">
        <v>0</v>
      </c>
      <c r="J262">
        <v>8</v>
      </c>
      <c r="K262" s="38">
        <v>45810</v>
      </c>
      <c r="L262">
        <v>53</v>
      </c>
      <c r="M262">
        <v>37.53</v>
      </c>
      <c r="N262">
        <v>2.11</v>
      </c>
      <c r="O262" s="40">
        <f t="shared" si="9"/>
        <v>5.6221689315214496</v>
      </c>
    </row>
    <row r="263" spans="1:15" x14ac:dyDescent="0.3">
      <c r="A263" s="39">
        <v>11</v>
      </c>
      <c r="B263" s="38">
        <v>45753</v>
      </c>
      <c r="C263">
        <v>1</v>
      </c>
      <c r="D263">
        <v>59.23</v>
      </c>
      <c r="E263">
        <v>0.24</v>
      </c>
      <c r="F263" s="40">
        <f t="shared" si="10"/>
        <v>0.40520006753334459</v>
      </c>
      <c r="J263">
        <v>8</v>
      </c>
      <c r="K263" s="38">
        <v>45811</v>
      </c>
      <c r="L263">
        <v>54</v>
      </c>
      <c r="M263">
        <v>31.7</v>
      </c>
      <c r="N263">
        <v>1.9</v>
      </c>
      <c r="O263" s="40">
        <f t="shared" si="9"/>
        <v>5.9936908517350158</v>
      </c>
    </row>
    <row r="264" spans="1:15" x14ac:dyDescent="0.3">
      <c r="A264" s="39">
        <v>11</v>
      </c>
      <c r="B264" s="38">
        <v>45754</v>
      </c>
      <c r="C264">
        <v>2</v>
      </c>
      <c r="D264">
        <v>26.66</v>
      </c>
      <c r="E264">
        <v>0.19</v>
      </c>
      <c r="F264" s="40">
        <f t="shared" si="10"/>
        <v>0.71267816954238561</v>
      </c>
      <c r="J264">
        <v>8</v>
      </c>
      <c r="K264" s="38">
        <v>45812</v>
      </c>
      <c r="L264">
        <v>55</v>
      </c>
      <c r="M264">
        <v>30.34</v>
      </c>
      <c r="N264">
        <v>2.19</v>
      </c>
      <c r="O264" s="40">
        <f t="shared" si="9"/>
        <v>7.2181938035596573</v>
      </c>
    </row>
    <row r="265" spans="1:15" x14ac:dyDescent="0.3">
      <c r="A265" s="39">
        <v>11</v>
      </c>
      <c r="B265" s="38">
        <v>45755</v>
      </c>
      <c r="C265">
        <v>3</v>
      </c>
      <c r="D265">
        <v>37.72</v>
      </c>
      <c r="E265">
        <v>0.22</v>
      </c>
      <c r="F265" s="40">
        <f t="shared" si="10"/>
        <v>0.58324496288441152</v>
      </c>
      <c r="J265">
        <v>8</v>
      </c>
      <c r="K265" s="38">
        <v>45813</v>
      </c>
      <c r="L265">
        <v>56</v>
      </c>
      <c r="M265">
        <v>22.28</v>
      </c>
      <c r="N265">
        <v>0.28999999999999998</v>
      </c>
      <c r="O265" s="40">
        <f t="shared" ref="O265:O320" si="11">(N265*100)/M265</f>
        <v>1.3016157989228005</v>
      </c>
    </row>
    <row r="266" spans="1:15" x14ac:dyDescent="0.3">
      <c r="A266" s="39">
        <v>11</v>
      </c>
      <c r="B266" s="38">
        <v>45756</v>
      </c>
      <c r="C266">
        <v>4</v>
      </c>
      <c r="D266">
        <v>25.17</v>
      </c>
      <c r="E266">
        <v>0.35</v>
      </c>
      <c r="F266" s="40">
        <f t="shared" si="10"/>
        <v>1.3905442987683749</v>
      </c>
      <c r="J266">
        <v>8</v>
      </c>
      <c r="K266" s="38">
        <v>45814</v>
      </c>
      <c r="L266">
        <v>57</v>
      </c>
      <c r="M266">
        <v>45.27</v>
      </c>
      <c r="N266">
        <v>1.19</v>
      </c>
      <c r="O266" s="40">
        <f t="shared" si="11"/>
        <v>2.6286724099845369</v>
      </c>
    </row>
    <row r="267" spans="1:15" x14ac:dyDescent="0.3">
      <c r="A267" s="39">
        <v>11</v>
      </c>
      <c r="B267" s="38">
        <v>45757</v>
      </c>
      <c r="C267">
        <v>5</v>
      </c>
      <c r="D267">
        <v>32.39</v>
      </c>
      <c r="E267">
        <v>7.0000000000000001E-3</v>
      </c>
      <c r="F267" s="40">
        <f t="shared" si="10"/>
        <v>2.1611608521148504E-2</v>
      </c>
      <c r="J267">
        <v>8</v>
      </c>
      <c r="K267" s="38">
        <v>45815</v>
      </c>
      <c r="L267">
        <v>58</v>
      </c>
      <c r="M267">
        <v>27.55</v>
      </c>
      <c r="N267">
        <v>1.87</v>
      </c>
      <c r="O267" s="40">
        <f t="shared" si="11"/>
        <v>6.7876588021778579</v>
      </c>
    </row>
    <row r="268" spans="1:15" x14ac:dyDescent="0.3">
      <c r="A268" s="39">
        <v>11</v>
      </c>
      <c r="B268" s="38">
        <v>45758</v>
      </c>
      <c r="C268">
        <v>6</v>
      </c>
      <c r="D268">
        <v>0</v>
      </c>
      <c r="E268">
        <v>0</v>
      </c>
      <c r="F268" s="40">
        <v>0</v>
      </c>
      <c r="J268">
        <v>8</v>
      </c>
      <c r="K268" s="38">
        <v>45816</v>
      </c>
      <c r="L268">
        <v>59</v>
      </c>
      <c r="M268">
        <v>26.9</v>
      </c>
      <c r="N268">
        <v>2.09</v>
      </c>
      <c r="O268" s="40">
        <f t="shared" si="11"/>
        <v>7.7695167286245361</v>
      </c>
    </row>
    <row r="269" spans="1:15" x14ac:dyDescent="0.3">
      <c r="A269" s="39">
        <v>11</v>
      </c>
      <c r="B269" s="38">
        <v>45759</v>
      </c>
      <c r="C269">
        <v>7</v>
      </c>
      <c r="D269">
        <v>31.94</v>
      </c>
      <c r="E269">
        <v>0.41499999999999998</v>
      </c>
      <c r="F269" s="40">
        <f t="shared" si="10"/>
        <v>1.2993112085159675</v>
      </c>
      <c r="J269">
        <v>8</v>
      </c>
      <c r="K269" s="38">
        <v>45817</v>
      </c>
      <c r="L269">
        <v>60</v>
      </c>
      <c r="M269">
        <v>47.01</v>
      </c>
      <c r="N269">
        <v>1.25</v>
      </c>
      <c r="O269" s="40">
        <f t="shared" si="11"/>
        <v>2.6590087215486067</v>
      </c>
    </row>
    <row r="270" spans="1:15" x14ac:dyDescent="0.3">
      <c r="A270" s="39">
        <v>11</v>
      </c>
      <c r="B270" s="38">
        <v>45760</v>
      </c>
      <c r="C270">
        <v>8</v>
      </c>
      <c r="D270">
        <v>31.42</v>
      </c>
      <c r="E270">
        <v>1.52</v>
      </c>
      <c r="F270" s="40">
        <f t="shared" si="10"/>
        <v>4.8376830044557604</v>
      </c>
      <c r="J270">
        <v>8</v>
      </c>
      <c r="K270" s="38">
        <v>45818</v>
      </c>
      <c r="L270">
        <v>61</v>
      </c>
      <c r="M270">
        <v>32.14</v>
      </c>
      <c r="N270">
        <v>2.02</v>
      </c>
      <c r="O270" s="40">
        <f t="shared" si="11"/>
        <v>6.2850031113876792</v>
      </c>
    </row>
    <row r="271" spans="1:15" x14ac:dyDescent="0.3">
      <c r="A271" s="39">
        <v>11</v>
      </c>
      <c r="B271" s="38">
        <v>45761</v>
      </c>
      <c r="C271">
        <v>9</v>
      </c>
      <c r="D271">
        <v>41.84</v>
      </c>
      <c r="E271">
        <v>0.72</v>
      </c>
      <c r="F271" s="40">
        <f t="shared" si="10"/>
        <v>1.7208413001912044</v>
      </c>
      <c r="J271">
        <v>9</v>
      </c>
      <c r="K271" s="38">
        <v>45758</v>
      </c>
      <c r="L271">
        <v>1</v>
      </c>
      <c r="M271">
        <v>27.91</v>
      </c>
      <c r="N271">
        <v>0.26</v>
      </c>
      <c r="O271" s="40">
        <f t="shared" si="11"/>
        <v>0.93156574704407025</v>
      </c>
    </row>
    <row r="272" spans="1:15" x14ac:dyDescent="0.3">
      <c r="A272" s="39">
        <v>11</v>
      </c>
      <c r="B272" s="38">
        <v>45762</v>
      </c>
      <c r="C272">
        <v>10</v>
      </c>
      <c r="D272">
        <v>24.93</v>
      </c>
      <c r="E272">
        <v>0.03</v>
      </c>
      <c r="F272" s="40">
        <f t="shared" si="10"/>
        <v>0.12033694344163659</v>
      </c>
      <c r="J272">
        <v>9</v>
      </c>
      <c r="K272" s="38">
        <v>45759</v>
      </c>
      <c r="L272">
        <v>2</v>
      </c>
      <c r="M272">
        <v>33.520000000000003</v>
      </c>
      <c r="N272">
        <v>0.08</v>
      </c>
      <c r="O272" s="40">
        <f t="shared" si="11"/>
        <v>0.2386634844868735</v>
      </c>
    </row>
    <row r="273" spans="1:15" x14ac:dyDescent="0.3">
      <c r="A273" s="39">
        <v>11</v>
      </c>
      <c r="B273" s="38">
        <v>45763</v>
      </c>
      <c r="C273">
        <v>11</v>
      </c>
      <c r="D273">
        <v>24.39</v>
      </c>
      <c r="E273">
        <v>0.21</v>
      </c>
      <c r="F273" s="40">
        <f t="shared" si="10"/>
        <v>0.86100861008610086</v>
      </c>
      <c r="J273">
        <v>9</v>
      </c>
      <c r="K273" s="38">
        <v>45760</v>
      </c>
      <c r="L273">
        <v>3</v>
      </c>
      <c r="M273">
        <v>27.53</v>
      </c>
      <c r="N273">
        <v>0.32</v>
      </c>
      <c r="O273" s="40">
        <f t="shared" si="11"/>
        <v>1.1623683254631312</v>
      </c>
    </row>
    <row r="274" spans="1:15" x14ac:dyDescent="0.3">
      <c r="A274" s="39">
        <v>11</v>
      </c>
      <c r="B274" s="38">
        <v>45764</v>
      </c>
      <c r="C274">
        <v>12</v>
      </c>
      <c r="D274">
        <v>28.59</v>
      </c>
      <c r="E274">
        <v>0.16</v>
      </c>
      <c r="F274" s="40">
        <f t="shared" si="10"/>
        <v>0.55963623644630989</v>
      </c>
      <c r="J274">
        <v>9</v>
      </c>
      <c r="K274" s="38">
        <v>45761</v>
      </c>
      <c r="L274">
        <v>4</v>
      </c>
      <c r="M274">
        <v>21.46</v>
      </c>
      <c r="N274">
        <v>0.01</v>
      </c>
      <c r="O274" s="40">
        <f t="shared" si="11"/>
        <v>4.6598322460391424E-2</v>
      </c>
    </row>
    <row r="275" spans="1:15" x14ac:dyDescent="0.3">
      <c r="A275" s="39">
        <v>11</v>
      </c>
      <c r="B275" s="38">
        <v>45765</v>
      </c>
      <c r="C275">
        <v>13</v>
      </c>
      <c r="D275">
        <v>51.88</v>
      </c>
      <c r="E275">
        <v>0.24</v>
      </c>
      <c r="F275" s="40">
        <f t="shared" si="10"/>
        <v>0.4626060138781804</v>
      </c>
      <c r="J275">
        <v>9</v>
      </c>
      <c r="K275" s="38">
        <v>45762</v>
      </c>
      <c r="L275">
        <v>5</v>
      </c>
      <c r="M275">
        <v>21.73</v>
      </c>
      <c r="N275">
        <v>0.02</v>
      </c>
      <c r="O275" s="40">
        <f t="shared" si="11"/>
        <v>9.2038656235618951E-2</v>
      </c>
    </row>
    <row r="276" spans="1:15" x14ac:dyDescent="0.3">
      <c r="A276" s="39">
        <v>11</v>
      </c>
      <c r="B276" s="38">
        <v>45766</v>
      </c>
      <c r="C276">
        <v>14</v>
      </c>
      <c r="D276">
        <v>46.38</v>
      </c>
      <c r="E276">
        <v>0.53</v>
      </c>
      <c r="F276" s="40">
        <f t="shared" si="10"/>
        <v>1.1427339370418284</v>
      </c>
      <c r="J276">
        <v>9</v>
      </c>
      <c r="K276" s="38">
        <v>45763</v>
      </c>
      <c r="L276">
        <v>6</v>
      </c>
      <c r="M276">
        <v>23.63</v>
      </c>
      <c r="N276">
        <v>0.15</v>
      </c>
      <c r="O276" s="40">
        <f t="shared" si="11"/>
        <v>0.63478628861616593</v>
      </c>
    </row>
    <row r="277" spans="1:15" x14ac:dyDescent="0.3">
      <c r="A277" s="39">
        <v>11</v>
      </c>
      <c r="B277" s="38">
        <v>45767</v>
      </c>
      <c r="C277">
        <v>15</v>
      </c>
      <c r="D277">
        <v>23.8</v>
      </c>
      <c r="E277">
        <v>0.65</v>
      </c>
      <c r="F277" s="40">
        <f t="shared" si="10"/>
        <v>2.73109243697479</v>
      </c>
      <c r="J277">
        <v>9</v>
      </c>
      <c r="K277" s="38">
        <v>45764</v>
      </c>
      <c r="L277">
        <v>7</v>
      </c>
      <c r="M277">
        <v>33.909999999999997</v>
      </c>
      <c r="N277">
        <v>0.34</v>
      </c>
      <c r="O277" s="40">
        <f t="shared" si="11"/>
        <v>1.0026540843409024</v>
      </c>
    </row>
    <row r="278" spans="1:15" x14ac:dyDescent="0.3">
      <c r="A278" s="39">
        <v>11</v>
      </c>
      <c r="B278" s="38">
        <v>45768</v>
      </c>
      <c r="C278">
        <v>16</v>
      </c>
      <c r="D278">
        <v>39.9</v>
      </c>
      <c r="E278">
        <v>0.56000000000000005</v>
      </c>
      <c r="F278" s="40">
        <f t="shared" si="10"/>
        <v>1.4035087719298247</v>
      </c>
      <c r="J278">
        <v>9</v>
      </c>
      <c r="K278" s="38">
        <v>45765</v>
      </c>
      <c r="L278">
        <v>8</v>
      </c>
      <c r="M278">
        <v>35.72</v>
      </c>
      <c r="N278">
        <v>0.1</v>
      </c>
      <c r="O278" s="40">
        <f t="shared" si="11"/>
        <v>0.27995520716685329</v>
      </c>
    </row>
    <row r="279" spans="1:15" x14ac:dyDescent="0.3">
      <c r="A279" s="39">
        <v>11</v>
      </c>
      <c r="B279" s="38">
        <v>45769</v>
      </c>
      <c r="C279">
        <v>17</v>
      </c>
      <c r="D279">
        <v>42.46</v>
      </c>
      <c r="E279">
        <v>0</v>
      </c>
      <c r="F279" s="40">
        <f t="shared" si="10"/>
        <v>0</v>
      </c>
      <c r="J279">
        <v>9</v>
      </c>
      <c r="K279" s="38">
        <v>45766</v>
      </c>
      <c r="L279">
        <v>9</v>
      </c>
      <c r="M279">
        <v>32.590000000000003</v>
      </c>
      <c r="N279">
        <v>0.49</v>
      </c>
      <c r="O279" s="40">
        <f t="shared" si="11"/>
        <v>1.5035286897821416</v>
      </c>
    </row>
    <row r="280" spans="1:15" x14ac:dyDescent="0.3">
      <c r="A280" s="39">
        <v>11</v>
      </c>
      <c r="B280" s="38">
        <v>45770</v>
      </c>
      <c r="C280">
        <v>18</v>
      </c>
      <c r="D280">
        <v>49.8</v>
      </c>
      <c r="E280">
        <v>0.49</v>
      </c>
      <c r="F280" s="40">
        <f t="shared" si="10"/>
        <v>0.98393574297188757</v>
      </c>
      <c r="J280">
        <v>9</v>
      </c>
      <c r="K280" s="38">
        <v>45767</v>
      </c>
      <c r="L280">
        <v>10</v>
      </c>
      <c r="M280">
        <v>27.66</v>
      </c>
      <c r="N280">
        <v>0.24</v>
      </c>
      <c r="O280" s="40">
        <f t="shared" si="11"/>
        <v>0.86767895878524948</v>
      </c>
    </row>
    <row r="281" spans="1:15" x14ac:dyDescent="0.3">
      <c r="A281" s="39">
        <v>11</v>
      </c>
      <c r="B281" s="38">
        <v>45771</v>
      </c>
      <c r="C281">
        <v>19</v>
      </c>
      <c r="D281">
        <v>39.07</v>
      </c>
      <c r="E281">
        <v>1.47</v>
      </c>
      <c r="F281" s="40">
        <f t="shared" si="10"/>
        <v>3.7624776042999746</v>
      </c>
      <c r="J281">
        <v>9</v>
      </c>
      <c r="K281" s="38">
        <v>45768</v>
      </c>
      <c r="L281">
        <v>11</v>
      </c>
      <c r="M281">
        <v>12.89</v>
      </c>
      <c r="N281">
        <v>0.14000000000000001</v>
      </c>
      <c r="O281" s="40">
        <f t="shared" si="11"/>
        <v>1.0861132660977504</v>
      </c>
    </row>
    <row r="282" spans="1:15" x14ac:dyDescent="0.3">
      <c r="A282" s="39">
        <v>11</v>
      </c>
      <c r="B282" s="38">
        <v>45772</v>
      </c>
      <c r="C282">
        <v>20</v>
      </c>
      <c r="D282">
        <v>60.38</v>
      </c>
      <c r="E282">
        <v>1.31</v>
      </c>
      <c r="F282" s="40">
        <f t="shared" si="10"/>
        <v>2.1695925803246108</v>
      </c>
      <c r="J282">
        <v>9</v>
      </c>
      <c r="K282" s="38">
        <v>45769</v>
      </c>
      <c r="L282">
        <v>12</v>
      </c>
      <c r="M282">
        <v>32.75</v>
      </c>
      <c r="N282">
        <v>0.02</v>
      </c>
      <c r="O282" s="40">
        <f t="shared" si="11"/>
        <v>6.1068702290076333E-2</v>
      </c>
    </row>
    <row r="283" spans="1:15" x14ac:dyDescent="0.3">
      <c r="A283" s="39">
        <v>11</v>
      </c>
      <c r="B283" s="38">
        <v>45773</v>
      </c>
      <c r="C283">
        <v>21</v>
      </c>
      <c r="D283">
        <v>19.64</v>
      </c>
      <c r="E283">
        <v>0.9</v>
      </c>
      <c r="F283" s="40">
        <f t="shared" si="10"/>
        <v>4.5824847250509162</v>
      </c>
      <c r="J283">
        <v>9</v>
      </c>
      <c r="K283" s="38">
        <v>45770</v>
      </c>
      <c r="L283">
        <v>13</v>
      </c>
      <c r="M283">
        <v>2038</v>
      </c>
      <c r="N283">
        <v>0</v>
      </c>
      <c r="O283" s="40">
        <f t="shared" si="11"/>
        <v>0</v>
      </c>
    </row>
    <row r="284" spans="1:15" x14ac:dyDescent="0.3">
      <c r="A284" s="39">
        <v>11</v>
      </c>
      <c r="B284" s="38">
        <v>45774</v>
      </c>
      <c r="C284">
        <v>22</v>
      </c>
      <c r="D284">
        <v>29.96</v>
      </c>
      <c r="E284">
        <v>1.73</v>
      </c>
      <c r="F284" s="40">
        <f t="shared" si="10"/>
        <v>5.7743658210947926</v>
      </c>
      <c r="J284">
        <v>9</v>
      </c>
      <c r="K284" s="38">
        <v>45771</v>
      </c>
      <c r="L284">
        <v>14</v>
      </c>
      <c r="M284">
        <v>41.49</v>
      </c>
      <c r="N284">
        <v>0</v>
      </c>
      <c r="O284" s="40">
        <f t="shared" si="11"/>
        <v>0</v>
      </c>
    </row>
    <row r="285" spans="1:15" x14ac:dyDescent="0.3">
      <c r="A285" s="39">
        <v>11</v>
      </c>
      <c r="B285" s="38">
        <v>45775</v>
      </c>
      <c r="C285">
        <v>23</v>
      </c>
      <c r="D285">
        <v>49.91</v>
      </c>
      <c r="E285">
        <v>1.31</v>
      </c>
      <c r="F285" s="40">
        <f t="shared" si="10"/>
        <v>2.6247245041073937</v>
      </c>
      <c r="J285">
        <v>9</v>
      </c>
      <c r="K285" s="38">
        <v>45772</v>
      </c>
      <c r="L285">
        <v>15</v>
      </c>
      <c r="M285">
        <v>37.78</v>
      </c>
      <c r="N285">
        <v>0.01</v>
      </c>
      <c r="O285" s="40">
        <f t="shared" si="11"/>
        <v>2.6469031233456855E-2</v>
      </c>
    </row>
    <row r="286" spans="1:15" x14ac:dyDescent="0.3">
      <c r="A286" s="39">
        <v>11</v>
      </c>
      <c r="B286" s="38">
        <v>45776</v>
      </c>
      <c r="C286">
        <v>24</v>
      </c>
      <c r="D286">
        <v>25.67</v>
      </c>
      <c r="E286">
        <v>0</v>
      </c>
      <c r="F286" s="40">
        <f t="shared" si="10"/>
        <v>0</v>
      </c>
      <c r="J286">
        <v>9</v>
      </c>
      <c r="K286" s="38">
        <v>45773</v>
      </c>
      <c r="L286">
        <v>16</v>
      </c>
      <c r="M286">
        <v>52.38</v>
      </c>
      <c r="N286">
        <v>0.35</v>
      </c>
      <c r="O286" s="40">
        <f t="shared" si="11"/>
        <v>0.66819396716303925</v>
      </c>
    </row>
    <row r="287" spans="1:15" x14ac:dyDescent="0.3">
      <c r="A287" s="39">
        <v>11</v>
      </c>
      <c r="B287" s="38">
        <v>45777</v>
      </c>
      <c r="C287">
        <v>25</v>
      </c>
      <c r="D287">
        <v>37.020000000000003</v>
      </c>
      <c r="E287">
        <v>0.61</v>
      </c>
      <c r="F287" s="40">
        <f t="shared" si="10"/>
        <v>1.6477579686655861</v>
      </c>
      <c r="J287">
        <v>9</v>
      </c>
      <c r="K287" s="38">
        <v>45774</v>
      </c>
      <c r="L287">
        <v>17</v>
      </c>
      <c r="M287">
        <v>35.909999999999997</v>
      </c>
      <c r="N287">
        <v>1.41</v>
      </c>
      <c r="O287" s="40">
        <f t="shared" si="11"/>
        <v>3.9264828738512954</v>
      </c>
    </row>
    <row r="288" spans="1:15" x14ac:dyDescent="0.3">
      <c r="A288" s="39">
        <v>11</v>
      </c>
      <c r="B288" s="38">
        <v>45778</v>
      </c>
      <c r="C288">
        <v>26</v>
      </c>
      <c r="D288">
        <v>40.299999999999997</v>
      </c>
      <c r="E288">
        <v>0.42</v>
      </c>
      <c r="F288" s="40">
        <f t="shared" si="10"/>
        <v>1.0421836228287842</v>
      </c>
      <c r="J288">
        <v>9</v>
      </c>
      <c r="K288" s="38">
        <v>45775</v>
      </c>
      <c r="L288">
        <v>18</v>
      </c>
      <c r="M288">
        <v>54.16</v>
      </c>
      <c r="N288">
        <v>0</v>
      </c>
      <c r="O288" s="40">
        <f t="shared" si="11"/>
        <v>0</v>
      </c>
    </row>
    <row r="289" spans="1:15" x14ac:dyDescent="0.3">
      <c r="A289" s="39">
        <v>11</v>
      </c>
      <c r="B289" s="38">
        <v>45779</v>
      </c>
      <c r="C289">
        <v>27</v>
      </c>
      <c r="D289">
        <v>37.31</v>
      </c>
      <c r="E289">
        <v>1.65</v>
      </c>
      <c r="F289" s="40">
        <f t="shared" si="10"/>
        <v>4.4224068614312513</v>
      </c>
      <c r="J289">
        <v>9</v>
      </c>
      <c r="K289" s="38">
        <v>45776</v>
      </c>
      <c r="L289">
        <v>19</v>
      </c>
      <c r="M289">
        <v>29.55</v>
      </c>
      <c r="N289">
        <v>0.11</v>
      </c>
      <c r="O289" s="40">
        <f t="shared" si="11"/>
        <v>0.3722504230118443</v>
      </c>
    </row>
    <row r="290" spans="1:15" x14ac:dyDescent="0.3">
      <c r="A290" s="39">
        <v>11</v>
      </c>
      <c r="B290" s="38">
        <v>45780</v>
      </c>
      <c r="C290">
        <v>28</v>
      </c>
      <c r="D290">
        <v>27.07</v>
      </c>
      <c r="E290">
        <v>1.24</v>
      </c>
      <c r="F290" s="40">
        <f t="shared" si="10"/>
        <v>4.5807166605097898</v>
      </c>
      <c r="J290">
        <v>9</v>
      </c>
      <c r="K290" s="38">
        <v>45777</v>
      </c>
      <c r="L290">
        <v>20</v>
      </c>
      <c r="M290">
        <v>17.77</v>
      </c>
      <c r="N290">
        <v>0.22</v>
      </c>
      <c r="O290" s="40">
        <f t="shared" si="11"/>
        <v>1.2380416432189083</v>
      </c>
    </row>
    <row r="291" spans="1:15" x14ac:dyDescent="0.3">
      <c r="A291" s="39">
        <v>11</v>
      </c>
      <c r="B291" s="38">
        <v>45781</v>
      </c>
      <c r="C291">
        <v>29</v>
      </c>
      <c r="D291">
        <v>33.630000000000003</v>
      </c>
      <c r="E291">
        <v>2.35</v>
      </c>
      <c r="F291" s="40">
        <f t="shared" si="10"/>
        <v>6.9878085043116256</v>
      </c>
      <c r="J291">
        <v>9</v>
      </c>
      <c r="K291" s="38">
        <v>45778</v>
      </c>
      <c r="L291">
        <v>21</v>
      </c>
      <c r="M291">
        <v>26.55</v>
      </c>
      <c r="N291">
        <v>0.02</v>
      </c>
      <c r="O291" s="40">
        <f t="shared" si="11"/>
        <v>7.5329566854990579E-2</v>
      </c>
    </row>
    <row r="292" spans="1:15" x14ac:dyDescent="0.3">
      <c r="A292" s="39">
        <v>11</v>
      </c>
      <c r="B292" s="38">
        <v>45782</v>
      </c>
      <c r="C292">
        <v>30</v>
      </c>
      <c r="D292">
        <v>46.62</v>
      </c>
      <c r="E292">
        <v>1.71</v>
      </c>
      <c r="F292" s="40">
        <f t="shared" si="10"/>
        <v>3.6679536679536682</v>
      </c>
      <c r="J292">
        <v>9</v>
      </c>
      <c r="K292" s="38">
        <v>45779</v>
      </c>
      <c r="L292">
        <v>22</v>
      </c>
      <c r="M292">
        <v>22.63</v>
      </c>
      <c r="N292">
        <v>0.02</v>
      </c>
      <c r="O292" s="40">
        <f t="shared" si="11"/>
        <v>8.8378258948298719E-2</v>
      </c>
    </row>
    <row r="293" spans="1:15" x14ac:dyDescent="0.3">
      <c r="A293" s="39">
        <v>11</v>
      </c>
      <c r="B293" s="38">
        <v>45783</v>
      </c>
      <c r="C293">
        <v>31</v>
      </c>
      <c r="D293">
        <v>43.68</v>
      </c>
      <c r="E293">
        <v>4.16</v>
      </c>
      <c r="F293" s="40">
        <f t="shared" si="10"/>
        <v>9.5238095238095237</v>
      </c>
      <c r="J293">
        <v>9</v>
      </c>
      <c r="K293" s="38">
        <v>45780</v>
      </c>
      <c r="L293">
        <v>23</v>
      </c>
      <c r="M293">
        <v>36.35</v>
      </c>
      <c r="N293">
        <v>0.55000000000000004</v>
      </c>
      <c r="O293" s="40">
        <f t="shared" si="11"/>
        <v>1.5130674002751032</v>
      </c>
    </row>
    <row r="294" spans="1:15" x14ac:dyDescent="0.3">
      <c r="A294" s="39">
        <v>11</v>
      </c>
      <c r="B294" s="38">
        <v>45784</v>
      </c>
      <c r="C294">
        <v>32</v>
      </c>
      <c r="D294">
        <v>35.79</v>
      </c>
      <c r="E294">
        <v>4.49</v>
      </c>
      <c r="F294" s="40">
        <f t="shared" si="10"/>
        <v>12.545403744062588</v>
      </c>
      <c r="J294">
        <v>9</v>
      </c>
      <c r="K294" s="38">
        <v>45781</v>
      </c>
      <c r="L294">
        <v>24</v>
      </c>
      <c r="M294">
        <v>33.11</v>
      </c>
      <c r="N294">
        <v>0.14000000000000001</v>
      </c>
      <c r="O294" s="40">
        <f t="shared" si="11"/>
        <v>0.42283298097251593</v>
      </c>
    </row>
    <row r="295" spans="1:15" x14ac:dyDescent="0.3">
      <c r="A295" s="39">
        <v>11</v>
      </c>
      <c r="B295" s="38">
        <v>45785</v>
      </c>
      <c r="C295">
        <v>33</v>
      </c>
      <c r="D295">
        <v>59.61</v>
      </c>
      <c r="E295">
        <v>2.16</v>
      </c>
      <c r="F295" s="40">
        <f t="shared" si="10"/>
        <v>3.6235530951182686</v>
      </c>
      <c r="J295">
        <v>9</v>
      </c>
      <c r="K295" s="38">
        <v>45782</v>
      </c>
      <c r="L295">
        <v>25</v>
      </c>
      <c r="M295">
        <v>25.47</v>
      </c>
      <c r="N295">
        <v>7.0000000000000007E-2</v>
      </c>
      <c r="O295" s="40">
        <f t="shared" si="11"/>
        <v>0.27483313702394979</v>
      </c>
    </row>
    <row r="296" spans="1:15" x14ac:dyDescent="0.3">
      <c r="A296" s="39">
        <v>11</v>
      </c>
      <c r="B296" s="38">
        <v>45786</v>
      </c>
      <c r="C296">
        <v>34</v>
      </c>
      <c r="D296">
        <v>44.88</v>
      </c>
      <c r="E296">
        <v>2.7</v>
      </c>
      <c r="F296" s="40">
        <f t="shared" si="10"/>
        <v>6.0160427807486627</v>
      </c>
      <c r="J296">
        <v>9</v>
      </c>
      <c r="K296" s="38">
        <v>45783</v>
      </c>
      <c r="L296">
        <v>26</v>
      </c>
      <c r="M296">
        <v>32.5</v>
      </c>
      <c r="N296">
        <v>0</v>
      </c>
      <c r="O296" s="40">
        <f t="shared" si="11"/>
        <v>0</v>
      </c>
    </row>
    <row r="297" spans="1:15" x14ac:dyDescent="0.3">
      <c r="A297" s="39">
        <v>11</v>
      </c>
      <c r="B297" s="38">
        <v>45787</v>
      </c>
      <c r="C297">
        <v>35</v>
      </c>
      <c r="D297">
        <v>31.79</v>
      </c>
      <c r="E297">
        <v>2.36</v>
      </c>
      <c r="F297" s="40">
        <f t="shared" si="10"/>
        <v>7.4237181503617489</v>
      </c>
      <c r="J297">
        <v>9</v>
      </c>
      <c r="K297" s="38">
        <v>45784</v>
      </c>
      <c r="L297">
        <v>27</v>
      </c>
      <c r="M297">
        <v>30.34</v>
      </c>
      <c r="N297">
        <v>0</v>
      </c>
      <c r="O297" s="40">
        <f t="shared" si="11"/>
        <v>0</v>
      </c>
    </row>
    <row r="298" spans="1:15" x14ac:dyDescent="0.3">
      <c r="A298" s="39">
        <v>11</v>
      </c>
      <c r="B298" s="38">
        <v>45788</v>
      </c>
      <c r="C298">
        <v>36</v>
      </c>
      <c r="D298">
        <v>34.67</v>
      </c>
      <c r="E298">
        <v>8.8000000000000007</v>
      </c>
      <c r="F298" s="40">
        <f t="shared" si="10"/>
        <v>25.382174790885493</v>
      </c>
      <c r="J298">
        <v>9</v>
      </c>
      <c r="K298" s="38">
        <v>45785</v>
      </c>
      <c r="L298">
        <v>28</v>
      </c>
      <c r="M298">
        <v>19.16</v>
      </c>
      <c r="N298">
        <v>0.1</v>
      </c>
      <c r="O298" s="40">
        <f t="shared" si="11"/>
        <v>0.52192066805845516</v>
      </c>
    </row>
    <row r="299" spans="1:15" x14ac:dyDescent="0.3">
      <c r="A299" s="39">
        <v>11</v>
      </c>
      <c r="B299" s="38">
        <v>45789</v>
      </c>
      <c r="C299">
        <v>37</v>
      </c>
      <c r="D299">
        <v>40.35</v>
      </c>
      <c r="E299">
        <v>3.49</v>
      </c>
      <c r="F299" s="40">
        <f t="shared" si="10"/>
        <v>8.6493184634448568</v>
      </c>
      <c r="J299">
        <v>9</v>
      </c>
      <c r="K299" s="38">
        <v>45786</v>
      </c>
      <c r="L299">
        <v>29</v>
      </c>
      <c r="M299">
        <v>17.16</v>
      </c>
      <c r="N299">
        <v>0.2</v>
      </c>
      <c r="O299" s="40">
        <f t="shared" si="11"/>
        <v>1.1655011655011656</v>
      </c>
    </row>
    <row r="300" spans="1:15" x14ac:dyDescent="0.3">
      <c r="A300" s="39">
        <v>11</v>
      </c>
      <c r="B300" s="38">
        <v>45790</v>
      </c>
      <c r="C300">
        <v>38</v>
      </c>
      <c r="D300">
        <v>47.87</v>
      </c>
      <c r="E300">
        <v>2.83</v>
      </c>
      <c r="F300" s="40">
        <f t="shared" si="10"/>
        <v>5.9118445790683101</v>
      </c>
      <c r="J300">
        <v>9</v>
      </c>
      <c r="K300" s="38">
        <v>45787</v>
      </c>
      <c r="L300">
        <v>30</v>
      </c>
      <c r="M300">
        <v>30.24</v>
      </c>
      <c r="N300">
        <v>0.13</v>
      </c>
      <c r="O300" s="40">
        <f t="shared" si="11"/>
        <v>0.42989417989417994</v>
      </c>
    </row>
    <row r="301" spans="1:15" x14ac:dyDescent="0.3">
      <c r="A301" s="39">
        <v>11</v>
      </c>
      <c r="B301" s="38">
        <v>45791</v>
      </c>
      <c r="C301">
        <v>39</v>
      </c>
      <c r="D301">
        <v>24.93</v>
      </c>
      <c r="E301">
        <v>0</v>
      </c>
      <c r="F301" s="40">
        <f t="shared" si="10"/>
        <v>0</v>
      </c>
      <c r="J301">
        <v>9</v>
      </c>
      <c r="K301" s="38">
        <v>45788</v>
      </c>
      <c r="L301">
        <v>31</v>
      </c>
      <c r="M301">
        <v>29.93</v>
      </c>
      <c r="N301">
        <v>0.11</v>
      </c>
      <c r="O301" s="40">
        <f t="shared" si="11"/>
        <v>0.36752422318743738</v>
      </c>
    </row>
    <row r="302" spans="1:15" x14ac:dyDescent="0.3">
      <c r="A302" s="39">
        <v>11</v>
      </c>
      <c r="B302" s="38">
        <v>45792</v>
      </c>
      <c r="C302">
        <v>40</v>
      </c>
      <c r="D302">
        <v>43.39</v>
      </c>
      <c r="E302">
        <v>0</v>
      </c>
      <c r="F302" s="40">
        <f t="shared" si="10"/>
        <v>0</v>
      </c>
      <c r="J302">
        <v>9</v>
      </c>
      <c r="K302" s="38">
        <v>45789</v>
      </c>
      <c r="L302">
        <v>32</v>
      </c>
      <c r="M302">
        <v>30.04</v>
      </c>
      <c r="N302">
        <v>0.12</v>
      </c>
      <c r="O302" s="40">
        <f t="shared" si="11"/>
        <v>0.39946737683089217</v>
      </c>
    </row>
    <row r="303" spans="1:15" x14ac:dyDescent="0.3">
      <c r="A303" s="42">
        <v>12</v>
      </c>
      <c r="B303" s="38">
        <v>45753</v>
      </c>
      <c r="C303">
        <v>1</v>
      </c>
      <c r="D303">
        <v>0</v>
      </c>
      <c r="E303">
        <v>0</v>
      </c>
      <c r="F303" s="40">
        <v>0</v>
      </c>
      <c r="J303">
        <v>9</v>
      </c>
      <c r="K303" s="38">
        <v>45790</v>
      </c>
      <c r="L303">
        <v>33</v>
      </c>
      <c r="M303">
        <v>30.96</v>
      </c>
      <c r="N303">
        <v>8.5000000000000006E-2</v>
      </c>
      <c r="O303" s="40">
        <f t="shared" si="11"/>
        <v>0.27454780361757103</v>
      </c>
    </row>
    <row r="304" spans="1:15" x14ac:dyDescent="0.3">
      <c r="A304" s="42">
        <v>12</v>
      </c>
      <c r="B304" s="38">
        <v>45754</v>
      </c>
      <c r="C304">
        <v>2</v>
      </c>
      <c r="D304">
        <v>32.35</v>
      </c>
      <c r="E304">
        <v>7.0000000000000007E-2</v>
      </c>
      <c r="F304" s="40">
        <f t="shared" si="10"/>
        <v>0.21638330757341578</v>
      </c>
      <c r="J304">
        <v>9</v>
      </c>
      <c r="K304" s="38">
        <v>45791</v>
      </c>
      <c r="L304">
        <v>34</v>
      </c>
      <c r="M304">
        <v>27.44</v>
      </c>
      <c r="N304">
        <v>0.98399999999999999</v>
      </c>
      <c r="O304" s="40">
        <f t="shared" si="11"/>
        <v>3.5860058309037903</v>
      </c>
    </row>
    <row r="305" spans="1:15" x14ac:dyDescent="0.3">
      <c r="A305" s="42">
        <v>12</v>
      </c>
      <c r="B305" s="38">
        <v>45755</v>
      </c>
      <c r="C305">
        <v>3</v>
      </c>
      <c r="D305">
        <v>23.69</v>
      </c>
      <c r="E305">
        <v>0.11</v>
      </c>
      <c r="F305" s="40">
        <f t="shared" si="10"/>
        <v>0.46433094132545377</v>
      </c>
      <c r="J305">
        <v>9</v>
      </c>
      <c r="K305" s="38">
        <v>45792</v>
      </c>
      <c r="L305">
        <v>35</v>
      </c>
      <c r="M305">
        <v>20.420000000000002</v>
      </c>
      <c r="N305">
        <v>0.14399999999999999</v>
      </c>
      <c r="O305" s="40">
        <f t="shared" si="11"/>
        <v>0.70519098922624868</v>
      </c>
    </row>
    <row r="306" spans="1:15" x14ac:dyDescent="0.3">
      <c r="A306" s="42">
        <v>12</v>
      </c>
      <c r="B306" s="38">
        <v>45756</v>
      </c>
      <c r="C306">
        <v>4</v>
      </c>
      <c r="D306">
        <v>28.95</v>
      </c>
      <c r="E306">
        <v>0.36</v>
      </c>
      <c r="F306" s="40">
        <f t="shared" si="10"/>
        <v>1.2435233160621761</v>
      </c>
      <c r="J306">
        <v>9</v>
      </c>
      <c r="K306" s="38">
        <v>45793</v>
      </c>
      <c r="L306">
        <v>36</v>
      </c>
      <c r="M306">
        <v>33.119999999999997</v>
      </c>
      <c r="N306">
        <v>0.106</v>
      </c>
      <c r="O306" s="40">
        <f t="shared" si="11"/>
        <v>0.32004830917874399</v>
      </c>
    </row>
    <row r="307" spans="1:15" x14ac:dyDescent="0.3">
      <c r="A307" s="42">
        <v>12</v>
      </c>
      <c r="B307" s="38">
        <v>45757</v>
      </c>
      <c r="C307">
        <v>5</v>
      </c>
      <c r="D307">
        <v>30.41</v>
      </c>
      <c r="E307">
        <v>0.253</v>
      </c>
      <c r="F307" s="40">
        <f t="shared" si="10"/>
        <v>0.83196317000986519</v>
      </c>
      <c r="J307">
        <v>9</v>
      </c>
      <c r="K307" s="38">
        <v>45794</v>
      </c>
      <c r="L307">
        <v>37</v>
      </c>
      <c r="M307">
        <v>24.19</v>
      </c>
      <c r="N307">
        <v>0.14099999999999999</v>
      </c>
      <c r="O307" s="40">
        <f t="shared" si="11"/>
        <v>0.58288548987184774</v>
      </c>
    </row>
    <row r="308" spans="1:15" x14ac:dyDescent="0.3">
      <c r="A308" s="42">
        <v>12</v>
      </c>
      <c r="B308" s="38">
        <v>45758</v>
      </c>
      <c r="C308">
        <v>6</v>
      </c>
      <c r="D308">
        <v>0</v>
      </c>
      <c r="E308">
        <v>0</v>
      </c>
      <c r="F308" s="40">
        <v>0</v>
      </c>
      <c r="J308">
        <v>9</v>
      </c>
      <c r="K308" s="38">
        <v>45795</v>
      </c>
      <c r="L308">
        <v>38</v>
      </c>
      <c r="M308">
        <v>33.1</v>
      </c>
      <c r="N308">
        <v>8.2000000000000003E-2</v>
      </c>
      <c r="O308" s="40">
        <f t="shared" si="11"/>
        <v>0.24773413897280969</v>
      </c>
    </row>
    <row r="309" spans="1:15" x14ac:dyDescent="0.3">
      <c r="A309" s="42">
        <v>12</v>
      </c>
      <c r="B309" s="38">
        <v>45759</v>
      </c>
      <c r="C309">
        <v>7</v>
      </c>
      <c r="D309">
        <v>20.11</v>
      </c>
      <c r="E309">
        <v>0.23100000000000001</v>
      </c>
      <c r="F309" s="40">
        <f t="shared" si="10"/>
        <v>1.1486822476379912</v>
      </c>
      <c r="J309">
        <v>9</v>
      </c>
      <c r="K309" s="38">
        <v>45796</v>
      </c>
      <c r="L309">
        <v>39</v>
      </c>
      <c r="M309">
        <v>37.43</v>
      </c>
      <c r="N309">
        <v>9.1999999999999998E-2</v>
      </c>
      <c r="O309" s="40">
        <f t="shared" si="11"/>
        <v>0.24579214533796417</v>
      </c>
    </row>
    <row r="310" spans="1:15" x14ac:dyDescent="0.3">
      <c r="A310" s="42">
        <v>12</v>
      </c>
      <c r="B310" s="38">
        <v>45760</v>
      </c>
      <c r="C310">
        <v>8</v>
      </c>
      <c r="D310">
        <v>21.09</v>
      </c>
      <c r="E310">
        <v>0.25</v>
      </c>
      <c r="F310" s="40">
        <f t="shared" si="10"/>
        <v>1.1853959222380275</v>
      </c>
      <c r="J310">
        <v>9</v>
      </c>
      <c r="K310" s="38">
        <v>45797</v>
      </c>
      <c r="L310">
        <v>40</v>
      </c>
      <c r="M310">
        <v>19.86</v>
      </c>
      <c r="N310">
        <v>7.3999999999999996E-2</v>
      </c>
      <c r="O310" s="40">
        <f t="shared" si="11"/>
        <v>0.37260825780463241</v>
      </c>
    </row>
    <row r="311" spans="1:15" x14ac:dyDescent="0.3">
      <c r="A311" s="42">
        <v>12</v>
      </c>
      <c r="B311" s="38">
        <v>45761</v>
      </c>
      <c r="C311">
        <v>9</v>
      </c>
      <c r="D311">
        <v>39.049999999999997</v>
      </c>
      <c r="E311">
        <v>0.64</v>
      </c>
      <c r="F311" s="40">
        <f t="shared" si="10"/>
        <v>1.6389244558258644</v>
      </c>
      <c r="J311">
        <v>9</v>
      </c>
      <c r="K311" s="38">
        <v>45798</v>
      </c>
      <c r="L311">
        <v>41</v>
      </c>
      <c r="M311">
        <v>17.190000000000001</v>
      </c>
      <c r="N311">
        <v>0.13800000000000001</v>
      </c>
      <c r="O311" s="40">
        <f t="shared" si="11"/>
        <v>0.80279232111692844</v>
      </c>
    </row>
    <row r="312" spans="1:15" x14ac:dyDescent="0.3">
      <c r="A312" s="42">
        <v>12</v>
      </c>
      <c r="B312" s="38">
        <v>45762</v>
      </c>
      <c r="C312">
        <v>10</v>
      </c>
      <c r="D312">
        <v>38</v>
      </c>
      <c r="E312">
        <v>0.56999999999999995</v>
      </c>
      <c r="F312" s="40">
        <f t="shared" si="10"/>
        <v>1.4999999999999998</v>
      </c>
      <c r="J312">
        <v>9</v>
      </c>
      <c r="K312" s="38">
        <v>45799</v>
      </c>
      <c r="L312">
        <v>42</v>
      </c>
      <c r="M312">
        <v>28.59</v>
      </c>
      <c r="N312">
        <v>0.105</v>
      </c>
      <c r="O312" s="40">
        <f t="shared" si="11"/>
        <v>0.36726128016789089</v>
      </c>
    </row>
    <row r="313" spans="1:15" x14ac:dyDescent="0.3">
      <c r="A313" s="42">
        <v>12</v>
      </c>
      <c r="B313" s="38">
        <v>45763</v>
      </c>
      <c r="C313">
        <v>11</v>
      </c>
      <c r="D313">
        <v>37.06</v>
      </c>
      <c r="E313">
        <v>0</v>
      </c>
      <c r="F313" s="40">
        <f t="shared" si="10"/>
        <v>0</v>
      </c>
      <c r="J313">
        <v>9</v>
      </c>
      <c r="K313" s="38">
        <v>45800</v>
      </c>
      <c r="L313">
        <v>43</v>
      </c>
      <c r="M313">
        <v>24.79</v>
      </c>
      <c r="N313">
        <v>0.23599999999999999</v>
      </c>
      <c r="O313" s="40">
        <f t="shared" si="11"/>
        <v>0.95199677289229523</v>
      </c>
    </row>
    <row r="314" spans="1:15" x14ac:dyDescent="0.3">
      <c r="A314" s="42">
        <v>12</v>
      </c>
      <c r="B314" s="38">
        <v>45764</v>
      </c>
      <c r="C314">
        <v>12</v>
      </c>
      <c r="D314">
        <v>58.09</v>
      </c>
      <c r="E314">
        <v>0.66</v>
      </c>
      <c r="F314" s="40">
        <f t="shared" si="10"/>
        <v>1.1361680151489069</v>
      </c>
      <c r="J314">
        <v>9</v>
      </c>
      <c r="K314" s="38">
        <v>45801</v>
      </c>
      <c r="L314">
        <v>44</v>
      </c>
      <c r="M314">
        <v>12.05</v>
      </c>
      <c r="N314">
        <v>0.17499999999999999</v>
      </c>
      <c r="O314" s="40">
        <f t="shared" si="11"/>
        <v>1.4522821576763485</v>
      </c>
    </row>
    <row r="315" spans="1:15" x14ac:dyDescent="0.3">
      <c r="A315" s="42">
        <v>12</v>
      </c>
      <c r="B315" s="38">
        <v>45765</v>
      </c>
      <c r="C315">
        <v>13</v>
      </c>
      <c r="D315">
        <v>47.4</v>
      </c>
      <c r="E315">
        <v>0.54</v>
      </c>
      <c r="F315" s="40">
        <f t="shared" si="10"/>
        <v>1.139240506329114</v>
      </c>
      <c r="J315">
        <v>9</v>
      </c>
      <c r="K315" s="38">
        <v>45802</v>
      </c>
      <c r="L315">
        <v>45</v>
      </c>
      <c r="M315">
        <v>21.86</v>
      </c>
      <c r="N315">
        <v>0.20799999999999999</v>
      </c>
      <c r="O315" s="40">
        <f t="shared" si="11"/>
        <v>0.95150960658737427</v>
      </c>
    </row>
    <row r="316" spans="1:15" x14ac:dyDescent="0.3">
      <c r="A316" s="42">
        <v>12</v>
      </c>
      <c r="B316" s="38">
        <v>45766</v>
      </c>
      <c r="C316">
        <v>14</v>
      </c>
      <c r="D316">
        <v>42.19</v>
      </c>
      <c r="E316">
        <v>0.62</v>
      </c>
      <c r="F316" s="40">
        <f t="shared" si="10"/>
        <v>1.469542545626926</v>
      </c>
      <c r="J316">
        <v>9</v>
      </c>
      <c r="K316" s="38">
        <v>45803</v>
      </c>
      <c r="L316">
        <v>46</v>
      </c>
      <c r="M316">
        <v>18.82</v>
      </c>
      <c r="N316">
        <v>6.9000000000000006E-2</v>
      </c>
      <c r="O316" s="40">
        <f t="shared" si="11"/>
        <v>0.36663124335812969</v>
      </c>
    </row>
    <row r="317" spans="1:15" x14ac:dyDescent="0.3">
      <c r="A317" s="42">
        <v>12</v>
      </c>
      <c r="B317" s="38">
        <v>45767</v>
      </c>
      <c r="C317">
        <v>15</v>
      </c>
      <c r="D317">
        <v>34.86</v>
      </c>
      <c r="E317">
        <v>0.33</v>
      </c>
      <c r="F317" s="40">
        <f t="shared" si="10"/>
        <v>0.94664371772805511</v>
      </c>
      <c r="J317">
        <v>9</v>
      </c>
      <c r="K317" s="38">
        <v>45804</v>
      </c>
      <c r="L317">
        <v>47</v>
      </c>
      <c r="M317">
        <v>19.82</v>
      </c>
      <c r="N317">
        <v>0.11</v>
      </c>
      <c r="O317" s="40">
        <f t="shared" si="11"/>
        <v>0.55499495459132187</v>
      </c>
    </row>
    <row r="318" spans="1:15" x14ac:dyDescent="0.3">
      <c r="A318" s="42">
        <v>12</v>
      </c>
      <c r="B318" s="38">
        <v>45768</v>
      </c>
      <c r="C318">
        <v>16</v>
      </c>
      <c r="D318">
        <v>26.24</v>
      </c>
      <c r="E318">
        <v>0.43</v>
      </c>
      <c r="F318" s="40">
        <f t="shared" si="10"/>
        <v>1.6387195121951221</v>
      </c>
      <c r="J318">
        <v>9</v>
      </c>
      <c r="K318" s="38">
        <v>45805</v>
      </c>
      <c r="L318">
        <v>48</v>
      </c>
      <c r="M318">
        <v>57.02</v>
      </c>
      <c r="N318">
        <v>0.29199999999999998</v>
      </c>
      <c r="O318" s="40">
        <f t="shared" si="11"/>
        <v>0.51210101718695189</v>
      </c>
    </row>
    <row r="319" spans="1:15" x14ac:dyDescent="0.3">
      <c r="A319" s="42">
        <v>12</v>
      </c>
      <c r="B319" s="38">
        <v>45769</v>
      </c>
      <c r="C319">
        <v>17</v>
      </c>
      <c r="D319">
        <v>18.82</v>
      </c>
      <c r="E319">
        <v>0</v>
      </c>
      <c r="F319" s="40">
        <f t="shared" si="10"/>
        <v>0</v>
      </c>
      <c r="J319">
        <v>9</v>
      </c>
      <c r="K319" s="38">
        <v>45806</v>
      </c>
      <c r="L319">
        <v>49</v>
      </c>
      <c r="M319">
        <v>19.7</v>
      </c>
      <c r="N319">
        <v>0</v>
      </c>
      <c r="O319" s="40">
        <f t="shared" si="11"/>
        <v>0</v>
      </c>
    </row>
    <row r="320" spans="1:15" x14ac:dyDescent="0.3">
      <c r="A320" s="42">
        <v>12</v>
      </c>
      <c r="B320" s="38">
        <v>45770</v>
      </c>
      <c r="C320">
        <v>18</v>
      </c>
      <c r="D320">
        <v>34.020000000000003</v>
      </c>
      <c r="E320">
        <v>0.18</v>
      </c>
      <c r="F320" s="40">
        <f t="shared" si="10"/>
        <v>0.52910052910052907</v>
      </c>
      <c r="J320">
        <v>9</v>
      </c>
      <c r="K320" s="38">
        <v>45807</v>
      </c>
      <c r="L320">
        <v>50</v>
      </c>
      <c r="M320">
        <v>27.5</v>
      </c>
      <c r="N320">
        <v>0.05</v>
      </c>
      <c r="O320" s="40">
        <f t="shared" si="11"/>
        <v>0.18181818181818182</v>
      </c>
    </row>
    <row r="321" spans="1:15" x14ac:dyDescent="0.3">
      <c r="A321" s="42">
        <v>12</v>
      </c>
      <c r="B321" s="38">
        <v>45771</v>
      </c>
      <c r="C321">
        <v>19</v>
      </c>
      <c r="D321">
        <v>43.98</v>
      </c>
      <c r="E321">
        <v>0.81</v>
      </c>
      <c r="F321" s="40">
        <f t="shared" si="10"/>
        <v>1.8417462482946796</v>
      </c>
      <c r="J321">
        <v>9</v>
      </c>
      <c r="K321" s="38">
        <v>45808</v>
      </c>
      <c r="L321">
        <v>51</v>
      </c>
      <c r="M321">
        <v>0</v>
      </c>
      <c r="N321">
        <v>0</v>
      </c>
      <c r="O321" s="40">
        <v>0</v>
      </c>
    </row>
    <row r="322" spans="1:15" x14ac:dyDescent="0.3">
      <c r="A322" s="42">
        <v>12</v>
      </c>
      <c r="B322" s="38">
        <v>45772</v>
      </c>
      <c r="C322">
        <v>20</v>
      </c>
      <c r="D322">
        <v>42.09</v>
      </c>
      <c r="E322">
        <v>1.43</v>
      </c>
      <c r="F322" s="40">
        <f t="shared" si="10"/>
        <v>3.3974815870753146</v>
      </c>
      <c r="J322">
        <v>9</v>
      </c>
      <c r="K322" s="38">
        <v>45809</v>
      </c>
      <c r="L322">
        <v>52</v>
      </c>
      <c r="M322">
        <v>28.06</v>
      </c>
      <c r="N322">
        <v>0.16500000000000001</v>
      </c>
      <c r="O322" s="40">
        <f t="shared" ref="O322:O385" si="12">(N322*100)/M322</f>
        <v>0.58802565930149686</v>
      </c>
    </row>
    <row r="323" spans="1:15" x14ac:dyDescent="0.3">
      <c r="A323" s="42">
        <v>12</v>
      </c>
      <c r="B323" s="38">
        <v>45773</v>
      </c>
      <c r="C323">
        <v>21</v>
      </c>
      <c r="D323">
        <v>47.85</v>
      </c>
      <c r="E323">
        <v>1.62</v>
      </c>
      <c r="F323" s="40">
        <f t="shared" si="10"/>
        <v>3.3855799373040751</v>
      </c>
      <c r="J323">
        <v>9</v>
      </c>
      <c r="K323" s="38">
        <v>45810</v>
      </c>
      <c r="L323">
        <v>53</v>
      </c>
      <c r="M323">
        <v>36.200000000000003</v>
      </c>
      <c r="N323">
        <v>0.21</v>
      </c>
      <c r="O323" s="40">
        <f t="shared" si="12"/>
        <v>0.58011049723756902</v>
      </c>
    </row>
    <row r="324" spans="1:15" x14ac:dyDescent="0.3">
      <c r="A324" s="42">
        <v>12</v>
      </c>
      <c r="B324" s="38">
        <v>45774</v>
      </c>
      <c r="C324">
        <v>22</v>
      </c>
      <c r="D324">
        <v>56</v>
      </c>
      <c r="E324">
        <v>2.2999999999999998</v>
      </c>
      <c r="F324" s="40">
        <f t="shared" si="10"/>
        <v>4.1071428571428568</v>
      </c>
      <c r="J324">
        <v>9</v>
      </c>
      <c r="K324" s="38">
        <v>45811</v>
      </c>
      <c r="L324">
        <v>54</v>
      </c>
      <c r="M324">
        <v>34.81</v>
      </c>
      <c r="N324">
        <v>0.84499999999999997</v>
      </c>
      <c r="O324" s="40">
        <f t="shared" si="12"/>
        <v>2.4274633725940822</v>
      </c>
    </row>
    <row r="325" spans="1:15" x14ac:dyDescent="0.3">
      <c r="A325" s="42">
        <v>12</v>
      </c>
      <c r="B325" s="38">
        <v>45775</v>
      </c>
      <c r="C325">
        <v>23</v>
      </c>
      <c r="D325">
        <v>32.57</v>
      </c>
      <c r="E325">
        <v>1.41</v>
      </c>
      <c r="F325" s="40">
        <f t="shared" si="10"/>
        <v>4.3291372428615293</v>
      </c>
      <c r="J325">
        <v>9</v>
      </c>
      <c r="K325" s="38">
        <v>45812</v>
      </c>
      <c r="L325">
        <v>55</v>
      </c>
      <c r="M325">
        <v>32.58</v>
      </c>
      <c r="N325">
        <v>0.23400000000000001</v>
      </c>
      <c r="O325" s="40">
        <f t="shared" si="12"/>
        <v>0.71823204419889508</v>
      </c>
    </row>
    <row r="326" spans="1:15" x14ac:dyDescent="0.3">
      <c r="A326" s="42">
        <v>12</v>
      </c>
      <c r="B326" s="38">
        <v>45776</v>
      </c>
      <c r="C326">
        <v>24</v>
      </c>
      <c r="D326">
        <v>27.2</v>
      </c>
      <c r="E326">
        <v>0</v>
      </c>
      <c r="F326" s="40">
        <f t="shared" si="10"/>
        <v>0</v>
      </c>
      <c r="J326">
        <v>9</v>
      </c>
      <c r="K326" s="38">
        <v>45813</v>
      </c>
      <c r="L326">
        <v>56</v>
      </c>
      <c r="M326">
        <v>19.440000000000001</v>
      </c>
      <c r="N326">
        <v>0.06</v>
      </c>
      <c r="O326" s="40">
        <f t="shared" si="12"/>
        <v>0.30864197530864196</v>
      </c>
    </row>
    <row r="327" spans="1:15" x14ac:dyDescent="0.3">
      <c r="A327" s="42">
        <v>12</v>
      </c>
      <c r="B327" s="38">
        <v>45777</v>
      </c>
      <c r="C327">
        <v>25</v>
      </c>
      <c r="D327">
        <v>49.9</v>
      </c>
      <c r="E327">
        <v>0.17</v>
      </c>
      <c r="F327" s="40">
        <f t="shared" si="10"/>
        <v>0.34068136272545091</v>
      </c>
      <c r="J327">
        <v>9</v>
      </c>
      <c r="K327" s="38">
        <v>45814</v>
      </c>
      <c r="L327">
        <v>57</v>
      </c>
      <c r="M327">
        <v>35.56</v>
      </c>
      <c r="N327">
        <v>0.17499999999999999</v>
      </c>
      <c r="O327" s="40">
        <f t="shared" si="12"/>
        <v>0.49212598425196846</v>
      </c>
    </row>
    <row r="328" spans="1:15" x14ac:dyDescent="0.3">
      <c r="A328" s="42">
        <v>12</v>
      </c>
      <c r="B328" s="38">
        <v>45778</v>
      </c>
      <c r="C328">
        <v>26</v>
      </c>
      <c r="D328">
        <v>34.46</v>
      </c>
      <c r="E328">
        <v>1.1000000000000001</v>
      </c>
      <c r="F328" s="40">
        <f t="shared" si="10"/>
        <v>3.1921067904817182</v>
      </c>
      <c r="J328">
        <v>9</v>
      </c>
      <c r="K328" s="38">
        <v>45815</v>
      </c>
      <c r="L328">
        <v>58</v>
      </c>
      <c r="M328">
        <v>19.78</v>
      </c>
      <c r="N328">
        <v>0.125</v>
      </c>
      <c r="O328" s="40">
        <f t="shared" si="12"/>
        <v>0.63195146612740138</v>
      </c>
    </row>
    <row r="329" spans="1:15" x14ac:dyDescent="0.3">
      <c r="A329" s="42">
        <v>12</v>
      </c>
      <c r="B329" s="38">
        <v>45779</v>
      </c>
      <c r="C329">
        <v>27</v>
      </c>
      <c r="D329">
        <v>40.36</v>
      </c>
      <c r="E329">
        <v>0.12</v>
      </c>
      <c r="F329" s="40">
        <f t="shared" si="10"/>
        <v>0.29732408325074333</v>
      </c>
      <c r="J329">
        <v>9</v>
      </c>
      <c r="K329" s="38">
        <v>45816</v>
      </c>
      <c r="L329">
        <v>59</v>
      </c>
      <c r="M329">
        <v>31.6</v>
      </c>
      <c r="N329">
        <v>0.251</v>
      </c>
      <c r="O329" s="40">
        <f t="shared" si="12"/>
        <v>0.79430379746835444</v>
      </c>
    </row>
    <row r="330" spans="1:15" x14ac:dyDescent="0.3">
      <c r="A330" s="42">
        <v>12</v>
      </c>
      <c r="B330" s="38">
        <v>45780</v>
      </c>
      <c r="C330">
        <v>28</v>
      </c>
      <c r="D330">
        <v>42.97</v>
      </c>
      <c r="E330">
        <v>3.21</v>
      </c>
      <c r="F330" s="40">
        <f t="shared" si="10"/>
        <v>7.4703281359087734</v>
      </c>
      <c r="J330">
        <v>9</v>
      </c>
      <c r="K330" s="38">
        <v>45817</v>
      </c>
      <c r="L330">
        <v>60</v>
      </c>
      <c r="M330">
        <v>26.69</v>
      </c>
      <c r="N330">
        <v>0.16</v>
      </c>
      <c r="O330" s="40">
        <f t="shared" si="12"/>
        <v>0.59947545897339827</v>
      </c>
    </row>
    <row r="331" spans="1:15" x14ac:dyDescent="0.3">
      <c r="A331" s="42">
        <v>12</v>
      </c>
      <c r="B331" s="38">
        <v>45781</v>
      </c>
      <c r="C331">
        <v>29</v>
      </c>
      <c r="D331">
        <v>31.46</v>
      </c>
      <c r="E331">
        <v>4.95</v>
      </c>
      <c r="F331" s="40">
        <f t="shared" si="10"/>
        <v>15.734265734265733</v>
      </c>
      <c r="J331">
        <v>9</v>
      </c>
      <c r="K331" s="38">
        <v>45818</v>
      </c>
      <c r="L331">
        <v>61</v>
      </c>
      <c r="M331">
        <v>52.45</v>
      </c>
      <c r="N331">
        <v>0.49099999999999999</v>
      </c>
      <c r="O331" s="40">
        <f t="shared" si="12"/>
        <v>0.93612964728312675</v>
      </c>
    </row>
    <row r="332" spans="1:15" x14ac:dyDescent="0.3">
      <c r="A332" s="42">
        <v>12</v>
      </c>
      <c r="B332" s="38">
        <v>45782</v>
      </c>
      <c r="C332">
        <v>30</v>
      </c>
      <c r="D332">
        <v>39.840000000000003</v>
      </c>
      <c r="E332">
        <v>3.27</v>
      </c>
      <c r="F332" s="40">
        <f t="shared" si="10"/>
        <v>8.2078313253012034</v>
      </c>
      <c r="J332">
        <v>9</v>
      </c>
      <c r="K332" s="38">
        <v>45819</v>
      </c>
      <c r="L332">
        <v>62</v>
      </c>
      <c r="M332">
        <v>45.24</v>
      </c>
      <c r="N332">
        <v>0.52300000000000002</v>
      </c>
      <c r="O332" s="40">
        <f t="shared" si="12"/>
        <v>1.15605658709107</v>
      </c>
    </row>
    <row r="333" spans="1:15" x14ac:dyDescent="0.3">
      <c r="A333" s="42">
        <v>12</v>
      </c>
      <c r="B333" s="38">
        <v>45783</v>
      </c>
      <c r="C333">
        <v>31</v>
      </c>
      <c r="D333">
        <v>28.69</v>
      </c>
      <c r="E333">
        <v>5.0199999999999996</v>
      </c>
      <c r="F333" s="40">
        <f t="shared" si="10"/>
        <v>17.497385848727777</v>
      </c>
      <c r="J333">
        <v>9</v>
      </c>
      <c r="K333" s="38">
        <v>45820</v>
      </c>
      <c r="L333">
        <v>63</v>
      </c>
      <c r="M333">
        <v>35.99</v>
      </c>
      <c r="N333">
        <v>0</v>
      </c>
      <c r="O333" s="40">
        <f t="shared" si="12"/>
        <v>0</v>
      </c>
    </row>
    <row r="334" spans="1:15" x14ac:dyDescent="0.3">
      <c r="A334" s="42">
        <v>12</v>
      </c>
      <c r="B334" s="38">
        <v>45784</v>
      </c>
      <c r="C334">
        <v>32</v>
      </c>
      <c r="D334">
        <v>35.299999999999997</v>
      </c>
      <c r="E334">
        <v>2.17</v>
      </c>
      <c r="F334" s="40">
        <f t="shared" si="10"/>
        <v>6.1473087818696888</v>
      </c>
      <c r="J334">
        <v>9</v>
      </c>
      <c r="K334" s="38">
        <v>45821</v>
      </c>
      <c r="L334">
        <v>64</v>
      </c>
      <c r="M334">
        <v>20.399999999999999</v>
      </c>
      <c r="N334">
        <v>0.13200000000000001</v>
      </c>
      <c r="O334" s="40">
        <f t="shared" si="12"/>
        <v>0.64705882352941191</v>
      </c>
    </row>
    <row r="335" spans="1:15" x14ac:dyDescent="0.3">
      <c r="A335" s="42">
        <v>12</v>
      </c>
      <c r="B335" s="38">
        <v>45785</v>
      </c>
      <c r="C335">
        <v>33</v>
      </c>
      <c r="D335">
        <v>51.58</v>
      </c>
      <c r="E335">
        <v>1.74</v>
      </c>
      <c r="F335" s="40">
        <f t="shared" si="10"/>
        <v>3.3734005428460643</v>
      </c>
      <c r="J335">
        <v>9</v>
      </c>
      <c r="K335" s="38">
        <v>45822</v>
      </c>
      <c r="L335">
        <v>65</v>
      </c>
      <c r="M335">
        <v>32.79</v>
      </c>
      <c r="N335">
        <v>0.45700000000000002</v>
      </c>
      <c r="O335" s="40">
        <f t="shared" si="12"/>
        <v>1.3937175968283015</v>
      </c>
    </row>
    <row r="336" spans="1:15" x14ac:dyDescent="0.3">
      <c r="A336" s="42">
        <v>12</v>
      </c>
      <c r="B336" s="38">
        <v>45786</v>
      </c>
      <c r="C336">
        <v>34</v>
      </c>
      <c r="D336">
        <v>41.98</v>
      </c>
      <c r="E336">
        <v>1.4</v>
      </c>
      <c r="F336" s="40">
        <f t="shared" si="10"/>
        <v>3.3349213911386375</v>
      </c>
      <c r="J336">
        <v>9</v>
      </c>
      <c r="K336" s="38">
        <v>45823</v>
      </c>
      <c r="L336">
        <v>66</v>
      </c>
      <c r="M336">
        <v>39.299999999999997</v>
      </c>
      <c r="N336">
        <v>3.5999999999999997E-2</v>
      </c>
      <c r="O336" s="40">
        <f t="shared" si="12"/>
        <v>9.1603053435114504E-2</v>
      </c>
    </row>
    <row r="337" spans="1:15" x14ac:dyDescent="0.3">
      <c r="A337" s="42">
        <v>12</v>
      </c>
      <c r="B337" s="38">
        <v>45787</v>
      </c>
      <c r="C337">
        <v>35</v>
      </c>
      <c r="D337">
        <v>36.299999999999997</v>
      </c>
      <c r="E337">
        <v>2.2999999999999998</v>
      </c>
      <c r="F337" s="40">
        <f t="shared" si="10"/>
        <v>6.3360881542699721</v>
      </c>
      <c r="J337">
        <v>9</v>
      </c>
      <c r="K337" s="38">
        <v>45824</v>
      </c>
      <c r="L337">
        <v>67</v>
      </c>
      <c r="M337">
        <v>22.94</v>
      </c>
      <c r="N337">
        <v>0.29399999999999998</v>
      </c>
      <c r="O337" s="40">
        <f t="shared" si="12"/>
        <v>1.2816041848299911</v>
      </c>
    </row>
    <row r="338" spans="1:15" x14ac:dyDescent="0.3">
      <c r="A338" s="42">
        <v>12</v>
      </c>
      <c r="B338" s="38">
        <v>45788</v>
      </c>
      <c r="C338">
        <v>36</v>
      </c>
      <c r="D338">
        <v>20.21</v>
      </c>
      <c r="E338">
        <v>7.0000000000000007E-2</v>
      </c>
      <c r="F338" s="40">
        <f t="shared" si="10"/>
        <v>0.3463631865413162</v>
      </c>
      <c r="J338">
        <v>9</v>
      </c>
      <c r="K338" s="38">
        <v>45825</v>
      </c>
      <c r="L338">
        <v>68</v>
      </c>
      <c r="M338">
        <v>15.57</v>
      </c>
      <c r="N338">
        <v>0.315</v>
      </c>
      <c r="O338" s="40">
        <f t="shared" si="12"/>
        <v>2.0231213872832368</v>
      </c>
    </row>
    <row r="339" spans="1:15" x14ac:dyDescent="0.3">
      <c r="A339" s="42">
        <v>12</v>
      </c>
      <c r="B339" s="38">
        <v>45789</v>
      </c>
      <c r="C339">
        <v>37</v>
      </c>
      <c r="D339">
        <v>27.53</v>
      </c>
      <c r="E339">
        <v>0</v>
      </c>
      <c r="F339" s="40">
        <f t="shared" si="10"/>
        <v>0</v>
      </c>
      <c r="J339">
        <v>10</v>
      </c>
      <c r="K339" s="38">
        <v>45758</v>
      </c>
      <c r="L339">
        <v>1</v>
      </c>
      <c r="M339">
        <v>33.17</v>
      </c>
      <c r="N339">
        <v>0</v>
      </c>
      <c r="O339" s="40">
        <f t="shared" si="12"/>
        <v>0</v>
      </c>
    </row>
    <row r="340" spans="1:15" x14ac:dyDescent="0.3">
      <c r="A340" s="46">
        <v>13</v>
      </c>
      <c r="B340" s="38">
        <v>45753</v>
      </c>
      <c r="C340">
        <v>1</v>
      </c>
      <c r="D340" t="s">
        <v>134</v>
      </c>
      <c r="E340" t="s">
        <v>134</v>
      </c>
      <c r="F340" t="s">
        <v>134</v>
      </c>
      <c r="J340">
        <v>10</v>
      </c>
      <c r="K340" s="38">
        <v>45759</v>
      </c>
      <c r="L340">
        <v>2</v>
      </c>
      <c r="M340">
        <v>29.68</v>
      </c>
      <c r="N340">
        <v>0.03</v>
      </c>
      <c r="O340" s="40">
        <f t="shared" si="12"/>
        <v>0.10107816711590296</v>
      </c>
    </row>
    <row r="341" spans="1:15" x14ac:dyDescent="0.3">
      <c r="A341" s="47">
        <v>14</v>
      </c>
      <c r="B341" s="38">
        <v>45753</v>
      </c>
      <c r="C341">
        <v>1</v>
      </c>
      <c r="D341">
        <v>54.71</v>
      </c>
      <c r="E341">
        <v>0.06</v>
      </c>
      <c r="F341" s="40">
        <f>(E341*100)/D341</f>
        <v>0.10966916468652897</v>
      </c>
      <c r="J341">
        <v>10</v>
      </c>
      <c r="K341" s="38">
        <v>45760</v>
      </c>
      <c r="L341">
        <v>3</v>
      </c>
      <c r="M341">
        <v>24.49</v>
      </c>
      <c r="N341">
        <v>7.0000000000000007E-2</v>
      </c>
      <c r="O341" s="40">
        <f t="shared" si="12"/>
        <v>0.28583095140873832</v>
      </c>
    </row>
    <row r="342" spans="1:15" x14ac:dyDescent="0.3">
      <c r="A342" s="47">
        <v>14</v>
      </c>
      <c r="B342" s="38">
        <v>45754</v>
      </c>
      <c r="C342">
        <v>2</v>
      </c>
      <c r="D342">
        <v>25.29</v>
      </c>
      <c r="E342">
        <v>0.28000000000000003</v>
      </c>
      <c r="F342" s="40">
        <f>(E342*100)/D342</f>
        <v>1.1071569790431002</v>
      </c>
      <c r="J342">
        <v>10</v>
      </c>
      <c r="K342" s="38">
        <v>45761</v>
      </c>
      <c r="L342">
        <v>4</v>
      </c>
      <c r="M342">
        <v>32.729999999999997</v>
      </c>
      <c r="N342">
        <v>0.05</v>
      </c>
      <c r="O342" s="40">
        <f t="shared" si="12"/>
        <v>0.1527650473571647</v>
      </c>
    </row>
    <row r="343" spans="1:15" x14ac:dyDescent="0.3">
      <c r="A343" s="47">
        <v>14</v>
      </c>
      <c r="B343" s="38">
        <v>45755</v>
      </c>
      <c r="C343">
        <v>3</v>
      </c>
      <c r="D343">
        <v>26.19</v>
      </c>
      <c r="E343">
        <v>0.25</v>
      </c>
      <c r="F343" s="40">
        <f>(E343*100)/D343</f>
        <v>0.95456281023291323</v>
      </c>
      <c r="J343">
        <v>10</v>
      </c>
      <c r="K343" s="38">
        <v>45762</v>
      </c>
      <c r="L343">
        <v>5</v>
      </c>
      <c r="M343">
        <v>33.22</v>
      </c>
      <c r="N343">
        <v>0</v>
      </c>
      <c r="O343" s="40">
        <f t="shared" si="12"/>
        <v>0</v>
      </c>
    </row>
    <row r="344" spans="1:15" x14ac:dyDescent="0.3">
      <c r="A344" s="47">
        <v>14</v>
      </c>
      <c r="B344" s="38">
        <v>45756</v>
      </c>
      <c r="C344">
        <v>4</v>
      </c>
      <c r="D344">
        <v>26.03</v>
      </c>
      <c r="E344">
        <v>0.05</v>
      </c>
      <c r="F344" s="40">
        <f>(E344*100)/D344</f>
        <v>0.19208605455243949</v>
      </c>
      <c r="J344">
        <v>10</v>
      </c>
      <c r="K344" s="38">
        <v>45763</v>
      </c>
      <c r="L344">
        <v>6</v>
      </c>
      <c r="M344">
        <v>30.47</v>
      </c>
      <c r="N344">
        <v>0.11</v>
      </c>
      <c r="O344" s="40">
        <f t="shared" si="12"/>
        <v>0.36101083032490977</v>
      </c>
    </row>
    <row r="345" spans="1:15" x14ac:dyDescent="0.3">
      <c r="A345" s="47">
        <v>14</v>
      </c>
      <c r="B345" s="38">
        <v>45757</v>
      </c>
      <c r="C345">
        <v>5</v>
      </c>
      <c r="D345">
        <v>35.950000000000003</v>
      </c>
      <c r="E345">
        <v>0.22500000000000001</v>
      </c>
      <c r="F345" s="40">
        <f>(E345*100)/D345</f>
        <v>0.62586926286509037</v>
      </c>
      <c r="J345">
        <v>10</v>
      </c>
      <c r="K345" s="38">
        <v>45764</v>
      </c>
      <c r="L345">
        <v>7</v>
      </c>
      <c r="M345">
        <v>25.32</v>
      </c>
      <c r="N345">
        <v>0.16</v>
      </c>
      <c r="O345" s="40">
        <f t="shared" si="12"/>
        <v>0.63191153238546605</v>
      </c>
    </row>
    <row r="346" spans="1:15" x14ac:dyDescent="0.3">
      <c r="A346" s="47">
        <v>14</v>
      </c>
      <c r="B346" s="38">
        <v>45758</v>
      </c>
      <c r="C346">
        <v>6</v>
      </c>
      <c r="D346">
        <v>0</v>
      </c>
      <c r="E346">
        <v>0</v>
      </c>
      <c r="F346" s="40">
        <v>0</v>
      </c>
      <c r="J346">
        <v>10</v>
      </c>
      <c r="K346" s="38">
        <v>45765</v>
      </c>
      <c r="L346">
        <v>8</v>
      </c>
      <c r="M346">
        <v>34.54</v>
      </c>
      <c r="N346">
        <v>0.28000000000000003</v>
      </c>
      <c r="O346" s="40">
        <f t="shared" si="12"/>
        <v>0.81065431383902731</v>
      </c>
    </row>
    <row r="347" spans="1:15" x14ac:dyDescent="0.3">
      <c r="A347" s="47">
        <v>14</v>
      </c>
      <c r="B347" s="38">
        <v>45759</v>
      </c>
      <c r="C347">
        <v>7</v>
      </c>
      <c r="D347">
        <v>26.86</v>
      </c>
      <c r="E347">
        <v>0.16300000000000001</v>
      </c>
      <c r="F347" s="40">
        <f t="shared" ref="F347:F410" si="13">(E347*100)/D347</f>
        <v>0.60685033507073716</v>
      </c>
      <c r="J347">
        <v>10</v>
      </c>
      <c r="K347" s="38">
        <v>45766</v>
      </c>
      <c r="L347">
        <v>9</v>
      </c>
      <c r="M347">
        <v>22.63</v>
      </c>
      <c r="N347">
        <v>0.27</v>
      </c>
      <c r="O347" s="40">
        <f t="shared" si="12"/>
        <v>1.1931064958020328</v>
      </c>
    </row>
    <row r="348" spans="1:15" x14ac:dyDescent="0.3">
      <c r="A348" s="47">
        <v>14</v>
      </c>
      <c r="B348" s="38">
        <v>45760</v>
      </c>
      <c r="C348">
        <v>8</v>
      </c>
      <c r="D348">
        <v>39.64</v>
      </c>
      <c r="E348">
        <v>0.23</v>
      </c>
      <c r="F348" s="40">
        <f t="shared" si="13"/>
        <v>0.58022199798183649</v>
      </c>
      <c r="J348">
        <v>10</v>
      </c>
      <c r="K348" s="38">
        <v>45767</v>
      </c>
      <c r="L348">
        <v>10</v>
      </c>
      <c r="M348">
        <v>33.49</v>
      </c>
      <c r="N348">
        <v>0.18</v>
      </c>
      <c r="O348" s="40">
        <f t="shared" si="12"/>
        <v>0.53747387279785008</v>
      </c>
    </row>
    <row r="349" spans="1:15" x14ac:dyDescent="0.3">
      <c r="A349" s="47">
        <v>14</v>
      </c>
      <c r="B349" s="38">
        <v>45761</v>
      </c>
      <c r="C349">
        <v>9</v>
      </c>
      <c r="D349">
        <v>54.06</v>
      </c>
      <c r="E349">
        <v>0.41</v>
      </c>
      <c r="F349" s="40">
        <f t="shared" si="13"/>
        <v>0.7584165741768405</v>
      </c>
      <c r="J349">
        <v>10</v>
      </c>
      <c r="K349" s="38">
        <v>45768</v>
      </c>
      <c r="L349">
        <v>11</v>
      </c>
      <c r="M349">
        <v>27.38</v>
      </c>
      <c r="N349">
        <v>0.06</v>
      </c>
      <c r="O349" s="40">
        <f t="shared" si="12"/>
        <v>0.21913805697589483</v>
      </c>
    </row>
    <row r="350" spans="1:15" x14ac:dyDescent="0.3">
      <c r="A350" s="47">
        <v>14</v>
      </c>
      <c r="B350" s="38">
        <v>45762</v>
      </c>
      <c r="C350">
        <v>10</v>
      </c>
      <c r="D350">
        <v>45.62</v>
      </c>
      <c r="E350">
        <v>0.09</v>
      </c>
      <c r="F350" s="40">
        <f t="shared" si="13"/>
        <v>0.1972818939061815</v>
      </c>
      <c r="J350">
        <v>10</v>
      </c>
      <c r="K350" s="38">
        <v>45769</v>
      </c>
      <c r="L350">
        <v>12</v>
      </c>
      <c r="M350">
        <v>31.5</v>
      </c>
      <c r="N350">
        <v>0.09</v>
      </c>
      <c r="O350" s="40">
        <f t="shared" si="12"/>
        <v>0.2857142857142857</v>
      </c>
    </row>
    <row r="351" spans="1:15" x14ac:dyDescent="0.3">
      <c r="A351" s="47">
        <v>14</v>
      </c>
      <c r="B351" s="38">
        <v>45763</v>
      </c>
      <c r="C351">
        <v>11</v>
      </c>
      <c r="D351">
        <v>32.619999999999997</v>
      </c>
      <c r="E351">
        <v>0.05</v>
      </c>
      <c r="F351" s="40">
        <f t="shared" si="13"/>
        <v>0.15328019619865116</v>
      </c>
      <c r="J351">
        <v>10</v>
      </c>
      <c r="K351" s="38">
        <v>45770</v>
      </c>
      <c r="L351">
        <v>13</v>
      </c>
      <c r="M351">
        <v>37.28</v>
      </c>
      <c r="N351">
        <v>7.0000000000000007E-2</v>
      </c>
      <c r="O351" s="40">
        <f t="shared" si="12"/>
        <v>0.18776824034334766</v>
      </c>
    </row>
    <row r="352" spans="1:15" x14ac:dyDescent="0.3">
      <c r="A352" s="47">
        <v>14</v>
      </c>
      <c r="B352" s="38">
        <v>45764</v>
      </c>
      <c r="C352">
        <v>12</v>
      </c>
      <c r="D352">
        <v>42.15</v>
      </c>
      <c r="E352">
        <v>0.24</v>
      </c>
      <c r="F352" s="40">
        <f t="shared" si="13"/>
        <v>0.56939501779359436</v>
      </c>
      <c r="J352">
        <v>10</v>
      </c>
      <c r="K352" s="38">
        <v>45771</v>
      </c>
      <c r="L352">
        <v>14</v>
      </c>
      <c r="M352">
        <v>36.85</v>
      </c>
      <c r="N352">
        <v>0.03</v>
      </c>
      <c r="O352" s="40">
        <f t="shared" si="12"/>
        <v>8.141112618724558E-2</v>
      </c>
    </row>
    <row r="353" spans="1:15" x14ac:dyDescent="0.3">
      <c r="A353" s="47">
        <v>14</v>
      </c>
      <c r="B353" s="38">
        <v>45765</v>
      </c>
      <c r="C353">
        <v>13</v>
      </c>
      <c r="D353">
        <v>56.5</v>
      </c>
      <c r="E353">
        <v>0.39</v>
      </c>
      <c r="F353" s="40">
        <f t="shared" si="13"/>
        <v>0.69026548672566368</v>
      </c>
      <c r="J353">
        <v>10</v>
      </c>
      <c r="K353" s="38">
        <v>45772</v>
      </c>
      <c r="L353">
        <v>15</v>
      </c>
      <c r="M353">
        <v>39.01</v>
      </c>
      <c r="N353">
        <v>0.2</v>
      </c>
      <c r="O353" s="40">
        <f t="shared" si="12"/>
        <v>0.51268905408869525</v>
      </c>
    </row>
    <row r="354" spans="1:15" x14ac:dyDescent="0.3">
      <c r="A354" s="47">
        <v>14</v>
      </c>
      <c r="B354" s="38">
        <v>45766</v>
      </c>
      <c r="C354">
        <v>14</v>
      </c>
      <c r="D354">
        <v>26.99</v>
      </c>
      <c r="E354">
        <v>0.09</v>
      </c>
      <c r="F354" s="40">
        <f t="shared" si="13"/>
        <v>0.33345683586513525</v>
      </c>
      <c r="J354">
        <v>10</v>
      </c>
      <c r="K354" s="38">
        <v>45773</v>
      </c>
      <c r="L354">
        <v>16</v>
      </c>
      <c r="M354">
        <v>23.57</v>
      </c>
      <c r="N354">
        <v>0.13</v>
      </c>
      <c r="O354" s="40">
        <f t="shared" si="12"/>
        <v>0.55154857870173946</v>
      </c>
    </row>
    <row r="355" spans="1:15" x14ac:dyDescent="0.3">
      <c r="A355" s="47">
        <v>14</v>
      </c>
      <c r="B355" s="38">
        <v>45767</v>
      </c>
      <c r="C355">
        <v>15</v>
      </c>
      <c r="D355">
        <v>36.06</v>
      </c>
      <c r="E355">
        <v>0.37</v>
      </c>
      <c r="F355" s="40">
        <f t="shared" si="13"/>
        <v>1.0260676650027731</v>
      </c>
      <c r="J355">
        <v>10</v>
      </c>
      <c r="K355" s="38">
        <v>45774</v>
      </c>
      <c r="L355">
        <v>17</v>
      </c>
      <c r="M355">
        <v>30.16</v>
      </c>
      <c r="N355">
        <v>0.28999999999999998</v>
      </c>
      <c r="O355" s="40">
        <f t="shared" si="12"/>
        <v>0.96153846153846145</v>
      </c>
    </row>
    <row r="356" spans="1:15" x14ac:dyDescent="0.3">
      <c r="A356" s="47">
        <v>14</v>
      </c>
      <c r="B356" s="38">
        <v>45768</v>
      </c>
      <c r="C356">
        <v>16</v>
      </c>
      <c r="D356">
        <v>21.73</v>
      </c>
      <c r="E356">
        <v>0.25</v>
      </c>
      <c r="F356" s="40">
        <f t="shared" si="13"/>
        <v>1.150483202945237</v>
      </c>
      <c r="J356">
        <v>10</v>
      </c>
      <c r="K356" s="38">
        <v>45775</v>
      </c>
      <c r="L356">
        <v>18</v>
      </c>
      <c r="M356">
        <v>28.98</v>
      </c>
      <c r="N356">
        <v>0.32</v>
      </c>
      <c r="O356" s="40">
        <f t="shared" si="12"/>
        <v>1.1042097998619738</v>
      </c>
    </row>
    <row r="357" spans="1:15" x14ac:dyDescent="0.3">
      <c r="A357" s="47">
        <v>14</v>
      </c>
      <c r="B357" s="38">
        <v>45769</v>
      </c>
      <c r="C357">
        <v>17</v>
      </c>
      <c r="D357">
        <v>18.47</v>
      </c>
      <c r="E357">
        <v>0.12</v>
      </c>
      <c r="F357" s="40">
        <f t="shared" si="13"/>
        <v>0.64970221981591769</v>
      </c>
      <c r="J357">
        <v>10</v>
      </c>
      <c r="K357" s="38">
        <v>45776</v>
      </c>
      <c r="L357">
        <v>19</v>
      </c>
      <c r="M357">
        <v>40.33</v>
      </c>
      <c r="N357">
        <v>0.06</v>
      </c>
      <c r="O357" s="40">
        <f t="shared" si="12"/>
        <v>0.14877262583684603</v>
      </c>
    </row>
    <row r="358" spans="1:15" x14ac:dyDescent="0.3">
      <c r="A358" s="47">
        <v>14</v>
      </c>
      <c r="B358" s="38">
        <v>45770</v>
      </c>
      <c r="C358">
        <v>18</v>
      </c>
      <c r="D358">
        <v>26.29</v>
      </c>
      <c r="E358">
        <v>0.53</v>
      </c>
      <c r="F358" s="40">
        <f t="shared" si="13"/>
        <v>2.0159756561430204</v>
      </c>
      <c r="J358">
        <v>10</v>
      </c>
      <c r="K358" s="38">
        <v>45777</v>
      </c>
      <c r="L358">
        <v>20</v>
      </c>
      <c r="M358">
        <v>21.02</v>
      </c>
      <c r="N358">
        <v>0.1</v>
      </c>
      <c r="O358" s="40">
        <f t="shared" si="12"/>
        <v>0.47573739295908657</v>
      </c>
    </row>
    <row r="359" spans="1:15" x14ac:dyDescent="0.3">
      <c r="A359" s="47">
        <v>14</v>
      </c>
      <c r="B359" s="38">
        <v>45771</v>
      </c>
      <c r="C359">
        <v>19</v>
      </c>
      <c r="D359">
        <v>52.49</v>
      </c>
      <c r="E359">
        <v>0.46</v>
      </c>
      <c r="F359" s="40">
        <f t="shared" si="13"/>
        <v>0.87635740140979235</v>
      </c>
      <c r="J359">
        <v>10</v>
      </c>
      <c r="K359" s="38">
        <v>45778</v>
      </c>
      <c r="L359">
        <v>21</v>
      </c>
      <c r="M359">
        <v>35.68</v>
      </c>
      <c r="N359">
        <v>7.0000000000000007E-2</v>
      </c>
      <c r="O359" s="40">
        <f t="shared" si="12"/>
        <v>0.19618834080717493</v>
      </c>
    </row>
    <row r="360" spans="1:15" x14ac:dyDescent="0.3">
      <c r="A360" s="47">
        <v>14</v>
      </c>
      <c r="B360" s="38">
        <v>45772</v>
      </c>
      <c r="C360">
        <v>20</v>
      </c>
      <c r="D360">
        <v>41.4</v>
      </c>
      <c r="E360">
        <v>0.23</v>
      </c>
      <c r="F360" s="40">
        <f t="shared" si="13"/>
        <v>0.55555555555555558</v>
      </c>
      <c r="J360">
        <v>10</v>
      </c>
      <c r="K360" s="38">
        <v>45779</v>
      </c>
      <c r="L360">
        <v>22</v>
      </c>
      <c r="M360">
        <v>22.27</v>
      </c>
      <c r="N360">
        <v>0.2</v>
      </c>
      <c r="O360" s="40">
        <f t="shared" si="12"/>
        <v>0.89806915132465204</v>
      </c>
    </row>
    <row r="361" spans="1:15" x14ac:dyDescent="0.3">
      <c r="A361" s="47">
        <v>14</v>
      </c>
      <c r="B361" s="38">
        <v>45773</v>
      </c>
      <c r="C361">
        <v>21</v>
      </c>
      <c r="D361">
        <v>57.57</v>
      </c>
      <c r="E361">
        <v>0.24</v>
      </c>
      <c r="F361" s="40">
        <f t="shared" si="13"/>
        <v>0.41688379364252215</v>
      </c>
      <c r="J361">
        <v>10</v>
      </c>
      <c r="K361" s="38">
        <v>45780</v>
      </c>
      <c r="L361">
        <v>23</v>
      </c>
      <c r="M361">
        <v>31.18</v>
      </c>
      <c r="N361">
        <v>0</v>
      </c>
      <c r="O361" s="40">
        <f t="shared" si="12"/>
        <v>0</v>
      </c>
    </row>
    <row r="362" spans="1:15" x14ac:dyDescent="0.3">
      <c r="A362" s="47">
        <v>14</v>
      </c>
      <c r="B362" s="38">
        <v>45774</v>
      </c>
      <c r="C362">
        <v>22</v>
      </c>
      <c r="D362">
        <v>77.510000000000005</v>
      </c>
      <c r="E362">
        <v>0.68</v>
      </c>
      <c r="F362" s="40">
        <f t="shared" si="13"/>
        <v>0.8773061540446393</v>
      </c>
      <c r="J362">
        <v>10</v>
      </c>
      <c r="K362" s="38">
        <v>45781</v>
      </c>
      <c r="L362">
        <v>24</v>
      </c>
      <c r="M362">
        <v>34.92</v>
      </c>
      <c r="N362">
        <v>0.04</v>
      </c>
      <c r="O362" s="40">
        <f t="shared" si="12"/>
        <v>0.11454753722794959</v>
      </c>
    </row>
    <row r="363" spans="1:15" x14ac:dyDescent="0.3">
      <c r="A363" s="47">
        <v>14</v>
      </c>
      <c r="B363" s="38">
        <v>45775</v>
      </c>
      <c r="C363">
        <v>23</v>
      </c>
      <c r="D363">
        <v>31.67</v>
      </c>
      <c r="E363">
        <v>0.06</v>
      </c>
      <c r="F363" s="40">
        <f t="shared" si="13"/>
        <v>0.18945374171139878</v>
      </c>
      <c r="J363">
        <v>10</v>
      </c>
      <c r="K363" s="38">
        <v>45782</v>
      </c>
      <c r="L363">
        <v>25</v>
      </c>
      <c r="M363">
        <v>35.35</v>
      </c>
      <c r="N363">
        <v>0.34</v>
      </c>
      <c r="O363" s="40">
        <f t="shared" si="12"/>
        <v>0.96181046676096182</v>
      </c>
    </row>
    <row r="364" spans="1:15" x14ac:dyDescent="0.3">
      <c r="A364" s="47">
        <v>14</v>
      </c>
      <c r="B364" s="38">
        <v>45776</v>
      </c>
      <c r="C364">
        <v>24</v>
      </c>
      <c r="D364">
        <v>39.53</v>
      </c>
      <c r="E364">
        <v>0</v>
      </c>
      <c r="F364" s="40">
        <f t="shared" si="13"/>
        <v>0</v>
      </c>
      <c r="J364">
        <v>10</v>
      </c>
      <c r="K364" s="38">
        <v>45783</v>
      </c>
      <c r="L364">
        <v>26</v>
      </c>
      <c r="M364">
        <v>85.54</v>
      </c>
      <c r="N364">
        <v>0.06</v>
      </c>
      <c r="O364" s="40">
        <f t="shared" si="12"/>
        <v>7.0142623334112697E-2</v>
      </c>
    </row>
    <row r="365" spans="1:15" x14ac:dyDescent="0.3">
      <c r="A365" s="47">
        <v>14</v>
      </c>
      <c r="B365" s="38">
        <v>45777</v>
      </c>
      <c r="C365">
        <v>25</v>
      </c>
      <c r="D365">
        <v>51.35</v>
      </c>
      <c r="E365">
        <v>0.06</v>
      </c>
      <c r="F365" s="40">
        <f t="shared" si="13"/>
        <v>0.11684518013631938</v>
      </c>
      <c r="J365">
        <v>10</v>
      </c>
      <c r="K365" s="38">
        <v>45784</v>
      </c>
      <c r="L365">
        <v>27</v>
      </c>
      <c r="M365">
        <v>29.54</v>
      </c>
      <c r="N365">
        <v>0.04</v>
      </c>
      <c r="O365" s="40">
        <f t="shared" si="12"/>
        <v>0.13540961408259986</v>
      </c>
    </row>
    <row r="366" spans="1:15" x14ac:dyDescent="0.3">
      <c r="A366" s="47">
        <v>14</v>
      </c>
      <c r="B366" s="38">
        <v>45778</v>
      </c>
      <c r="C366">
        <v>26</v>
      </c>
      <c r="D366">
        <v>34.39</v>
      </c>
      <c r="E366">
        <v>0.17</v>
      </c>
      <c r="F366" s="40">
        <f t="shared" si="13"/>
        <v>0.4943297470194824</v>
      </c>
      <c r="J366">
        <v>10</v>
      </c>
      <c r="K366" s="38">
        <v>45785</v>
      </c>
      <c r="L366">
        <v>28</v>
      </c>
      <c r="M366">
        <v>18.86</v>
      </c>
      <c r="N366">
        <v>0.13</v>
      </c>
      <c r="O366" s="40">
        <f t="shared" si="12"/>
        <v>0.68928950159066815</v>
      </c>
    </row>
    <row r="367" spans="1:15" x14ac:dyDescent="0.3">
      <c r="A367" s="47">
        <v>14</v>
      </c>
      <c r="B367" s="38">
        <v>45779</v>
      </c>
      <c r="C367">
        <v>27</v>
      </c>
      <c r="D367">
        <v>35.22</v>
      </c>
      <c r="E367">
        <v>2.11</v>
      </c>
      <c r="F367" s="40">
        <f t="shared" si="13"/>
        <v>5.9909142532651902</v>
      </c>
      <c r="J367">
        <v>10</v>
      </c>
      <c r="K367" s="38">
        <v>45786</v>
      </c>
      <c r="L367">
        <v>29</v>
      </c>
      <c r="M367">
        <v>51.66</v>
      </c>
      <c r="N367">
        <v>0.5</v>
      </c>
      <c r="O367" s="40">
        <f t="shared" si="12"/>
        <v>0.96786682152535819</v>
      </c>
    </row>
    <row r="368" spans="1:15" x14ac:dyDescent="0.3">
      <c r="A368" s="47">
        <v>14</v>
      </c>
      <c r="B368" s="38">
        <v>45780</v>
      </c>
      <c r="C368">
        <v>28</v>
      </c>
      <c r="D368">
        <v>42.79</v>
      </c>
      <c r="E368">
        <v>0.39</v>
      </c>
      <c r="F368" s="40">
        <f t="shared" si="13"/>
        <v>0.9114279037158215</v>
      </c>
      <c r="J368">
        <v>10</v>
      </c>
      <c r="K368" s="38">
        <v>45787</v>
      </c>
      <c r="L368">
        <v>30</v>
      </c>
      <c r="M368">
        <v>35.770000000000003</v>
      </c>
      <c r="N368">
        <v>0.28999999999999998</v>
      </c>
      <c r="O368" s="40">
        <f t="shared" si="12"/>
        <v>0.81073525300531157</v>
      </c>
    </row>
    <row r="369" spans="1:15" x14ac:dyDescent="0.3">
      <c r="A369" s="47">
        <v>14</v>
      </c>
      <c r="B369" s="38">
        <v>45781</v>
      </c>
      <c r="C369">
        <v>29</v>
      </c>
      <c r="D369">
        <v>30.93</v>
      </c>
      <c r="E369">
        <v>1.99</v>
      </c>
      <c r="F369" s="40">
        <f t="shared" si="13"/>
        <v>6.4338829615260265</v>
      </c>
      <c r="J369">
        <v>10</v>
      </c>
      <c r="K369" s="38">
        <v>45788</v>
      </c>
      <c r="L369">
        <v>31</v>
      </c>
      <c r="M369">
        <v>30.04</v>
      </c>
      <c r="N369">
        <v>0.28000000000000003</v>
      </c>
      <c r="O369" s="40">
        <f t="shared" si="12"/>
        <v>0.93209054593874852</v>
      </c>
    </row>
    <row r="370" spans="1:15" x14ac:dyDescent="0.3">
      <c r="A370" s="47">
        <v>14</v>
      </c>
      <c r="B370" s="38">
        <v>45782</v>
      </c>
      <c r="C370">
        <v>30</v>
      </c>
      <c r="D370">
        <v>37.880000000000003</v>
      </c>
      <c r="E370">
        <v>0.02</v>
      </c>
      <c r="F370" s="40">
        <f t="shared" si="13"/>
        <v>5.2798310454065467E-2</v>
      </c>
      <c r="J370">
        <v>10</v>
      </c>
      <c r="K370" s="38">
        <v>45789</v>
      </c>
      <c r="L370">
        <v>32</v>
      </c>
      <c r="M370">
        <v>29.96</v>
      </c>
      <c r="N370">
        <v>0.23</v>
      </c>
      <c r="O370" s="40">
        <f t="shared" si="12"/>
        <v>0.76769025367156207</v>
      </c>
    </row>
    <row r="371" spans="1:15" x14ac:dyDescent="0.3">
      <c r="A371" s="47">
        <v>14</v>
      </c>
      <c r="B371" s="38">
        <v>45783</v>
      </c>
      <c r="C371">
        <v>31</v>
      </c>
      <c r="D371">
        <v>29.22</v>
      </c>
      <c r="E371">
        <v>0.57999999999999996</v>
      </c>
      <c r="F371" s="40">
        <f t="shared" si="13"/>
        <v>1.9849418206707732</v>
      </c>
      <c r="J371">
        <v>10</v>
      </c>
      <c r="K371" s="38">
        <v>45790</v>
      </c>
      <c r="L371">
        <v>33</v>
      </c>
      <c r="M371">
        <v>21.98</v>
      </c>
      <c r="N371">
        <v>0.32</v>
      </c>
      <c r="O371" s="40">
        <f t="shared" si="12"/>
        <v>1.4558689717925386</v>
      </c>
    </row>
    <row r="372" spans="1:15" x14ac:dyDescent="0.3">
      <c r="A372" s="47">
        <v>14</v>
      </c>
      <c r="B372" s="38">
        <v>45784</v>
      </c>
      <c r="C372">
        <v>32</v>
      </c>
      <c r="D372">
        <v>48.34</v>
      </c>
      <c r="E372">
        <v>0.56999999999999995</v>
      </c>
      <c r="F372" s="40">
        <f t="shared" si="13"/>
        <v>1.1791477037649978</v>
      </c>
      <c r="J372">
        <v>10</v>
      </c>
      <c r="K372" s="38">
        <v>45791</v>
      </c>
      <c r="L372">
        <v>34</v>
      </c>
      <c r="M372">
        <v>40.229999999999997</v>
      </c>
      <c r="N372">
        <v>0.46</v>
      </c>
      <c r="O372" s="40">
        <f t="shared" si="12"/>
        <v>1.14342530449913</v>
      </c>
    </row>
    <row r="373" spans="1:15" x14ac:dyDescent="0.3">
      <c r="A373" s="47">
        <v>14</v>
      </c>
      <c r="B373" s="38">
        <v>45785</v>
      </c>
      <c r="C373">
        <v>33</v>
      </c>
      <c r="D373">
        <v>50.17</v>
      </c>
      <c r="E373">
        <v>0.79</v>
      </c>
      <c r="F373" s="40">
        <f t="shared" si="13"/>
        <v>1.5746462029101056</v>
      </c>
      <c r="J373">
        <v>10</v>
      </c>
      <c r="K373" s="38">
        <v>45792</v>
      </c>
      <c r="L373">
        <v>35</v>
      </c>
      <c r="M373">
        <v>29.14</v>
      </c>
      <c r="N373">
        <v>0.14000000000000001</v>
      </c>
      <c r="O373" s="40">
        <f t="shared" si="12"/>
        <v>0.48043925875085797</v>
      </c>
    </row>
    <row r="374" spans="1:15" x14ac:dyDescent="0.3">
      <c r="A374" s="47">
        <v>14</v>
      </c>
      <c r="B374" s="38">
        <v>45786</v>
      </c>
      <c r="C374">
        <v>34</v>
      </c>
      <c r="D374">
        <v>35.450000000000003</v>
      </c>
      <c r="E374">
        <v>0.47</v>
      </c>
      <c r="F374" s="40">
        <f t="shared" si="13"/>
        <v>1.3258110014104372</v>
      </c>
      <c r="J374">
        <v>10</v>
      </c>
      <c r="K374" s="38">
        <v>45793</v>
      </c>
      <c r="L374">
        <v>36</v>
      </c>
      <c r="M374">
        <v>47.27</v>
      </c>
      <c r="N374">
        <v>0.42</v>
      </c>
      <c r="O374" s="40">
        <f t="shared" si="12"/>
        <v>0.8885127988153162</v>
      </c>
    </row>
    <row r="375" spans="1:15" x14ac:dyDescent="0.3">
      <c r="A375" s="47">
        <v>14</v>
      </c>
      <c r="B375" s="38">
        <v>45787</v>
      </c>
      <c r="C375">
        <v>35</v>
      </c>
      <c r="D375">
        <v>31.65</v>
      </c>
      <c r="E375">
        <v>0.49</v>
      </c>
      <c r="F375" s="40">
        <f t="shared" si="13"/>
        <v>1.5481832543443919</v>
      </c>
      <c r="J375">
        <v>10</v>
      </c>
      <c r="K375" s="38">
        <v>45794</v>
      </c>
      <c r="L375">
        <v>37</v>
      </c>
      <c r="M375">
        <v>22.2</v>
      </c>
      <c r="N375">
        <v>0.04</v>
      </c>
      <c r="O375" s="40">
        <f t="shared" si="12"/>
        <v>0.1801801801801802</v>
      </c>
    </row>
    <row r="376" spans="1:15" x14ac:dyDescent="0.3">
      <c r="A376" s="47">
        <v>14</v>
      </c>
      <c r="B376" s="38">
        <v>45788</v>
      </c>
      <c r="C376">
        <v>36</v>
      </c>
      <c r="D376">
        <v>24.66</v>
      </c>
      <c r="E376">
        <v>0.11</v>
      </c>
      <c r="F376" s="40">
        <f t="shared" si="13"/>
        <v>0.44606650446066504</v>
      </c>
      <c r="J376">
        <v>10</v>
      </c>
      <c r="K376" s="38">
        <v>45795</v>
      </c>
      <c r="L376">
        <v>38</v>
      </c>
      <c r="M376">
        <v>46.71</v>
      </c>
      <c r="N376">
        <v>0.36</v>
      </c>
      <c r="O376" s="40">
        <f t="shared" si="12"/>
        <v>0.77071290944123316</v>
      </c>
    </row>
    <row r="377" spans="1:15" x14ac:dyDescent="0.3">
      <c r="A377" s="47">
        <v>14</v>
      </c>
      <c r="B377" s="38">
        <v>45789</v>
      </c>
      <c r="C377">
        <v>37</v>
      </c>
      <c r="D377">
        <v>41.16</v>
      </c>
      <c r="E377">
        <v>0.35</v>
      </c>
      <c r="F377" s="40">
        <f t="shared" si="13"/>
        <v>0.85034013605442182</v>
      </c>
      <c r="J377">
        <v>10</v>
      </c>
      <c r="K377" s="38">
        <v>45796</v>
      </c>
      <c r="L377">
        <v>39</v>
      </c>
      <c r="M377">
        <v>18.57</v>
      </c>
      <c r="N377">
        <v>0.06</v>
      </c>
      <c r="O377" s="40">
        <f t="shared" si="12"/>
        <v>0.32310177705977383</v>
      </c>
    </row>
    <row r="378" spans="1:15" x14ac:dyDescent="0.3">
      <c r="A378" s="47">
        <v>14</v>
      </c>
      <c r="B378" s="38">
        <v>45790</v>
      </c>
      <c r="C378">
        <v>38</v>
      </c>
      <c r="D378">
        <v>41.15</v>
      </c>
      <c r="E378">
        <v>0.31</v>
      </c>
      <c r="F378" s="40">
        <f t="shared" si="13"/>
        <v>0.75334143377885787</v>
      </c>
      <c r="J378">
        <v>10</v>
      </c>
      <c r="K378" s="38">
        <v>45797</v>
      </c>
      <c r="L378">
        <v>40</v>
      </c>
      <c r="M378">
        <v>29.27</v>
      </c>
      <c r="N378">
        <v>0.51</v>
      </c>
      <c r="O378" s="40">
        <f t="shared" si="12"/>
        <v>1.7423983600956612</v>
      </c>
    </row>
    <row r="379" spans="1:15" x14ac:dyDescent="0.3">
      <c r="A379" s="47">
        <v>14</v>
      </c>
      <c r="B379" s="38">
        <v>45791</v>
      </c>
      <c r="C379">
        <v>39</v>
      </c>
      <c r="D379">
        <v>17.940000000000001</v>
      </c>
      <c r="E379">
        <v>1.75</v>
      </c>
      <c r="F379" s="40">
        <f t="shared" si="13"/>
        <v>9.7547380156075807</v>
      </c>
      <c r="J379">
        <v>10</v>
      </c>
      <c r="K379" s="38">
        <v>45798</v>
      </c>
      <c r="L379">
        <v>41</v>
      </c>
      <c r="M379">
        <v>17.3</v>
      </c>
      <c r="N379">
        <v>0.22</v>
      </c>
      <c r="O379" s="40">
        <f t="shared" si="12"/>
        <v>1.2716763005780347</v>
      </c>
    </row>
    <row r="380" spans="1:15" x14ac:dyDescent="0.3">
      <c r="A380" s="47">
        <v>14</v>
      </c>
      <c r="B380" s="38">
        <v>45792</v>
      </c>
      <c r="C380">
        <v>40</v>
      </c>
      <c r="D380">
        <v>37.15</v>
      </c>
      <c r="E380">
        <v>0.39</v>
      </c>
      <c r="F380" s="40">
        <f t="shared" si="13"/>
        <v>1.0497981157469718</v>
      </c>
      <c r="J380">
        <v>10</v>
      </c>
      <c r="K380" s="38">
        <v>45799</v>
      </c>
      <c r="L380">
        <v>42</v>
      </c>
      <c r="M380">
        <v>19.89</v>
      </c>
      <c r="N380">
        <v>1.06</v>
      </c>
      <c r="O380" s="40">
        <f t="shared" si="12"/>
        <v>5.3293112116641526</v>
      </c>
    </row>
    <row r="381" spans="1:15" x14ac:dyDescent="0.3">
      <c r="A381" s="47">
        <v>14</v>
      </c>
      <c r="B381" s="38">
        <v>45793</v>
      </c>
      <c r="C381">
        <v>41</v>
      </c>
      <c r="D381">
        <v>53.03</v>
      </c>
      <c r="E381">
        <v>0.33</v>
      </c>
      <c r="F381" s="40">
        <f t="shared" si="13"/>
        <v>0.62228927022440128</v>
      </c>
      <c r="J381">
        <v>10</v>
      </c>
      <c r="K381" s="38">
        <v>45800</v>
      </c>
      <c r="L381">
        <v>43</v>
      </c>
      <c r="M381">
        <v>41.07</v>
      </c>
      <c r="N381">
        <v>1.1100000000000001</v>
      </c>
      <c r="O381" s="40">
        <f t="shared" si="12"/>
        <v>2.7027027027027031</v>
      </c>
    </row>
    <row r="382" spans="1:15" x14ac:dyDescent="0.3">
      <c r="A382" s="47">
        <v>14</v>
      </c>
      <c r="B382" s="38">
        <v>45794</v>
      </c>
      <c r="C382">
        <v>42</v>
      </c>
      <c r="D382">
        <v>38.520000000000003</v>
      </c>
      <c r="E382">
        <v>1.06</v>
      </c>
      <c r="F382" s="40">
        <f t="shared" si="13"/>
        <v>2.7518172377985461</v>
      </c>
      <c r="J382">
        <v>10</v>
      </c>
      <c r="K382" s="38">
        <v>45801</v>
      </c>
      <c r="L382">
        <v>44</v>
      </c>
      <c r="M382">
        <v>18.86</v>
      </c>
      <c r="N382">
        <v>0.06</v>
      </c>
      <c r="O382" s="40">
        <f t="shared" si="12"/>
        <v>0.31813361611876989</v>
      </c>
    </row>
    <row r="383" spans="1:15" x14ac:dyDescent="0.3">
      <c r="A383" s="47">
        <v>14</v>
      </c>
      <c r="B383" s="38">
        <v>45795</v>
      </c>
      <c r="C383">
        <v>43</v>
      </c>
      <c r="D383">
        <v>34.28</v>
      </c>
      <c r="E383">
        <v>0.36</v>
      </c>
      <c r="F383" s="40">
        <f t="shared" si="13"/>
        <v>1.0501750291715286</v>
      </c>
      <c r="J383">
        <v>10</v>
      </c>
      <c r="K383" s="38">
        <v>45802</v>
      </c>
      <c r="L383">
        <v>45</v>
      </c>
      <c r="M383">
        <v>22.22</v>
      </c>
      <c r="N383">
        <v>0.85</v>
      </c>
      <c r="O383" s="40">
        <f t="shared" si="12"/>
        <v>3.8253825382538258</v>
      </c>
    </row>
    <row r="384" spans="1:15" x14ac:dyDescent="0.3">
      <c r="A384" s="47">
        <v>14</v>
      </c>
      <c r="B384" s="38">
        <v>45796</v>
      </c>
      <c r="C384">
        <v>44</v>
      </c>
      <c r="D384">
        <v>28.9</v>
      </c>
      <c r="E384">
        <v>0.32</v>
      </c>
      <c r="F384" s="40">
        <f t="shared" si="13"/>
        <v>1.1072664359861593</v>
      </c>
      <c r="J384">
        <v>10</v>
      </c>
      <c r="K384" s="38">
        <v>45803</v>
      </c>
      <c r="L384">
        <v>46</v>
      </c>
      <c r="M384">
        <v>16.329999999999998</v>
      </c>
      <c r="N384">
        <v>0.02</v>
      </c>
      <c r="O384" s="40">
        <f t="shared" si="12"/>
        <v>0.12247397428046541</v>
      </c>
    </row>
    <row r="385" spans="1:15" x14ac:dyDescent="0.3">
      <c r="A385" s="47">
        <v>14</v>
      </c>
      <c r="B385" s="38">
        <v>45797</v>
      </c>
      <c r="C385">
        <v>45</v>
      </c>
      <c r="D385">
        <v>33.67</v>
      </c>
      <c r="E385">
        <v>0.59</v>
      </c>
      <c r="F385" s="40">
        <f t="shared" si="13"/>
        <v>1.7523017523017521</v>
      </c>
      <c r="J385">
        <v>10</v>
      </c>
      <c r="K385" s="38">
        <v>45804</v>
      </c>
      <c r="L385">
        <v>47</v>
      </c>
      <c r="M385">
        <v>13.73</v>
      </c>
      <c r="N385">
        <v>0.67</v>
      </c>
      <c r="O385" s="40">
        <f t="shared" si="12"/>
        <v>4.8798252002913323</v>
      </c>
    </row>
    <row r="386" spans="1:15" x14ac:dyDescent="0.3">
      <c r="A386" s="47">
        <v>14</v>
      </c>
      <c r="B386" s="38">
        <v>45798</v>
      </c>
      <c r="C386">
        <v>46</v>
      </c>
      <c r="D386">
        <v>30.73</v>
      </c>
      <c r="E386">
        <v>0.37</v>
      </c>
      <c r="F386" s="40">
        <f t="shared" si="13"/>
        <v>1.2040351448096323</v>
      </c>
      <c r="J386">
        <v>10</v>
      </c>
      <c r="K386" s="38">
        <v>45805</v>
      </c>
      <c r="L386">
        <v>48</v>
      </c>
      <c r="M386">
        <v>42.33</v>
      </c>
      <c r="N386">
        <v>0.51</v>
      </c>
      <c r="O386" s="40">
        <f t="shared" ref="O386:O388" si="14">(N386*100)/M386</f>
        <v>1.2048192771084338</v>
      </c>
    </row>
    <row r="387" spans="1:15" x14ac:dyDescent="0.3">
      <c r="A387" s="47">
        <v>14</v>
      </c>
      <c r="B387" s="38">
        <v>45799</v>
      </c>
      <c r="C387">
        <v>47</v>
      </c>
      <c r="D387">
        <v>40.49</v>
      </c>
      <c r="E387">
        <v>0.7</v>
      </c>
      <c r="F387" s="40">
        <f t="shared" si="13"/>
        <v>1.7288219313410718</v>
      </c>
      <c r="J387">
        <v>10</v>
      </c>
      <c r="K387" s="38">
        <v>45806</v>
      </c>
      <c r="L387">
        <v>49</v>
      </c>
      <c r="M387">
        <v>18.2</v>
      </c>
      <c r="N387">
        <v>0</v>
      </c>
      <c r="O387" s="40">
        <f t="shared" si="14"/>
        <v>0</v>
      </c>
    </row>
    <row r="388" spans="1:15" x14ac:dyDescent="0.3">
      <c r="A388" s="47">
        <v>14</v>
      </c>
      <c r="B388" s="38">
        <v>45800</v>
      </c>
      <c r="C388">
        <v>48</v>
      </c>
      <c r="D388">
        <v>26.09</v>
      </c>
      <c r="E388">
        <v>0.67</v>
      </c>
      <c r="F388" s="40">
        <f t="shared" si="13"/>
        <v>2.5680337293982367</v>
      </c>
      <c r="J388">
        <v>10</v>
      </c>
      <c r="K388" s="38">
        <v>45807</v>
      </c>
      <c r="L388">
        <v>50</v>
      </c>
      <c r="M388">
        <v>27.51</v>
      </c>
      <c r="N388">
        <v>0.19</v>
      </c>
      <c r="O388" s="40">
        <f t="shared" si="14"/>
        <v>0.6906579425663395</v>
      </c>
    </row>
    <row r="389" spans="1:15" x14ac:dyDescent="0.3">
      <c r="A389" s="47">
        <v>14</v>
      </c>
      <c r="B389" s="38">
        <v>45801</v>
      </c>
      <c r="C389">
        <v>49</v>
      </c>
      <c r="D389">
        <v>16.93</v>
      </c>
      <c r="E389">
        <v>1.67</v>
      </c>
      <c r="F389" s="40">
        <f t="shared" si="13"/>
        <v>9.8641464855286483</v>
      </c>
      <c r="J389">
        <v>10</v>
      </c>
      <c r="K389" s="38">
        <v>45808</v>
      </c>
      <c r="L389">
        <v>51</v>
      </c>
      <c r="M389">
        <v>0</v>
      </c>
      <c r="N389">
        <v>0</v>
      </c>
      <c r="O389" s="40">
        <v>0</v>
      </c>
    </row>
    <row r="390" spans="1:15" x14ac:dyDescent="0.3">
      <c r="A390" s="47">
        <v>14</v>
      </c>
      <c r="B390" s="38">
        <v>45802</v>
      </c>
      <c r="C390">
        <v>50</v>
      </c>
      <c r="D390">
        <v>22.74</v>
      </c>
      <c r="E390">
        <v>9.17</v>
      </c>
      <c r="F390" s="40">
        <f t="shared" si="13"/>
        <v>40.325417766051011</v>
      </c>
      <c r="J390">
        <v>10</v>
      </c>
      <c r="K390" s="38">
        <v>45809</v>
      </c>
      <c r="L390">
        <v>52</v>
      </c>
      <c r="M390">
        <v>27.31</v>
      </c>
      <c r="N390">
        <v>0.67</v>
      </c>
      <c r="O390" s="40">
        <f t="shared" ref="O390:O453" si="15">(N390*100)/M390</f>
        <v>2.453313804467228</v>
      </c>
    </row>
    <row r="391" spans="1:15" x14ac:dyDescent="0.3">
      <c r="A391" s="47">
        <v>14</v>
      </c>
      <c r="B391" s="38">
        <v>45803</v>
      </c>
      <c r="C391">
        <v>51</v>
      </c>
      <c r="D391">
        <v>20.67</v>
      </c>
      <c r="E391">
        <v>0</v>
      </c>
      <c r="F391" s="40">
        <f t="shared" si="13"/>
        <v>0</v>
      </c>
      <c r="J391">
        <v>10</v>
      </c>
      <c r="K391" s="38">
        <v>45810</v>
      </c>
      <c r="L391">
        <v>53</v>
      </c>
      <c r="M391">
        <v>29.9</v>
      </c>
      <c r="N391">
        <v>1.24</v>
      </c>
      <c r="O391" s="40">
        <f t="shared" si="15"/>
        <v>4.1471571906354514</v>
      </c>
    </row>
    <row r="392" spans="1:15" x14ac:dyDescent="0.3">
      <c r="A392" s="47">
        <v>14</v>
      </c>
      <c r="B392" s="38">
        <v>45804</v>
      </c>
      <c r="C392">
        <v>52</v>
      </c>
      <c r="D392">
        <v>14.75</v>
      </c>
      <c r="E392">
        <v>0</v>
      </c>
      <c r="F392" s="40">
        <f t="shared" si="13"/>
        <v>0</v>
      </c>
      <c r="J392">
        <v>10</v>
      </c>
      <c r="K392" s="38">
        <v>45811</v>
      </c>
      <c r="L392">
        <v>54</v>
      </c>
      <c r="M392">
        <v>32.799999999999997</v>
      </c>
      <c r="N392">
        <v>0.96</v>
      </c>
      <c r="O392" s="40">
        <f t="shared" si="15"/>
        <v>2.9268292682926833</v>
      </c>
    </row>
    <row r="393" spans="1:15" x14ac:dyDescent="0.3">
      <c r="A393" s="47">
        <v>14</v>
      </c>
      <c r="B393" s="38">
        <v>45805</v>
      </c>
      <c r="C393">
        <v>53</v>
      </c>
      <c r="D393">
        <v>14.22</v>
      </c>
      <c r="E393">
        <v>0.11</v>
      </c>
      <c r="F393" s="40">
        <f t="shared" si="13"/>
        <v>0.77355836849507731</v>
      </c>
      <c r="J393">
        <v>10</v>
      </c>
      <c r="K393" s="38">
        <v>45812</v>
      </c>
      <c r="L393">
        <v>55</v>
      </c>
      <c r="M393">
        <v>18.940000000000001</v>
      </c>
      <c r="N393">
        <v>1.94</v>
      </c>
      <c r="O393" s="40">
        <f t="shared" si="15"/>
        <v>10.2428722280887</v>
      </c>
    </row>
    <row r="394" spans="1:15" x14ac:dyDescent="0.3">
      <c r="A394" s="47">
        <v>14</v>
      </c>
      <c r="B394" s="38">
        <v>45806</v>
      </c>
      <c r="C394">
        <v>54</v>
      </c>
      <c r="D394">
        <v>36.04</v>
      </c>
      <c r="E394">
        <v>0.73</v>
      </c>
      <c r="F394" s="40">
        <f t="shared" si="13"/>
        <v>2.0255271920088789</v>
      </c>
      <c r="J394">
        <v>10</v>
      </c>
      <c r="K394" s="38">
        <v>45813</v>
      </c>
      <c r="L394">
        <v>56</v>
      </c>
      <c r="M394">
        <v>16.5</v>
      </c>
      <c r="N394">
        <v>0.03</v>
      </c>
      <c r="O394" s="40">
        <f t="shared" si="15"/>
        <v>0.18181818181818182</v>
      </c>
    </row>
    <row r="395" spans="1:15" x14ac:dyDescent="0.3">
      <c r="A395" s="47">
        <v>14</v>
      </c>
      <c r="B395" s="38">
        <v>45807</v>
      </c>
      <c r="C395">
        <v>55</v>
      </c>
      <c r="D395">
        <v>22.95</v>
      </c>
      <c r="E395">
        <v>1.1299999999999999</v>
      </c>
      <c r="F395" s="40">
        <f t="shared" si="13"/>
        <v>4.9237472766884531</v>
      </c>
      <c r="J395">
        <v>10</v>
      </c>
      <c r="K395" s="38">
        <v>45814</v>
      </c>
      <c r="L395">
        <v>57</v>
      </c>
      <c r="M395">
        <v>41.62</v>
      </c>
      <c r="N395">
        <v>0.69</v>
      </c>
      <c r="O395" s="40">
        <f t="shared" si="15"/>
        <v>1.6578567996155695</v>
      </c>
    </row>
    <row r="396" spans="1:15" x14ac:dyDescent="0.3">
      <c r="A396" s="47">
        <v>14</v>
      </c>
      <c r="B396" s="38">
        <v>45808</v>
      </c>
      <c r="C396">
        <v>56</v>
      </c>
      <c r="D396">
        <v>54.23</v>
      </c>
      <c r="E396">
        <v>1.02</v>
      </c>
      <c r="F396" s="40">
        <f t="shared" si="13"/>
        <v>1.8808777429467085</v>
      </c>
      <c r="J396">
        <v>10</v>
      </c>
      <c r="K396" s="38">
        <v>45815</v>
      </c>
      <c r="L396">
        <v>58</v>
      </c>
      <c r="M396">
        <v>14.97</v>
      </c>
      <c r="N396">
        <v>1.1399999999999999</v>
      </c>
      <c r="O396" s="40">
        <f t="shared" si="15"/>
        <v>7.6152304609218424</v>
      </c>
    </row>
    <row r="397" spans="1:15" x14ac:dyDescent="0.3">
      <c r="A397" s="47">
        <v>14</v>
      </c>
      <c r="B397" s="38">
        <v>45809</v>
      </c>
      <c r="C397">
        <v>57</v>
      </c>
      <c r="D397">
        <v>19.329999999999998</v>
      </c>
      <c r="E397">
        <v>0.74</v>
      </c>
      <c r="F397" s="40">
        <f t="shared" si="13"/>
        <v>3.8282462493533371</v>
      </c>
      <c r="J397">
        <v>10</v>
      </c>
      <c r="K397" s="38">
        <v>45816</v>
      </c>
      <c r="L397">
        <v>59</v>
      </c>
      <c r="M397">
        <v>25.68</v>
      </c>
      <c r="N397">
        <v>1.5</v>
      </c>
      <c r="O397" s="40">
        <f t="shared" si="15"/>
        <v>5.8411214953271031</v>
      </c>
    </row>
    <row r="398" spans="1:15" x14ac:dyDescent="0.3">
      <c r="A398" s="47">
        <v>14</v>
      </c>
      <c r="B398" s="38">
        <v>45810</v>
      </c>
      <c r="C398">
        <v>58</v>
      </c>
      <c r="D398">
        <v>26.79</v>
      </c>
      <c r="E398">
        <v>0.92</v>
      </c>
      <c r="F398" s="40">
        <f t="shared" si="13"/>
        <v>3.4341172079134008</v>
      </c>
      <c r="J398">
        <v>10</v>
      </c>
      <c r="K398" s="38">
        <v>45817</v>
      </c>
      <c r="L398">
        <v>60</v>
      </c>
      <c r="M398">
        <v>34.58</v>
      </c>
      <c r="N398">
        <v>1.47</v>
      </c>
      <c r="O398" s="40">
        <f t="shared" si="15"/>
        <v>4.2510121457489882</v>
      </c>
    </row>
    <row r="399" spans="1:15" x14ac:dyDescent="0.3">
      <c r="A399" s="47">
        <v>14</v>
      </c>
      <c r="B399" s="38">
        <v>45811</v>
      </c>
      <c r="C399">
        <v>59</v>
      </c>
      <c r="D399">
        <v>18.95</v>
      </c>
      <c r="E399">
        <v>2.4900000000000002</v>
      </c>
      <c r="F399" s="40">
        <f t="shared" si="13"/>
        <v>13.139841688654355</v>
      </c>
      <c r="J399">
        <v>10</v>
      </c>
      <c r="K399" s="38">
        <v>45818</v>
      </c>
      <c r="L399">
        <v>61</v>
      </c>
      <c r="M399">
        <v>38.44</v>
      </c>
      <c r="N399">
        <v>3.93</v>
      </c>
      <c r="O399" s="40">
        <f t="shared" si="15"/>
        <v>10.223725286160251</v>
      </c>
    </row>
    <row r="400" spans="1:15" x14ac:dyDescent="0.3">
      <c r="A400" s="47">
        <v>14</v>
      </c>
      <c r="B400" s="38">
        <v>45812</v>
      </c>
      <c r="C400">
        <v>60</v>
      </c>
      <c r="D400">
        <v>17.95</v>
      </c>
      <c r="E400">
        <v>2.0699999999999998</v>
      </c>
      <c r="F400" s="40">
        <f t="shared" si="13"/>
        <v>11.532033426183842</v>
      </c>
      <c r="J400">
        <v>10</v>
      </c>
      <c r="K400" s="38">
        <v>45819</v>
      </c>
      <c r="L400">
        <v>62</v>
      </c>
      <c r="M400">
        <v>21.06</v>
      </c>
      <c r="N400">
        <v>1.74</v>
      </c>
      <c r="O400" s="40">
        <f t="shared" si="15"/>
        <v>8.2621082621082618</v>
      </c>
    </row>
    <row r="401" spans="1:15" x14ac:dyDescent="0.3">
      <c r="A401" s="47">
        <v>14</v>
      </c>
      <c r="B401" s="38">
        <v>45813</v>
      </c>
      <c r="C401">
        <v>61</v>
      </c>
      <c r="D401">
        <v>17.920000000000002</v>
      </c>
      <c r="E401">
        <v>2.02</v>
      </c>
      <c r="F401" s="40">
        <f t="shared" si="13"/>
        <v>11.272321428571427</v>
      </c>
      <c r="J401">
        <v>10</v>
      </c>
      <c r="K401" s="38">
        <v>45820</v>
      </c>
      <c r="L401">
        <v>63</v>
      </c>
      <c r="M401">
        <v>17.91</v>
      </c>
      <c r="N401">
        <v>3.25</v>
      </c>
      <c r="O401" s="40">
        <f t="shared" si="15"/>
        <v>18.146286990508095</v>
      </c>
    </row>
    <row r="402" spans="1:15" x14ac:dyDescent="0.3">
      <c r="A402" s="47">
        <v>14</v>
      </c>
      <c r="B402" s="38">
        <v>45814</v>
      </c>
      <c r="C402">
        <v>62</v>
      </c>
      <c r="D402">
        <v>22.46</v>
      </c>
      <c r="E402">
        <v>2.2000000000000002</v>
      </c>
      <c r="F402" s="40">
        <f t="shared" si="13"/>
        <v>9.7951914514692788</v>
      </c>
      <c r="J402">
        <v>10</v>
      </c>
      <c r="K402" s="38">
        <v>45821</v>
      </c>
      <c r="L402">
        <v>64</v>
      </c>
      <c r="M402">
        <v>16.010000000000002</v>
      </c>
      <c r="N402">
        <v>1.7</v>
      </c>
      <c r="O402" s="40">
        <f t="shared" si="15"/>
        <v>10.61836352279825</v>
      </c>
    </row>
    <row r="403" spans="1:15" x14ac:dyDescent="0.3">
      <c r="A403" s="47">
        <v>14</v>
      </c>
      <c r="B403" s="38">
        <v>45815</v>
      </c>
      <c r="C403">
        <v>63</v>
      </c>
      <c r="D403">
        <v>36.22</v>
      </c>
      <c r="E403">
        <v>0</v>
      </c>
      <c r="F403" s="40">
        <f t="shared" si="13"/>
        <v>0</v>
      </c>
      <c r="J403">
        <v>10</v>
      </c>
      <c r="K403" s="38">
        <v>45822</v>
      </c>
      <c r="L403">
        <v>65</v>
      </c>
      <c r="M403">
        <v>34.74</v>
      </c>
      <c r="N403">
        <v>2.15</v>
      </c>
      <c r="O403" s="40">
        <f t="shared" si="15"/>
        <v>6.188831318364997</v>
      </c>
    </row>
    <row r="404" spans="1:15" x14ac:dyDescent="0.3">
      <c r="A404" s="47">
        <v>14</v>
      </c>
      <c r="B404" s="38">
        <v>45816</v>
      </c>
      <c r="C404">
        <v>64</v>
      </c>
      <c r="D404">
        <v>28.39</v>
      </c>
      <c r="E404">
        <v>1.96</v>
      </c>
      <c r="F404" s="40">
        <f t="shared" si="13"/>
        <v>6.9038393800634026</v>
      </c>
      <c r="J404">
        <v>10</v>
      </c>
      <c r="K404" s="38">
        <v>45823</v>
      </c>
      <c r="L404">
        <v>66</v>
      </c>
      <c r="M404">
        <v>43.58</v>
      </c>
      <c r="N404">
        <v>1.17</v>
      </c>
      <c r="O404" s="40">
        <f t="shared" si="15"/>
        <v>2.6847177604405692</v>
      </c>
    </row>
    <row r="405" spans="1:15" x14ac:dyDescent="0.3">
      <c r="A405" s="47">
        <v>14</v>
      </c>
      <c r="B405" s="38">
        <v>45817</v>
      </c>
      <c r="C405">
        <v>65</v>
      </c>
      <c r="D405">
        <v>40.869999999999997</v>
      </c>
      <c r="E405">
        <v>2.72</v>
      </c>
      <c r="F405" s="40">
        <f t="shared" si="13"/>
        <v>6.6552483484218259</v>
      </c>
      <c r="J405">
        <v>10</v>
      </c>
      <c r="K405" s="38">
        <v>45824</v>
      </c>
      <c r="L405">
        <v>67</v>
      </c>
      <c r="M405">
        <v>35.049999999999997</v>
      </c>
      <c r="N405">
        <v>0.55000000000000004</v>
      </c>
      <c r="O405" s="40">
        <f t="shared" si="15"/>
        <v>1.5691868758915837</v>
      </c>
    </row>
    <row r="406" spans="1:15" x14ac:dyDescent="0.3">
      <c r="A406" s="47">
        <v>14</v>
      </c>
      <c r="B406" s="38">
        <v>45818</v>
      </c>
      <c r="C406">
        <v>66</v>
      </c>
      <c r="D406">
        <v>33.549999999999997</v>
      </c>
      <c r="E406">
        <v>0.99</v>
      </c>
      <c r="F406" s="40">
        <f t="shared" si="13"/>
        <v>2.9508196721311477</v>
      </c>
      <c r="J406">
        <v>11</v>
      </c>
      <c r="K406" s="38">
        <v>45758</v>
      </c>
      <c r="L406">
        <v>1</v>
      </c>
      <c r="M406">
        <v>32.42</v>
      </c>
      <c r="N406">
        <v>0.23</v>
      </c>
      <c r="O406" s="40">
        <f t="shared" si="15"/>
        <v>0.70943861813695241</v>
      </c>
    </row>
    <row r="407" spans="1:15" x14ac:dyDescent="0.3">
      <c r="A407" s="47">
        <v>14</v>
      </c>
      <c r="B407" s="38">
        <v>45819</v>
      </c>
      <c r="C407">
        <v>67</v>
      </c>
      <c r="D407">
        <v>11.97</v>
      </c>
      <c r="E407">
        <v>0.63</v>
      </c>
      <c r="F407" s="40">
        <f t="shared" si="13"/>
        <v>5.2631578947368416</v>
      </c>
      <c r="J407">
        <v>11</v>
      </c>
      <c r="K407" s="38">
        <v>45759</v>
      </c>
      <c r="L407">
        <v>2</v>
      </c>
      <c r="M407">
        <v>45.23</v>
      </c>
      <c r="N407">
        <v>0.15</v>
      </c>
      <c r="O407" s="40">
        <f t="shared" si="15"/>
        <v>0.33163829316825116</v>
      </c>
    </row>
    <row r="408" spans="1:15" x14ac:dyDescent="0.3">
      <c r="A408" s="47">
        <v>14</v>
      </c>
      <c r="B408" s="38">
        <v>45820</v>
      </c>
      <c r="C408">
        <v>68</v>
      </c>
      <c r="D408">
        <v>56.29</v>
      </c>
      <c r="E408">
        <v>7.55</v>
      </c>
      <c r="F408" s="40">
        <f t="shared" si="13"/>
        <v>13.412684313377154</v>
      </c>
      <c r="J408">
        <v>11</v>
      </c>
      <c r="K408" s="38">
        <v>45760</v>
      </c>
      <c r="L408">
        <v>3</v>
      </c>
      <c r="M408">
        <v>33.1</v>
      </c>
      <c r="N408">
        <v>0.22</v>
      </c>
      <c r="O408" s="40">
        <f t="shared" si="15"/>
        <v>0.66465256797583083</v>
      </c>
    </row>
    <row r="409" spans="1:15" x14ac:dyDescent="0.3">
      <c r="A409" s="47">
        <v>14</v>
      </c>
      <c r="B409" s="38">
        <v>45821</v>
      </c>
      <c r="C409">
        <v>69</v>
      </c>
      <c r="D409">
        <v>25.21</v>
      </c>
      <c r="E409">
        <v>1.03</v>
      </c>
      <c r="F409" s="40">
        <f t="shared" si="13"/>
        <v>4.0856802856009518</v>
      </c>
      <c r="J409">
        <v>11</v>
      </c>
      <c r="K409" s="38">
        <v>45761</v>
      </c>
      <c r="L409">
        <v>4</v>
      </c>
      <c r="M409">
        <v>21.64</v>
      </c>
      <c r="N409">
        <v>0.09</v>
      </c>
      <c r="O409" s="40">
        <f t="shared" si="15"/>
        <v>0.41589648798521256</v>
      </c>
    </row>
    <row r="410" spans="1:15" x14ac:dyDescent="0.3">
      <c r="A410" s="47">
        <v>14</v>
      </c>
      <c r="B410" s="38">
        <v>45822</v>
      </c>
      <c r="C410">
        <v>70</v>
      </c>
      <c r="D410">
        <v>28.12</v>
      </c>
      <c r="E410">
        <v>0.44</v>
      </c>
      <c r="F410" s="40">
        <f t="shared" si="13"/>
        <v>1.5647226173541962</v>
      </c>
      <c r="J410">
        <v>11</v>
      </c>
      <c r="K410" s="38">
        <v>45762</v>
      </c>
      <c r="L410">
        <v>5</v>
      </c>
      <c r="M410">
        <v>24.08</v>
      </c>
      <c r="N410">
        <v>0.02</v>
      </c>
      <c r="O410" s="40">
        <f t="shared" si="15"/>
        <v>8.3056478405315617E-2</v>
      </c>
    </row>
    <row r="411" spans="1:15" x14ac:dyDescent="0.3">
      <c r="A411" s="47">
        <v>14</v>
      </c>
      <c r="B411" s="38">
        <v>45823</v>
      </c>
      <c r="C411">
        <v>71</v>
      </c>
      <c r="D411">
        <v>53</v>
      </c>
      <c r="E411">
        <v>1.1100000000000001</v>
      </c>
      <c r="F411" s="40">
        <f t="shared" ref="F411:F416" si="16">(E411*100)/D411</f>
        <v>2.0943396226415096</v>
      </c>
      <c r="J411">
        <v>11</v>
      </c>
      <c r="K411" s="38">
        <v>45763</v>
      </c>
      <c r="L411">
        <v>6</v>
      </c>
      <c r="M411">
        <v>45.1</v>
      </c>
      <c r="N411">
        <v>0.16</v>
      </c>
      <c r="O411" s="40">
        <f t="shared" si="15"/>
        <v>0.35476718403547669</v>
      </c>
    </row>
    <row r="412" spans="1:15" x14ac:dyDescent="0.3">
      <c r="A412" s="47">
        <v>14</v>
      </c>
      <c r="B412" s="38">
        <v>45824</v>
      </c>
      <c r="C412">
        <v>72</v>
      </c>
      <c r="D412">
        <v>52.17</v>
      </c>
      <c r="E412">
        <v>0.09</v>
      </c>
      <c r="F412" s="40">
        <f t="shared" si="16"/>
        <v>0.17251293847038526</v>
      </c>
      <c r="J412">
        <v>11</v>
      </c>
      <c r="K412" s="38">
        <v>45764</v>
      </c>
      <c r="L412">
        <v>7</v>
      </c>
      <c r="M412">
        <v>40.04</v>
      </c>
      <c r="N412">
        <v>0.36</v>
      </c>
      <c r="O412" s="40">
        <f t="shared" si="15"/>
        <v>0.89910089910089908</v>
      </c>
    </row>
    <row r="413" spans="1:15" x14ac:dyDescent="0.3">
      <c r="A413" s="47">
        <v>14</v>
      </c>
      <c r="B413" s="38">
        <v>45825</v>
      </c>
      <c r="C413">
        <v>73</v>
      </c>
      <c r="D413">
        <v>28.56</v>
      </c>
      <c r="E413">
        <v>0</v>
      </c>
      <c r="F413" s="40">
        <f t="shared" si="16"/>
        <v>0</v>
      </c>
      <c r="J413">
        <v>11</v>
      </c>
      <c r="K413" s="38">
        <v>45765</v>
      </c>
      <c r="L413">
        <v>8</v>
      </c>
      <c r="M413">
        <v>28.35</v>
      </c>
      <c r="N413">
        <v>0.35</v>
      </c>
      <c r="O413" s="40">
        <f t="shared" si="15"/>
        <v>1.2345679012345678</v>
      </c>
    </row>
    <row r="414" spans="1:15" x14ac:dyDescent="0.3">
      <c r="A414">
        <v>15</v>
      </c>
      <c r="B414" s="38">
        <v>45755</v>
      </c>
      <c r="C414">
        <v>1</v>
      </c>
      <c r="D414">
        <v>21.82</v>
      </c>
      <c r="E414">
        <v>0.03</v>
      </c>
      <c r="F414" s="40">
        <f t="shared" si="16"/>
        <v>0.13748854262144822</v>
      </c>
      <c r="J414">
        <v>11</v>
      </c>
      <c r="K414" s="38">
        <v>45766</v>
      </c>
      <c r="L414">
        <v>9</v>
      </c>
      <c r="M414">
        <v>30.57</v>
      </c>
      <c r="N414">
        <v>0.28000000000000003</v>
      </c>
      <c r="O414" s="40">
        <f t="shared" si="15"/>
        <v>0.91593065096499848</v>
      </c>
    </row>
    <row r="415" spans="1:15" x14ac:dyDescent="0.3">
      <c r="A415">
        <v>15</v>
      </c>
      <c r="B415" s="38">
        <v>45756</v>
      </c>
      <c r="C415">
        <v>2</v>
      </c>
      <c r="D415">
        <v>29.42</v>
      </c>
      <c r="E415">
        <v>0.03</v>
      </c>
      <c r="F415" s="40">
        <f t="shared" si="16"/>
        <v>0.10197144799456152</v>
      </c>
      <c r="J415">
        <v>11</v>
      </c>
      <c r="K415" s="38">
        <v>45767</v>
      </c>
      <c r="L415">
        <v>10</v>
      </c>
      <c r="M415">
        <v>38.090000000000003</v>
      </c>
      <c r="N415">
        <v>0.66</v>
      </c>
      <c r="O415" s="40">
        <f t="shared" si="15"/>
        <v>1.7327382515095824</v>
      </c>
    </row>
    <row r="416" spans="1:15" x14ac:dyDescent="0.3">
      <c r="A416">
        <v>15</v>
      </c>
      <c r="B416" s="38">
        <v>45757</v>
      </c>
      <c r="C416">
        <v>3</v>
      </c>
      <c r="D416">
        <v>44.24</v>
      </c>
      <c r="E416">
        <v>8.1000000000000003E-2</v>
      </c>
      <c r="F416" s="40">
        <f t="shared" si="16"/>
        <v>0.18309222423146473</v>
      </c>
      <c r="J416">
        <v>11</v>
      </c>
      <c r="K416" s="38">
        <v>45768</v>
      </c>
      <c r="L416">
        <v>11</v>
      </c>
      <c r="M416">
        <v>32.520000000000003</v>
      </c>
      <c r="N416">
        <v>0.23</v>
      </c>
      <c r="O416" s="40">
        <f t="shared" si="15"/>
        <v>0.70725707257072568</v>
      </c>
    </row>
    <row r="417" spans="1:15" x14ac:dyDescent="0.3">
      <c r="A417">
        <v>15</v>
      </c>
      <c r="B417" s="38">
        <v>45758</v>
      </c>
      <c r="C417">
        <v>4</v>
      </c>
      <c r="D417">
        <v>0</v>
      </c>
      <c r="E417">
        <v>0</v>
      </c>
      <c r="F417" s="40">
        <v>0</v>
      </c>
      <c r="J417">
        <v>11</v>
      </c>
      <c r="K417" s="38">
        <v>45769</v>
      </c>
      <c r="L417">
        <v>12</v>
      </c>
      <c r="M417">
        <v>42.8</v>
      </c>
      <c r="N417">
        <v>0.73</v>
      </c>
      <c r="O417" s="40">
        <f t="shared" si="15"/>
        <v>1.705607476635514</v>
      </c>
    </row>
    <row r="418" spans="1:15" x14ac:dyDescent="0.3">
      <c r="A418">
        <v>15</v>
      </c>
      <c r="B418" s="38">
        <v>45759</v>
      </c>
      <c r="C418">
        <v>5</v>
      </c>
      <c r="D418">
        <v>70.709999999999994</v>
      </c>
      <c r="E418">
        <v>6.2E-2</v>
      </c>
      <c r="F418" s="40">
        <f t="shared" ref="F418:F473" si="17">(E418*100)/D418</f>
        <v>8.7682081742327833E-2</v>
      </c>
      <c r="J418">
        <v>11</v>
      </c>
      <c r="K418" s="38">
        <v>45770</v>
      </c>
      <c r="L418">
        <v>13</v>
      </c>
      <c r="M418">
        <v>35.700000000000003</v>
      </c>
      <c r="N418">
        <v>0.34</v>
      </c>
      <c r="O418" s="40">
        <f t="shared" si="15"/>
        <v>0.95238095238095233</v>
      </c>
    </row>
    <row r="419" spans="1:15" x14ac:dyDescent="0.3">
      <c r="A419">
        <v>15</v>
      </c>
      <c r="B419" s="38">
        <v>45760</v>
      </c>
      <c r="C419">
        <v>6</v>
      </c>
      <c r="D419">
        <v>22.49</v>
      </c>
      <c r="E419">
        <v>0</v>
      </c>
      <c r="F419" s="40">
        <f t="shared" si="17"/>
        <v>0</v>
      </c>
      <c r="J419">
        <v>11</v>
      </c>
      <c r="K419" s="38">
        <v>45771</v>
      </c>
      <c r="L419">
        <v>14</v>
      </c>
      <c r="M419">
        <v>58.46</v>
      </c>
      <c r="N419">
        <v>0</v>
      </c>
      <c r="O419" s="40">
        <f t="shared" si="15"/>
        <v>0</v>
      </c>
    </row>
    <row r="420" spans="1:15" x14ac:dyDescent="0.3">
      <c r="A420">
        <v>15</v>
      </c>
      <c r="B420" s="38">
        <v>45761</v>
      </c>
      <c r="C420">
        <v>7</v>
      </c>
      <c r="D420">
        <v>28.28</v>
      </c>
      <c r="E420">
        <v>7.0000000000000007E-2</v>
      </c>
      <c r="F420" s="40">
        <f t="shared" si="17"/>
        <v>0.24752475247524755</v>
      </c>
      <c r="J420">
        <v>11</v>
      </c>
      <c r="K420" s="38">
        <v>45772</v>
      </c>
      <c r="L420">
        <v>15</v>
      </c>
      <c r="M420">
        <v>44.79</v>
      </c>
      <c r="N420">
        <v>0.3</v>
      </c>
      <c r="O420" s="40">
        <f t="shared" si="15"/>
        <v>0.66979236436704626</v>
      </c>
    </row>
    <row r="421" spans="1:15" x14ac:dyDescent="0.3">
      <c r="A421">
        <v>15</v>
      </c>
      <c r="B421" s="38">
        <v>45762</v>
      </c>
      <c r="C421">
        <v>8</v>
      </c>
      <c r="D421">
        <v>26.82</v>
      </c>
      <c r="E421">
        <v>0.14000000000000001</v>
      </c>
      <c r="F421" s="40">
        <f t="shared" si="17"/>
        <v>0.52199850857568986</v>
      </c>
      <c r="J421">
        <v>11</v>
      </c>
      <c r="K421" s="38">
        <v>45773</v>
      </c>
      <c r="L421">
        <v>16</v>
      </c>
      <c r="M421">
        <v>25.79</v>
      </c>
      <c r="N421">
        <v>0.6</v>
      </c>
      <c r="O421" s="40">
        <f t="shared" si="15"/>
        <v>2.3264831329972857</v>
      </c>
    </row>
    <row r="422" spans="1:15" x14ac:dyDescent="0.3">
      <c r="A422">
        <v>15</v>
      </c>
      <c r="B422" s="38">
        <v>45763</v>
      </c>
      <c r="C422">
        <v>9</v>
      </c>
      <c r="D422">
        <v>30.36</v>
      </c>
      <c r="E422">
        <v>0.08</v>
      </c>
      <c r="F422" s="40">
        <f t="shared" si="17"/>
        <v>0.2635046113306983</v>
      </c>
      <c r="J422">
        <v>11</v>
      </c>
      <c r="K422" s="38">
        <v>45774</v>
      </c>
      <c r="L422">
        <v>17</v>
      </c>
      <c r="M422">
        <v>34.93</v>
      </c>
      <c r="N422">
        <v>0.54</v>
      </c>
      <c r="O422" s="40">
        <f t="shared" si="15"/>
        <v>1.5459490409390209</v>
      </c>
    </row>
    <row r="423" spans="1:15" x14ac:dyDescent="0.3">
      <c r="A423">
        <v>15</v>
      </c>
      <c r="B423" s="38">
        <v>45764</v>
      </c>
      <c r="C423">
        <v>10</v>
      </c>
      <c r="D423">
        <v>45.26</v>
      </c>
      <c r="E423">
        <v>0.01</v>
      </c>
      <c r="F423" s="40">
        <f t="shared" si="17"/>
        <v>2.209456473707468E-2</v>
      </c>
      <c r="J423">
        <v>11</v>
      </c>
      <c r="K423" s="38">
        <v>45775</v>
      </c>
      <c r="L423">
        <v>18</v>
      </c>
      <c r="M423">
        <v>38.119999999999997</v>
      </c>
      <c r="N423">
        <v>0.6</v>
      </c>
      <c r="O423" s="40">
        <f t="shared" si="15"/>
        <v>1.5739769150052467</v>
      </c>
    </row>
    <row r="424" spans="1:15" x14ac:dyDescent="0.3">
      <c r="A424">
        <v>15</v>
      </c>
      <c r="B424" s="38">
        <v>45765</v>
      </c>
      <c r="C424">
        <v>11</v>
      </c>
      <c r="D424">
        <v>20.8</v>
      </c>
      <c r="E424">
        <v>0.12</v>
      </c>
      <c r="F424" s="40">
        <f t="shared" si="17"/>
        <v>0.57692307692307687</v>
      </c>
      <c r="J424">
        <v>11</v>
      </c>
      <c r="K424" s="38">
        <v>45776</v>
      </c>
      <c r="L424">
        <v>19</v>
      </c>
      <c r="M424">
        <v>39.29</v>
      </c>
      <c r="N424">
        <v>0.57999999999999996</v>
      </c>
      <c r="O424" s="40">
        <f t="shared" si="15"/>
        <v>1.4762025960804275</v>
      </c>
    </row>
    <row r="425" spans="1:15" x14ac:dyDescent="0.3">
      <c r="A425">
        <v>15</v>
      </c>
      <c r="B425" s="38">
        <v>45766</v>
      </c>
      <c r="C425">
        <v>12</v>
      </c>
      <c r="D425">
        <v>29.64</v>
      </c>
      <c r="E425">
        <v>0.3</v>
      </c>
      <c r="F425" s="40">
        <f t="shared" si="17"/>
        <v>1.0121457489878543</v>
      </c>
      <c r="J425">
        <v>11</v>
      </c>
      <c r="K425" s="38">
        <v>45777</v>
      </c>
      <c r="L425">
        <v>20</v>
      </c>
      <c r="M425">
        <v>36.72</v>
      </c>
      <c r="N425">
        <v>0.24</v>
      </c>
      <c r="O425" s="40">
        <f t="shared" si="15"/>
        <v>0.65359477124183007</v>
      </c>
    </row>
    <row r="426" spans="1:15" x14ac:dyDescent="0.3">
      <c r="A426">
        <v>15</v>
      </c>
      <c r="B426" s="38">
        <v>45767</v>
      </c>
      <c r="C426">
        <v>13</v>
      </c>
      <c r="D426">
        <v>27.87</v>
      </c>
      <c r="E426">
        <v>0.4</v>
      </c>
      <c r="F426" s="40">
        <f t="shared" si="17"/>
        <v>1.4352350197344814</v>
      </c>
      <c r="J426">
        <v>11</v>
      </c>
      <c r="K426" s="38">
        <v>45778</v>
      </c>
      <c r="L426">
        <v>21</v>
      </c>
      <c r="M426">
        <v>34.26</v>
      </c>
      <c r="N426">
        <v>0.57999999999999996</v>
      </c>
      <c r="O426" s="40">
        <f t="shared" si="15"/>
        <v>1.6929363689433741</v>
      </c>
    </row>
    <row r="427" spans="1:15" x14ac:dyDescent="0.3">
      <c r="A427">
        <v>15</v>
      </c>
      <c r="B427" s="38">
        <v>45768</v>
      </c>
      <c r="C427">
        <v>14</v>
      </c>
      <c r="D427">
        <v>18.170000000000002</v>
      </c>
      <c r="E427">
        <v>0.4</v>
      </c>
      <c r="F427" s="40">
        <f t="shared" si="17"/>
        <v>2.2014309301045678</v>
      </c>
      <c r="J427">
        <v>11</v>
      </c>
      <c r="K427" s="38">
        <v>45779</v>
      </c>
      <c r="L427">
        <v>22</v>
      </c>
      <c r="M427">
        <v>18.73</v>
      </c>
      <c r="N427">
        <v>0.33</v>
      </c>
      <c r="O427" s="40">
        <f t="shared" si="15"/>
        <v>1.7618793379604911</v>
      </c>
    </row>
    <row r="428" spans="1:15" x14ac:dyDescent="0.3">
      <c r="A428">
        <v>15</v>
      </c>
      <c r="B428" s="38">
        <v>45769</v>
      </c>
      <c r="C428">
        <v>15</v>
      </c>
      <c r="D428">
        <v>42.2</v>
      </c>
      <c r="E428">
        <v>0</v>
      </c>
      <c r="F428" s="40">
        <f t="shared" si="17"/>
        <v>0</v>
      </c>
      <c r="J428">
        <v>11</v>
      </c>
      <c r="K428" s="38">
        <v>45780</v>
      </c>
      <c r="L428">
        <v>23</v>
      </c>
      <c r="M428">
        <v>25.13</v>
      </c>
      <c r="N428">
        <v>0.98</v>
      </c>
      <c r="O428" s="40">
        <f t="shared" si="15"/>
        <v>3.8997214484679668</v>
      </c>
    </row>
    <row r="429" spans="1:15" x14ac:dyDescent="0.3">
      <c r="A429">
        <v>15</v>
      </c>
      <c r="B429" s="38">
        <v>45770</v>
      </c>
      <c r="C429">
        <v>16</v>
      </c>
      <c r="D429">
        <v>27.1</v>
      </c>
      <c r="E429">
        <v>0.19</v>
      </c>
      <c r="F429" s="40">
        <f t="shared" si="17"/>
        <v>0.70110701107011064</v>
      </c>
      <c r="J429">
        <v>11</v>
      </c>
      <c r="K429" s="38">
        <v>45781</v>
      </c>
      <c r="L429">
        <v>24</v>
      </c>
      <c r="M429">
        <v>41.52</v>
      </c>
      <c r="N429">
        <v>1.1100000000000001</v>
      </c>
      <c r="O429" s="40">
        <f t="shared" si="15"/>
        <v>2.6734104046242777</v>
      </c>
    </row>
    <row r="430" spans="1:15" x14ac:dyDescent="0.3">
      <c r="A430">
        <v>15</v>
      </c>
      <c r="B430" s="38">
        <v>45771</v>
      </c>
      <c r="C430">
        <v>17</v>
      </c>
      <c r="D430">
        <v>43.32</v>
      </c>
      <c r="E430">
        <v>0.13</v>
      </c>
      <c r="F430" s="40">
        <f t="shared" si="17"/>
        <v>0.30009233610341646</v>
      </c>
      <c r="J430">
        <v>11</v>
      </c>
      <c r="K430" s="38">
        <v>45782</v>
      </c>
      <c r="L430">
        <v>25</v>
      </c>
      <c r="M430">
        <v>39.200000000000003</v>
      </c>
      <c r="N430">
        <v>1.1399999999999999</v>
      </c>
      <c r="O430" s="40">
        <f t="shared" si="15"/>
        <v>2.908163265306122</v>
      </c>
    </row>
    <row r="431" spans="1:15" x14ac:dyDescent="0.3">
      <c r="A431">
        <v>15</v>
      </c>
      <c r="B431" s="38">
        <v>45772</v>
      </c>
      <c r="C431">
        <v>18</v>
      </c>
      <c r="D431">
        <v>49.18</v>
      </c>
      <c r="E431">
        <v>0.46</v>
      </c>
      <c r="F431" s="40">
        <f t="shared" si="17"/>
        <v>0.93533956893045955</v>
      </c>
      <c r="J431">
        <v>11</v>
      </c>
      <c r="K431" s="38">
        <v>45783</v>
      </c>
      <c r="L431">
        <v>26</v>
      </c>
      <c r="M431">
        <v>24.75</v>
      </c>
      <c r="N431">
        <v>0.94</v>
      </c>
      <c r="O431" s="40">
        <f t="shared" si="15"/>
        <v>3.797979797979798</v>
      </c>
    </row>
    <row r="432" spans="1:15" x14ac:dyDescent="0.3">
      <c r="A432">
        <v>15</v>
      </c>
      <c r="B432" s="38">
        <v>45773</v>
      </c>
      <c r="C432">
        <v>19</v>
      </c>
      <c r="D432">
        <v>63.42</v>
      </c>
      <c r="E432">
        <v>0.28000000000000003</v>
      </c>
      <c r="F432" s="40">
        <f t="shared" si="17"/>
        <v>0.44150110375275942</v>
      </c>
      <c r="J432">
        <v>11</v>
      </c>
      <c r="K432" s="38">
        <v>45784</v>
      </c>
      <c r="L432">
        <v>27</v>
      </c>
      <c r="M432">
        <v>23.23</v>
      </c>
      <c r="N432">
        <v>0.93</v>
      </c>
      <c r="O432" s="40">
        <f t="shared" si="15"/>
        <v>4.0034438226431339</v>
      </c>
    </row>
    <row r="433" spans="1:15" x14ac:dyDescent="0.3">
      <c r="A433">
        <v>15</v>
      </c>
      <c r="B433" s="38">
        <v>45774</v>
      </c>
      <c r="C433">
        <v>20</v>
      </c>
      <c r="D433">
        <v>64.14</v>
      </c>
      <c r="E433">
        <v>0.57999999999999996</v>
      </c>
      <c r="F433" s="40">
        <f t="shared" si="17"/>
        <v>0.90427190520735878</v>
      </c>
      <c r="J433">
        <v>11</v>
      </c>
      <c r="K433" s="38">
        <v>45785</v>
      </c>
      <c r="L433">
        <v>28</v>
      </c>
      <c r="M433">
        <v>31.68</v>
      </c>
      <c r="N433">
        <v>0</v>
      </c>
      <c r="O433" s="40">
        <f t="shared" si="15"/>
        <v>0</v>
      </c>
    </row>
    <row r="434" spans="1:15" x14ac:dyDescent="0.3">
      <c r="A434">
        <v>15</v>
      </c>
      <c r="B434" s="38">
        <v>45775</v>
      </c>
      <c r="C434">
        <v>21</v>
      </c>
      <c r="D434">
        <v>51.35</v>
      </c>
      <c r="E434">
        <v>0</v>
      </c>
      <c r="F434" s="40">
        <f t="shared" si="17"/>
        <v>0</v>
      </c>
      <c r="J434">
        <v>11</v>
      </c>
      <c r="K434" s="38">
        <v>45786</v>
      </c>
      <c r="L434">
        <v>29</v>
      </c>
      <c r="M434">
        <v>41.77</v>
      </c>
      <c r="N434">
        <v>0.97</v>
      </c>
      <c r="O434" s="40">
        <f t="shared" si="15"/>
        <v>2.3222408427100789</v>
      </c>
    </row>
    <row r="435" spans="1:15" x14ac:dyDescent="0.3">
      <c r="A435">
        <v>15</v>
      </c>
      <c r="B435" s="38">
        <v>45776</v>
      </c>
      <c r="C435">
        <v>22</v>
      </c>
      <c r="D435">
        <v>29.23</v>
      </c>
      <c r="E435">
        <v>0.17</v>
      </c>
      <c r="F435" s="40">
        <f t="shared" si="17"/>
        <v>0.58159425248032837</v>
      </c>
      <c r="J435">
        <v>11</v>
      </c>
      <c r="K435" s="38">
        <v>45787</v>
      </c>
      <c r="L435">
        <v>30</v>
      </c>
      <c r="M435">
        <v>19.72</v>
      </c>
      <c r="N435">
        <v>1.66</v>
      </c>
      <c r="O435" s="40">
        <f t="shared" si="15"/>
        <v>8.4178498985801227</v>
      </c>
    </row>
    <row r="436" spans="1:15" x14ac:dyDescent="0.3">
      <c r="A436">
        <v>15</v>
      </c>
      <c r="B436" s="38">
        <v>45777</v>
      </c>
      <c r="C436">
        <v>23</v>
      </c>
      <c r="D436">
        <v>38.24</v>
      </c>
      <c r="E436">
        <v>0.28000000000000003</v>
      </c>
      <c r="F436" s="40">
        <f t="shared" si="17"/>
        <v>0.7322175732217574</v>
      </c>
      <c r="J436">
        <v>11</v>
      </c>
      <c r="K436" s="38">
        <v>45788</v>
      </c>
      <c r="L436">
        <v>31</v>
      </c>
      <c r="M436">
        <v>42.97</v>
      </c>
      <c r="N436">
        <v>2.3199999999999998</v>
      </c>
      <c r="O436" s="40">
        <f t="shared" si="15"/>
        <v>5.3991156620898293</v>
      </c>
    </row>
    <row r="437" spans="1:15" x14ac:dyDescent="0.3">
      <c r="A437">
        <v>15</v>
      </c>
      <c r="B437" s="38">
        <v>45778</v>
      </c>
      <c r="C437">
        <v>24</v>
      </c>
      <c r="D437">
        <v>38.630000000000003</v>
      </c>
      <c r="E437">
        <v>0.6</v>
      </c>
      <c r="F437" s="40">
        <f t="shared" si="17"/>
        <v>1.5531969971524722</v>
      </c>
      <c r="J437">
        <v>11</v>
      </c>
      <c r="K437" s="38">
        <v>45789</v>
      </c>
      <c r="L437">
        <v>32</v>
      </c>
      <c r="M437">
        <v>43.93</v>
      </c>
      <c r="N437">
        <v>2.4900000000000002</v>
      </c>
      <c r="O437" s="40">
        <f t="shared" si="15"/>
        <v>5.6681083541998643</v>
      </c>
    </row>
    <row r="438" spans="1:15" x14ac:dyDescent="0.3">
      <c r="A438">
        <v>15</v>
      </c>
      <c r="B438" s="38">
        <v>45779</v>
      </c>
      <c r="C438">
        <v>25</v>
      </c>
      <c r="D438">
        <v>36.03</v>
      </c>
      <c r="E438">
        <v>0.83</v>
      </c>
      <c r="F438" s="40">
        <f t="shared" si="17"/>
        <v>2.3036358590063837</v>
      </c>
      <c r="J438">
        <v>11</v>
      </c>
      <c r="K438" s="38">
        <v>45790</v>
      </c>
      <c r="L438">
        <v>33</v>
      </c>
      <c r="M438">
        <v>48.73</v>
      </c>
      <c r="N438">
        <v>1.21</v>
      </c>
      <c r="O438" s="40">
        <f t="shared" si="15"/>
        <v>2.4830699774266369</v>
      </c>
    </row>
    <row r="439" spans="1:15" x14ac:dyDescent="0.3">
      <c r="A439">
        <v>15</v>
      </c>
      <c r="B439" s="38">
        <v>45780</v>
      </c>
      <c r="C439">
        <v>26</v>
      </c>
      <c r="D439">
        <v>44.77</v>
      </c>
      <c r="E439">
        <v>0.59</v>
      </c>
      <c r="F439" s="40">
        <f t="shared" si="17"/>
        <v>1.3178467723922269</v>
      </c>
      <c r="J439">
        <v>11</v>
      </c>
      <c r="K439" s="38">
        <v>45791</v>
      </c>
      <c r="L439">
        <v>34</v>
      </c>
      <c r="M439">
        <v>44.81</v>
      </c>
      <c r="N439">
        <v>4.7699999999999996</v>
      </c>
      <c r="O439" s="40">
        <f t="shared" si="15"/>
        <v>10.644945324704306</v>
      </c>
    </row>
    <row r="440" spans="1:15" x14ac:dyDescent="0.3">
      <c r="A440">
        <v>15</v>
      </c>
      <c r="B440" s="38">
        <v>45781</v>
      </c>
      <c r="C440">
        <v>27</v>
      </c>
      <c r="D440">
        <v>27.88</v>
      </c>
      <c r="E440">
        <v>1.05</v>
      </c>
      <c r="F440" s="40">
        <f t="shared" si="17"/>
        <v>3.7661406025824964</v>
      </c>
      <c r="J440">
        <v>11</v>
      </c>
      <c r="K440" s="38">
        <v>45792</v>
      </c>
      <c r="L440">
        <v>35</v>
      </c>
      <c r="M440">
        <v>15.22</v>
      </c>
      <c r="N440">
        <v>1.51</v>
      </c>
      <c r="O440" s="40">
        <f t="shared" si="15"/>
        <v>9.9211563731931669</v>
      </c>
    </row>
    <row r="441" spans="1:15" x14ac:dyDescent="0.3">
      <c r="A441">
        <v>15</v>
      </c>
      <c r="B441" s="38">
        <v>45782</v>
      </c>
      <c r="C441">
        <v>28</v>
      </c>
      <c r="D441">
        <v>34.22</v>
      </c>
      <c r="E441">
        <v>0.79</v>
      </c>
      <c r="F441" s="40">
        <f t="shared" si="17"/>
        <v>2.3085914669783754</v>
      </c>
      <c r="J441">
        <v>11</v>
      </c>
      <c r="K441" s="38">
        <v>45793</v>
      </c>
      <c r="L441">
        <v>36</v>
      </c>
      <c r="M441">
        <v>31.46</v>
      </c>
      <c r="N441">
        <v>1.28</v>
      </c>
      <c r="O441" s="40">
        <f t="shared" si="15"/>
        <v>4.0686586141131595</v>
      </c>
    </row>
    <row r="442" spans="1:15" x14ac:dyDescent="0.3">
      <c r="A442">
        <v>15</v>
      </c>
      <c r="B442" s="38">
        <v>45783</v>
      </c>
      <c r="C442">
        <v>29</v>
      </c>
      <c r="D442">
        <v>26.96</v>
      </c>
      <c r="E442">
        <v>0.28999999999999998</v>
      </c>
      <c r="F442" s="40">
        <f t="shared" si="17"/>
        <v>1.07566765578635</v>
      </c>
      <c r="J442">
        <v>11</v>
      </c>
      <c r="K442" s="38">
        <v>45794</v>
      </c>
      <c r="L442">
        <v>37</v>
      </c>
      <c r="M442">
        <v>39.71</v>
      </c>
      <c r="N442">
        <v>1.75</v>
      </c>
      <c r="O442" s="40">
        <f t="shared" si="15"/>
        <v>4.4069503903298912</v>
      </c>
    </row>
    <row r="443" spans="1:15" x14ac:dyDescent="0.3">
      <c r="A443">
        <v>15</v>
      </c>
      <c r="B443" s="38">
        <v>45784</v>
      </c>
      <c r="C443">
        <v>30</v>
      </c>
      <c r="D443">
        <v>32.11</v>
      </c>
      <c r="E443">
        <v>1.33</v>
      </c>
      <c r="F443" s="40">
        <f t="shared" si="17"/>
        <v>4.1420118343195265</v>
      </c>
      <c r="J443">
        <v>11</v>
      </c>
      <c r="K443" s="38">
        <v>45795</v>
      </c>
      <c r="L443">
        <v>38</v>
      </c>
      <c r="M443">
        <v>31.89</v>
      </c>
      <c r="N443">
        <v>1.79</v>
      </c>
      <c r="O443" s="40">
        <f t="shared" si="15"/>
        <v>5.6130448416431484</v>
      </c>
    </row>
    <row r="444" spans="1:15" x14ac:dyDescent="0.3">
      <c r="A444">
        <v>15</v>
      </c>
      <c r="B444" s="38">
        <v>45785</v>
      </c>
      <c r="C444">
        <v>31</v>
      </c>
      <c r="D444">
        <v>30.52</v>
      </c>
      <c r="E444">
        <v>0.79</v>
      </c>
      <c r="F444" s="40">
        <f t="shared" si="17"/>
        <v>2.5884665792922674</v>
      </c>
      <c r="J444">
        <v>11</v>
      </c>
      <c r="K444" s="38">
        <v>45796</v>
      </c>
      <c r="L444">
        <v>39</v>
      </c>
      <c r="M444">
        <v>35.54</v>
      </c>
      <c r="N444">
        <v>2.67</v>
      </c>
      <c r="O444" s="40">
        <f t="shared" si="15"/>
        <v>7.5126617895329204</v>
      </c>
    </row>
    <row r="445" spans="1:15" x14ac:dyDescent="0.3">
      <c r="A445">
        <v>15</v>
      </c>
      <c r="B445" s="38">
        <v>45786</v>
      </c>
      <c r="C445">
        <v>32</v>
      </c>
      <c r="D445">
        <v>53.34</v>
      </c>
      <c r="E445">
        <v>0</v>
      </c>
      <c r="F445" s="40">
        <f t="shared" si="17"/>
        <v>0</v>
      </c>
      <c r="J445">
        <v>11</v>
      </c>
      <c r="K445" s="38">
        <v>45797</v>
      </c>
      <c r="L445">
        <v>40</v>
      </c>
      <c r="M445">
        <v>36.81</v>
      </c>
      <c r="N445">
        <v>2.2400000000000002</v>
      </c>
      <c r="O445" s="40">
        <f t="shared" si="15"/>
        <v>6.0853029068188</v>
      </c>
    </row>
    <row r="446" spans="1:15" x14ac:dyDescent="0.3">
      <c r="A446">
        <v>15</v>
      </c>
      <c r="B446" s="38">
        <v>45787</v>
      </c>
      <c r="C446">
        <v>33</v>
      </c>
      <c r="D446">
        <v>38.36</v>
      </c>
      <c r="E446">
        <v>0.3</v>
      </c>
      <c r="F446" s="40">
        <f t="shared" si="17"/>
        <v>0.78206465067778941</v>
      </c>
      <c r="J446">
        <v>11</v>
      </c>
      <c r="K446" s="38">
        <v>45798</v>
      </c>
      <c r="L446">
        <v>41</v>
      </c>
      <c r="M446">
        <v>20.79</v>
      </c>
      <c r="N446">
        <v>2.41</v>
      </c>
      <c r="O446" s="40">
        <f t="shared" si="15"/>
        <v>11.592111592111593</v>
      </c>
    </row>
    <row r="447" spans="1:15" x14ac:dyDescent="0.3">
      <c r="A447">
        <v>15</v>
      </c>
      <c r="B447" s="38">
        <v>45788</v>
      </c>
      <c r="C447">
        <v>34</v>
      </c>
      <c r="D447">
        <v>20.350000000000001</v>
      </c>
      <c r="E447">
        <v>2.82</v>
      </c>
      <c r="F447" s="40">
        <f t="shared" si="17"/>
        <v>13.857493857493857</v>
      </c>
      <c r="J447">
        <v>11</v>
      </c>
      <c r="K447" s="38">
        <v>45799</v>
      </c>
      <c r="L447">
        <v>42</v>
      </c>
      <c r="M447">
        <v>24.32</v>
      </c>
      <c r="N447">
        <v>0.02</v>
      </c>
      <c r="O447" s="40">
        <f t="shared" si="15"/>
        <v>8.2236842105263164E-2</v>
      </c>
    </row>
    <row r="448" spans="1:15" x14ac:dyDescent="0.3">
      <c r="A448">
        <v>15</v>
      </c>
      <c r="B448" s="38">
        <v>45789</v>
      </c>
      <c r="C448">
        <v>35</v>
      </c>
      <c r="D448">
        <v>41.27</v>
      </c>
      <c r="E448">
        <v>0.84</v>
      </c>
      <c r="F448" s="40">
        <f t="shared" si="17"/>
        <v>2.0353767870123574</v>
      </c>
      <c r="J448">
        <v>12</v>
      </c>
      <c r="K448" s="38">
        <v>45758</v>
      </c>
      <c r="L448">
        <v>1</v>
      </c>
      <c r="M448">
        <v>25.21</v>
      </c>
      <c r="N448">
        <v>0.17</v>
      </c>
      <c r="O448" s="40">
        <f t="shared" si="15"/>
        <v>0.6743355811186037</v>
      </c>
    </row>
    <row r="449" spans="1:15" x14ac:dyDescent="0.3">
      <c r="A449">
        <v>15</v>
      </c>
      <c r="B449" s="38">
        <v>45790</v>
      </c>
      <c r="C449">
        <v>36</v>
      </c>
      <c r="D449">
        <v>49.39</v>
      </c>
      <c r="E449">
        <v>0.91</v>
      </c>
      <c r="F449" s="40">
        <f t="shared" si="17"/>
        <v>1.8424782344604171</v>
      </c>
      <c r="J449">
        <v>12</v>
      </c>
      <c r="K449" s="38">
        <v>45759</v>
      </c>
      <c r="L449">
        <v>2</v>
      </c>
      <c r="M449">
        <v>47.99</v>
      </c>
      <c r="N449">
        <v>0.08</v>
      </c>
      <c r="O449" s="40">
        <f t="shared" si="15"/>
        <v>0.16670139612419255</v>
      </c>
    </row>
    <row r="450" spans="1:15" x14ac:dyDescent="0.3">
      <c r="A450">
        <v>15</v>
      </c>
      <c r="B450" s="38">
        <v>45791</v>
      </c>
      <c r="C450">
        <v>37</v>
      </c>
      <c r="D450">
        <v>24.69</v>
      </c>
      <c r="E450">
        <v>0.94</v>
      </c>
      <c r="F450" s="40">
        <f t="shared" si="17"/>
        <v>3.8072093965168081</v>
      </c>
      <c r="J450">
        <v>12</v>
      </c>
      <c r="K450" s="38">
        <v>45760</v>
      </c>
      <c r="L450">
        <v>3</v>
      </c>
      <c r="M450">
        <v>21.21</v>
      </c>
      <c r="N450">
        <v>0.19</v>
      </c>
      <c r="O450" s="40">
        <f t="shared" si="15"/>
        <v>0.8958038661008958</v>
      </c>
    </row>
    <row r="451" spans="1:15" x14ac:dyDescent="0.3">
      <c r="A451">
        <v>15</v>
      </c>
      <c r="B451" s="38">
        <v>45792</v>
      </c>
      <c r="C451">
        <v>38</v>
      </c>
      <c r="D451">
        <v>44.35</v>
      </c>
      <c r="E451">
        <v>0.84</v>
      </c>
      <c r="F451" s="40">
        <f t="shared" si="17"/>
        <v>1.8940248027057496</v>
      </c>
      <c r="J451">
        <v>12</v>
      </c>
      <c r="K451" s="38">
        <v>45761</v>
      </c>
      <c r="L451">
        <v>4</v>
      </c>
      <c r="M451">
        <v>20.21</v>
      </c>
      <c r="N451">
        <v>0.21</v>
      </c>
      <c r="O451" s="40">
        <f t="shared" si="15"/>
        <v>1.0390895596239484</v>
      </c>
    </row>
    <row r="452" spans="1:15" x14ac:dyDescent="0.3">
      <c r="A452">
        <v>15</v>
      </c>
      <c r="B452" s="38">
        <v>45793</v>
      </c>
      <c r="C452">
        <v>39</v>
      </c>
      <c r="D452">
        <v>39.24</v>
      </c>
      <c r="E452">
        <v>1</v>
      </c>
      <c r="F452" s="40">
        <f t="shared" si="17"/>
        <v>2.5484199796126399</v>
      </c>
      <c r="J452">
        <v>12</v>
      </c>
      <c r="K452" s="38">
        <v>45762</v>
      </c>
      <c r="L452">
        <v>5</v>
      </c>
      <c r="M452">
        <v>24.38</v>
      </c>
      <c r="N452">
        <v>0.06</v>
      </c>
      <c r="O452" s="40">
        <f t="shared" si="15"/>
        <v>0.24610336341263331</v>
      </c>
    </row>
    <row r="453" spans="1:15" x14ac:dyDescent="0.3">
      <c r="A453">
        <v>15</v>
      </c>
      <c r="B453" s="38">
        <v>45794</v>
      </c>
      <c r="C453">
        <v>40</v>
      </c>
      <c r="D453">
        <v>65.06</v>
      </c>
      <c r="E453">
        <v>1.22</v>
      </c>
      <c r="F453" s="40">
        <f t="shared" si="17"/>
        <v>1.8751921303412233</v>
      </c>
      <c r="J453">
        <v>12</v>
      </c>
      <c r="K453" s="38">
        <v>45763</v>
      </c>
      <c r="L453">
        <v>6</v>
      </c>
      <c r="M453">
        <v>27.72</v>
      </c>
      <c r="N453">
        <v>0</v>
      </c>
      <c r="O453" s="40">
        <f t="shared" si="15"/>
        <v>0</v>
      </c>
    </row>
    <row r="454" spans="1:15" x14ac:dyDescent="0.3">
      <c r="A454">
        <v>15</v>
      </c>
      <c r="B454" s="38">
        <v>45795</v>
      </c>
      <c r="C454">
        <v>41</v>
      </c>
      <c r="D454">
        <v>34.9</v>
      </c>
      <c r="E454">
        <v>0</v>
      </c>
      <c r="F454" s="40">
        <f t="shared" si="17"/>
        <v>0</v>
      </c>
      <c r="J454">
        <v>12</v>
      </c>
      <c r="K454" s="38">
        <v>45764</v>
      </c>
      <c r="L454">
        <v>7</v>
      </c>
      <c r="M454">
        <v>32.51</v>
      </c>
      <c r="N454">
        <v>0.16</v>
      </c>
      <c r="O454" s="40">
        <f t="shared" ref="O454:O517" si="18">(N454*100)/M454</f>
        <v>0.49215625961242698</v>
      </c>
    </row>
    <row r="455" spans="1:15" x14ac:dyDescent="0.3">
      <c r="A455">
        <v>15</v>
      </c>
      <c r="B455" s="38">
        <v>45796</v>
      </c>
      <c r="C455">
        <v>42</v>
      </c>
      <c r="D455">
        <v>31.22</v>
      </c>
      <c r="E455">
        <v>0</v>
      </c>
      <c r="F455" s="40">
        <f t="shared" si="17"/>
        <v>0</v>
      </c>
      <c r="J455">
        <v>12</v>
      </c>
      <c r="K455" s="38">
        <v>45765</v>
      </c>
      <c r="L455">
        <v>8</v>
      </c>
      <c r="M455">
        <v>35.96</v>
      </c>
      <c r="N455">
        <v>0.31</v>
      </c>
      <c r="O455" s="40">
        <f t="shared" si="18"/>
        <v>0.86206896551724133</v>
      </c>
    </row>
    <row r="456" spans="1:15" x14ac:dyDescent="0.3">
      <c r="A456">
        <v>15</v>
      </c>
      <c r="B456" s="38">
        <v>45797</v>
      </c>
      <c r="C456">
        <v>43</v>
      </c>
      <c r="D456">
        <v>35.15</v>
      </c>
      <c r="E456">
        <v>0.82</v>
      </c>
      <c r="F456" s="40">
        <f t="shared" si="17"/>
        <v>2.3328591749644381</v>
      </c>
      <c r="J456">
        <v>12</v>
      </c>
      <c r="K456" s="38">
        <v>45766</v>
      </c>
      <c r="L456">
        <v>9</v>
      </c>
      <c r="M456">
        <v>34.81</v>
      </c>
      <c r="N456">
        <v>0.33</v>
      </c>
      <c r="O456" s="40">
        <f t="shared" si="18"/>
        <v>0.94800344728526276</v>
      </c>
    </row>
    <row r="457" spans="1:15" x14ac:dyDescent="0.3">
      <c r="A457">
        <v>15</v>
      </c>
      <c r="B457" s="38">
        <v>45798</v>
      </c>
      <c r="C457">
        <v>44</v>
      </c>
      <c r="D457">
        <v>34.65</v>
      </c>
      <c r="E457">
        <v>2.46</v>
      </c>
      <c r="F457" s="40">
        <f t="shared" si="17"/>
        <v>7.0995670995670999</v>
      </c>
      <c r="J457">
        <v>12</v>
      </c>
      <c r="K457" s="38">
        <v>45767</v>
      </c>
      <c r="L457">
        <v>10</v>
      </c>
      <c r="M457">
        <v>35.75</v>
      </c>
      <c r="N457">
        <v>0.28000000000000003</v>
      </c>
      <c r="O457" s="40">
        <f t="shared" si="18"/>
        <v>0.78321678321678334</v>
      </c>
    </row>
    <row r="458" spans="1:15" x14ac:dyDescent="0.3">
      <c r="A458">
        <v>15</v>
      </c>
      <c r="B458" s="38">
        <v>45799</v>
      </c>
      <c r="C458">
        <v>45</v>
      </c>
      <c r="D458">
        <v>35.06</v>
      </c>
      <c r="E458">
        <v>3.31</v>
      </c>
      <c r="F458" s="40">
        <f t="shared" si="17"/>
        <v>9.4409583571021098</v>
      </c>
      <c r="J458">
        <v>12</v>
      </c>
      <c r="K458" s="38">
        <v>45768</v>
      </c>
      <c r="L458">
        <v>11</v>
      </c>
      <c r="M458">
        <v>42.25</v>
      </c>
      <c r="N458">
        <v>0.41</v>
      </c>
      <c r="O458" s="40">
        <f t="shared" si="18"/>
        <v>0.97041420118343191</v>
      </c>
    </row>
    <row r="459" spans="1:15" x14ac:dyDescent="0.3">
      <c r="A459">
        <v>15</v>
      </c>
      <c r="B459" s="38">
        <v>45800</v>
      </c>
      <c r="C459">
        <v>46</v>
      </c>
      <c r="D459">
        <v>19.7</v>
      </c>
      <c r="E459">
        <v>1.8</v>
      </c>
      <c r="F459" s="40">
        <f t="shared" si="17"/>
        <v>9.1370558375634516</v>
      </c>
      <c r="J459">
        <v>12</v>
      </c>
      <c r="K459" s="38">
        <v>45769</v>
      </c>
      <c r="L459">
        <v>12</v>
      </c>
      <c r="M459">
        <v>35.82</v>
      </c>
      <c r="N459">
        <v>0.49</v>
      </c>
      <c r="O459" s="40">
        <f t="shared" si="18"/>
        <v>1.3679508654383026</v>
      </c>
    </row>
    <row r="460" spans="1:15" x14ac:dyDescent="0.3">
      <c r="A460">
        <v>15</v>
      </c>
      <c r="B460" s="38">
        <v>45801</v>
      </c>
      <c r="C460">
        <v>47</v>
      </c>
      <c r="D460">
        <v>17.38</v>
      </c>
      <c r="E460">
        <v>6.73</v>
      </c>
      <c r="F460" s="40">
        <f t="shared" si="17"/>
        <v>38.722669735327962</v>
      </c>
      <c r="J460">
        <v>12</v>
      </c>
      <c r="K460" s="38">
        <v>45770</v>
      </c>
      <c r="L460">
        <v>13</v>
      </c>
      <c r="M460">
        <v>52.05</v>
      </c>
      <c r="N460">
        <v>0</v>
      </c>
      <c r="O460" s="40">
        <f t="shared" si="18"/>
        <v>0</v>
      </c>
    </row>
    <row r="461" spans="1:15" x14ac:dyDescent="0.3">
      <c r="A461">
        <v>15</v>
      </c>
      <c r="B461" s="38">
        <v>45802</v>
      </c>
      <c r="C461">
        <v>48</v>
      </c>
      <c r="D461">
        <v>19.45</v>
      </c>
      <c r="E461">
        <v>7.92</v>
      </c>
      <c r="F461" s="40">
        <f t="shared" si="17"/>
        <v>40.719794344473009</v>
      </c>
      <c r="J461">
        <v>12</v>
      </c>
      <c r="K461" s="38">
        <v>45771</v>
      </c>
      <c r="L461">
        <v>14</v>
      </c>
      <c r="M461">
        <v>34.68</v>
      </c>
      <c r="N461">
        <v>0.16</v>
      </c>
      <c r="O461" s="40">
        <f t="shared" si="18"/>
        <v>0.46136101499423299</v>
      </c>
    </row>
    <row r="462" spans="1:15" x14ac:dyDescent="0.3">
      <c r="A462">
        <v>15</v>
      </c>
      <c r="B462" s="38">
        <v>45803</v>
      </c>
      <c r="C462">
        <v>49</v>
      </c>
      <c r="D462">
        <v>16.57</v>
      </c>
      <c r="E462">
        <v>2.67</v>
      </c>
      <c r="F462" s="40">
        <f t="shared" si="17"/>
        <v>16.113458056729026</v>
      </c>
      <c r="J462">
        <v>12</v>
      </c>
      <c r="K462" s="38">
        <v>45772</v>
      </c>
      <c r="L462">
        <v>15</v>
      </c>
      <c r="M462">
        <v>26.5</v>
      </c>
      <c r="N462">
        <v>0.38</v>
      </c>
      <c r="O462" s="40">
        <f t="shared" si="18"/>
        <v>1.4339622641509433</v>
      </c>
    </row>
    <row r="463" spans="1:15" x14ac:dyDescent="0.3">
      <c r="A463">
        <v>15</v>
      </c>
      <c r="B463" s="38">
        <v>45804</v>
      </c>
      <c r="C463">
        <v>50</v>
      </c>
      <c r="D463">
        <v>14.16</v>
      </c>
      <c r="E463">
        <v>0.7</v>
      </c>
      <c r="F463" s="40">
        <f t="shared" si="17"/>
        <v>4.9435028248587569</v>
      </c>
      <c r="J463">
        <v>12</v>
      </c>
      <c r="K463" s="38">
        <v>45773</v>
      </c>
      <c r="L463">
        <v>16</v>
      </c>
      <c r="M463">
        <v>23.3</v>
      </c>
      <c r="N463">
        <v>0.85</v>
      </c>
      <c r="O463" s="40">
        <f t="shared" si="18"/>
        <v>3.648068669527897</v>
      </c>
    </row>
    <row r="464" spans="1:15" x14ac:dyDescent="0.3">
      <c r="A464">
        <v>15</v>
      </c>
      <c r="B464" s="38">
        <v>45805</v>
      </c>
      <c r="C464">
        <v>51</v>
      </c>
      <c r="D464">
        <v>12.68</v>
      </c>
      <c r="E464">
        <v>0.26</v>
      </c>
      <c r="F464" s="40">
        <f t="shared" si="17"/>
        <v>2.0504731861198739</v>
      </c>
      <c r="J464">
        <v>12</v>
      </c>
      <c r="K464" s="38">
        <v>45774</v>
      </c>
      <c r="L464">
        <v>17</v>
      </c>
      <c r="M464">
        <v>33.82</v>
      </c>
      <c r="N464">
        <v>0.72</v>
      </c>
      <c r="O464" s="40">
        <f t="shared" si="18"/>
        <v>2.1289178001182734</v>
      </c>
    </row>
    <row r="465" spans="1:15" x14ac:dyDescent="0.3">
      <c r="A465">
        <v>15</v>
      </c>
      <c r="B465" s="38">
        <v>45806</v>
      </c>
      <c r="C465">
        <v>52</v>
      </c>
      <c r="D465">
        <v>31.45</v>
      </c>
      <c r="E465">
        <v>3.91</v>
      </c>
      <c r="F465" s="40">
        <f t="shared" si="17"/>
        <v>12.432432432432433</v>
      </c>
      <c r="J465">
        <v>12</v>
      </c>
      <c r="K465" s="38">
        <v>45775</v>
      </c>
      <c r="L465">
        <v>18</v>
      </c>
      <c r="M465">
        <v>50.49</v>
      </c>
      <c r="N465">
        <v>0.87</v>
      </c>
      <c r="O465" s="40">
        <f t="shared" si="18"/>
        <v>1.7231134878193701</v>
      </c>
    </row>
    <row r="466" spans="1:15" x14ac:dyDescent="0.3">
      <c r="A466">
        <v>15</v>
      </c>
      <c r="B466" s="38">
        <v>45807</v>
      </c>
      <c r="C466">
        <v>53</v>
      </c>
      <c r="D466">
        <v>39.47</v>
      </c>
      <c r="E466">
        <v>1.1100000000000001</v>
      </c>
      <c r="F466" s="40">
        <f t="shared" si="17"/>
        <v>2.8122624778312648</v>
      </c>
      <c r="J466">
        <v>12</v>
      </c>
      <c r="K466" s="38">
        <v>45776</v>
      </c>
      <c r="L466">
        <v>19</v>
      </c>
      <c r="M466">
        <v>35.229999999999997</v>
      </c>
      <c r="N466">
        <v>0.69</v>
      </c>
      <c r="O466" s="40">
        <f t="shared" si="18"/>
        <v>1.958558047118933</v>
      </c>
    </row>
    <row r="467" spans="1:15" x14ac:dyDescent="0.3">
      <c r="A467">
        <v>15</v>
      </c>
      <c r="B467" s="38">
        <v>45808</v>
      </c>
      <c r="C467">
        <v>54</v>
      </c>
      <c r="D467">
        <v>23.97</v>
      </c>
      <c r="E467">
        <v>1.88</v>
      </c>
      <c r="F467" s="40">
        <f t="shared" si="17"/>
        <v>7.8431372549019613</v>
      </c>
      <c r="J467">
        <v>12</v>
      </c>
      <c r="K467" s="38">
        <v>45777</v>
      </c>
      <c r="L467">
        <v>20</v>
      </c>
      <c r="M467">
        <v>19.170000000000002</v>
      </c>
      <c r="N467">
        <v>0.66</v>
      </c>
      <c r="O467" s="40">
        <f t="shared" si="18"/>
        <v>3.4428794992175269</v>
      </c>
    </row>
    <row r="468" spans="1:15" x14ac:dyDescent="0.3">
      <c r="A468">
        <v>15</v>
      </c>
      <c r="B468" s="38">
        <v>45809</v>
      </c>
      <c r="C468">
        <v>55</v>
      </c>
      <c r="D468">
        <v>26.7</v>
      </c>
      <c r="E468">
        <v>0.8</v>
      </c>
      <c r="F468" s="40">
        <f t="shared" si="17"/>
        <v>2.9962546816479403</v>
      </c>
      <c r="J468">
        <v>12</v>
      </c>
      <c r="K468" s="38">
        <v>45778</v>
      </c>
      <c r="L468">
        <v>21</v>
      </c>
      <c r="M468">
        <v>53.28</v>
      </c>
      <c r="N468">
        <v>1.04</v>
      </c>
      <c r="O468" s="40">
        <f t="shared" si="18"/>
        <v>1.9519519519519519</v>
      </c>
    </row>
    <row r="469" spans="1:15" x14ac:dyDescent="0.3">
      <c r="A469">
        <v>16</v>
      </c>
      <c r="B469" s="38">
        <v>45753</v>
      </c>
      <c r="C469">
        <v>1</v>
      </c>
      <c r="D469">
        <v>50.29</v>
      </c>
      <c r="E469">
        <v>0.09</v>
      </c>
      <c r="F469" s="40">
        <f t="shared" si="17"/>
        <v>0.1789620202823623</v>
      </c>
      <c r="J469">
        <v>12</v>
      </c>
      <c r="K469" s="38">
        <v>45779</v>
      </c>
      <c r="L469">
        <v>22</v>
      </c>
      <c r="M469">
        <v>18.37</v>
      </c>
      <c r="N469">
        <v>0.62</v>
      </c>
      <c r="O469" s="40">
        <f t="shared" si="18"/>
        <v>3.3750680457267284</v>
      </c>
    </row>
    <row r="470" spans="1:15" x14ac:dyDescent="0.3">
      <c r="A470">
        <v>16</v>
      </c>
      <c r="B470" s="38">
        <v>45754</v>
      </c>
      <c r="C470">
        <v>2</v>
      </c>
      <c r="D470">
        <v>26.16</v>
      </c>
      <c r="E470">
        <v>0.28000000000000003</v>
      </c>
      <c r="F470" s="40">
        <f t="shared" si="17"/>
        <v>1.070336391437309</v>
      </c>
      <c r="J470">
        <v>12</v>
      </c>
      <c r="K470" s="38">
        <v>45780</v>
      </c>
      <c r="L470">
        <v>23</v>
      </c>
      <c r="M470">
        <v>35.97</v>
      </c>
      <c r="N470">
        <v>1.33</v>
      </c>
      <c r="O470" s="40">
        <f t="shared" si="18"/>
        <v>3.69752571587434</v>
      </c>
    </row>
    <row r="471" spans="1:15" x14ac:dyDescent="0.3">
      <c r="A471">
        <v>16</v>
      </c>
      <c r="B471" s="38">
        <v>45755</v>
      </c>
      <c r="C471">
        <v>3</v>
      </c>
      <c r="D471">
        <v>18.77</v>
      </c>
      <c r="E471">
        <v>0.11</v>
      </c>
      <c r="F471" s="40">
        <f t="shared" si="17"/>
        <v>0.58604155567394778</v>
      </c>
      <c r="J471">
        <v>12</v>
      </c>
      <c r="K471" s="38">
        <v>45781</v>
      </c>
      <c r="L471">
        <v>24</v>
      </c>
      <c r="M471">
        <v>45.09</v>
      </c>
      <c r="N471">
        <v>0</v>
      </c>
      <c r="O471" s="40">
        <f t="shared" si="18"/>
        <v>0</v>
      </c>
    </row>
    <row r="472" spans="1:15" x14ac:dyDescent="0.3">
      <c r="A472">
        <v>16</v>
      </c>
      <c r="B472" s="38">
        <v>45756</v>
      </c>
      <c r="C472">
        <v>4</v>
      </c>
      <c r="D472">
        <v>33.79</v>
      </c>
      <c r="E472">
        <v>0.37</v>
      </c>
      <c r="F472" s="40">
        <f t="shared" si="17"/>
        <v>1.0949985202722698</v>
      </c>
      <c r="J472">
        <v>12</v>
      </c>
      <c r="K472" s="38">
        <v>45782</v>
      </c>
      <c r="L472">
        <v>25</v>
      </c>
      <c r="M472">
        <v>26.66</v>
      </c>
      <c r="N472">
        <v>0.54</v>
      </c>
      <c r="O472" s="40">
        <f t="shared" si="18"/>
        <v>2.0255063765941483</v>
      </c>
    </row>
    <row r="473" spans="1:15" x14ac:dyDescent="0.3">
      <c r="A473">
        <v>16</v>
      </c>
      <c r="B473" s="38">
        <v>45757</v>
      </c>
      <c r="C473">
        <v>5</v>
      </c>
      <c r="D473">
        <v>23.28</v>
      </c>
      <c r="E473">
        <v>0.39200000000000002</v>
      </c>
      <c r="F473" s="40">
        <f t="shared" si="17"/>
        <v>1.6838487972508591</v>
      </c>
      <c r="J473">
        <v>12</v>
      </c>
      <c r="K473" s="38">
        <v>45783</v>
      </c>
      <c r="L473">
        <v>26</v>
      </c>
      <c r="M473">
        <v>31.12</v>
      </c>
      <c r="N473">
        <v>1.5</v>
      </c>
      <c r="O473" s="40">
        <f t="shared" si="18"/>
        <v>4.8200514138817478</v>
      </c>
    </row>
    <row r="474" spans="1:15" x14ac:dyDescent="0.3">
      <c r="A474">
        <v>16</v>
      </c>
      <c r="B474" s="38">
        <v>45758</v>
      </c>
      <c r="C474">
        <v>6</v>
      </c>
      <c r="D474">
        <v>0</v>
      </c>
      <c r="E474">
        <v>0</v>
      </c>
      <c r="F474" s="40">
        <v>0</v>
      </c>
      <c r="J474">
        <v>12</v>
      </c>
      <c r="K474" s="38">
        <v>45784</v>
      </c>
      <c r="L474">
        <v>27</v>
      </c>
      <c r="M474">
        <v>29.17</v>
      </c>
      <c r="N474">
        <v>1.48</v>
      </c>
      <c r="O474" s="40">
        <f t="shared" si="18"/>
        <v>5.073705862187178</v>
      </c>
    </row>
    <row r="475" spans="1:15" x14ac:dyDescent="0.3">
      <c r="A475">
        <v>16</v>
      </c>
      <c r="B475" s="38">
        <v>45759</v>
      </c>
      <c r="C475">
        <v>7</v>
      </c>
      <c r="D475">
        <v>18.39</v>
      </c>
      <c r="E475">
        <v>0.27500000000000002</v>
      </c>
      <c r="F475" s="40">
        <f t="shared" ref="F475:F509" si="19">(E475*100)/D475</f>
        <v>1.495377922784122</v>
      </c>
      <c r="J475">
        <v>12</v>
      </c>
      <c r="K475" s="38">
        <v>45785</v>
      </c>
      <c r="L475">
        <v>28</v>
      </c>
      <c r="M475">
        <v>30.59</v>
      </c>
      <c r="N475">
        <v>1.59</v>
      </c>
      <c r="O475" s="40">
        <f t="shared" si="18"/>
        <v>5.1977770513239623</v>
      </c>
    </row>
    <row r="476" spans="1:15" x14ac:dyDescent="0.3">
      <c r="A476">
        <v>16</v>
      </c>
      <c r="B476" s="38">
        <v>45760</v>
      </c>
      <c r="C476">
        <v>8</v>
      </c>
      <c r="D476">
        <v>20.47</v>
      </c>
      <c r="E476">
        <v>0.18</v>
      </c>
      <c r="F476" s="40">
        <f t="shared" si="19"/>
        <v>0.87933561309233033</v>
      </c>
      <c r="J476">
        <v>12</v>
      </c>
      <c r="K476" s="38">
        <v>45786</v>
      </c>
      <c r="L476">
        <v>29</v>
      </c>
      <c r="M476">
        <v>26.55</v>
      </c>
      <c r="N476">
        <v>2.08</v>
      </c>
      <c r="O476" s="40">
        <f t="shared" si="18"/>
        <v>7.8342749529190208</v>
      </c>
    </row>
    <row r="477" spans="1:15" x14ac:dyDescent="0.3">
      <c r="A477">
        <v>16</v>
      </c>
      <c r="B477" s="38">
        <v>45761</v>
      </c>
      <c r="C477">
        <v>9</v>
      </c>
      <c r="D477">
        <v>41.75</v>
      </c>
      <c r="E477">
        <v>0.44</v>
      </c>
      <c r="F477" s="40">
        <f t="shared" si="19"/>
        <v>1.0538922155688624</v>
      </c>
      <c r="J477">
        <v>12</v>
      </c>
      <c r="K477" s="38">
        <v>45787</v>
      </c>
      <c r="L477">
        <v>30</v>
      </c>
      <c r="M477">
        <v>36.93</v>
      </c>
      <c r="N477">
        <v>2.5499999999999998</v>
      </c>
      <c r="O477" s="40">
        <f t="shared" si="18"/>
        <v>6.9049553208773347</v>
      </c>
    </row>
    <row r="478" spans="1:15" x14ac:dyDescent="0.3">
      <c r="A478">
        <v>16</v>
      </c>
      <c r="B478" s="38">
        <v>45762</v>
      </c>
      <c r="C478">
        <v>10</v>
      </c>
      <c r="D478">
        <v>24.05</v>
      </c>
      <c r="E478">
        <v>0.52</v>
      </c>
      <c r="F478" s="40">
        <f t="shared" si="19"/>
        <v>2.1621621621621623</v>
      </c>
      <c r="J478">
        <v>12</v>
      </c>
      <c r="K478" s="38">
        <v>45788</v>
      </c>
      <c r="L478">
        <v>31</v>
      </c>
      <c r="M478">
        <v>24.79</v>
      </c>
      <c r="N478">
        <v>1.58</v>
      </c>
      <c r="O478" s="40">
        <f t="shared" si="18"/>
        <v>6.373537716821299</v>
      </c>
    </row>
    <row r="479" spans="1:15" x14ac:dyDescent="0.3">
      <c r="A479">
        <v>16</v>
      </c>
      <c r="B479" s="38">
        <v>45763</v>
      </c>
      <c r="C479">
        <v>11</v>
      </c>
      <c r="D479">
        <v>28.57</v>
      </c>
      <c r="E479">
        <v>0.27</v>
      </c>
      <c r="F479" s="40">
        <f t="shared" si="19"/>
        <v>0.94504725236261811</v>
      </c>
      <c r="J479">
        <v>12</v>
      </c>
      <c r="K479" s="38">
        <v>45789</v>
      </c>
      <c r="L479">
        <v>32</v>
      </c>
      <c r="M479">
        <v>24.84</v>
      </c>
      <c r="N479">
        <v>1.49</v>
      </c>
      <c r="O479" s="40">
        <f t="shared" si="18"/>
        <v>5.9983896940418679</v>
      </c>
    </row>
    <row r="480" spans="1:15" x14ac:dyDescent="0.3">
      <c r="A480">
        <v>16</v>
      </c>
      <c r="B480" s="38">
        <v>45764</v>
      </c>
      <c r="C480">
        <v>12</v>
      </c>
      <c r="D480">
        <v>15</v>
      </c>
      <c r="E480">
        <v>1.3</v>
      </c>
      <c r="F480" s="40">
        <f t="shared" si="19"/>
        <v>8.6666666666666661</v>
      </c>
      <c r="J480">
        <v>12</v>
      </c>
      <c r="K480" s="38">
        <v>45790</v>
      </c>
      <c r="L480">
        <v>33</v>
      </c>
      <c r="M480">
        <v>23.41</v>
      </c>
      <c r="N480">
        <v>2.19</v>
      </c>
      <c r="O480" s="40">
        <f t="shared" si="18"/>
        <v>9.354976505766766</v>
      </c>
    </row>
    <row r="481" spans="1:15" x14ac:dyDescent="0.3">
      <c r="A481">
        <v>16</v>
      </c>
      <c r="B481" s="38">
        <v>45765</v>
      </c>
      <c r="C481">
        <v>13</v>
      </c>
      <c r="D481">
        <v>56.06</v>
      </c>
      <c r="E481">
        <v>0.82</v>
      </c>
      <c r="F481" s="40">
        <f t="shared" si="19"/>
        <v>1.4627185158758473</v>
      </c>
      <c r="J481">
        <v>12</v>
      </c>
      <c r="K481" s="38">
        <v>45791</v>
      </c>
      <c r="L481">
        <v>34</v>
      </c>
      <c r="M481">
        <v>54.26</v>
      </c>
      <c r="N481">
        <v>8.07</v>
      </c>
      <c r="O481" s="40">
        <f t="shared" si="18"/>
        <v>14.872834500552894</v>
      </c>
    </row>
    <row r="482" spans="1:15" x14ac:dyDescent="0.3">
      <c r="A482">
        <v>16</v>
      </c>
      <c r="B482" s="38">
        <v>45766</v>
      </c>
      <c r="C482">
        <v>14</v>
      </c>
      <c r="D482">
        <v>28.81</v>
      </c>
      <c r="E482">
        <v>0.19</v>
      </c>
      <c r="F482" s="40">
        <f t="shared" si="19"/>
        <v>0.65949323151683448</v>
      </c>
      <c r="J482">
        <v>12</v>
      </c>
      <c r="K482" s="38">
        <v>45792</v>
      </c>
      <c r="L482">
        <v>35</v>
      </c>
      <c r="M482">
        <v>41.64</v>
      </c>
      <c r="N482">
        <v>3.17</v>
      </c>
      <c r="O482" s="40">
        <f t="shared" si="18"/>
        <v>7.6128722382324687</v>
      </c>
    </row>
    <row r="483" spans="1:15" x14ac:dyDescent="0.3">
      <c r="A483">
        <v>16</v>
      </c>
      <c r="B483" s="38">
        <v>45767</v>
      </c>
      <c r="C483">
        <v>15</v>
      </c>
      <c r="D483">
        <v>42.85</v>
      </c>
      <c r="E483">
        <v>1.33</v>
      </c>
      <c r="F483" s="40">
        <f t="shared" si="19"/>
        <v>3.1038506417736289</v>
      </c>
      <c r="J483">
        <v>12</v>
      </c>
      <c r="K483" s="38">
        <v>45793</v>
      </c>
      <c r="L483">
        <v>36</v>
      </c>
      <c r="M483">
        <v>31.48</v>
      </c>
      <c r="N483">
        <v>1.77</v>
      </c>
      <c r="O483" s="40">
        <f t="shared" si="18"/>
        <v>5.6226175349428207</v>
      </c>
    </row>
    <row r="484" spans="1:15" x14ac:dyDescent="0.3">
      <c r="A484">
        <v>16</v>
      </c>
      <c r="B484" s="38">
        <v>45768</v>
      </c>
      <c r="C484">
        <v>16</v>
      </c>
      <c r="D484">
        <v>39.79</v>
      </c>
      <c r="E484">
        <v>0.17</v>
      </c>
      <c r="F484" s="40">
        <f t="shared" si="19"/>
        <v>0.42724302588590096</v>
      </c>
      <c r="J484">
        <v>12</v>
      </c>
      <c r="K484" s="38">
        <v>45794</v>
      </c>
      <c r="L484">
        <v>37</v>
      </c>
      <c r="M484">
        <v>38.340000000000003</v>
      </c>
      <c r="N484">
        <v>1.36</v>
      </c>
      <c r="O484" s="40">
        <f t="shared" si="18"/>
        <v>3.5472091810119974</v>
      </c>
    </row>
    <row r="485" spans="1:15" x14ac:dyDescent="0.3">
      <c r="A485">
        <v>16</v>
      </c>
      <c r="B485" s="38">
        <v>45769</v>
      </c>
      <c r="C485">
        <v>17</v>
      </c>
      <c r="D485">
        <v>37.479999999999997</v>
      </c>
      <c r="E485">
        <v>0.27</v>
      </c>
      <c r="F485" s="40">
        <f t="shared" si="19"/>
        <v>0.72038420490928501</v>
      </c>
      <c r="J485">
        <v>12</v>
      </c>
      <c r="K485" s="38">
        <v>45795</v>
      </c>
      <c r="L485">
        <v>38</v>
      </c>
      <c r="M485">
        <v>31.82</v>
      </c>
      <c r="N485">
        <v>1.79</v>
      </c>
      <c r="O485" s="40">
        <f t="shared" si="18"/>
        <v>5.6253928346951598</v>
      </c>
    </row>
    <row r="486" spans="1:15" x14ac:dyDescent="0.3">
      <c r="A486">
        <v>16</v>
      </c>
      <c r="B486" s="38">
        <v>45770</v>
      </c>
      <c r="C486">
        <v>18</v>
      </c>
      <c r="D486">
        <v>41.06</v>
      </c>
      <c r="E486">
        <v>0.54</v>
      </c>
      <c r="F486" s="40">
        <f t="shared" si="19"/>
        <v>1.3151485630784217</v>
      </c>
      <c r="J486">
        <v>12</v>
      </c>
      <c r="K486" s="38">
        <v>45796</v>
      </c>
      <c r="L486">
        <v>39</v>
      </c>
      <c r="M486">
        <v>22.49</v>
      </c>
      <c r="N486">
        <v>0.05</v>
      </c>
      <c r="O486" s="40">
        <f t="shared" si="18"/>
        <v>0.22232103156958649</v>
      </c>
    </row>
    <row r="487" spans="1:15" x14ac:dyDescent="0.3">
      <c r="A487">
        <v>16</v>
      </c>
      <c r="B487" s="38">
        <v>45771</v>
      </c>
      <c r="C487">
        <v>19</v>
      </c>
      <c r="D487">
        <v>17.420000000000002</v>
      </c>
      <c r="E487">
        <v>1.6</v>
      </c>
      <c r="F487" s="40">
        <f t="shared" si="19"/>
        <v>9.1848450057405273</v>
      </c>
      <c r="J487">
        <v>12</v>
      </c>
      <c r="K487" s="38">
        <v>45797</v>
      </c>
      <c r="L487">
        <v>40</v>
      </c>
      <c r="M487">
        <v>36.75</v>
      </c>
      <c r="N487">
        <v>0.18</v>
      </c>
      <c r="O487" s="40">
        <f t="shared" si="18"/>
        <v>0.48979591836734693</v>
      </c>
    </row>
    <row r="488" spans="1:15" x14ac:dyDescent="0.3">
      <c r="A488">
        <v>16</v>
      </c>
      <c r="B488" s="38">
        <v>45772</v>
      </c>
      <c r="C488">
        <v>20</v>
      </c>
      <c r="D488">
        <v>49.64</v>
      </c>
      <c r="E488">
        <v>1.1299999999999999</v>
      </c>
      <c r="F488" s="40">
        <f t="shared" si="19"/>
        <v>2.2763900080580175</v>
      </c>
      <c r="J488">
        <v>13</v>
      </c>
      <c r="K488" s="38">
        <v>45758</v>
      </c>
      <c r="L488">
        <v>1</v>
      </c>
      <c r="M488">
        <v>17.41</v>
      </c>
      <c r="N488">
        <v>0.2</v>
      </c>
      <c r="O488" s="40">
        <f t="shared" si="18"/>
        <v>1.1487650775416427</v>
      </c>
    </row>
    <row r="489" spans="1:15" x14ac:dyDescent="0.3">
      <c r="A489">
        <v>16</v>
      </c>
      <c r="B489" s="38">
        <v>45773</v>
      </c>
      <c r="C489">
        <v>21</v>
      </c>
      <c r="D489">
        <v>33.68</v>
      </c>
      <c r="E489">
        <v>0.44</v>
      </c>
      <c r="F489" s="40">
        <f t="shared" si="19"/>
        <v>1.3064133016627077</v>
      </c>
      <c r="J489">
        <v>13</v>
      </c>
      <c r="K489" s="38">
        <v>45759</v>
      </c>
      <c r="L489">
        <v>2</v>
      </c>
      <c r="M489">
        <v>41.13</v>
      </c>
      <c r="N489">
        <v>0.19</v>
      </c>
      <c r="O489" s="40">
        <f t="shared" si="18"/>
        <v>0.46194991490396303</v>
      </c>
    </row>
    <row r="490" spans="1:15" x14ac:dyDescent="0.3">
      <c r="A490">
        <v>16</v>
      </c>
      <c r="B490" s="38">
        <v>45774</v>
      </c>
      <c r="C490">
        <v>22</v>
      </c>
      <c r="D490">
        <v>77.36</v>
      </c>
      <c r="E490">
        <v>1.42</v>
      </c>
      <c r="F490" s="40">
        <f t="shared" si="19"/>
        <v>1.8355739400206825</v>
      </c>
      <c r="J490">
        <v>13</v>
      </c>
      <c r="K490" s="38">
        <v>45760</v>
      </c>
      <c r="L490">
        <v>3</v>
      </c>
      <c r="M490">
        <v>33.06</v>
      </c>
      <c r="N490">
        <v>0.27</v>
      </c>
      <c r="O490" s="40">
        <f t="shared" si="18"/>
        <v>0.8166969147005444</v>
      </c>
    </row>
    <row r="491" spans="1:15" x14ac:dyDescent="0.3">
      <c r="A491">
        <v>16</v>
      </c>
      <c r="B491" s="38">
        <v>45775</v>
      </c>
      <c r="C491">
        <v>23</v>
      </c>
      <c r="D491">
        <v>46.37</v>
      </c>
      <c r="E491">
        <v>1.9</v>
      </c>
      <c r="F491" s="40">
        <f t="shared" si="19"/>
        <v>4.0974768169074833</v>
      </c>
      <c r="J491">
        <v>13</v>
      </c>
      <c r="K491" s="38">
        <v>45761</v>
      </c>
      <c r="L491">
        <v>4</v>
      </c>
      <c r="M491">
        <v>39.229999999999997</v>
      </c>
      <c r="N491">
        <v>0.25</v>
      </c>
      <c r="O491" s="40">
        <f t="shared" si="18"/>
        <v>0.63726739739994909</v>
      </c>
    </row>
    <row r="492" spans="1:15" x14ac:dyDescent="0.3">
      <c r="A492">
        <v>16</v>
      </c>
      <c r="B492" s="38">
        <v>45776</v>
      </c>
      <c r="C492">
        <v>24</v>
      </c>
      <c r="D492">
        <v>41.74</v>
      </c>
      <c r="E492">
        <v>0</v>
      </c>
      <c r="F492" s="40">
        <f t="shared" si="19"/>
        <v>0</v>
      </c>
      <c r="J492">
        <v>13</v>
      </c>
      <c r="K492" s="38">
        <v>45762</v>
      </c>
      <c r="L492">
        <v>5</v>
      </c>
      <c r="M492">
        <v>32.68</v>
      </c>
      <c r="N492">
        <v>0</v>
      </c>
      <c r="O492" s="40">
        <f t="shared" si="18"/>
        <v>0</v>
      </c>
    </row>
    <row r="493" spans="1:15" x14ac:dyDescent="0.3">
      <c r="A493">
        <v>16</v>
      </c>
      <c r="B493" s="38">
        <v>45777</v>
      </c>
      <c r="C493">
        <v>25</v>
      </c>
      <c r="D493">
        <v>48.14</v>
      </c>
      <c r="E493">
        <v>0.45</v>
      </c>
      <c r="F493" s="40">
        <f t="shared" si="19"/>
        <v>0.93477357706688824</v>
      </c>
      <c r="J493">
        <v>13</v>
      </c>
      <c r="K493" s="38">
        <v>45763</v>
      </c>
      <c r="L493">
        <v>6</v>
      </c>
      <c r="M493">
        <v>31.17</v>
      </c>
      <c r="N493">
        <v>0.14000000000000001</v>
      </c>
      <c r="O493" s="40">
        <f t="shared" si="18"/>
        <v>0.44914982354828364</v>
      </c>
    </row>
    <row r="494" spans="1:15" x14ac:dyDescent="0.3">
      <c r="A494">
        <v>16</v>
      </c>
      <c r="B494" s="38">
        <v>45778</v>
      </c>
      <c r="C494">
        <v>26</v>
      </c>
      <c r="D494">
        <v>39.159999999999997</v>
      </c>
      <c r="E494">
        <v>1.74</v>
      </c>
      <c r="F494" s="40">
        <f t="shared" si="19"/>
        <v>4.443309499489275</v>
      </c>
      <c r="J494">
        <v>13</v>
      </c>
      <c r="K494" s="38">
        <v>45764</v>
      </c>
      <c r="L494">
        <v>7</v>
      </c>
      <c r="M494">
        <v>27.2</v>
      </c>
      <c r="N494">
        <v>0.39</v>
      </c>
      <c r="O494" s="40">
        <f t="shared" si="18"/>
        <v>1.4338235294117647</v>
      </c>
    </row>
    <row r="495" spans="1:15" x14ac:dyDescent="0.3">
      <c r="A495">
        <v>16</v>
      </c>
      <c r="B495" s="38">
        <v>45779</v>
      </c>
      <c r="C495">
        <v>27</v>
      </c>
      <c r="D495">
        <v>37.54</v>
      </c>
      <c r="E495">
        <v>1.85</v>
      </c>
      <c r="F495" s="40">
        <f t="shared" si="19"/>
        <v>4.9280767181672882</v>
      </c>
      <c r="J495">
        <v>13</v>
      </c>
      <c r="K495" s="38">
        <v>45765</v>
      </c>
      <c r="L495">
        <v>8</v>
      </c>
      <c r="M495">
        <v>51.04</v>
      </c>
      <c r="N495">
        <v>0.04</v>
      </c>
      <c r="O495" s="40">
        <f t="shared" si="18"/>
        <v>7.8369905956112859E-2</v>
      </c>
    </row>
    <row r="496" spans="1:15" x14ac:dyDescent="0.3">
      <c r="A496">
        <v>16</v>
      </c>
      <c r="B496" s="38">
        <v>45780</v>
      </c>
      <c r="C496">
        <v>28</v>
      </c>
      <c r="D496">
        <v>34.47</v>
      </c>
      <c r="E496">
        <v>2.36</v>
      </c>
      <c r="F496" s="40">
        <f t="shared" si="19"/>
        <v>6.8465332172903981</v>
      </c>
      <c r="J496">
        <v>13</v>
      </c>
      <c r="K496" s="38">
        <v>45766</v>
      </c>
      <c r="L496">
        <v>9</v>
      </c>
      <c r="M496">
        <v>28.05</v>
      </c>
      <c r="N496">
        <v>0.49</v>
      </c>
      <c r="O496" s="40">
        <f t="shared" si="18"/>
        <v>1.7468805704099821</v>
      </c>
    </row>
    <row r="497" spans="1:15" x14ac:dyDescent="0.3">
      <c r="A497">
        <v>16</v>
      </c>
      <c r="B497" s="38">
        <v>45781</v>
      </c>
      <c r="C497">
        <v>29</v>
      </c>
      <c r="D497">
        <v>44.4</v>
      </c>
      <c r="E497">
        <v>3.02</v>
      </c>
      <c r="F497" s="40">
        <f t="shared" si="19"/>
        <v>6.801801801801802</v>
      </c>
      <c r="J497">
        <v>13</v>
      </c>
      <c r="K497" s="38">
        <v>45767</v>
      </c>
      <c r="L497">
        <v>10</v>
      </c>
      <c r="M497">
        <v>25.83</v>
      </c>
      <c r="N497">
        <v>0.38</v>
      </c>
      <c r="O497" s="40">
        <f t="shared" si="18"/>
        <v>1.4711575687185445</v>
      </c>
    </row>
    <row r="498" spans="1:15" x14ac:dyDescent="0.3">
      <c r="A498">
        <v>16</v>
      </c>
      <c r="B498" s="38">
        <v>45782</v>
      </c>
      <c r="C498">
        <v>30</v>
      </c>
      <c r="D498">
        <v>43.65</v>
      </c>
      <c r="E498">
        <v>3.5</v>
      </c>
      <c r="F498" s="40">
        <f t="shared" si="19"/>
        <v>8.0183276059564719</v>
      </c>
      <c r="J498">
        <v>13</v>
      </c>
      <c r="K498" s="38">
        <v>45768</v>
      </c>
      <c r="L498">
        <v>11</v>
      </c>
      <c r="M498">
        <v>31.77</v>
      </c>
      <c r="N498">
        <v>0.24</v>
      </c>
      <c r="O498" s="40">
        <f t="shared" si="18"/>
        <v>0.75542965061378664</v>
      </c>
    </row>
    <row r="499" spans="1:15" x14ac:dyDescent="0.3">
      <c r="A499">
        <v>16</v>
      </c>
      <c r="B499" s="38">
        <v>45783</v>
      </c>
      <c r="C499">
        <v>31</v>
      </c>
      <c r="D499">
        <v>42.11</v>
      </c>
      <c r="E499">
        <v>2.86</v>
      </c>
      <c r="F499" s="40">
        <f t="shared" si="19"/>
        <v>6.7917359297079081</v>
      </c>
      <c r="J499">
        <v>13</v>
      </c>
      <c r="K499" s="38">
        <v>45769</v>
      </c>
      <c r="L499">
        <v>12</v>
      </c>
      <c r="M499">
        <v>22.63</v>
      </c>
      <c r="N499">
        <v>0.05</v>
      </c>
      <c r="O499" s="40">
        <f t="shared" si="18"/>
        <v>0.22094564737074682</v>
      </c>
    </row>
    <row r="500" spans="1:15" x14ac:dyDescent="0.3">
      <c r="A500">
        <v>16</v>
      </c>
      <c r="B500" s="38">
        <v>45784</v>
      </c>
      <c r="C500">
        <v>32</v>
      </c>
      <c r="D500">
        <v>25.91</v>
      </c>
      <c r="E500">
        <v>5.17</v>
      </c>
      <c r="F500" s="40">
        <f t="shared" si="19"/>
        <v>19.953685835584718</v>
      </c>
      <c r="J500">
        <v>13</v>
      </c>
      <c r="K500" s="38">
        <v>45770</v>
      </c>
      <c r="L500">
        <v>13</v>
      </c>
      <c r="M500">
        <v>23.33</v>
      </c>
      <c r="N500">
        <v>0.23</v>
      </c>
      <c r="O500" s="40">
        <f t="shared" si="18"/>
        <v>0.98585512216030868</v>
      </c>
    </row>
    <row r="501" spans="1:15" x14ac:dyDescent="0.3">
      <c r="A501">
        <v>16</v>
      </c>
      <c r="B501" s="38">
        <v>45785</v>
      </c>
      <c r="C501">
        <v>33</v>
      </c>
      <c r="D501">
        <v>36.58</v>
      </c>
      <c r="E501">
        <v>4.17</v>
      </c>
      <c r="F501" s="40">
        <f t="shared" si="19"/>
        <v>11.399671951886278</v>
      </c>
      <c r="J501">
        <v>13</v>
      </c>
      <c r="K501" s="38">
        <v>45771</v>
      </c>
      <c r="L501">
        <v>14</v>
      </c>
      <c r="M501">
        <v>47.14</v>
      </c>
      <c r="N501">
        <v>0.33</v>
      </c>
      <c r="O501" s="40">
        <f t="shared" si="18"/>
        <v>0.70004242681374629</v>
      </c>
    </row>
    <row r="502" spans="1:15" x14ac:dyDescent="0.3">
      <c r="A502">
        <v>16</v>
      </c>
      <c r="B502" s="38">
        <v>45786</v>
      </c>
      <c r="C502">
        <v>34</v>
      </c>
      <c r="D502">
        <v>46.12</v>
      </c>
      <c r="E502">
        <v>2.44</v>
      </c>
      <c r="F502" s="40">
        <f t="shared" si="19"/>
        <v>5.2905464006938425</v>
      </c>
      <c r="J502">
        <v>13</v>
      </c>
      <c r="K502" s="38">
        <v>45772</v>
      </c>
      <c r="L502">
        <v>15</v>
      </c>
      <c r="M502">
        <v>46.11</v>
      </c>
      <c r="N502">
        <v>0.55000000000000004</v>
      </c>
      <c r="O502" s="40">
        <f t="shared" si="18"/>
        <v>1.1927998265018436</v>
      </c>
    </row>
    <row r="503" spans="1:15" x14ac:dyDescent="0.3">
      <c r="A503">
        <v>16</v>
      </c>
      <c r="B503" s="38">
        <v>45787</v>
      </c>
      <c r="C503">
        <v>35</v>
      </c>
      <c r="D503">
        <v>21.12</v>
      </c>
      <c r="E503">
        <v>0.02</v>
      </c>
      <c r="F503" s="40">
        <f t="shared" si="19"/>
        <v>9.4696969696969696E-2</v>
      </c>
      <c r="J503">
        <v>13</v>
      </c>
      <c r="K503" s="38">
        <v>45773</v>
      </c>
      <c r="L503">
        <v>16</v>
      </c>
      <c r="M503">
        <v>36.880000000000003</v>
      </c>
      <c r="N503">
        <v>0.73</v>
      </c>
      <c r="O503" s="40">
        <f t="shared" si="18"/>
        <v>1.9793926247288502</v>
      </c>
    </row>
    <row r="504" spans="1:15" x14ac:dyDescent="0.3">
      <c r="A504">
        <v>16</v>
      </c>
      <c r="B504" s="38">
        <v>45788</v>
      </c>
      <c r="C504">
        <v>36</v>
      </c>
      <c r="D504">
        <v>19.16</v>
      </c>
      <c r="E504">
        <v>0</v>
      </c>
      <c r="F504" s="40">
        <f t="shared" si="19"/>
        <v>0</v>
      </c>
      <c r="J504">
        <v>13</v>
      </c>
      <c r="K504" s="38">
        <v>45774</v>
      </c>
      <c r="L504">
        <v>17</v>
      </c>
      <c r="M504">
        <v>40.520000000000003</v>
      </c>
      <c r="N504">
        <v>0.81</v>
      </c>
      <c r="O504" s="40">
        <f t="shared" si="18"/>
        <v>1.9990128331688053</v>
      </c>
    </row>
    <row r="505" spans="1:15" x14ac:dyDescent="0.3">
      <c r="A505">
        <v>17</v>
      </c>
      <c r="B505" s="38">
        <v>45753</v>
      </c>
      <c r="C505">
        <v>1</v>
      </c>
      <c r="D505">
        <v>39.89</v>
      </c>
      <c r="E505">
        <v>0.1</v>
      </c>
      <c r="F505" s="40">
        <f t="shared" si="19"/>
        <v>0.25068939583855604</v>
      </c>
      <c r="J505">
        <v>13</v>
      </c>
      <c r="K505" s="38">
        <v>45775</v>
      </c>
      <c r="L505">
        <v>18</v>
      </c>
      <c r="M505">
        <v>32.43</v>
      </c>
      <c r="N505">
        <v>1.06</v>
      </c>
      <c r="O505" s="40">
        <f t="shared" si="18"/>
        <v>3.2685784767190871</v>
      </c>
    </row>
    <row r="506" spans="1:15" x14ac:dyDescent="0.3">
      <c r="A506">
        <v>17</v>
      </c>
      <c r="B506" s="38">
        <v>45754</v>
      </c>
      <c r="C506">
        <v>2</v>
      </c>
      <c r="D506">
        <v>29.11</v>
      </c>
      <c r="E506">
        <v>0.23</v>
      </c>
      <c r="F506" s="40">
        <f t="shared" si="19"/>
        <v>0.79010649261422194</v>
      </c>
      <c r="J506">
        <v>13</v>
      </c>
      <c r="K506" s="38">
        <v>45776</v>
      </c>
      <c r="L506">
        <v>19</v>
      </c>
      <c r="M506">
        <v>37.17</v>
      </c>
      <c r="N506">
        <v>0.871</v>
      </c>
      <c r="O506" s="40">
        <f t="shared" si="18"/>
        <v>2.3432875975248852</v>
      </c>
    </row>
    <row r="507" spans="1:15" x14ac:dyDescent="0.3">
      <c r="A507">
        <v>17</v>
      </c>
      <c r="B507" s="38">
        <v>45755</v>
      </c>
      <c r="C507">
        <v>3</v>
      </c>
      <c r="D507">
        <v>29.9</v>
      </c>
      <c r="E507">
        <v>0.17</v>
      </c>
      <c r="F507" s="40">
        <f t="shared" si="19"/>
        <v>0.56856187290969906</v>
      </c>
      <c r="J507">
        <v>13</v>
      </c>
      <c r="K507" s="38">
        <v>45777</v>
      </c>
      <c r="L507">
        <v>20</v>
      </c>
      <c r="M507">
        <v>28.51</v>
      </c>
      <c r="N507">
        <v>0.745</v>
      </c>
      <c r="O507" s="40">
        <f t="shared" si="18"/>
        <v>2.6131182041388983</v>
      </c>
    </row>
    <row r="508" spans="1:15" x14ac:dyDescent="0.3">
      <c r="A508">
        <v>17</v>
      </c>
      <c r="B508" s="38">
        <v>45756</v>
      </c>
      <c r="C508">
        <v>4</v>
      </c>
      <c r="D508">
        <v>22.15</v>
      </c>
      <c r="E508">
        <v>0.06</v>
      </c>
      <c r="F508" s="40">
        <f t="shared" si="19"/>
        <v>0.27088036117381492</v>
      </c>
      <c r="J508">
        <v>13</v>
      </c>
      <c r="K508" s="38">
        <v>45778</v>
      </c>
      <c r="L508">
        <v>21</v>
      </c>
      <c r="M508">
        <v>32.840000000000003</v>
      </c>
      <c r="N508">
        <v>1.478</v>
      </c>
      <c r="O508" s="40">
        <f t="shared" si="18"/>
        <v>4.5006090133982948</v>
      </c>
    </row>
    <row r="509" spans="1:15" x14ac:dyDescent="0.3">
      <c r="A509">
        <v>17</v>
      </c>
      <c r="B509" s="38">
        <v>45757</v>
      </c>
      <c r="C509">
        <v>5</v>
      </c>
      <c r="D509">
        <v>33.9</v>
      </c>
      <c r="E509">
        <v>8.8999999999999996E-2</v>
      </c>
      <c r="F509" s="40">
        <f t="shared" si="19"/>
        <v>0.26253687315634222</v>
      </c>
      <c r="J509">
        <v>13</v>
      </c>
      <c r="K509" s="38">
        <v>45779</v>
      </c>
      <c r="L509">
        <v>22</v>
      </c>
      <c r="M509">
        <v>21.85</v>
      </c>
      <c r="N509">
        <v>0.66600000000000004</v>
      </c>
      <c r="O509" s="40">
        <f t="shared" si="18"/>
        <v>3.0480549199084672</v>
      </c>
    </row>
    <row r="510" spans="1:15" x14ac:dyDescent="0.3">
      <c r="A510">
        <v>17</v>
      </c>
      <c r="B510" s="38">
        <v>45758</v>
      </c>
      <c r="C510">
        <v>6</v>
      </c>
      <c r="D510">
        <v>0</v>
      </c>
      <c r="E510">
        <v>0</v>
      </c>
      <c r="F510" s="40">
        <v>0</v>
      </c>
      <c r="J510">
        <v>13</v>
      </c>
      <c r="K510" s="38">
        <v>45780</v>
      </c>
      <c r="L510">
        <v>23</v>
      </c>
      <c r="M510">
        <v>25.08</v>
      </c>
      <c r="N510">
        <v>0</v>
      </c>
      <c r="O510" s="40">
        <f t="shared" si="18"/>
        <v>0</v>
      </c>
    </row>
    <row r="511" spans="1:15" x14ac:dyDescent="0.3">
      <c r="A511">
        <v>17</v>
      </c>
      <c r="B511" s="38">
        <v>45759</v>
      </c>
      <c r="C511">
        <v>7</v>
      </c>
      <c r="D511">
        <v>61.78</v>
      </c>
      <c r="E511">
        <v>0.23799999999999999</v>
      </c>
      <c r="F511" s="40">
        <f t="shared" ref="F511:F520" si="20">(E511*100)/D511</f>
        <v>0.38523794108125603</v>
      </c>
      <c r="J511">
        <v>13</v>
      </c>
      <c r="K511" s="38">
        <v>45781</v>
      </c>
      <c r="L511">
        <v>24</v>
      </c>
      <c r="M511">
        <v>39.25</v>
      </c>
      <c r="N511">
        <v>0.81699999999999995</v>
      </c>
      <c r="O511" s="40">
        <f t="shared" si="18"/>
        <v>2.0815286624203817</v>
      </c>
    </row>
    <row r="512" spans="1:15" x14ac:dyDescent="0.3">
      <c r="A512">
        <v>17</v>
      </c>
      <c r="B512" s="38">
        <v>45760</v>
      </c>
      <c r="C512">
        <v>8</v>
      </c>
      <c r="D512">
        <v>19.23</v>
      </c>
      <c r="E512">
        <v>0</v>
      </c>
      <c r="F512" s="40">
        <f t="shared" si="20"/>
        <v>0</v>
      </c>
      <c r="J512">
        <v>13</v>
      </c>
      <c r="K512" s="38">
        <v>45782</v>
      </c>
      <c r="L512">
        <v>25</v>
      </c>
      <c r="M512">
        <v>48.11</v>
      </c>
      <c r="N512">
        <v>1.91</v>
      </c>
      <c r="O512" s="40">
        <f t="shared" si="18"/>
        <v>3.9700685928081478</v>
      </c>
    </row>
    <row r="513" spans="1:15" x14ac:dyDescent="0.3">
      <c r="A513">
        <v>17</v>
      </c>
      <c r="B513" s="38">
        <v>45761</v>
      </c>
      <c r="C513">
        <v>9</v>
      </c>
      <c r="D513">
        <v>43.92</v>
      </c>
      <c r="E513">
        <v>0.01</v>
      </c>
      <c r="F513" s="40">
        <f t="shared" si="20"/>
        <v>2.2768670309653915E-2</v>
      </c>
      <c r="J513">
        <v>13</v>
      </c>
      <c r="K513" s="38">
        <v>45783</v>
      </c>
      <c r="L513">
        <v>26</v>
      </c>
      <c r="M513">
        <v>25.69</v>
      </c>
      <c r="N513">
        <v>1.268</v>
      </c>
      <c r="O513" s="40">
        <f t="shared" si="18"/>
        <v>4.9357726741922923</v>
      </c>
    </row>
    <row r="514" spans="1:15" x14ac:dyDescent="0.3">
      <c r="A514">
        <v>17</v>
      </c>
      <c r="B514" s="38">
        <v>45762</v>
      </c>
      <c r="C514">
        <v>10</v>
      </c>
      <c r="D514">
        <v>32.82</v>
      </c>
      <c r="E514">
        <v>0</v>
      </c>
      <c r="F514" s="40">
        <f t="shared" si="20"/>
        <v>0</v>
      </c>
      <c r="J514">
        <v>13</v>
      </c>
      <c r="K514" s="38">
        <v>45784</v>
      </c>
      <c r="L514">
        <v>27</v>
      </c>
      <c r="M514">
        <v>24.17</v>
      </c>
      <c r="N514">
        <v>3.2269999999999999</v>
      </c>
      <c r="O514" s="40">
        <f t="shared" si="18"/>
        <v>13.351261894911046</v>
      </c>
    </row>
    <row r="515" spans="1:15" x14ac:dyDescent="0.3">
      <c r="A515">
        <v>17</v>
      </c>
      <c r="B515" s="38">
        <v>45763</v>
      </c>
      <c r="C515">
        <v>11</v>
      </c>
      <c r="D515">
        <v>43.34</v>
      </c>
      <c r="E515">
        <v>0</v>
      </c>
      <c r="F515" s="40">
        <f t="shared" si="20"/>
        <v>0</v>
      </c>
      <c r="J515">
        <v>13</v>
      </c>
      <c r="K515" s="38">
        <v>45785</v>
      </c>
      <c r="L515">
        <v>28</v>
      </c>
      <c r="M515">
        <v>33.24</v>
      </c>
      <c r="N515">
        <v>3.1040000000000001</v>
      </c>
      <c r="O515" s="40">
        <f t="shared" si="18"/>
        <v>9.3381468110709989</v>
      </c>
    </row>
    <row r="516" spans="1:15" x14ac:dyDescent="0.3">
      <c r="A516">
        <v>18</v>
      </c>
      <c r="B516" s="38">
        <v>45753</v>
      </c>
      <c r="C516">
        <v>1</v>
      </c>
      <c r="D516">
        <v>37.89</v>
      </c>
      <c r="E516">
        <v>0.3</v>
      </c>
      <c r="F516" s="40">
        <f t="shared" si="20"/>
        <v>0.79176563737133809</v>
      </c>
      <c r="J516">
        <v>13</v>
      </c>
      <c r="K516" s="38">
        <v>45786</v>
      </c>
      <c r="L516">
        <v>29</v>
      </c>
      <c r="M516">
        <v>35.76</v>
      </c>
      <c r="N516">
        <v>3.2890000000000001</v>
      </c>
      <c r="O516" s="40">
        <f t="shared" si="18"/>
        <v>9.1974272930648784</v>
      </c>
    </row>
    <row r="517" spans="1:15" x14ac:dyDescent="0.3">
      <c r="A517">
        <v>18</v>
      </c>
      <c r="B517" s="38">
        <v>45754</v>
      </c>
      <c r="C517">
        <v>2</v>
      </c>
      <c r="D517">
        <v>23.7</v>
      </c>
      <c r="E517">
        <v>0.12</v>
      </c>
      <c r="F517" s="40">
        <f t="shared" si="20"/>
        <v>0.50632911392405067</v>
      </c>
      <c r="J517">
        <v>13</v>
      </c>
      <c r="K517" s="38">
        <v>45787</v>
      </c>
      <c r="L517">
        <v>30</v>
      </c>
      <c r="M517">
        <v>34.22</v>
      </c>
      <c r="N517">
        <v>2.0350000000000001</v>
      </c>
      <c r="O517" s="40">
        <f t="shared" si="18"/>
        <v>5.9468147282291062</v>
      </c>
    </row>
    <row r="518" spans="1:15" x14ac:dyDescent="0.3">
      <c r="A518">
        <v>18</v>
      </c>
      <c r="B518" s="38">
        <v>45755</v>
      </c>
      <c r="C518">
        <v>3</v>
      </c>
      <c r="D518">
        <v>18.41</v>
      </c>
      <c r="E518">
        <v>0.13</v>
      </c>
      <c r="F518" s="40">
        <f t="shared" si="20"/>
        <v>0.70613796849538291</v>
      </c>
      <c r="J518">
        <v>13</v>
      </c>
      <c r="K518" s="38">
        <v>45788</v>
      </c>
      <c r="L518">
        <v>31</v>
      </c>
      <c r="M518">
        <v>22.58</v>
      </c>
      <c r="N518">
        <v>4.2240000000000002</v>
      </c>
      <c r="O518" s="40">
        <f t="shared" ref="O518:O525" si="21">(N518*100)/M518</f>
        <v>18.706820194862715</v>
      </c>
    </row>
    <row r="519" spans="1:15" x14ac:dyDescent="0.3">
      <c r="A519">
        <v>18</v>
      </c>
      <c r="B519" s="38">
        <v>45756</v>
      </c>
      <c r="C519">
        <v>4</v>
      </c>
      <c r="D519">
        <v>26.28</v>
      </c>
      <c r="E519">
        <v>0.04</v>
      </c>
      <c r="F519" s="40">
        <f t="shared" si="20"/>
        <v>0.15220700152207001</v>
      </c>
      <c r="J519">
        <v>13</v>
      </c>
      <c r="K519" s="38">
        <v>45789</v>
      </c>
      <c r="L519">
        <v>32</v>
      </c>
      <c r="M519">
        <v>23.09</v>
      </c>
      <c r="N519">
        <v>4.4850000000000003</v>
      </c>
      <c r="O519" s="40">
        <f t="shared" si="21"/>
        <v>19.423993070593333</v>
      </c>
    </row>
    <row r="520" spans="1:15" x14ac:dyDescent="0.3">
      <c r="A520">
        <v>18</v>
      </c>
      <c r="B520" s="38">
        <v>45757</v>
      </c>
      <c r="C520">
        <v>5</v>
      </c>
      <c r="D520">
        <v>27.08</v>
      </c>
      <c r="E520">
        <v>0.19400000000000001</v>
      </c>
      <c r="F520" s="40">
        <f t="shared" si="20"/>
        <v>0.7163958641063517</v>
      </c>
      <c r="J520">
        <v>13</v>
      </c>
      <c r="K520" s="38">
        <v>45790</v>
      </c>
      <c r="L520">
        <v>33</v>
      </c>
      <c r="M520">
        <v>33.57</v>
      </c>
      <c r="N520">
        <v>2.9220000000000002</v>
      </c>
      <c r="O520" s="40">
        <f t="shared" si="21"/>
        <v>8.7042001787310088</v>
      </c>
    </row>
    <row r="521" spans="1:15" x14ac:dyDescent="0.3">
      <c r="A521">
        <v>18</v>
      </c>
      <c r="B521" s="38">
        <v>45758</v>
      </c>
      <c r="C521">
        <v>6</v>
      </c>
      <c r="D521">
        <v>0</v>
      </c>
      <c r="E521">
        <v>0</v>
      </c>
      <c r="F521" s="40">
        <v>0</v>
      </c>
      <c r="J521">
        <v>13</v>
      </c>
      <c r="K521" s="38">
        <v>45791</v>
      </c>
      <c r="L521">
        <v>34</v>
      </c>
      <c r="M521">
        <v>34.450000000000003</v>
      </c>
      <c r="N521">
        <v>3.73</v>
      </c>
      <c r="O521" s="40">
        <f t="shared" si="21"/>
        <v>10.827285921625544</v>
      </c>
    </row>
    <row r="522" spans="1:15" x14ac:dyDescent="0.3">
      <c r="A522">
        <v>18</v>
      </c>
      <c r="B522" s="38">
        <v>45759</v>
      </c>
      <c r="C522">
        <v>7</v>
      </c>
      <c r="D522">
        <v>20.16</v>
      </c>
      <c r="E522">
        <v>0.125</v>
      </c>
      <c r="F522" s="40">
        <f t="shared" ref="F522:F551" si="22">(E522*100)/D522</f>
        <v>0.62003968253968256</v>
      </c>
      <c r="J522">
        <v>13</v>
      </c>
      <c r="K522" s="38">
        <v>45792</v>
      </c>
      <c r="L522">
        <v>35</v>
      </c>
      <c r="M522">
        <v>21.81</v>
      </c>
      <c r="N522">
        <v>2.931</v>
      </c>
      <c r="O522" s="40">
        <f t="shared" si="21"/>
        <v>13.438789546079782</v>
      </c>
    </row>
    <row r="523" spans="1:15" x14ac:dyDescent="0.3">
      <c r="A523">
        <v>18</v>
      </c>
      <c r="B523" s="38">
        <v>45760</v>
      </c>
      <c r="C523">
        <v>8</v>
      </c>
      <c r="D523">
        <v>20.96</v>
      </c>
      <c r="E523">
        <v>0.39</v>
      </c>
      <c r="F523" s="40">
        <f t="shared" si="22"/>
        <v>1.8606870229007633</v>
      </c>
      <c r="J523">
        <v>13</v>
      </c>
      <c r="K523" s="38">
        <v>45793</v>
      </c>
      <c r="L523">
        <v>36</v>
      </c>
      <c r="M523">
        <v>32.08</v>
      </c>
      <c r="N523">
        <v>0.86</v>
      </c>
      <c r="O523" s="40">
        <f t="shared" si="21"/>
        <v>2.6807980049875315</v>
      </c>
    </row>
    <row r="524" spans="1:15" x14ac:dyDescent="0.3">
      <c r="A524">
        <v>18</v>
      </c>
      <c r="B524" s="38">
        <v>45761</v>
      </c>
      <c r="C524">
        <v>9</v>
      </c>
      <c r="D524">
        <v>36.96</v>
      </c>
      <c r="E524">
        <v>0.56000000000000005</v>
      </c>
      <c r="F524" s="40">
        <f t="shared" si="22"/>
        <v>1.5151515151515154</v>
      </c>
      <c r="J524">
        <v>13</v>
      </c>
      <c r="K524" s="38">
        <v>45794</v>
      </c>
      <c r="L524">
        <v>37</v>
      </c>
      <c r="M524">
        <v>29.47</v>
      </c>
      <c r="N524">
        <v>1.5189999999999999</v>
      </c>
      <c r="O524" s="40">
        <f t="shared" si="21"/>
        <v>5.1543942992874108</v>
      </c>
    </row>
    <row r="525" spans="1:15" x14ac:dyDescent="0.3">
      <c r="A525">
        <v>18</v>
      </c>
      <c r="B525" s="38">
        <v>45762</v>
      </c>
      <c r="C525">
        <v>10</v>
      </c>
      <c r="D525">
        <v>44.22</v>
      </c>
      <c r="E525">
        <v>0.39</v>
      </c>
      <c r="F525" s="40">
        <f t="shared" si="22"/>
        <v>0.88195386702849388</v>
      </c>
      <c r="J525">
        <v>13</v>
      </c>
      <c r="K525" s="38">
        <v>45795</v>
      </c>
      <c r="L525">
        <v>38</v>
      </c>
      <c r="M525">
        <v>32.81</v>
      </c>
      <c r="N525">
        <v>0.73899999999999999</v>
      </c>
      <c r="O525" s="40">
        <f t="shared" si="21"/>
        <v>2.2523620847302652</v>
      </c>
    </row>
    <row r="526" spans="1:15" x14ac:dyDescent="0.3">
      <c r="A526">
        <v>18</v>
      </c>
      <c r="B526" s="38">
        <v>45763</v>
      </c>
      <c r="C526">
        <v>11</v>
      </c>
      <c r="D526">
        <v>44.81</v>
      </c>
      <c r="E526">
        <v>0.3</v>
      </c>
      <c r="F526" s="40">
        <f t="shared" si="22"/>
        <v>0.66949341664806961</v>
      </c>
      <c r="J526">
        <v>14</v>
      </c>
      <c r="K526" s="38">
        <v>45758</v>
      </c>
      <c r="L526">
        <v>1</v>
      </c>
      <c r="M526" t="s">
        <v>134</v>
      </c>
      <c r="N526" t="s">
        <v>134</v>
      </c>
      <c r="O526" t="s">
        <v>134</v>
      </c>
    </row>
    <row r="527" spans="1:15" x14ac:dyDescent="0.3">
      <c r="A527">
        <v>18</v>
      </c>
      <c r="B527" s="38">
        <v>45764</v>
      </c>
      <c r="C527">
        <v>12</v>
      </c>
      <c r="D527">
        <v>31.88</v>
      </c>
      <c r="E527">
        <v>0.09</v>
      </c>
      <c r="F527" s="40">
        <f t="shared" si="22"/>
        <v>0.2823086574654956</v>
      </c>
      <c r="J527">
        <v>15</v>
      </c>
      <c r="K527" s="38">
        <v>45758</v>
      </c>
      <c r="L527">
        <v>1</v>
      </c>
      <c r="M527">
        <v>17.670000000000002</v>
      </c>
      <c r="N527">
        <v>0</v>
      </c>
      <c r="O527" s="40">
        <f t="shared" ref="O527:O576" si="23">(N527*100)/M527</f>
        <v>0</v>
      </c>
    </row>
    <row r="528" spans="1:15" x14ac:dyDescent="0.3">
      <c r="A528">
        <v>18</v>
      </c>
      <c r="B528" s="38">
        <v>45765</v>
      </c>
      <c r="C528">
        <v>13</v>
      </c>
      <c r="D528">
        <v>47.11</v>
      </c>
      <c r="E528">
        <v>0.31</v>
      </c>
      <c r="F528" s="40">
        <f t="shared" si="22"/>
        <v>0.65803438760348121</v>
      </c>
      <c r="J528">
        <v>15</v>
      </c>
      <c r="K528" s="38">
        <v>45759</v>
      </c>
      <c r="L528">
        <v>2</v>
      </c>
      <c r="M528">
        <v>22.7</v>
      </c>
      <c r="N528">
        <v>0.09</v>
      </c>
      <c r="O528" s="40">
        <f t="shared" si="23"/>
        <v>0.39647577092511016</v>
      </c>
    </row>
    <row r="529" spans="1:15" x14ac:dyDescent="0.3">
      <c r="A529">
        <v>18</v>
      </c>
      <c r="B529" s="38">
        <v>45766</v>
      </c>
      <c r="C529">
        <v>14</v>
      </c>
      <c r="D529">
        <v>23.45</v>
      </c>
      <c r="E529">
        <v>0.22</v>
      </c>
      <c r="F529" s="40">
        <f t="shared" si="22"/>
        <v>0.93816631130063965</v>
      </c>
      <c r="J529">
        <v>15</v>
      </c>
      <c r="K529" s="38">
        <v>45760</v>
      </c>
      <c r="L529">
        <v>3</v>
      </c>
      <c r="M529">
        <v>32.53</v>
      </c>
      <c r="N529">
        <v>0.01</v>
      </c>
      <c r="O529" s="40">
        <f t="shared" si="23"/>
        <v>3.0740854595757761E-2</v>
      </c>
    </row>
    <row r="530" spans="1:15" x14ac:dyDescent="0.3">
      <c r="A530">
        <v>18</v>
      </c>
      <c r="B530" s="38">
        <v>45767</v>
      </c>
      <c r="C530">
        <v>15</v>
      </c>
      <c r="D530">
        <v>18.350000000000001</v>
      </c>
      <c r="E530">
        <v>0.47</v>
      </c>
      <c r="F530" s="40">
        <f t="shared" si="22"/>
        <v>2.5613079019073566</v>
      </c>
      <c r="J530">
        <v>15</v>
      </c>
      <c r="K530" s="38">
        <v>45761</v>
      </c>
      <c r="L530">
        <v>4</v>
      </c>
      <c r="M530">
        <v>36.090000000000003</v>
      </c>
      <c r="N530">
        <v>0.14000000000000001</v>
      </c>
      <c r="O530" s="40">
        <f t="shared" si="23"/>
        <v>0.38791909116098644</v>
      </c>
    </row>
    <row r="531" spans="1:15" x14ac:dyDescent="0.3">
      <c r="A531">
        <v>18</v>
      </c>
      <c r="B531" s="38">
        <v>45768</v>
      </c>
      <c r="C531">
        <v>16</v>
      </c>
      <c r="D531">
        <v>27.15</v>
      </c>
      <c r="E531">
        <v>0.59</v>
      </c>
      <c r="F531" s="40">
        <f t="shared" si="22"/>
        <v>2.1731123388581954</v>
      </c>
      <c r="J531">
        <v>15</v>
      </c>
      <c r="K531" s="38">
        <v>45762</v>
      </c>
      <c r="L531">
        <v>5</v>
      </c>
      <c r="M531">
        <v>25.57</v>
      </c>
      <c r="N531">
        <v>0.01</v>
      </c>
      <c r="O531" s="40">
        <f t="shared" si="23"/>
        <v>3.9108330074305829E-2</v>
      </c>
    </row>
    <row r="532" spans="1:15" x14ac:dyDescent="0.3">
      <c r="A532">
        <v>18</v>
      </c>
      <c r="B532" s="38">
        <v>45769</v>
      </c>
      <c r="C532">
        <v>17</v>
      </c>
      <c r="D532">
        <v>39.99</v>
      </c>
      <c r="E532">
        <v>0.87</v>
      </c>
      <c r="F532" s="40">
        <f t="shared" si="22"/>
        <v>2.1755438859714928</v>
      </c>
      <c r="J532">
        <v>15</v>
      </c>
      <c r="K532" s="38">
        <v>45763</v>
      </c>
      <c r="L532">
        <v>6</v>
      </c>
      <c r="M532">
        <v>22.09</v>
      </c>
      <c r="N532">
        <v>0</v>
      </c>
      <c r="O532" s="40">
        <f t="shared" si="23"/>
        <v>0</v>
      </c>
    </row>
    <row r="533" spans="1:15" x14ac:dyDescent="0.3">
      <c r="A533">
        <v>18</v>
      </c>
      <c r="B533" s="38">
        <v>45770</v>
      </c>
      <c r="C533">
        <v>18</v>
      </c>
      <c r="D533">
        <v>34.700000000000003</v>
      </c>
      <c r="E533">
        <v>0.71</v>
      </c>
      <c r="F533" s="40">
        <f t="shared" si="22"/>
        <v>2.0461095100864553</v>
      </c>
      <c r="J533">
        <v>15</v>
      </c>
      <c r="K533" s="38">
        <v>45764</v>
      </c>
      <c r="L533">
        <v>7</v>
      </c>
      <c r="M533">
        <v>34.71</v>
      </c>
      <c r="N533">
        <v>0.39</v>
      </c>
      <c r="O533" s="40">
        <f t="shared" si="23"/>
        <v>1.1235955056179776</v>
      </c>
    </row>
    <row r="534" spans="1:15" x14ac:dyDescent="0.3">
      <c r="A534">
        <v>18</v>
      </c>
      <c r="B534" s="38">
        <v>45771</v>
      </c>
      <c r="C534">
        <v>19</v>
      </c>
      <c r="D534">
        <v>48.39</v>
      </c>
      <c r="E534">
        <v>0.23</v>
      </c>
      <c r="F534" s="40">
        <f t="shared" si="22"/>
        <v>0.47530481504443067</v>
      </c>
      <c r="J534">
        <v>15</v>
      </c>
      <c r="K534" s="38">
        <v>45765</v>
      </c>
      <c r="L534">
        <v>8</v>
      </c>
      <c r="M534">
        <v>39.979999999999997</v>
      </c>
      <c r="N534">
        <v>0.18</v>
      </c>
      <c r="O534" s="40">
        <f t="shared" si="23"/>
        <v>0.45022511255627817</v>
      </c>
    </row>
    <row r="535" spans="1:15" x14ac:dyDescent="0.3">
      <c r="A535">
        <v>18</v>
      </c>
      <c r="B535" s="38">
        <v>45772</v>
      </c>
      <c r="C535">
        <v>20</v>
      </c>
      <c r="D535">
        <v>60.53</v>
      </c>
      <c r="E535">
        <v>0.56999999999999995</v>
      </c>
      <c r="F535" s="40">
        <f t="shared" si="22"/>
        <v>0.94168181067239376</v>
      </c>
      <c r="J535">
        <v>15</v>
      </c>
      <c r="K535" s="38">
        <v>45766</v>
      </c>
      <c r="L535">
        <v>9</v>
      </c>
      <c r="M535">
        <v>34.64</v>
      </c>
      <c r="N535">
        <v>0.36</v>
      </c>
      <c r="O535" s="40">
        <f t="shared" si="23"/>
        <v>1.0392609699769053</v>
      </c>
    </row>
    <row r="536" spans="1:15" x14ac:dyDescent="0.3">
      <c r="A536">
        <v>18</v>
      </c>
      <c r="B536" s="38">
        <v>45773</v>
      </c>
      <c r="C536">
        <v>21</v>
      </c>
      <c r="D536">
        <v>27.55</v>
      </c>
      <c r="E536">
        <v>0.77</v>
      </c>
      <c r="F536" s="40">
        <f t="shared" si="22"/>
        <v>2.7949183303085299</v>
      </c>
      <c r="J536">
        <v>15</v>
      </c>
      <c r="K536" s="38">
        <v>45767</v>
      </c>
      <c r="L536">
        <v>10</v>
      </c>
      <c r="M536">
        <v>23.07</v>
      </c>
      <c r="N536">
        <v>0.48</v>
      </c>
      <c r="O536" s="40">
        <f t="shared" si="23"/>
        <v>2.080624187256177</v>
      </c>
    </row>
    <row r="537" spans="1:15" x14ac:dyDescent="0.3">
      <c r="A537">
        <v>18</v>
      </c>
      <c r="B537" s="38">
        <v>45774</v>
      </c>
      <c r="C537">
        <v>22</v>
      </c>
      <c r="D537">
        <v>70.27</v>
      </c>
      <c r="E537">
        <v>1.37</v>
      </c>
      <c r="F537" s="40">
        <f t="shared" si="22"/>
        <v>1.9496228831649354</v>
      </c>
      <c r="J537">
        <v>15</v>
      </c>
      <c r="K537" s="38">
        <v>45768</v>
      </c>
      <c r="L537">
        <v>11</v>
      </c>
      <c r="M537">
        <v>31.09</v>
      </c>
      <c r="N537">
        <v>0</v>
      </c>
      <c r="O537" s="40">
        <f t="shared" si="23"/>
        <v>0</v>
      </c>
    </row>
    <row r="538" spans="1:15" x14ac:dyDescent="0.3">
      <c r="A538">
        <v>18</v>
      </c>
      <c r="B538" s="38">
        <v>45775</v>
      </c>
      <c r="C538">
        <v>23</v>
      </c>
      <c r="D538">
        <v>48.94</v>
      </c>
      <c r="E538">
        <v>0.73</v>
      </c>
      <c r="F538" s="40">
        <f t="shared" si="22"/>
        <v>1.4916223947691052</v>
      </c>
      <c r="J538">
        <v>15</v>
      </c>
      <c r="K538" s="38">
        <v>45769</v>
      </c>
      <c r="L538">
        <v>12</v>
      </c>
      <c r="M538">
        <v>36.51</v>
      </c>
      <c r="N538">
        <v>0.12</v>
      </c>
      <c r="O538" s="40">
        <f t="shared" si="23"/>
        <v>0.32867707477403452</v>
      </c>
    </row>
    <row r="539" spans="1:15" x14ac:dyDescent="0.3">
      <c r="A539">
        <v>18</v>
      </c>
      <c r="B539" s="38">
        <v>45776</v>
      </c>
      <c r="C539">
        <v>24</v>
      </c>
      <c r="D539">
        <v>25.79</v>
      </c>
      <c r="E539">
        <v>0.88</v>
      </c>
      <c r="F539" s="40">
        <f t="shared" si="22"/>
        <v>3.4121752617293524</v>
      </c>
      <c r="J539">
        <v>15</v>
      </c>
      <c r="K539" s="38">
        <v>45770</v>
      </c>
      <c r="L539">
        <v>13</v>
      </c>
      <c r="M539">
        <v>43.03</v>
      </c>
      <c r="N539">
        <v>0.23</v>
      </c>
      <c r="O539" s="40">
        <f t="shared" si="23"/>
        <v>0.53451080641412962</v>
      </c>
    </row>
    <row r="540" spans="1:15" x14ac:dyDescent="0.3">
      <c r="A540">
        <v>18</v>
      </c>
      <c r="B540" s="38">
        <v>45777</v>
      </c>
      <c r="C540">
        <v>25</v>
      </c>
      <c r="D540">
        <v>49.84</v>
      </c>
      <c r="E540">
        <v>1.52</v>
      </c>
      <c r="F540" s="40">
        <f t="shared" si="22"/>
        <v>3.0497592295345104</v>
      </c>
      <c r="J540">
        <v>15</v>
      </c>
      <c r="K540" s="38">
        <v>45771</v>
      </c>
      <c r="L540">
        <v>14</v>
      </c>
      <c r="M540">
        <v>25.53</v>
      </c>
      <c r="N540">
        <v>0.11</v>
      </c>
      <c r="O540" s="40">
        <f t="shared" si="23"/>
        <v>0.43086564825695256</v>
      </c>
    </row>
    <row r="541" spans="1:15" x14ac:dyDescent="0.3">
      <c r="A541">
        <v>18</v>
      </c>
      <c r="B541" s="38">
        <v>45778</v>
      </c>
      <c r="C541">
        <v>26</v>
      </c>
      <c r="D541">
        <v>34.42</v>
      </c>
      <c r="E541">
        <v>0</v>
      </c>
      <c r="F541" s="40">
        <f t="shared" si="22"/>
        <v>0</v>
      </c>
      <c r="J541">
        <v>15</v>
      </c>
      <c r="K541" s="38">
        <v>45772</v>
      </c>
      <c r="L541">
        <v>15</v>
      </c>
      <c r="M541">
        <v>21.6</v>
      </c>
      <c r="N541">
        <v>0.46</v>
      </c>
      <c r="O541" s="40">
        <f t="shared" si="23"/>
        <v>2.1296296296296293</v>
      </c>
    </row>
    <row r="542" spans="1:15" x14ac:dyDescent="0.3">
      <c r="A542">
        <v>18</v>
      </c>
      <c r="B542" s="38">
        <v>45779</v>
      </c>
      <c r="C542">
        <v>27</v>
      </c>
      <c r="D542">
        <v>36.090000000000003</v>
      </c>
      <c r="E542">
        <v>1.52</v>
      </c>
      <c r="F542" s="40">
        <f t="shared" si="22"/>
        <v>4.2116929897478519</v>
      </c>
      <c r="J542">
        <v>15</v>
      </c>
      <c r="K542" s="38">
        <v>45773</v>
      </c>
      <c r="L542">
        <v>16</v>
      </c>
      <c r="M542">
        <v>24.75</v>
      </c>
      <c r="N542">
        <v>0.37</v>
      </c>
      <c r="O542" s="40">
        <f t="shared" si="23"/>
        <v>1.494949494949495</v>
      </c>
    </row>
    <row r="543" spans="1:15" x14ac:dyDescent="0.3">
      <c r="A543">
        <v>18</v>
      </c>
      <c r="B543" s="38">
        <v>45780</v>
      </c>
      <c r="C543">
        <v>28</v>
      </c>
      <c r="D543">
        <v>39.79</v>
      </c>
      <c r="E543">
        <v>2.5499999999999998</v>
      </c>
      <c r="F543" s="40">
        <f t="shared" si="22"/>
        <v>6.4086453882885142</v>
      </c>
      <c r="J543">
        <v>15</v>
      </c>
      <c r="K543" s="38">
        <v>45774</v>
      </c>
      <c r="L543">
        <v>17</v>
      </c>
      <c r="M543">
        <v>21.39</v>
      </c>
      <c r="N543">
        <v>0.05</v>
      </c>
      <c r="O543" s="40">
        <f t="shared" si="23"/>
        <v>0.23375409069658717</v>
      </c>
    </row>
    <row r="544" spans="1:15" x14ac:dyDescent="0.3">
      <c r="A544">
        <v>18</v>
      </c>
      <c r="B544" s="38">
        <v>45781</v>
      </c>
      <c r="C544">
        <v>29</v>
      </c>
      <c r="D544">
        <v>26.38</v>
      </c>
      <c r="E544">
        <v>4.18</v>
      </c>
      <c r="F544" s="40">
        <f t="shared" si="22"/>
        <v>15.845337376800607</v>
      </c>
      <c r="J544">
        <v>15</v>
      </c>
      <c r="K544" s="38">
        <v>45775</v>
      </c>
      <c r="L544">
        <v>18</v>
      </c>
      <c r="M544">
        <v>28.58</v>
      </c>
      <c r="N544">
        <v>0.11</v>
      </c>
      <c r="O544" s="40">
        <f t="shared" si="23"/>
        <v>0.38488453463960814</v>
      </c>
    </row>
    <row r="545" spans="1:15" x14ac:dyDescent="0.3">
      <c r="A545">
        <v>18</v>
      </c>
      <c r="B545" s="38">
        <v>45782</v>
      </c>
      <c r="C545">
        <v>30</v>
      </c>
      <c r="D545">
        <v>47.76</v>
      </c>
      <c r="E545">
        <v>5.56</v>
      </c>
      <c r="F545" s="40">
        <f t="shared" si="22"/>
        <v>11.641541038525963</v>
      </c>
      <c r="J545">
        <v>15</v>
      </c>
      <c r="K545" s="38">
        <v>45776</v>
      </c>
      <c r="L545">
        <v>19</v>
      </c>
      <c r="M545">
        <v>45.27</v>
      </c>
      <c r="N545">
        <v>0.16</v>
      </c>
      <c r="O545" s="40">
        <f t="shared" si="23"/>
        <v>0.35343494588027391</v>
      </c>
    </row>
    <row r="546" spans="1:15" x14ac:dyDescent="0.3">
      <c r="A546">
        <v>18</v>
      </c>
      <c r="B546" s="38">
        <v>45783</v>
      </c>
      <c r="C546">
        <v>31</v>
      </c>
      <c r="D546">
        <v>29.56</v>
      </c>
      <c r="E546">
        <v>6.2</v>
      </c>
      <c r="F546" s="40">
        <f t="shared" si="22"/>
        <v>20.97428958051421</v>
      </c>
      <c r="J546">
        <v>15</v>
      </c>
      <c r="K546" s="38">
        <v>45777</v>
      </c>
      <c r="L546">
        <v>20</v>
      </c>
      <c r="M546">
        <v>19.7</v>
      </c>
      <c r="N546">
        <v>0.09</v>
      </c>
      <c r="O546" s="40">
        <f t="shared" si="23"/>
        <v>0.45685279187817263</v>
      </c>
    </row>
    <row r="547" spans="1:15" x14ac:dyDescent="0.3">
      <c r="A547">
        <v>18</v>
      </c>
      <c r="B547" s="38">
        <v>45784</v>
      </c>
      <c r="C547">
        <v>32</v>
      </c>
      <c r="D547">
        <v>26.45</v>
      </c>
      <c r="E547">
        <v>13.25</v>
      </c>
      <c r="F547" s="40">
        <f t="shared" si="22"/>
        <v>50.094517958412098</v>
      </c>
      <c r="J547">
        <v>15</v>
      </c>
      <c r="K547" s="38">
        <v>45778</v>
      </c>
      <c r="L547">
        <v>21</v>
      </c>
      <c r="M547">
        <v>37.25</v>
      </c>
      <c r="N547">
        <v>0.03</v>
      </c>
      <c r="O547" s="40">
        <f t="shared" si="23"/>
        <v>8.0536912751677847E-2</v>
      </c>
    </row>
    <row r="548" spans="1:15" x14ac:dyDescent="0.3">
      <c r="A548">
        <v>18</v>
      </c>
      <c r="B548" s="38">
        <v>45785</v>
      </c>
      <c r="C548">
        <v>33</v>
      </c>
      <c r="D548">
        <v>55.49</v>
      </c>
      <c r="E548">
        <v>4.33</v>
      </c>
      <c r="F548" s="40">
        <f t="shared" si="22"/>
        <v>7.8032077851865198</v>
      </c>
      <c r="J548">
        <v>15</v>
      </c>
      <c r="K548" s="38">
        <v>45779</v>
      </c>
      <c r="L548">
        <v>22</v>
      </c>
      <c r="M548">
        <v>21.83</v>
      </c>
      <c r="N548">
        <v>0.08</v>
      </c>
      <c r="O548" s="40">
        <f t="shared" si="23"/>
        <v>0.36646816307833258</v>
      </c>
    </row>
    <row r="549" spans="1:15" x14ac:dyDescent="0.3">
      <c r="A549">
        <v>18</v>
      </c>
      <c r="B549" s="38">
        <v>45786</v>
      </c>
      <c r="C549">
        <v>34</v>
      </c>
      <c r="D549">
        <v>49.27</v>
      </c>
      <c r="E549">
        <v>0.43</v>
      </c>
      <c r="F549" s="40">
        <f t="shared" si="22"/>
        <v>0.87274203369190173</v>
      </c>
      <c r="J549">
        <v>15</v>
      </c>
      <c r="K549" s="38">
        <v>45780</v>
      </c>
      <c r="L549">
        <v>23</v>
      </c>
      <c r="M549">
        <v>25.14</v>
      </c>
      <c r="N549">
        <v>0.3</v>
      </c>
      <c r="O549" s="40">
        <f t="shared" si="23"/>
        <v>1.1933174224343674</v>
      </c>
    </row>
    <row r="550" spans="1:15" x14ac:dyDescent="0.3">
      <c r="A550">
        <v>18</v>
      </c>
      <c r="B550" s="38">
        <v>45787</v>
      </c>
      <c r="C550">
        <v>35</v>
      </c>
      <c r="D550">
        <v>28.23</v>
      </c>
      <c r="E550">
        <v>0.54</v>
      </c>
      <c r="F550" s="40">
        <f t="shared" si="22"/>
        <v>1.9128586609989373</v>
      </c>
      <c r="J550">
        <v>15</v>
      </c>
      <c r="K550" s="38">
        <v>45781</v>
      </c>
      <c r="L550">
        <v>24</v>
      </c>
      <c r="M550">
        <v>33.94</v>
      </c>
      <c r="N550">
        <v>0</v>
      </c>
      <c r="O550" s="40">
        <f t="shared" si="23"/>
        <v>0</v>
      </c>
    </row>
    <row r="551" spans="1:15" x14ac:dyDescent="0.3">
      <c r="A551">
        <v>18</v>
      </c>
      <c r="B551" s="38">
        <v>45788</v>
      </c>
      <c r="C551">
        <v>36</v>
      </c>
      <c r="D551">
        <v>22.08</v>
      </c>
      <c r="E551">
        <v>0</v>
      </c>
      <c r="F551" s="40">
        <f t="shared" si="22"/>
        <v>0</v>
      </c>
      <c r="J551">
        <v>15</v>
      </c>
      <c r="K551" s="38">
        <v>45782</v>
      </c>
      <c r="L551">
        <v>25</v>
      </c>
      <c r="M551">
        <v>26.15</v>
      </c>
      <c r="N551">
        <v>0.33</v>
      </c>
      <c r="O551" s="40">
        <f t="shared" si="23"/>
        <v>1.2619502868068835</v>
      </c>
    </row>
    <row r="552" spans="1:15" x14ac:dyDescent="0.3">
      <c r="A552">
        <v>19</v>
      </c>
      <c r="B552" s="38">
        <v>45753</v>
      </c>
      <c r="C552">
        <v>1</v>
      </c>
      <c r="D552" t="s">
        <v>134</v>
      </c>
      <c r="E552" t="s">
        <v>134</v>
      </c>
      <c r="F552" t="s">
        <v>134</v>
      </c>
      <c r="J552">
        <v>15</v>
      </c>
      <c r="K552" s="38">
        <v>45783</v>
      </c>
      <c r="L552">
        <v>26</v>
      </c>
      <c r="M552">
        <v>16.54</v>
      </c>
      <c r="N552">
        <v>0</v>
      </c>
      <c r="O552" s="40">
        <f t="shared" si="23"/>
        <v>0</v>
      </c>
    </row>
    <row r="553" spans="1:15" x14ac:dyDescent="0.3">
      <c r="A553">
        <v>20</v>
      </c>
      <c r="B553" s="38">
        <v>45753</v>
      </c>
      <c r="C553">
        <v>1</v>
      </c>
      <c r="D553" t="s">
        <v>134</v>
      </c>
      <c r="E553" t="s">
        <v>134</v>
      </c>
      <c r="F553" t="s">
        <v>134</v>
      </c>
      <c r="J553">
        <v>15</v>
      </c>
      <c r="K553" s="38">
        <v>45784</v>
      </c>
      <c r="L553">
        <v>27</v>
      </c>
      <c r="M553">
        <v>15.74</v>
      </c>
      <c r="N553">
        <v>0</v>
      </c>
      <c r="O553" s="40">
        <f t="shared" si="23"/>
        <v>0</v>
      </c>
    </row>
    <row r="554" spans="1:15" x14ac:dyDescent="0.3">
      <c r="J554">
        <v>15</v>
      </c>
      <c r="K554" s="38">
        <v>45785</v>
      </c>
      <c r="L554">
        <v>28</v>
      </c>
      <c r="M554">
        <v>35.61</v>
      </c>
      <c r="N554">
        <v>0.04</v>
      </c>
      <c r="O554" s="40">
        <f t="shared" si="23"/>
        <v>0.11232799775344005</v>
      </c>
    </row>
    <row r="555" spans="1:15" x14ac:dyDescent="0.3">
      <c r="J555">
        <v>15</v>
      </c>
      <c r="K555" s="38">
        <v>45786</v>
      </c>
      <c r="L555">
        <v>29</v>
      </c>
      <c r="M555">
        <v>29.41</v>
      </c>
      <c r="N555">
        <v>0.15</v>
      </c>
      <c r="O555" s="40">
        <f t="shared" si="23"/>
        <v>0.51003060183611015</v>
      </c>
    </row>
    <row r="556" spans="1:15" x14ac:dyDescent="0.3">
      <c r="J556">
        <v>15</v>
      </c>
      <c r="K556" s="38">
        <v>45787</v>
      </c>
      <c r="L556">
        <v>30</v>
      </c>
      <c r="M556">
        <v>27.96</v>
      </c>
      <c r="N556">
        <v>0.13</v>
      </c>
      <c r="O556" s="40">
        <f t="shared" si="23"/>
        <v>0.46494992846924177</v>
      </c>
    </row>
    <row r="557" spans="1:15" x14ac:dyDescent="0.3">
      <c r="J557">
        <v>15</v>
      </c>
      <c r="K557" s="38">
        <v>45788</v>
      </c>
      <c r="L557">
        <v>31</v>
      </c>
      <c r="M557">
        <v>35.97</v>
      </c>
      <c r="N557">
        <v>0.3</v>
      </c>
      <c r="O557" s="40">
        <f t="shared" si="23"/>
        <v>0.8340283569641368</v>
      </c>
    </row>
    <row r="558" spans="1:15" x14ac:dyDescent="0.3">
      <c r="J558">
        <v>15</v>
      </c>
      <c r="K558" s="38">
        <v>45789</v>
      </c>
      <c r="L558">
        <v>32</v>
      </c>
      <c r="M558">
        <v>37.090000000000003</v>
      </c>
      <c r="N558">
        <v>0.14000000000000001</v>
      </c>
      <c r="O558" s="40">
        <f t="shared" si="23"/>
        <v>0.37746023186842814</v>
      </c>
    </row>
    <row r="559" spans="1:15" x14ac:dyDescent="0.3">
      <c r="J559">
        <v>15</v>
      </c>
      <c r="K559" s="38">
        <v>45790</v>
      </c>
      <c r="L559">
        <v>33</v>
      </c>
      <c r="M559">
        <v>16.010000000000002</v>
      </c>
      <c r="N559">
        <v>0.08</v>
      </c>
      <c r="O559" s="40">
        <f t="shared" si="23"/>
        <v>0.49968769519050588</v>
      </c>
    </row>
    <row r="560" spans="1:15" x14ac:dyDescent="0.3">
      <c r="J560">
        <v>15</v>
      </c>
      <c r="K560" s="38">
        <v>45791</v>
      </c>
      <c r="L560">
        <v>34</v>
      </c>
      <c r="M560">
        <v>29.18</v>
      </c>
      <c r="N560">
        <v>0.09</v>
      </c>
      <c r="O560" s="40">
        <f t="shared" si="23"/>
        <v>0.30843043180260454</v>
      </c>
    </row>
    <row r="561" spans="10:15" x14ac:dyDescent="0.3">
      <c r="J561">
        <v>15</v>
      </c>
      <c r="K561" s="38">
        <v>45792</v>
      </c>
      <c r="L561">
        <v>35</v>
      </c>
      <c r="M561">
        <v>25.94</v>
      </c>
      <c r="N561">
        <v>0</v>
      </c>
      <c r="O561" s="40">
        <f t="shared" si="23"/>
        <v>0</v>
      </c>
    </row>
    <row r="562" spans="10:15" x14ac:dyDescent="0.3">
      <c r="J562">
        <v>15</v>
      </c>
      <c r="K562" s="38">
        <v>45793</v>
      </c>
      <c r="L562">
        <v>36</v>
      </c>
      <c r="M562">
        <v>39.72</v>
      </c>
      <c r="N562">
        <v>0.19</v>
      </c>
      <c r="O562" s="40">
        <f t="shared" si="23"/>
        <v>0.4783484390735146</v>
      </c>
    </row>
    <row r="563" spans="10:15" x14ac:dyDescent="0.3">
      <c r="J563">
        <v>15</v>
      </c>
      <c r="K563" s="38">
        <v>45794</v>
      </c>
      <c r="L563">
        <v>37</v>
      </c>
      <c r="M563">
        <v>15.9</v>
      </c>
      <c r="N563">
        <v>0.08</v>
      </c>
      <c r="O563" s="40">
        <f t="shared" si="23"/>
        <v>0.50314465408805031</v>
      </c>
    </row>
    <row r="564" spans="10:15" x14ac:dyDescent="0.3">
      <c r="J564">
        <v>15</v>
      </c>
      <c r="K564" s="38">
        <v>45795</v>
      </c>
      <c r="L564">
        <v>38</v>
      </c>
      <c r="M564">
        <v>37.69</v>
      </c>
      <c r="N564">
        <v>0.187</v>
      </c>
      <c r="O564" s="40">
        <f t="shared" si="23"/>
        <v>0.49615282568320512</v>
      </c>
    </row>
    <row r="565" spans="10:15" x14ac:dyDescent="0.3">
      <c r="J565">
        <v>15</v>
      </c>
      <c r="K565" s="38">
        <v>45796</v>
      </c>
      <c r="L565">
        <v>39</v>
      </c>
      <c r="M565">
        <v>25.31</v>
      </c>
      <c r="N565">
        <v>9.7000000000000003E-2</v>
      </c>
      <c r="O565" s="40">
        <f t="shared" si="23"/>
        <v>0.38324772817068359</v>
      </c>
    </row>
    <row r="566" spans="10:15" x14ac:dyDescent="0.3">
      <c r="J566">
        <v>15</v>
      </c>
      <c r="K566" s="38">
        <v>45797</v>
      </c>
      <c r="L566">
        <v>40</v>
      </c>
      <c r="M566">
        <v>22.67</v>
      </c>
      <c r="N566">
        <v>0.24299999999999999</v>
      </c>
      <c r="O566" s="40">
        <f t="shared" si="23"/>
        <v>1.0719011910013232</v>
      </c>
    </row>
    <row r="567" spans="10:15" x14ac:dyDescent="0.3">
      <c r="J567">
        <v>15</v>
      </c>
      <c r="K567" s="38">
        <v>45798</v>
      </c>
      <c r="L567">
        <v>41</v>
      </c>
      <c r="M567">
        <v>17.170000000000002</v>
      </c>
      <c r="N567">
        <v>0.11700000000000001</v>
      </c>
      <c r="O567" s="40">
        <f t="shared" si="23"/>
        <v>0.68142108328479911</v>
      </c>
    </row>
    <row r="568" spans="10:15" x14ac:dyDescent="0.3">
      <c r="J568">
        <v>15</v>
      </c>
      <c r="K568" s="38">
        <v>45799</v>
      </c>
      <c r="L568">
        <v>42</v>
      </c>
      <c r="M568">
        <v>29.97</v>
      </c>
      <c r="N568">
        <v>0.188</v>
      </c>
      <c r="O568" s="40">
        <f t="shared" si="23"/>
        <v>0.62729396062729403</v>
      </c>
    </row>
    <row r="569" spans="10:15" x14ac:dyDescent="0.3">
      <c r="J569">
        <v>15</v>
      </c>
      <c r="K569" s="38">
        <v>45800</v>
      </c>
      <c r="L569">
        <v>43</v>
      </c>
      <c r="M569">
        <v>22.32</v>
      </c>
      <c r="N569">
        <v>0.23499999999999999</v>
      </c>
      <c r="O569" s="40">
        <f t="shared" si="23"/>
        <v>1.0528673835125448</v>
      </c>
    </row>
    <row r="570" spans="10:15" x14ac:dyDescent="0.3">
      <c r="J570">
        <v>15</v>
      </c>
      <c r="K570" s="38">
        <v>45801</v>
      </c>
      <c r="L570">
        <v>44</v>
      </c>
      <c r="M570">
        <v>29.72</v>
      </c>
      <c r="N570">
        <v>0.14799999999999999</v>
      </c>
      <c r="O570" s="40">
        <f t="shared" si="23"/>
        <v>0.49798115746971733</v>
      </c>
    </row>
    <row r="571" spans="10:15" x14ac:dyDescent="0.3">
      <c r="J571">
        <v>15</v>
      </c>
      <c r="K571" s="38">
        <v>45802</v>
      </c>
      <c r="L571">
        <v>45</v>
      </c>
      <c r="M571">
        <v>20.02</v>
      </c>
      <c r="N571">
        <v>0.38</v>
      </c>
      <c r="O571" s="40">
        <f t="shared" si="23"/>
        <v>1.8981018981018982</v>
      </c>
    </row>
    <row r="572" spans="10:15" x14ac:dyDescent="0.3">
      <c r="J572">
        <v>15</v>
      </c>
      <c r="K572" s="38">
        <v>45803</v>
      </c>
      <c r="L572">
        <v>46</v>
      </c>
      <c r="M572">
        <v>33.159999999999997</v>
      </c>
      <c r="N572">
        <v>0.26</v>
      </c>
      <c r="O572" s="40">
        <f t="shared" si="23"/>
        <v>0.78407720144752724</v>
      </c>
    </row>
    <row r="573" spans="10:15" x14ac:dyDescent="0.3">
      <c r="J573">
        <v>15</v>
      </c>
      <c r="K573" s="38">
        <v>45804</v>
      </c>
      <c r="L573">
        <v>47</v>
      </c>
      <c r="M573">
        <v>28.85</v>
      </c>
      <c r="N573">
        <v>0.26900000000000002</v>
      </c>
      <c r="O573" s="40">
        <f t="shared" si="23"/>
        <v>0.93240901213171579</v>
      </c>
    </row>
    <row r="574" spans="10:15" x14ac:dyDescent="0.3">
      <c r="J574">
        <v>15</v>
      </c>
      <c r="K574" s="38">
        <v>45805</v>
      </c>
      <c r="L574">
        <v>48</v>
      </c>
      <c r="M574">
        <v>26.58</v>
      </c>
      <c r="N574">
        <v>0.374</v>
      </c>
      <c r="O574" s="40">
        <f t="shared" si="23"/>
        <v>1.4070729872084273</v>
      </c>
    </row>
    <row r="575" spans="10:15" x14ac:dyDescent="0.3">
      <c r="J575">
        <v>15</v>
      </c>
      <c r="K575" s="38">
        <v>45806</v>
      </c>
      <c r="L575">
        <v>49</v>
      </c>
      <c r="M575">
        <v>17.8</v>
      </c>
      <c r="N575">
        <v>0.42699999999999999</v>
      </c>
      <c r="O575" s="40">
        <f t="shared" si="23"/>
        <v>2.3988764044943816</v>
      </c>
    </row>
    <row r="576" spans="10:15" x14ac:dyDescent="0.3">
      <c r="J576">
        <v>15</v>
      </c>
      <c r="K576" s="38">
        <v>45807</v>
      </c>
      <c r="L576">
        <v>50</v>
      </c>
      <c r="M576">
        <v>22.11</v>
      </c>
      <c r="N576">
        <v>0.13500000000000001</v>
      </c>
      <c r="O576" s="40">
        <f t="shared" si="23"/>
        <v>0.61058344640434192</v>
      </c>
    </row>
    <row r="577" spans="10:15" x14ac:dyDescent="0.3">
      <c r="J577">
        <v>15</v>
      </c>
      <c r="K577" s="38">
        <v>45808</v>
      </c>
      <c r="L577">
        <v>51</v>
      </c>
      <c r="M577">
        <v>0</v>
      </c>
      <c r="N577">
        <v>0</v>
      </c>
      <c r="O577" s="40">
        <v>0</v>
      </c>
    </row>
    <row r="578" spans="10:15" x14ac:dyDescent="0.3">
      <c r="J578">
        <v>15</v>
      </c>
      <c r="K578" s="38">
        <v>45809</v>
      </c>
      <c r="L578">
        <v>52</v>
      </c>
      <c r="M578">
        <v>31.29</v>
      </c>
      <c r="N578">
        <v>0</v>
      </c>
      <c r="O578" s="40">
        <f t="shared" ref="O578:O641" si="24">(N578*100)/M578</f>
        <v>0</v>
      </c>
    </row>
    <row r="579" spans="10:15" x14ac:dyDescent="0.3">
      <c r="J579">
        <v>15</v>
      </c>
      <c r="K579" s="38">
        <v>45810</v>
      </c>
      <c r="L579">
        <v>53</v>
      </c>
      <c r="M579">
        <v>37.99</v>
      </c>
      <c r="N579">
        <v>0.109</v>
      </c>
      <c r="O579" s="40">
        <f t="shared" si="24"/>
        <v>0.28691760989734139</v>
      </c>
    </row>
    <row r="580" spans="10:15" x14ac:dyDescent="0.3">
      <c r="J580">
        <v>15</v>
      </c>
      <c r="K580" s="38">
        <v>45811</v>
      </c>
      <c r="L580">
        <v>54</v>
      </c>
      <c r="M580">
        <v>28.21</v>
      </c>
      <c r="N580">
        <v>1.1519999999999999</v>
      </c>
      <c r="O580" s="40">
        <f t="shared" si="24"/>
        <v>4.0836582772066636</v>
      </c>
    </row>
    <row r="581" spans="10:15" x14ac:dyDescent="0.3">
      <c r="J581">
        <v>15</v>
      </c>
      <c r="K581" s="38">
        <v>45812</v>
      </c>
      <c r="L581">
        <v>55</v>
      </c>
      <c r="M581">
        <v>34.78</v>
      </c>
      <c r="N581">
        <v>0.29099999999999998</v>
      </c>
      <c r="O581" s="40">
        <f t="shared" si="24"/>
        <v>0.83668775158136854</v>
      </c>
    </row>
    <row r="582" spans="10:15" x14ac:dyDescent="0.3">
      <c r="J582">
        <v>15</v>
      </c>
      <c r="K582" s="38">
        <v>45813</v>
      </c>
      <c r="L582">
        <v>56</v>
      </c>
      <c r="M582">
        <v>35.159999999999997</v>
      </c>
      <c r="N582">
        <v>1.734</v>
      </c>
      <c r="O582" s="40">
        <f t="shared" si="24"/>
        <v>4.9317406143344718</v>
      </c>
    </row>
    <row r="583" spans="10:15" x14ac:dyDescent="0.3">
      <c r="J583">
        <v>15</v>
      </c>
      <c r="K583" s="38">
        <v>45814</v>
      </c>
      <c r="L583">
        <v>57</v>
      </c>
      <c r="M583">
        <v>34.770000000000003</v>
      </c>
      <c r="N583">
        <v>8.4000000000000005E-2</v>
      </c>
      <c r="O583" s="40">
        <f t="shared" si="24"/>
        <v>0.24158757549611734</v>
      </c>
    </row>
    <row r="584" spans="10:15" x14ac:dyDescent="0.3">
      <c r="J584">
        <v>15</v>
      </c>
      <c r="K584" s="38">
        <v>45815</v>
      </c>
      <c r="L584">
        <v>58</v>
      </c>
      <c r="M584">
        <v>27.1</v>
      </c>
      <c r="N584">
        <v>0.23400000000000001</v>
      </c>
      <c r="O584" s="40">
        <f t="shared" si="24"/>
        <v>0.86346863468634694</v>
      </c>
    </row>
    <row r="585" spans="10:15" x14ac:dyDescent="0.3">
      <c r="J585">
        <v>15</v>
      </c>
      <c r="K585" s="38">
        <v>45816</v>
      </c>
      <c r="L585">
        <v>59</v>
      </c>
      <c r="M585">
        <v>42.55</v>
      </c>
      <c r="N585">
        <v>0.6</v>
      </c>
      <c r="O585" s="40">
        <f t="shared" si="24"/>
        <v>1.410105757931845</v>
      </c>
    </row>
    <row r="586" spans="10:15" x14ac:dyDescent="0.3">
      <c r="J586">
        <v>15</v>
      </c>
      <c r="K586" s="38">
        <v>45817</v>
      </c>
      <c r="L586">
        <v>60</v>
      </c>
      <c r="M586">
        <v>23.71</v>
      </c>
      <c r="N586">
        <v>3.4000000000000002E-2</v>
      </c>
      <c r="O586" s="40">
        <f t="shared" si="24"/>
        <v>0.1433994095318431</v>
      </c>
    </row>
    <row r="587" spans="10:15" x14ac:dyDescent="0.3">
      <c r="J587">
        <v>15</v>
      </c>
      <c r="K587" s="38">
        <v>45818</v>
      </c>
      <c r="L587">
        <v>61</v>
      </c>
      <c r="M587">
        <v>41.34</v>
      </c>
      <c r="N587">
        <v>7.0999999999999994E-2</v>
      </c>
      <c r="O587" s="40">
        <f t="shared" si="24"/>
        <v>0.17174649250120946</v>
      </c>
    </row>
    <row r="588" spans="10:15" x14ac:dyDescent="0.3">
      <c r="J588">
        <v>16</v>
      </c>
      <c r="K588" s="38">
        <v>45758</v>
      </c>
      <c r="L588">
        <v>1</v>
      </c>
      <c r="M588">
        <v>22.99</v>
      </c>
      <c r="N588">
        <v>0.3</v>
      </c>
      <c r="O588" s="40">
        <f t="shared" si="24"/>
        <v>1.3049151805132668</v>
      </c>
    </row>
    <row r="589" spans="10:15" x14ac:dyDescent="0.3">
      <c r="J589">
        <v>16</v>
      </c>
      <c r="K589" s="38">
        <v>45759</v>
      </c>
      <c r="L589">
        <v>2</v>
      </c>
      <c r="M589">
        <v>38.78</v>
      </c>
      <c r="N589">
        <v>0.27</v>
      </c>
      <c r="O589" s="40">
        <f t="shared" si="24"/>
        <v>0.69623517276946878</v>
      </c>
    </row>
    <row r="590" spans="10:15" x14ac:dyDescent="0.3">
      <c r="J590">
        <v>16</v>
      </c>
      <c r="K590" s="38">
        <v>45760</v>
      </c>
      <c r="L590">
        <v>3</v>
      </c>
      <c r="M590">
        <v>33.39</v>
      </c>
      <c r="N590">
        <v>0.26</v>
      </c>
      <c r="O590" s="40">
        <f t="shared" si="24"/>
        <v>0.77867625037436361</v>
      </c>
    </row>
    <row r="591" spans="10:15" x14ac:dyDescent="0.3">
      <c r="J591">
        <v>16</v>
      </c>
      <c r="K591" s="38">
        <v>45761</v>
      </c>
      <c r="L591">
        <v>4</v>
      </c>
      <c r="M591">
        <v>43.37</v>
      </c>
      <c r="N591">
        <v>0.03</v>
      </c>
      <c r="O591" s="40">
        <f t="shared" si="24"/>
        <v>6.9172238874798259E-2</v>
      </c>
    </row>
    <row r="592" spans="10:15" x14ac:dyDescent="0.3">
      <c r="J592">
        <v>16</v>
      </c>
      <c r="K592" s="38">
        <v>45762</v>
      </c>
      <c r="L592">
        <v>5</v>
      </c>
      <c r="M592">
        <v>18.87</v>
      </c>
      <c r="N592">
        <v>0.17</v>
      </c>
      <c r="O592" s="40">
        <f t="shared" si="24"/>
        <v>0.9009009009009008</v>
      </c>
    </row>
    <row r="593" spans="10:15" x14ac:dyDescent="0.3">
      <c r="J593">
        <v>16</v>
      </c>
      <c r="K593" s="38">
        <v>45763</v>
      </c>
      <c r="L593">
        <v>6</v>
      </c>
      <c r="M593">
        <v>30.26</v>
      </c>
      <c r="N593">
        <v>0.16</v>
      </c>
      <c r="O593" s="40">
        <f t="shared" si="24"/>
        <v>0.52875082617316582</v>
      </c>
    </row>
    <row r="594" spans="10:15" x14ac:dyDescent="0.3">
      <c r="J594">
        <v>16</v>
      </c>
      <c r="K594" s="38">
        <v>45764</v>
      </c>
      <c r="L594">
        <v>7</v>
      </c>
      <c r="M594">
        <v>21.22</v>
      </c>
      <c r="N594">
        <v>7.0000000000000007E-2</v>
      </c>
      <c r="O594" s="40">
        <f t="shared" si="24"/>
        <v>0.32987747408105567</v>
      </c>
    </row>
    <row r="595" spans="10:15" x14ac:dyDescent="0.3">
      <c r="J595">
        <v>16</v>
      </c>
      <c r="K595" s="38">
        <v>45765</v>
      </c>
      <c r="L595">
        <v>8</v>
      </c>
      <c r="M595">
        <v>23.48</v>
      </c>
      <c r="N595">
        <v>0.08</v>
      </c>
      <c r="O595" s="40">
        <f t="shared" si="24"/>
        <v>0.34071550255536626</v>
      </c>
    </row>
    <row r="596" spans="10:15" x14ac:dyDescent="0.3">
      <c r="J596">
        <v>16</v>
      </c>
      <c r="K596" s="38">
        <v>45766</v>
      </c>
      <c r="L596">
        <v>9</v>
      </c>
      <c r="M596">
        <v>16.61</v>
      </c>
      <c r="N596">
        <v>0</v>
      </c>
      <c r="O596" s="40">
        <f t="shared" si="24"/>
        <v>0</v>
      </c>
    </row>
    <row r="597" spans="10:15" x14ac:dyDescent="0.3">
      <c r="J597">
        <v>16</v>
      </c>
      <c r="K597" s="38">
        <v>45767</v>
      </c>
      <c r="L597">
        <v>10</v>
      </c>
      <c r="M597">
        <v>33.99</v>
      </c>
      <c r="N597">
        <v>0.1</v>
      </c>
      <c r="O597" s="40">
        <f t="shared" si="24"/>
        <v>0.29420417769932333</v>
      </c>
    </row>
    <row r="598" spans="10:15" x14ac:dyDescent="0.3">
      <c r="J598">
        <v>16</v>
      </c>
      <c r="K598" s="38">
        <v>45768</v>
      </c>
      <c r="L598">
        <v>11</v>
      </c>
      <c r="M598">
        <v>41.51</v>
      </c>
      <c r="N598">
        <v>0</v>
      </c>
      <c r="O598" s="40">
        <f t="shared" si="24"/>
        <v>0</v>
      </c>
    </row>
    <row r="599" spans="10:15" x14ac:dyDescent="0.3">
      <c r="J599">
        <v>16</v>
      </c>
      <c r="K599" s="38">
        <v>45769</v>
      </c>
      <c r="L599">
        <v>12</v>
      </c>
      <c r="M599">
        <v>29.8</v>
      </c>
      <c r="N599">
        <v>0.09</v>
      </c>
      <c r="O599" s="40">
        <f t="shared" si="24"/>
        <v>0.30201342281879195</v>
      </c>
    </row>
    <row r="600" spans="10:15" x14ac:dyDescent="0.3">
      <c r="J600">
        <v>16</v>
      </c>
      <c r="K600" s="38">
        <v>45770</v>
      </c>
      <c r="L600">
        <v>13</v>
      </c>
      <c r="M600">
        <v>42.85</v>
      </c>
      <c r="N600">
        <v>0.04</v>
      </c>
      <c r="O600" s="40">
        <f t="shared" si="24"/>
        <v>9.3348891481913651E-2</v>
      </c>
    </row>
    <row r="601" spans="10:15" x14ac:dyDescent="0.3">
      <c r="J601">
        <v>16</v>
      </c>
      <c r="K601" s="38">
        <v>45771</v>
      </c>
      <c r="L601">
        <v>14</v>
      </c>
      <c r="M601">
        <v>41.73</v>
      </c>
      <c r="N601">
        <v>0</v>
      </c>
      <c r="O601" s="40">
        <f t="shared" si="24"/>
        <v>0</v>
      </c>
    </row>
    <row r="602" spans="10:15" x14ac:dyDescent="0.3">
      <c r="J602">
        <v>16</v>
      </c>
      <c r="K602" s="38">
        <v>45772</v>
      </c>
      <c r="L602">
        <v>15</v>
      </c>
      <c r="M602">
        <v>44.71</v>
      </c>
      <c r="N602">
        <v>0.25</v>
      </c>
      <c r="O602" s="40">
        <f t="shared" si="24"/>
        <v>0.55915902482666069</v>
      </c>
    </row>
    <row r="603" spans="10:15" x14ac:dyDescent="0.3">
      <c r="J603">
        <v>16</v>
      </c>
      <c r="K603" s="38">
        <v>45773</v>
      </c>
      <c r="L603">
        <v>16</v>
      </c>
      <c r="M603">
        <v>27.25</v>
      </c>
      <c r="N603">
        <v>0.16</v>
      </c>
      <c r="O603" s="40">
        <f t="shared" si="24"/>
        <v>0.58715596330275233</v>
      </c>
    </row>
    <row r="604" spans="10:15" x14ac:dyDescent="0.3">
      <c r="J604">
        <v>16</v>
      </c>
      <c r="K604" s="38">
        <v>45774</v>
      </c>
      <c r="L604">
        <v>17</v>
      </c>
      <c r="M604">
        <v>44.24</v>
      </c>
      <c r="N604">
        <v>0.05</v>
      </c>
      <c r="O604" s="40">
        <f t="shared" si="24"/>
        <v>0.11301989150090415</v>
      </c>
    </row>
    <row r="605" spans="10:15" x14ac:dyDescent="0.3">
      <c r="J605">
        <v>16</v>
      </c>
      <c r="K605" s="38">
        <v>45775</v>
      </c>
      <c r="L605">
        <v>18</v>
      </c>
      <c r="M605">
        <v>46.23</v>
      </c>
      <c r="N605">
        <v>0.04</v>
      </c>
      <c r="O605" s="40">
        <f t="shared" si="24"/>
        <v>8.6523902227990487E-2</v>
      </c>
    </row>
    <row r="606" spans="10:15" x14ac:dyDescent="0.3">
      <c r="J606">
        <v>16</v>
      </c>
      <c r="K606" s="38">
        <v>45776</v>
      </c>
      <c r="L606">
        <v>19</v>
      </c>
      <c r="M606">
        <v>23.08</v>
      </c>
      <c r="N606">
        <v>7.0000000000000007E-2</v>
      </c>
      <c r="O606" s="40">
        <f t="shared" si="24"/>
        <v>0.30329289428076261</v>
      </c>
    </row>
    <row r="607" spans="10:15" x14ac:dyDescent="0.3">
      <c r="J607">
        <v>16</v>
      </c>
      <c r="K607" s="38">
        <v>45777</v>
      </c>
      <c r="L607">
        <v>20</v>
      </c>
      <c r="M607">
        <v>10.79</v>
      </c>
      <c r="N607">
        <v>0.04</v>
      </c>
      <c r="O607" s="40">
        <f t="shared" si="24"/>
        <v>0.37071362372567196</v>
      </c>
    </row>
    <row r="608" spans="10:15" x14ac:dyDescent="0.3">
      <c r="J608">
        <v>16</v>
      </c>
      <c r="K608" s="38">
        <v>45778</v>
      </c>
      <c r="L608">
        <v>21</v>
      </c>
      <c r="M608">
        <v>31.88</v>
      </c>
      <c r="N608">
        <v>0</v>
      </c>
      <c r="O608" s="40">
        <f t="shared" si="24"/>
        <v>0</v>
      </c>
    </row>
    <row r="609" spans="10:15" x14ac:dyDescent="0.3">
      <c r="J609">
        <v>16</v>
      </c>
      <c r="K609" s="38">
        <v>45779</v>
      </c>
      <c r="L609">
        <v>22</v>
      </c>
      <c r="M609">
        <v>20.54</v>
      </c>
      <c r="N609">
        <v>0.08</v>
      </c>
      <c r="O609" s="40">
        <f t="shared" si="24"/>
        <v>0.38948393378773127</v>
      </c>
    </row>
    <row r="610" spans="10:15" x14ac:dyDescent="0.3">
      <c r="J610">
        <v>17</v>
      </c>
      <c r="K610" s="38">
        <v>45758</v>
      </c>
      <c r="L610">
        <v>1</v>
      </c>
      <c r="M610">
        <v>41.85</v>
      </c>
      <c r="N610">
        <v>0.36</v>
      </c>
      <c r="O610" s="40">
        <f t="shared" si="24"/>
        <v>0.86021505376344087</v>
      </c>
    </row>
    <row r="611" spans="10:15" x14ac:dyDescent="0.3">
      <c r="J611">
        <v>17</v>
      </c>
      <c r="K611" s="38">
        <v>45759</v>
      </c>
      <c r="L611">
        <v>2</v>
      </c>
      <c r="M611">
        <v>57.51</v>
      </c>
      <c r="N611">
        <v>0.37</v>
      </c>
      <c r="O611" s="40">
        <f t="shared" si="24"/>
        <v>0.64336637106590155</v>
      </c>
    </row>
    <row r="612" spans="10:15" x14ac:dyDescent="0.3">
      <c r="J612">
        <v>17</v>
      </c>
      <c r="K612" s="38">
        <v>45760</v>
      </c>
      <c r="L612">
        <v>3</v>
      </c>
      <c r="M612">
        <v>34.49</v>
      </c>
      <c r="N612">
        <v>0.32</v>
      </c>
      <c r="O612" s="40">
        <f t="shared" si="24"/>
        <v>0.92780516091620757</v>
      </c>
    </row>
    <row r="613" spans="10:15" x14ac:dyDescent="0.3">
      <c r="J613">
        <v>17</v>
      </c>
      <c r="K613" s="38">
        <v>45761</v>
      </c>
      <c r="L613">
        <v>4</v>
      </c>
      <c r="M613">
        <v>46.96</v>
      </c>
      <c r="N613">
        <v>0.1</v>
      </c>
      <c r="O613" s="40">
        <f t="shared" si="24"/>
        <v>0.21294718909710392</v>
      </c>
    </row>
    <row r="614" spans="10:15" x14ac:dyDescent="0.3">
      <c r="J614">
        <v>17</v>
      </c>
      <c r="K614" s="38">
        <v>45762</v>
      </c>
      <c r="L614">
        <v>5</v>
      </c>
      <c r="M614">
        <v>43.29</v>
      </c>
      <c r="N614">
        <v>0.05</v>
      </c>
      <c r="O614" s="40">
        <f t="shared" si="24"/>
        <v>0.1155001155001155</v>
      </c>
    </row>
    <row r="615" spans="10:15" x14ac:dyDescent="0.3">
      <c r="J615">
        <v>17</v>
      </c>
      <c r="K615" s="38">
        <v>45763</v>
      </c>
      <c r="L615">
        <v>6</v>
      </c>
      <c r="M615">
        <v>31.3</v>
      </c>
      <c r="N615">
        <v>0.46</v>
      </c>
      <c r="O615" s="40">
        <f t="shared" si="24"/>
        <v>1.4696485623003195</v>
      </c>
    </row>
    <row r="616" spans="10:15" x14ac:dyDescent="0.3">
      <c r="J616">
        <v>17</v>
      </c>
      <c r="K616" s="38">
        <v>45764</v>
      </c>
      <c r="L616">
        <v>7</v>
      </c>
      <c r="M616">
        <v>35.659999999999997</v>
      </c>
      <c r="N616">
        <v>0.73</v>
      </c>
      <c r="O616" s="40">
        <f t="shared" si="24"/>
        <v>2.0471116096466631</v>
      </c>
    </row>
    <row r="617" spans="10:15" x14ac:dyDescent="0.3">
      <c r="J617">
        <v>17</v>
      </c>
      <c r="K617" s="38">
        <v>45765</v>
      </c>
      <c r="L617">
        <v>8</v>
      </c>
      <c r="M617">
        <v>47.02</v>
      </c>
      <c r="N617">
        <v>0.5</v>
      </c>
      <c r="O617" s="40">
        <f t="shared" si="24"/>
        <v>1.0633772862611655</v>
      </c>
    </row>
    <row r="618" spans="10:15" x14ac:dyDescent="0.3">
      <c r="J618">
        <v>17</v>
      </c>
      <c r="K618" s="38">
        <v>45766</v>
      </c>
      <c r="L618">
        <v>9</v>
      </c>
      <c r="M618">
        <v>45.15</v>
      </c>
      <c r="N618">
        <v>0.09</v>
      </c>
      <c r="O618" s="40">
        <f t="shared" si="24"/>
        <v>0.19933554817275748</v>
      </c>
    </row>
    <row r="619" spans="10:15" x14ac:dyDescent="0.3">
      <c r="J619">
        <v>17</v>
      </c>
      <c r="K619" s="38">
        <v>45767</v>
      </c>
      <c r="L619">
        <v>10</v>
      </c>
      <c r="M619">
        <v>47.19</v>
      </c>
      <c r="N619">
        <v>0.08</v>
      </c>
      <c r="O619" s="40">
        <f t="shared" si="24"/>
        <v>0.169527442254715</v>
      </c>
    </row>
    <row r="620" spans="10:15" x14ac:dyDescent="0.3">
      <c r="J620">
        <v>17</v>
      </c>
      <c r="K620" s="38">
        <v>45768</v>
      </c>
      <c r="L620">
        <v>11</v>
      </c>
      <c r="M620">
        <v>31.39</v>
      </c>
      <c r="N620">
        <v>0.33</v>
      </c>
      <c r="O620" s="40">
        <f t="shared" si="24"/>
        <v>1.0512902198152279</v>
      </c>
    </row>
    <row r="621" spans="10:15" x14ac:dyDescent="0.3">
      <c r="J621">
        <v>17</v>
      </c>
      <c r="K621" s="38">
        <v>45769</v>
      </c>
      <c r="L621">
        <v>12</v>
      </c>
      <c r="M621">
        <v>39.83</v>
      </c>
      <c r="N621">
        <v>0.88</v>
      </c>
      <c r="O621" s="40">
        <f t="shared" si="24"/>
        <v>2.209389907105197</v>
      </c>
    </row>
    <row r="622" spans="10:15" x14ac:dyDescent="0.3">
      <c r="J622">
        <v>17</v>
      </c>
      <c r="K622" s="38">
        <v>45770</v>
      </c>
      <c r="L622">
        <v>13</v>
      </c>
      <c r="M622">
        <v>25.66</v>
      </c>
      <c r="N622">
        <v>1.1200000000000001</v>
      </c>
      <c r="O622" s="40">
        <f t="shared" si="24"/>
        <v>4.3647700701480909</v>
      </c>
    </row>
    <row r="623" spans="10:15" x14ac:dyDescent="0.3">
      <c r="J623">
        <v>17</v>
      </c>
      <c r="K623" s="38">
        <v>45771</v>
      </c>
      <c r="L623">
        <v>14</v>
      </c>
      <c r="M623">
        <v>38.119999999999997</v>
      </c>
      <c r="N623">
        <v>1.1599999999999999</v>
      </c>
      <c r="O623" s="40">
        <f t="shared" si="24"/>
        <v>3.0430220356768101</v>
      </c>
    </row>
    <row r="624" spans="10:15" x14ac:dyDescent="0.3">
      <c r="J624">
        <v>17</v>
      </c>
      <c r="K624" s="38">
        <v>45772</v>
      </c>
      <c r="L624">
        <v>15</v>
      </c>
      <c r="M624">
        <v>39.22</v>
      </c>
      <c r="N624">
        <v>0.16</v>
      </c>
      <c r="O624" s="40">
        <f t="shared" si="24"/>
        <v>0.40795512493625702</v>
      </c>
    </row>
    <row r="625" spans="10:15" x14ac:dyDescent="0.3">
      <c r="J625">
        <v>17</v>
      </c>
      <c r="K625" s="38">
        <v>45773</v>
      </c>
      <c r="L625">
        <v>16</v>
      </c>
      <c r="M625">
        <v>35.119999999999997</v>
      </c>
      <c r="N625">
        <v>1.28</v>
      </c>
      <c r="O625" s="40">
        <f t="shared" si="24"/>
        <v>3.6446469248291575</v>
      </c>
    </row>
    <row r="626" spans="10:15" x14ac:dyDescent="0.3">
      <c r="J626">
        <v>17</v>
      </c>
      <c r="K626" s="38">
        <v>45774</v>
      </c>
      <c r="L626">
        <v>17</v>
      </c>
      <c r="M626">
        <v>34.6</v>
      </c>
      <c r="N626">
        <v>0.9</v>
      </c>
      <c r="O626" s="40">
        <f t="shared" si="24"/>
        <v>2.6011560693641615</v>
      </c>
    </row>
    <row r="627" spans="10:15" x14ac:dyDescent="0.3">
      <c r="J627">
        <v>17</v>
      </c>
      <c r="K627" s="38">
        <v>45775</v>
      </c>
      <c r="L627">
        <v>18</v>
      </c>
      <c r="M627">
        <v>54.38</v>
      </c>
      <c r="N627">
        <v>1.1200000000000001</v>
      </c>
      <c r="O627" s="40">
        <f t="shared" si="24"/>
        <v>2.0595807282089007</v>
      </c>
    </row>
    <row r="628" spans="10:15" x14ac:dyDescent="0.3">
      <c r="J628">
        <v>17</v>
      </c>
      <c r="K628" s="38">
        <v>45776</v>
      </c>
      <c r="L628">
        <v>19</v>
      </c>
      <c r="M628">
        <v>41.31</v>
      </c>
      <c r="N628">
        <v>1</v>
      </c>
      <c r="O628" s="40">
        <f t="shared" si="24"/>
        <v>2.4207213749697409</v>
      </c>
    </row>
    <row r="629" spans="10:15" x14ac:dyDescent="0.3">
      <c r="J629">
        <v>17</v>
      </c>
      <c r="K629" s="38">
        <v>45777</v>
      </c>
      <c r="L629">
        <v>20</v>
      </c>
      <c r="M629">
        <v>27.43</v>
      </c>
      <c r="N629">
        <v>0.08</v>
      </c>
      <c r="O629" s="40">
        <f t="shared" si="24"/>
        <v>0.29165147648559969</v>
      </c>
    </row>
    <row r="630" spans="10:15" x14ac:dyDescent="0.3">
      <c r="J630">
        <v>17</v>
      </c>
      <c r="K630" s="38">
        <v>45778</v>
      </c>
      <c r="L630">
        <v>21</v>
      </c>
      <c r="M630">
        <v>51.66</v>
      </c>
      <c r="N630">
        <v>0.31</v>
      </c>
      <c r="O630" s="40">
        <f t="shared" si="24"/>
        <v>0.60007742934572206</v>
      </c>
    </row>
    <row r="631" spans="10:15" x14ac:dyDescent="0.3">
      <c r="J631">
        <v>17</v>
      </c>
      <c r="K631" s="38">
        <v>45779</v>
      </c>
      <c r="L631">
        <v>22</v>
      </c>
      <c r="M631">
        <v>28.32</v>
      </c>
      <c r="N631">
        <v>0.87</v>
      </c>
      <c r="O631" s="40">
        <f t="shared" si="24"/>
        <v>3.0720338983050848</v>
      </c>
    </row>
    <row r="632" spans="10:15" x14ac:dyDescent="0.3">
      <c r="J632">
        <v>17</v>
      </c>
      <c r="K632" s="38">
        <v>45780</v>
      </c>
      <c r="L632">
        <v>23</v>
      </c>
      <c r="M632">
        <v>39.67</v>
      </c>
      <c r="N632">
        <v>1.71</v>
      </c>
      <c r="O632" s="40">
        <f t="shared" si="24"/>
        <v>4.3105621376354923</v>
      </c>
    </row>
    <row r="633" spans="10:15" x14ac:dyDescent="0.3">
      <c r="J633">
        <v>17</v>
      </c>
      <c r="K633" s="38">
        <v>45781</v>
      </c>
      <c r="L633">
        <v>24</v>
      </c>
      <c r="M633">
        <v>37.07</v>
      </c>
      <c r="N633">
        <v>0.53</v>
      </c>
      <c r="O633" s="40">
        <f t="shared" si="24"/>
        <v>1.4297275424871865</v>
      </c>
    </row>
    <row r="634" spans="10:15" x14ac:dyDescent="0.3">
      <c r="J634">
        <v>17</v>
      </c>
      <c r="K634" s="38">
        <v>45782</v>
      </c>
      <c r="L634">
        <v>25</v>
      </c>
      <c r="M634">
        <v>35.43</v>
      </c>
      <c r="N634">
        <v>1.28</v>
      </c>
      <c r="O634" s="40">
        <f t="shared" si="24"/>
        <v>3.6127575500987863</v>
      </c>
    </row>
    <row r="635" spans="10:15" x14ac:dyDescent="0.3">
      <c r="J635">
        <v>17</v>
      </c>
      <c r="K635" s="38">
        <v>45783</v>
      </c>
      <c r="L635">
        <v>26</v>
      </c>
      <c r="M635">
        <v>35.26</v>
      </c>
      <c r="N635">
        <v>1.41</v>
      </c>
      <c r="O635" s="40">
        <f t="shared" si="24"/>
        <v>3.9988655700510494</v>
      </c>
    </row>
    <row r="636" spans="10:15" x14ac:dyDescent="0.3">
      <c r="J636">
        <v>17</v>
      </c>
      <c r="K636" s="38">
        <v>45784</v>
      </c>
      <c r="L636">
        <v>27</v>
      </c>
      <c r="M636">
        <v>33.03</v>
      </c>
      <c r="N636">
        <v>1.42</v>
      </c>
      <c r="O636" s="40">
        <f t="shared" si="24"/>
        <v>4.2991220102936722</v>
      </c>
    </row>
    <row r="637" spans="10:15" x14ac:dyDescent="0.3">
      <c r="J637">
        <v>17</v>
      </c>
      <c r="K637" s="38">
        <v>45785</v>
      </c>
      <c r="L637">
        <v>28</v>
      </c>
      <c r="M637">
        <v>31.21</v>
      </c>
      <c r="N637">
        <v>1.59</v>
      </c>
      <c r="O637" s="40">
        <f t="shared" si="24"/>
        <v>5.0945209868631851</v>
      </c>
    </row>
    <row r="638" spans="10:15" x14ac:dyDescent="0.3">
      <c r="J638">
        <v>17</v>
      </c>
      <c r="K638" s="38">
        <v>45786</v>
      </c>
      <c r="L638">
        <v>29</v>
      </c>
      <c r="M638">
        <v>40.549999999999997</v>
      </c>
      <c r="N638">
        <v>1.4</v>
      </c>
      <c r="O638" s="40">
        <f t="shared" si="24"/>
        <v>3.4525277435265109</v>
      </c>
    </row>
    <row r="639" spans="10:15" x14ac:dyDescent="0.3">
      <c r="J639">
        <v>17</v>
      </c>
      <c r="K639" s="38">
        <v>45787</v>
      </c>
      <c r="L639">
        <v>30</v>
      </c>
      <c r="M639">
        <v>44.4</v>
      </c>
      <c r="N639">
        <v>1.62</v>
      </c>
      <c r="O639" s="40">
        <f t="shared" si="24"/>
        <v>3.6486486486486487</v>
      </c>
    </row>
    <row r="640" spans="10:15" x14ac:dyDescent="0.3">
      <c r="J640">
        <v>17</v>
      </c>
      <c r="K640" s="38">
        <v>45788</v>
      </c>
      <c r="L640">
        <v>31</v>
      </c>
      <c r="M640">
        <v>24.84</v>
      </c>
      <c r="N640">
        <v>1.1299999999999999</v>
      </c>
      <c r="O640" s="40">
        <f t="shared" si="24"/>
        <v>4.5491143317230271</v>
      </c>
    </row>
    <row r="641" spans="10:15" x14ac:dyDescent="0.3">
      <c r="J641">
        <v>17</v>
      </c>
      <c r="K641" s="38">
        <v>45789</v>
      </c>
      <c r="L641">
        <v>32</v>
      </c>
      <c r="M641">
        <v>24.83</v>
      </c>
      <c r="N641">
        <v>1.08</v>
      </c>
      <c r="O641" s="40">
        <f t="shared" si="24"/>
        <v>4.3495771244462347</v>
      </c>
    </row>
    <row r="642" spans="10:15" x14ac:dyDescent="0.3">
      <c r="J642">
        <v>17</v>
      </c>
      <c r="K642" s="38">
        <v>45790</v>
      </c>
      <c r="L642">
        <v>33</v>
      </c>
      <c r="M642">
        <v>38.58</v>
      </c>
      <c r="N642">
        <v>1.54</v>
      </c>
      <c r="O642" s="40">
        <f t="shared" ref="O642:O740" si="25">(N642*100)/M642</f>
        <v>3.9917055469155005</v>
      </c>
    </row>
    <row r="643" spans="10:15" x14ac:dyDescent="0.3">
      <c r="J643">
        <v>17</v>
      </c>
      <c r="K643" s="38">
        <v>45791</v>
      </c>
      <c r="L643">
        <v>34</v>
      </c>
      <c r="M643">
        <v>28.96</v>
      </c>
      <c r="N643">
        <v>2.13</v>
      </c>
      <c r="O643" s="40">
        <f t="shared" si="25"/>
        <v>7.3549723756906076</v>
      </c>
    </row>
    <row r="644" spans="10:15" x14ac:dyDescent="0.3">
      <c r="J644">
        <v>17</v>
      </c>
      <c r="K644" s="38">
        <v>45792</v>
      </c>
      <c r="L644">
        <v>35</v>
      </c>
      <c r="M644">
        <v>45.62</v>
      </c>
      <c r="N644">
        <v>1.48</v>
      </c>
      <c r="O644" s="40">
        <f t="shared" si="25"/>
        <v>3.2441911442349847</v>
      </c>
    </row>
    <row r="645" spans="10:15" x14ac:dyDescent="0.3">
      <c r="J645">
        <v>17</v>
      </c>
      <c r="K645" s="38">
        <v>45793</v>
      </c>
      <c r="L645">
        <v>36</v>
      </c>
      <c r="M645">
        <v>30.84</v>
      </c>
      <c r="N645">
        <v>2.59</v>
      </c>
      <c r="O645" s="40">
        <f t="shared" si="25"/>
        <v>8.3981841763942935</v>
      </c>
    </row>
    <row r="646" spans="10:15" x14ac:dyDescent="0.3">
      <c r="J646">
        <v>17</v>
      </c>
      <c r="K646" s="38">
        <v>45794</v>
      </c>
      <c r="L646">
        <v>37</v>
      </c>
      <c r="M646">
        <v>37.18</v>
      </c>
      <c r="N646">
        <v>1.6459999999999999</v>
      </c>
      <c r="O646" s="40">
        <f t="shared" si="25"/>
        <v>4.4271113501882731</v>
      </c>
    </row>
    <row r="647" spans="10:15" x14ac:dyDescent="0.3">
      <c r="J647">
        <v>17</v>
      </c>
      <c r="K647" s="38">
        <v>45795</v>
      </c>
      <c r="L647">
        <v>38</v>
      </c>
      <c r="M647">
        <v>30.93</v>
      </c>
      <c r="N647">
        <v>2.6219999999999999</v>
      </c>
      <c r="O647" s="40">
        <f t="shared" si="25"/>
        <v>8.4772065955383127</v>
      </c>
    </row>
    <row r="648" spans="10:15" x14ac:dyDescent="0.3">
      <c r="J648">
        <v>17</v>
      </c>
      <c r="K648" s="38">
        <v>45796</v>
      </c>
      <c r="L648">
        <v>39</v>
      </c>
      <c r="M648">
        <v>26.34</v>
      </c>
      <c r="N648">
        <v>1.5629999999999999</v>
      </c>
      <c r="O648" s="40">
        <f t="shared" si="25"/>
        <v>5.9339407744874713</v>
      </c>
    </row>
    <row r="649" spans="10:15" x14ac:dyDescent="0.3">
      <c r="J649">
        <v>17</v>
      </c>
      <c r="K649" s="38">
        <v>45797</v>
      </c>
      <c r="L649">
        <v>40</v>
      </c>
      <c r="M649">
        <v>40.03</v>
      </c>
      <c r="N649">
        <v>1.95</v>
      </c>
      <c r="O649" s="40">
        <f t="shared" si="25"/>
        <v>4.8713464901324004</v>
      </c>
    </row>
    <row r="650" spans="10:15" x14ac:dyDescent="0.3">
      <c r="J650">
        <v>17</v>
      </c>
      <c r="K650" s="38">
        <v>45798</v>
      </c>
      <c r="L650">
        <v>41</v>
      </c>
      <c r="M650">
        <v>34.619999999999997</v>
      </c>
      <c r="N650">
        <v>2.06</v>
      </c>
      <c r="O650" s="40">
        <f t="shared" si="25"/>
        <v>5.9503177354130568</v>
      </c>
    </row>
    <row r="651" spans="10:15" x14ac:dyDescent="0.3">
      <c r="J651">
        <v>17</v>
      </c>
      <c r="K651" s="38">
        <v>45799</v>
      </c>
      <c r="L651">
        <v>42</v>
      </c>
      <c r="M651">
        <v>28.84</v>
      </c>
      <c r="N651">
        <v>2.1509999999999998</v>
      </c>
      <c r="O651" s="40">
        <f t="shared" si="25"/>
        <v>7.4583911234396663</v>
      </c>
    </row>
    <row r="652" spans="10:15" x14ac:dyDescent="0.3">
      <c r="J652">
        <v>18</v>
      </c>
      <c r="K652" s="38">
        <v>45758</v>
      </c>
      <c r="L652">
        <v>1</v>
      </c>
      <c r="M652">
        <v>34.97</v>
      </c>
      <c r="N652">
        <v>0.04</v>
      </c>
      <c r="O652" s="40">
        <f t="shared" si="25"/>
        <v>0.11438375750643409</v>
      </c>
    </row>
    <row r="653" spans="10:15" x14ac:dyDescent="0.3">
      <c r="J653">
        <v>18</v>
      </c>
      <c r="K653" s="38">
        <v>45759</v>
      </c>
      <c r="L653">
        <v>2</v>
      </c>
      <c r="M653">
        <v>34.61</v>
      </c>
      <c r="N653">
        <v>0.21</v>
      </c>
      <c r="O653" s="40">
        <f t="shared" si="25"/>
        <v>0.60676105171915629</v>
      </c>
    </row>
    <row r="654" spans="10:15" x14ac:dyDescent="0.3">
      <c r="J654">
        <v>18</v>
      </c>
      <c r="K654" s="38">
        <v>45760</v>
      </c>
      <c r="L654">
        <v>3</v>
      </c>
      <c r="M654">
        <v>26.86</v>
      </c>
      <c r="N654">
        <v>0.3</v>
      </c>
      <c r="O654" s="40">
        <f t="shared" si="25"/>
        <v>1.1169024571854058</v>
      </c>
    </row>
    <row r="655" spans="10:15" x14ac:dyDescent="0.3">
      <c r="J655">
        <v>18</v>
      </c>
      <c r="K655" s="38">
        <v>45761</v>
      </c>
      <c r="L655">
        <v>4</v>
      </c>
      <c r="M655">
        <v>22.16</v>
      </c>
      <c r="N655">
        <v>0.44</v>
      </c>
      <c r="O655" s="40">
        <f t="shared" si="25"/>
        <v>1.9855595667870036</v>
      </c>
    </row>
    <row r="656" spans="10:15" x14ac:dyDescent="0.3">
      <c r="J656">
        <v>18</v>
      </c>
      <c r="K656" s="38">
        <v>45762</v>
      </c>
      <c r="L656">
        <v>5</v>
      </c>
      <c r="M656">
        <v>32.729999999999997</v>
      </c>
      <c r="N656">
        <v>0.56999999999999995</v>
      </c>
      <c r="O656" s="40">
        <f t="shared" si="25"/>
        <v>1.7415215398716772</v>
      </c>
    </row>
    <row r="657" spans="10:15" x14ac:dyDescent="0.3">
      <c r="J657">
        <v>18</v>
      </c>
      <c r="K657" s="38">
        <v>45763</v>
      </c>
      <c r="L657">
        <v>6</v>
      </c>
      <c r="M657">
        <v>41.83</v>
      </c>
      <c r="N657">
        <v>0.39</v>
      </c>
      <c r="O657" s="40">
        <f t="shared" si="25"/>
        <v>0.93234520678938559</v>
      </c>
    </row>
    <row r="658" spans="10:15" x14ac:dyDescent="0.3">
      <c r="J658">
        <v>18</v>
      </c>
      <c r="K658" s="38">
        <v>45764</v>
      </c>
      <c r="L658">
        <v>7</v>
      </c>
      <c r="M658">
        <v>29.91</v>
      </c>
      <c r="N658">
        <v>0</v>
      </c>
      <c r="O658" s="40">
        <f t="shared" si="25"/>
        <v>0</v>
      </c>
    </row>
    <row r="659" spans="10:15" x14ac:dyDescent="0.3">
      <c r="J659">
        <v>18</v>
      </c>
      <c r="K659" s="38">
        <v>45765</v>
      </c>
      <c r="L659">
        <v>8</v>
      </c>
      <c r="M659">
        <v>32.11</v>
      </c>
      <c r="N659">
        <v>0.31</v>
      </c>
      <c r="O659" s="40">
        <f t="shared" si="25"/>
        <v>0.96543132980379942</v>
      </c>
    </row>
    <row r="660" spans="10:15" x14ac:dyDescent="0.3">
      <c r="J660">
        <v>18</v>
      </c>
      <c r="K660" s="38">
        <v>45766</v>
      </c>
      <c r="L660">
        <v>9</v>
      </c>
      <c r="M660">
        <v>19.91</v>
      </c>
      <c r="N660">
        <v>0.28000000000000003</v>
      </c>
      <c r="O660" s="40">
        <f t="shared" si="25"/>
        <v>1.4063284781516827</v>
      </c>
    </row>
    <row r="661" spans="10:15" x14ac:dyDescent="0.3">
      <c r="J661">
        <v>18</v>
      </c>
      <c r="K661" s="38">
        <v>45767</v>
      </c>
      <c r="L661">
        <v>10</v>
      </c>
      <c r="M661">
        <v>30.15</v>
      </c>
      <c r="N661">
        <v>0.44</v>
      </c>
      <c r="O661" s="40">
        <f t="shared" si="25"/>
        <v>1.4593698175787728</v>
      </c>
    </row>
    <row r="662" spans="10:15" x14ac:dyDescent="0.3">
      <c r="J662">
        <v>18</v>
      </c>
      <c r="K662" s="38">
        <v>45768</v>
      </c>
      <c r="L662">
        <v>11</v>
      </c>
      <c r="M662">
        <v>46.65</v>
      </c>
      <c r="N662">
        <v>0.15</v>
      </c>
      <c r="O662" s="40">
        <f t="shared" si="25"/>
        <v>0.32154340836012862</v>
      </c>
    </row>
    <row r="663" spans="10:15" x14ac:dyDescent="0.3">
      <c r="J663">
        <v>18</v>
      </c>
      <c r="K663" s="38">
        <v>45769</v>
      </c>
      <c r="L663">
        <v>12</v>
      </c>
      <c r="M663">
        <v>27.34</v>
      </c>
      <c r="N663">
        <v>0.25</v>
      </c>
      <c r="O663" s="40">
        <f t="shared" si="25"/>
        <v>0.91441111923920992</v>
      </c>
    </row>
    <row r="664" spans="10:15" x14ac:dyDescent="0.3">
      <c r="J664">
        <v>18</v>
      </c>
      <c r="K664" s="38">
        <v>45770</v>
      </c>
      <c r="L664">
        <v>13</v>
      </c>
      <c r="M664">
        <v>30.26</v>
      </c>
      <c r="N664">
        <v>0.28999999999999998</v>
      </c>
      <c r="O664" s="40">
        <f t="shared" si="25"/>
        <v>0.95836087243886303</v>
      </c>
    </row>
    <row r="665" spans="10:15" x14ac:dyDescent="0.3">
      <c r="J665">
        <v>18</v>
      </c>
      <c r="K665" s="38">
        <v>45771</v>
      </c>
      <c r="L665">
        <v>14</v>
      </c>
      <c r="M665">
        <v>50.54</v>
      </c>
      <c r="N665">
        <v>0.28999999999999998</v>
      </c>
      <c r="O665" s="40">
        <f t="shared" si="25"/>
        <v>0.57380292837356539</v>
      </c>
    </row>
    <row r="666" spans="10:15" x14ac:dyDescent="0.3">
      <c r="J666">
        <v>18</v>
      </c>
      <c r="K666" s="38">
        <v>45772</v>
      </c>
      <c r="L666">
        <v>15</v>
      </c>
      <c r="M666">
        <v>58.01</v>
      </c>
      <c r="N666">
        <v>0.65</v>
      </c>
      <c r="O666" s="40">
        <f t="shared" si="25"/>
        <v>1.12049646612653</v>
      </c>
    </row>
    <row r="667" spans="10:15" x14ac:dyDescent="0.3">
      <c r="J667">
        <v>18</v>
      </c>
      <c r="K667" s="38">
        <v>45773</v>
      </c>
      <c r="L667">
        <v>16</v>
      </c>
      <c r="M667">
        <v>34.729999999999997</v>
      </c>
      <c r="N667">
        <v>0.49</v>
      </c>
      <c r="O667" s="40">
        <f t="shared" si="25"/>
        <v>1.4108839619925138</v>
      </c>
    </row>
    <row r="668" spans="10:15" x14ac:dyDescent="0.3">
      <c r="J668">
        <v>18</v>
      </c>
      <c r="K668" s="38">
        <v>45774</v>
      </c>
      <c r="L668">
        <v>17</v>
      </c>
      <c r="M668">
        <v>31.97</v>
      </c>
      <c r="N668">
        <v>0.56999999999999995</v>
      </c>
      <c r="O668" s="40">
        <f t="shared" si="25"/>
        <v>1.7829214888958398</v>
      </c>
    </row>
    <row r="669" spans="10:15" x14ac:dyDescent="0.3">
      <c r="J669">
        <v>18</v>
      </c>
      <c r="K669" s="38">
        <v>45775</v>
      </c>
      <c r="L669">
        <v>18</v>
      </c>
      <c r="M669">
        <v>38.96</v>
      </c>
      <c r="N669">
        <v>0.79</v>
      </c>
      <c r="O669" s="40">
        <f t="shared" si="25"/>
        <v>2.0277207392197125</v>
      </c>
    </row>
    <row r="670" spans="10:15" x14ac:dyDescent="0.3">
      <c r="J670">
        <v>18</v>
      </c>
      <c r="K670" s="38">
        <v>45776</v>
      </c>
      <c r="L670">
        <v>19</v>
      </c>
      <c r="M670">
        <v>51.86</v>
      </c>
      <c r="N670">
        <v>0.55000000000000004</v>
      </c>
      <c r="O670" s="40">
        <f t="shared" si="25"/>
        <v>1.0605476282298498</v>
      </c>
    </row>
    <row r="671" spans="10:15" x14ac:dyDescent="0.3">
      <c r="J671">
        <v>18</v>
      </c>
      <c r="K671" s="38">
        <v>45777</v>
      </c>
      <c r="L671">
        <v>20</v>
      </c>
      <c r="M671">
        <v>33.46</v>
      </c>
      <c r="N671">
        <v>0.3</v>
      </c>
      <c r="O671" s="40">
        <f t="shared" si="25"/>
        <v>0.89659294680215185</v>
      </c>
    </row>
    <row r="672" spans="10:15" x14ac:dyDescent="0.3">
      <c r="J672">
        <v>18</v>
      </c>
      <c r="K672" s="38">
        <v>45778</v>
      </c>
      <c r="L672">
        <v>21</v>
      </c>
      <c r="M672">
        <v>51.87</v>
      </c>
      <c r="N672">
        <v>0.76</v>
      </c>
      <c r="O672" s="40">
        <f t="shared" si="25"/>
        <v>1.4652014652014653</v>
      </c>
    </row>
    <row r="673" spans="10:15" x14ac:dyDescent="0.3">
      <c r="J673">
        <v>18</v>
      </c>
      <c r="K673" s="38">
        <v>45779</v>
      </c>
      <c r="L673">
        <v>22</v>
      </c>
      <c r="M673">
        <v>24.15</v>
      </c>
      <c r="N673">
        <v>2.02</v>
      </c>
      <c r="O673" s="40">
        <f t="shared" si="25"/>
        <v>8.3643892339544514</v>
      </c>
    </row>
    <row r="674" spans="10:15" x14ac:dyDescent="0.3">
      <c r="J674">
        <v>18</v>
      </c>
      <c r="K674" s="38">
        <v>45780</v>
      </c>
      <c r="L674">
        <v>23</v>
      </c>
      <c r="M674">
        <v>46.76</v>
      </c>
      <c r="N674">
        <v>1.05</v>
      </c>
      <c r="O674" s="40">
        <f t="shared" si="25"/>
        <v>2.2455089820359282</v>
      </c>
    </row>
    <row r="675" spans="10:15" x14ac:dyDescent="0.3">
      <c r="J675">
        <v>18</v>
      </c>
      <c r="K675" s="38">
        <v>45781</v>
      </c>
      <c r="L675">
        <v>24</v>
      </c>
      <c r="M675">
        <v>33.630000000000003</v>
      </c>
      <c r="N675">
        <v>0</v>
      </c>
      <c r="O675" s="40">
        <f t="shared" si="25"/>
        <v>0</v>
      </c>
    </row>
    <row r="676" spans="10:15" x14ac:dyDescent="0.3">
      <c r="J676">
        <v>18</v>
      </c>
      <c r="K676" s="38">
        <v>45782</v>
      </c>
      <c r="L676">
        <v>25</v>
      </c>
      <c r="M676">
        <v>41.19</v>
      </c>
      <c r="N676">
        <v>0.6</v>
      </c>
      <c r="O676" s="40">
        <f t="shared" si="25"/>
        <v>1.4566642388929352</v>
      </c>
    </row>
    <row r="677" spans="10:15" x14ac:dyDescent="0.3">
      <c r="J677">
        <v>18</v>
      </c>
      <c r="K677" s="38">
        <v>45783</v>
      </c>
      <c r="L677">
        <v>26</v>
      </c>
      <c r="M677">
        <v>19.22</v>
      </c>
      <c r="N677">
        <v>0.45</v>
      </c>
      <c r="O677" s="40">
        <f t="shared" si="25"/>
        <v>2.341311134235172</v>
      </c>
    </row>
    <row r="678" spans="10:15" x14ac:dyDescent="0.3">
      <c r="J678">
        <v>18</v>
      </c>
      <c r="K678" s="38">
        <v>45784</v>
      </c>
      <c r="L678">
        <v>27</v>
      </c>
      <c r="M678">
        <v>17.98</v>
      </c>
      <c r="N678">
        <v>0.43</v>
      </c>
      <c r="O678" s="40">
        <f t="shared" si="25"/>
        <v>2.3915461624026695</v>
      </c>
    </row>
    <row r="679" spans="10:15" x14ac:dyDescent="0.3">
      <c r="J679">
        <v>18</v>
      </c>
      <c r="K679" s="38">
        <v>45785</v>
      </c>
      <c r="L679">
        <v>28</v>
      </c>
      <c r="M679">
        <v>22.3</v>
      </c>
      <c r="N679">
        <v>2.76</v>
      </c>
      <c r="O679" s="40">
        <f t="shared" si="25"/>
        <v>12.376681614349776</v>
      </c>
    </row>
    <row r="680" spans="10:15" x14ac:dyDescent="0.3">
      <c r="J680">
        <v>18</v>
      </c>
      <c r="K680" s="38">
        <v>45786</v>
      </c>
      <c r="L680">
        <v>29</v>
      </c>
      <c r="M680">
        <v>39.15</v>
      </c>
      <c r="N680">
        <v>1.38</v>
      </c>
      <c r="O680" s="40">
        <f t="shared" si="25"/>
        <v>3.524904214559387</v>
      </c>
    </row>
    <row r="681" spans="10:15" x14ac:dyDescent="0.3">
      <c r="J681">
        <v>18</v>
      </c>
      <c r="K681" s="38">
        <v>45787</v>
      </c>
      <c r="L681">
        <v>30</v>
      </c>
      <c r="M681">
        <v>22.76</v>
      </c>
      <c r="N681">
        <v>1.0900000000000001</v>
      </c>
      <c r="O681" s="40">
        <f t="shared" si="25"/>
        <v>4.7891036906854136</v>
      </c>
    </row>
    <row r="682" spans="10:15" x14ac:dyDescent="0.3">
      <c r="J682">
        <v>18</v>
      </c>
      <c r="K682" s="38">
        <v>45788</v>
      </c>
      <c r="L682">
        <v>31</v>
      </c>
      <c r="M682">
        <v>41.55</v>
      </c>
      <c r="N682">
        <v>1.62</v>
      </c>
      <c r="O682" s="40">
        <f t="shared" si="25"/>
        <v>3.8989169675090256</v>
      </c>
    </row>
    <row r="683" spans="10:15" x14ac:dyDescent="0.3">
      <c r="J683">
        <v>18</v>
      </c>
      <c r="K683" s="38">
        <v>45789</v>
      </c>
      <c r="L683">
        <v>32</v>
      </c>
      <c r="M683">
        <v>36.58</v>
      </c>
      <c r="N683">
        <v>1.6</v>
      </c>
      <c r="O683" s="40">
        <f t="shared" si="25"/>
        <v>4.3739748496446147</v>
      </c>
    </row>
    <row r="684" spans="10:15" x14ac:dyDescent="0.3">
      <c r="J684">
        <v>18</v>
      </c>
      <c r="K684" s="38">
        <v>45790</v>
      </c>
      <c r="L684">
        <v>33</v>
      </c>
      <c r="M684">
        <v>41.57</v>
      </c>
      <c r="N684">
        <v>1.73</v>
      </c>
      <c r="O684" s="40">
        <f t="shared" si="25"/>
        <v>4.1616550396920857</v>
      </c>
    </row>
    <row r="685" spans="10:15" x14ac:dyDescent="0.3">
      <c r="J685">
        <v>18</v>
      </c>
      <c r="K685" s="38">
        <v>45791</v>
      </c>
      <c r="L685">
        <v>34</v>
      </c>
      <c r="M685">
        <v>29.24</v>
      </c>
      <c r="N685">
        <v>2.2999999999999998</v>
      </c>
      <c r="O685" s="40">
        <f t="shared" si="25"/>
        <v>7.865937072503419</v>
      </c>
    </row>
    <row r="686" spans="10:15" x14ac:dyDescent="0.3">
      <c r="J686">
        <v>18</v>
      </c>
      <c r="K686" s="38">
        <v>45792</v>
      </c>
      <c r="L686">
        <v>35</v>
      </c>
      <c r="M686">
        <v>43.23</v>
      </c>
      <c r="N686">
        <v>2.34</v>
      </c>
      <c r="O686" s="40">
        <f t="shared" si="25"/>
        <v>5.4129077029840396</v>
      </c>
    </row>
    <row r="687" spans="10:15" x14ac:dyDescent="0.3">
      <c r="J687">
        <v>18</v>
      </c>
      <c r="K687" s="38">
        <v>45793</v>
      </c>
      <c r="L687">
        <v>36</v>
      </c>
      <c r="M687">
        <v>48.53</v>
      </c>
      <c r="N687">
        <v>2.13</v>
      </c>
      <c r="O687" s="40">
        <f t="shared" si="25"/>
        <v>4.3890377086338344</v>
      </c>
    </row>
    <row r="688" spans="10:15" x14ac:dyDescent="0.3">
      <c r="J688">
        <v>18</v>
      </c>
      <c r="K688" s="38">
        <v>45794</v>
      </c>
      <c r="L688">
        <v>37</v>
      </c>
      <c r="M688">
        <v>40.090000000000003</v>
      </c>
      <c r="N688">
        <v>1.81</v>
      </c>
      <c r="O688" s="40">
        <f t="shared" si="25"/>
        <v>4.514841606385632</v>
      </c>
    </row>
    <row r="689" spans="10:15" x14ac:dyDescent="0.3">
      <c r="J689">
        <v>18</v>
      </c>
      <c r="K689" s="38">
        <v>45795</v>
      </c>
      <c r="L689">
        <v>38</v>
      </c>
      <c r="M689">
        <v>48.68</v>
      </c>
      <c r="N689">
        <v>2.13</v>
      </c>
      <c r="O689" s="40">
        <f t="shared" si="25"/>
        <v>4.3755135579293345</v>
      </c>
    </row>
    <row r="690" spans="10:15" x14ac:dyDescent="0.3">
      <c r="J690">
        <v>18</v>
      </c>
      <c r="K690" s="38">
        <v>45796</v>
      </c>
      <c r="L690">
        <v>39</v>
      </c>
      <c r="M690">
        <v>24.19</v>
      </c>
      <c r="N690">
        <v>0.76300000000000001</v>
      </c>
      <c r="O690" s="40">
        <f t="shared" si="25"/>
        <v>3.1541959487391482</v>
      </c>
    </row>
    <row r="691" spans="10:15" x14ac:dyDescent="0.3">
      <c r="J691">
        <v>18</v>
      </c>
      <c r="K691" s="38">
        <v>45797</v>
      </c>
      <c r="L691">
        <v>40</v>
      </c>
      <c r="M691">
        <v>37.75</v>
      </c>
      <c r="N691">
        <v>1.244</v>
      </c>
      <c r="O691" s="40">
        <f t="shared" si="25"/>
        <v>3.2953642384105963</v>
      </c>
    </row>
    <row r="692" spans="10:15" x14ac:dyDescent="0.3">
      <c r="J692">
        <v>18</v>
      </c>
      <c r="K692" s="38">
        <v>45798</v>
      </c>
      <c r="L692">
        <v>41</v>
      </c>
      <c r="M692">
        <v>24.65</v>
      </c>
      <c r="N692">
        <v>2.0510000000000002</v>
      </c>
      <c r="O692" s="40">
        <f t="shared" si="25"/>
        <v>8.3204868154158227</v>
      </c>
    </row>
    <row r="693" spans="10:15" x14ac:dyDescent="0.3">
      <c r="J693">
        <v>18</v>
      </c>
      <c r="K693" s="38">
        <v>45799</v>
      </c>
      <c r="L693">
        <v>42</v>
      </c>
      <c r="M693">
        <v>31.87</v>
      </c>
      <c r="N693">
        <v>1.337</v>
      </c>
      <c r="O693" s="40">
        <f t="shared" si="25"/>
        <v>4.1951678694697199</v>
      </c>
    </row>
    <row r="694" spans="10:15" x14ac:dyDescent="0.3">
      <c r="J694">
        <v>18</v>
      </c>
      <c r="K694" s="38">
        <v>45800</v>
      </c>
      <c r="L694">
        <v>43</v>
      </c>
      <c r="M694">
        <v>19.16</v>
      </c>
      <c r="N694">
        <v>0.94399999999999995</v>
      </c>
      <c r="O694" s="40">
        <f t="shared" si="25"/>
        <v>4.926931106471816</v>
      </c>
    </row>
    <row r="695" spans="10:15" x14ac:dyDescent="0.3">
      <c r="J695">
        <v>19</v>
      </c>
      <c r="K695" s="38">
        <v>45758</v>
      </c>
      <c r="L695">
        <v>1</v>
      </c>
      <c r="M695">
        <v>21.97</v>
      </c>
      <c r="N695">
        <v>0.08</v>
      </c>
      <c r="O695" s="40">
        <f t="shared" si="25"/>
        <v>0.36413290851160673</v>
      </c>
    </row>
    <row r="696" spans="10:15" x14ac:dyDescent="0.3">
      <c r="J696">
        <v>19</v>
      </c>
      <c r="K696" s="38">
        <v>45759</v>
      </c>
      <c r="L696">
        <v>2</v>
      </c>
      <c r="M696">
        <v>17.899999999999999</v>
      </c>
      <c r="N696">
        <v>0.17</v>
      </c>
      <c r="O696" s="40">
        <f t="shared" si="25"/>
        <v>0.94972067039106156</v>
      </c>
    </row>
    <row r="697" spans="10:15" x14ac:dyDescent="0.3">
      <c r="J697">
        <v>19</v>
      </c>
      <c r="K697" s="38">
        <v>45760</v>
      </c>
      <c r="L697">
        <v>3</v>
      </c>
      <c r="M697">
        <v>35.76</v>
      </c>
      <c r="N697">
        <v>0.22</v>
      </c>
      <c r="O697" s="40">
        <f t="shared" si="25"/>
        <v>0.61521252796420589</v>
      </c>
    </row>
    <row r="698" spans="10:15" x14ac:dyDescent="0.3">
      <c r="J698">
        <v>19</v>
      </c>
      <c r="K698" s="38">
        <v>45761</v>
      </c>
      <c r="L698">
        <v>4</v>
      </c>
      <c r="M698">
        <v>45.77</v>
      </c>
      <c r="N698">
        <v>0.16</v>
      </c>
      <c r="O698" s="40">
        <f t="shared" si="25"/>
        <v>0.34957395674022285</v>
      </c>
    </row>
    <row r="699" spans="10:15" x14ac:dyDescent="0.3">
      <c r="J699">
        <v>19</v>
      </c>
      <c r="K699" s="38">
        <v>45762</v>
      </c>
      <c r="L699">
        <v>5</v>
      </c>
      <c r="M699">
        <v>21.72</v>
      </c>
      <c r="N699">
        <v>0.46</v>
      </c>
      <c r="O699" s="40">
        <f t="shared" si="25"/>
        <v>2.117863720073665</v>
      </c>
    </row>
    <row r="700" spans="10:15" x14ac:dyDescent="0.3">
      <c r="J700">
        <v>19</v>
      </c>
      <c r="K700" s="38">
        <v>45763</v>
      </c>
      <c r="L700">
        <v>6</v>
      </c>
      <c r="M700">
        <v>31.24</v>
      </c>
      <c r="N700">
        <v>0.2</v>
      </c>
      <c r="O700" s="40">
        <f t="shared" si="25"/>
        <v>0.64020486555697831</v>
      </c>
    </row>
    <row r="701" spans="10:15" x14ac:dyDescent="0.3">
      <c r="J701">
        <v>19</v>
      </c>
      <c r="K701" s="38">
        <v>45764</v>
      </c>
      <c r="L701">
        <v>7</v>
      </c>
      <c r="M701">
        <v>20.149999999999999</v>
      </c>
      <c r="N701">
        <v>0.08</v>
      </c>
      <c r="O701" s="40">
        <f t="shared" si="25"/>
        <v>0.3970223325062035</v>
      </c>
    </row>
    <row r="702" spans="10:15" x14ac:dyDescent="0.3">
      <c r="J702">
        <v>19</v>
      </c>
      <c r="K702" s="38">
        <v>45765</v>
      </c>
      <c r="L702">
        <v>8</v>
      </c>
      <c r="M702">
        <v>33.9</v>
      </c>
      <c r="N702">
        <v>0.26</v>
      </c>
      <c r="O702" s="40">
        <f t="shared" si="25"/>
        <v>0.76696165191740417</v>
      </c>
    </row>
    <row r="703" spans="10:15" x14ac:dyDescent="0.3">
      <c r="J703">
        <v>19</v>
      </c>
      <c r="K703" s="38">
        <v>45766</v>
      </c>
      <c r="L703">
        <v>9</v>
      </c>
      <c r="M703">
        <v>32.71</v>
      </c>
      <c r="N703">
        <v>0.53</v>
      </c>
      <c r="O703" s="40">
        <f t="shared" si="25"/>
        <v>1.6202996025680221</v>
      </c>
    </row>
    <row r="704" spans="10:15" x14ac:dyDescent="0.3">
      <c r="J704">
        <v>19</v>
      </c>
      <c r="K704" s="38">
        <v>45767</v>
      </c>
      <c r="L704">
        <v>10</v>
      </c>
      <c r="M704">
        <v>33.57</v>
      </c>
      <c r="N704">
        <v>0.43</v>
      </c>
      <c r="O704" s="40">
        <f t="shared" si="25"/>
        <v>1.2809055704498065</v>
      </c>
    </row>
    <row r="705" spans="10:15" x14ac:dyDescent="0.3">
      <c r="J705">
        <v>19</v>
      </c>
      <c r="K705" s="38">
        <v>45768</v>
      </c>
      <c r="L705">
        <v>11</v>
      </c>
      <c r="M705">
        <v>25.83</v>
      </c>
      <c r="N705">
        <v>0.47</v>
      </c>
      <c r="O705" s="40">
        <f t="shared" si="25"/>
        <v>1.8195896244676735</v>
      </c>
    </row>
    <row r="706" spans="10:15" x14ac:dyDescent="0.3">
      <c r="J706">
        <v>19</v>
      </c>
      <c r="K706" s="38">
        <v>45769</v>
      </c>
      <c r="L706">
        <v>12</v>
      </c>
      <c r="M706">
        <v>42.29</v>
      </c>
      <c r="N706">
        <v>0.9</v>
      </c>
      <c r="O706" s="40">
        <f t="shared" si="25"/>
        <v>2.1281626862142349</v>
      </c>
    </row>
    <row r="707" spans="10:15" x14ac:dyDescent="0.3">
      <c r="J707">
        <v>19</v>
      </c>
      <c r="K707" s="38">
        <v>45770</v>
      </c>
      <c r="L707">
        <v>13</v>
      </c>
      <c r="M707">
        <v>49.12</v>
      </c>
      <c r="N707">
        <v>0.46</v>
      </c>
      <c r="O707" s="40">
        <f t="shared" si="25"/>
        <v>0.93648208469055383</v>
      </c>
    </row>
    <row r="708" spans="10:15" x14ac:dyDescent="0.3">
      <c r="J708">
        <v>19</v>
      </c>
      <c r="K708" s="38">
        <v>45771</v>
      </c>
      <c r="L708">
        <v>14</v>
      </c>
      <c r="M708">
        <v>41.55</v>
      </c>
      <c r="N708">
        <v>0.53</v>
      </c>
      <c r="O708" s="40">
        <f t="shared" si="25"/>
        <v>1.2755716004813478</v>
      </c>
    </row>
    <row r="709" spans="10:15" x14ac:dyDescent="0.3">
      <c r="J709">
        <v>19</v>
      </c>
      <c r="K709" s="38">
        <v>45772</v>
      </c>
      <c r="L709">
        <v>15</v>
      </c>
      <c r="M709">
        <v>42.85</v>
      </c>
      <c r="N709">
        <v>0.47</v>
      </c>
      <c r="O709" s="40">
        <f t="shared" si="25"/>
        <v>1.0968494749124853</v>
      </c>
    </row>
    <row r="710" spans="10:15" x14ac:dyDescent="0.3">
      <c r="J710">
        <v>19</v>
      </c>
      <c r="K710" s="38">
        <v>45773</v>
      </c>
      <c r="L710">
        <v>16</v>
      </c>
      <c r="M710">
        <v>33.950000000000003</v>
      </c>
      <c r="N710">
        <v>0.72</v>
      </c>
      <c r="O710" s="40">
        <f t="shared" si="25"/>
        <v>2.1207658321060383</v>
      </c>
    </row>
    <row r="711" spans="10:15" x14ac:dyDescent="0.3">
      <c r="J711">
        <v>19</v>
      </c>
      <c r="K711" s="38">
        <v>45774</v>
      </c>
      <c r="L711">
        <v>17</v>
      </c>
      <c r="M711">
        <v>22.33</v>
      </c>
      <c r="N711">
        <v>0</v>
      </c>
      <c r="O711" s="40">
        <f t="shared" si="25"/>
        <v>0</v>
      </c>
    </row>
    <row r="712" spans="10:15" x14ac:dyDescent="0.3">
      <c r="J712">
        <v>19</v>
      </c>
      <c r="K712" s="38">
        <v>45775</v>
      </c>
      <c r="L712">
        <v>18</v>
      </c>
      <c r="M712">
        <v>45.85</v>
      </c>
      <c r="N712">
        <v>0.61</v>
      </c>
      <c r="O712" s="40">
        <f t="shared" si="25"/>
        <v>1.3304252998909487</v>
      </c>
    </row>
    <row r="713" spans="10:15" x14ac:dyDescent="0.3">
      <c r="J713">
        <v>19</v>
      </c>
      <c r="K713" s="38">
        <v>45776</v>
      </c>
      <c r="L713">
        <v>19</v>
      </c>
      <c r="M713">
        <v>29.28</v>
      </c>
      <c r="N713">
        <v>0.66</v>
      </c>
      <c r="O713" s="40">
        <f t="shared" si="25"/>
        <v>2.2540983606557377</v>
      </c>
    </row>
    <row r="714" spans="10:15" x14ac:dyDescent="0.3">
      <c r="J714">
        <v>19</v>
      </c>
      <c r="K714" s="38">
        <v>45777</v>
      </c>
      <c r="L714">
        <v>20</v>
      </c>
      <c r="M714">
        <v>21.65</v>
      </c>
      <c r="N714">
        <v>1.17</v>
      </c>
      <c r="O714" s="40">
        <f t="shared" si="25"/>
        <v>5.4041570438799083</v>
      </c>
    </row>
    <row r="715" spans="10:15" x14ac:dyDescent="0.3">
      <c r="J715">
        <v>19</v>
      </c>
      <c r="K715" s="38">
        <v>45778</v>
      </c>
      <c r="L715">
        <v>21</v>
      </c>
      <c r="M715">
        <v>54.9</v>
      </c>
      <c r="N715">
        <v>0.99</v>
      </c>
      <c r="O715" s="40">
        <f t="shared" si="25"/>
        <v>1.8032786885245902</v>
      </c>
    </row>
    <row r="716" spans="10:15" x14ac:dyDescent="0.3">
      <c r="J716">
        <v>19</v>
      </c>
      <c r="K716" s="38">
        <v>45779</v>
      </c>
      <c r="L716">
        <v>22</v>
      </c>
      <c r="M716">
        <v>26.19</v>
      </c>
      <c r="N716">
        <v>1.29</v>
      </c>
      <c r="O716" s="40">
        <f t="shared" si="25"/>
        <v>4.9255441008018321</v>
      </c>
    </row>
    <row r="717" spans="10:15" x14ac:dyDescent="0.3">
      <c r="J717">
        <v>19</v>
      </c>
      <c r="K717" s="38">
        <v>45780</v>
      </c>
      <c r="L717">
        <v>23</v>
      </c>
      <c r="M717">
        <v>58.11</v>
      </c>
      <c r="N717">
        <v>1.54</v>
      </c>
      <c r="O717" s="40">
        <f t="shared" si="25"/>
        <v>2.6501462743073483</v>
      </c>
    </row>
    <row r="718" spans="10:15" x14ac:dyDescent="0.3">
      <c r="J718">
        <v>19</v>
      </c>
      <c r="K718" s="38">
        <v>45781</v>
      </c>
      <c r="L718">
        <v>24</v>
      </c>
      <c r="M718">
        <v>33.96</v>
      </c>
      <c r="N718">
        <v>1.74</v>
      </c>
      <c r="O718" s="40">
        <f t="shared" si="25"/>
        <v>5.1236749116607774</v>
      </c>
    </row>
    <row r="719" spans="10:15" x14ac:dyDescent="0.3">
      <c r="J719">
        <v>19</v>
      </c>
      <c r="K719" s="38">
        <v>45782</v>
      </c>
      <c r="L719">
        <v>25</v>
      </c>
      <c r="M719">
        <v>26.14</v>
      </c>
      <c r="N719">
        <v>2.42</v>
      </c>
      <c r="O719" s="40">
        <f t="shared" si="25"/>
        <v>9.2578423871461357</v>
      </c>
    </row>
    <row r="720" spans="10:15" x14ac:dyDescent="0.3">
      <c r="J720">
        <v>19</v>
      </c>
      <c r="K720" s="38">
        <v>45783</v>
      </c>
      <c r="L720">
        <v>26</v>
      </c>
      <c r="M720">
        <v>22.51</v>
      </c>
      <c r="N720">
        <v>1.4</v>
      </c>
      <c r="O720" s="40">
        <f t="shared" si="25"/>
        <v>6.2194580186583739</v>
      </c>
    </row>
    <row r="721" spans="10:15" x14ac:dyDescent="0.3">
      <c r="J721">
        <v>19</v>
      </c>
      <c r="K721" s="38">
        <v>45784</v>
      </c>
      <c r="L721">
        <v>27</v>
      </c>
      <c r="M721">
        <v>25</v>
      </c>
      <c r="N721">
        <v>5.13</v>
      </c>
      <c r="O721" s="40">
        <f t="shared" si="25"/>
        <v>20.52</v>
      </c>
    </row>
    <row r="722" spans="10:15" x14ac:dyDescent="0.3">
      <c r="J722">
        <v>19</v>
      </c>
      <c r="K722" s="38">
        <v>45785</v>
      </c>
      <c r="L722">
        <v>28</v>
      </c>
      <c r="M722">
        <v>32.909999999999997</v>
      </c>
      <c r="N722">
        <v>3.06</v>
      </c>
      <c r="O722" s="40">
        <f t="shared" si="25"/>
        <v>9.2980856882406577</v>
      </c>
    </row>
    <row r="723" spans="10:15" x14ac:dyDescent="0.3">
      <c r="J723">
        <v>19</v>
      </c>
      <c r="K723" s="38">
        <v>45786</v>
      </c>
      <c r="L723">
        <v>29</v>
      </c>
      <c r="M723">
        <v>37.909999999999997</v>
      </c>
      <c r="N723">
        <v>3.19</v>
      </c>
      <c r="O723" s="40">
        <f t="shared" si="25"/>
        <v>8.4146663149564773</v>
      </c>
    </row>
    <row r="724" spans="10:15" x14ac:dyDescent="0.3">
      <c r="J724">
        <v>19</v>
      </c>
      <c r="K724" s="38">
        <v>45787</v>
      </c>
      <c r="L724">
        <v>30</v>
      </c>
      <c r="M724">
        <v>29.38</v>
      </c>
      <c r="N724">
        <v>4.5599999999999996</v>
      </c>
      <c r="O724" s="40">
        <f t="shared" si="25"/>
        <v>15.52076242341729</v>
      </c>
    </row>
    <row r="725" spans="10:15" x14ac:dyDescent="0.3">
      <c r="J725">
        <v>19</v>
      </c>
      <c r="K725" s="38">
        <v>45788</v>
      </c>
      <c r="L725">
        <v>31</v>
      </c>
      <c r="M725">
        <v>37.06</v>
      </c>
      <c r="N725">
        <v>1.68</v>
      </c>
      <c r="O725" s="40">
        <f t="shared" si="25"/>
        <v>4.5331894225580136</v>
      </c>
    </row>
    <row r="726" spans="10:15" x14ac:dyDescent="0.3">
      <c r="J726">
        <v>19</v>
      </c>
      <c r="K726" s="38">
        <v>45789</v>
      </c>
      <c r="L726">
        <v>32</v>
      </c>
      <c r="M726">
        <v>36.659999999999997</v>
      </c>
      <c r="N726">
        <v>1.68</v>
      </c>
      <c r="O726" s="40">
        <f t="shared" si="25"/>
        <v>4.5826513911620301</v>
      </c>
    </row>
    <row r="727" spans="10:15" x14ac:dyDescent="0.3">
      <c r="J727">
        <v>19</v>
      </c>
      <c r="K727" s="38">
        <v>45790</v>
      </c>
      <c r="L727">
        <v>33</v>
      </c>
      <c r="M727">
        <v>29.31</v>
      </c>
      <c r="N727">
        <v>0.41</v>
      </c>
      <c r="O727" s="40">
        <f t="shared" si="25"/>
        <v>1.3988399863527807</v>
      </c>
    </row>
    <row r="728" spans="10:15" x14ac:dyDescent="0.3">
      <c r="J728">
        <v>19</v>
      </c>
      <c r="K728" s="38">
        <v>45791</v>
      </c>
      <c r="L728">
        <v>34</v>
      </c>
      <c r="M728">
        <v>42.97</v>
      </c>
      <c r="N728">
        <v>2.2999999999999998</v>
      </c>
      <c r="O728" s="40">
        <f t="shared" si="25"/>
        <v>5.3525715615545728</v>
      </c>
    </row>
    <row r="729" spans="10:15" x14ac:dyDescent="0.3">
      <c r="J729">
        <v>20</v>
      </c>
      <c r="K729" s="38">
        <v>45758</v>
      </c>
      <c r="L729">
        <v>1</v>
      </c>
      <c r="M729">
        <v>23.21</v>
      </c>
      <c r="N729">
        <v>0.17</v>
      </c>
      <c r="O729" s="40">
        <f t="shared" si="25"/>
        <v>0.73244291253769922</v>
      </c>
    </row>
    <row r="730" spans="10:15" x14ac:dyDescent="0.3">
      <c r="J730">
        <v>20</v>
      </c>
      <c r="K730" s="38">
        <v>45759</v>
      </c>
      <c r="L730">
        <v>2</v>
      </c>
      <c r="M730">
        <v>25.76</v>
      </c>
      <c r="N730">
        <v>0</v>
      </c>
      <c r="O730" s="40">
        <f t="shared" si="25"/>
        <v>0</v>
      </c>
    </row>
    <row r="731" spans="10:15" x14ac:dyDescent="0.3">
      <c r="J731">
        <v>20</v>
      </c>
      <c r="K731" s="38">
        <v>45760</v>
      </c>
      <c r="L731">
        <v>3</v>
      </c>
      <c r="M731">
        <v>19.52</v>
      </c>
      <c r="N731">
        <v>0.05</v>
      </c>
      <c r="O731" s="40">
        <f t="shared" si="25"/>
        <v>0.25614754098360654</v>
      </c>
    </row>
    <row r="732" spans="10:15" x14ac:dyDescent="0.3">
      <c r="J732">
        <v>20</v>
      </c>
      <c r="K732" s="38">
        <v>45761</v>
      </c>
      <c r="L732">
        <v>4</v>
      </c>
      <c r="M732">
        <v>21.23</v>
      </c>
      <c r="N732">
        <v>0.19</v>
      </c>
      <c r="O732" s="40">
        <f t="shared" si="25"/>
        <v>0.89495996231747521</v>
      </c>
    </row>
    <row r="733" spans="10:15" x14ac:dyDescent="0.3">
      <c r="J733">
        <v>20</v>
      </c>
      <c r="K733" s="38">
        <v>45762</v>
      </c>
      <c r="L733">
        <v>5</v>
      </c>
      <c r="M733">
        <v>42.75</v>
      </c>
      <c r="N733">
        <v>0</v>
      </c>
      <c r="O733" s="40">
        <f t="shared" si="25"/>
        <v>0</v>
      </c>
    </row>
    <row r="734" spans="10:15" x14ac:dyDescent="0.3">
      <c r="J734">
        <v>20</v>
      </c>
      <c r="K734" s="38">
        <v>45763</v>
      </c>
      <c r="L734">
        <v>6</v>
      </c>
      <c r="M734">
        <v>28.02</v>
      </c>
      <c r="N734">
        <v>0</v>
      </c>
      <c r="O734" s="40">
        <f t="shared" si="25"/>
        <v>0</v>
      </c>
    </row>
    <row r="735" spans="10:15" x14ac:dyDescent="0.3">
      <c r="J735">
        <v>20</v>
      </c>
      <c r="K735" s="38">
        <v>45764</v>
      </c>
      <c r="L735">
        <v>7</v>
      </c>
      <c r="M735">
        <v>17.72</v>
      </c>
      <c r="N735">
        <v>0.06</v>
      </c>
      <c r="O735" s="40">
        <f t="shared" si="25"/>
        <v>0.33860045146726864</v>
      </c>
    </row>
    <row r="736" spans="10:15" x14ac:dyDescent="0.3">
      <c r="J736">
        <v>20</v>
      </c>
      <c r="K736" s="38">
        <v>45765</v>
      </c>
      <c r="L736">
        <v>8</v>
      </c>
      <c r="M736">
        <v>47.73</v>
      </c>
      <c r="N736">
        <v>7.0000000000000007E-2</v>
      </c>
      <c r="O736" s="40">
        <f t="shared" si="25"/>
        <v>0.14665828619316995</v>
      </c>
    </row>
    <row r="737" spans="10:15" x14ac:dyDescent="0.3">
      <c r="J737">
        <v>20</v>
      </c>
      <c r="K737" s="38">
        <v>45766</v>
      </c>
      <c r="L737">
        <v>9</v>
      </c>
      <c r="M737">
        <v>22.82</v>
      </c>
      <c r="N737">
        <v>0.19</v>
      </c>
      <c r="O737" s="40">
        <f t="shared" si="25"/>
        <v>0.83260297984224363</v>
      </c>
    </row>
    <row r="738" spans="10:15" x14ac:dyDescent="0.3">
      <c r="J738">
        <v>20</v>
      </c>
      <c r="K738" s="38">
        <v>45767</v>
      </c>
      <c r="L738">
        <v>10</v>
      </c>
      <c r="M738">
        <v>31.46</v>
      </c>
      <c r="N738">
        <v>0.2</v>
      </c>
      <c r="O738" s="40">
        <f t="shared" si="25"/>
        <v>0.63572790845518112</v>
      </c>
    </row>
    <row r="739" spans="10:15" x14ac:dyDescent="0.3">
      <c r="J739">
        <v>20</v>
      </c>
      <c r="K739" s="38">
        <v>45768</v>
      </c>
      <c r="L739">
        <v>11</v>
      </c>
      <c r="M739">
        <v>40.57</v>
      </c>
      <c r="N739">
        <v>0.21</v>
      </c>
      <c r="O739" s="40">
        <f t="shared" si="25"/>
        <v>0.51762385999507021</v>
      </c>
    </row>
    <row r="740" spans="10:15" x14ac:dyDescent="0.3">
      <c r="J740">
        <v>20</v>
      </c>
      <c r="K740" s="38">
        <v>45769</v>
      </c>
      <c r="L740">
        <v>12</v>
      </c>
      <c r="M740">
        <v>35.659999999999997</v>
      </c>
      <c r="N740">
        <v>0.47</v>
      </c>
      <c r="O740" s="40">
        <f t="shared" si="25"/>
        <v>1.318003365114975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Eucalyptus - T1</vt:lpstr>
      <vt:lpstr>T2 - S. terebinthifolia</vt:lpstr>
      <vt:lpstr>estat</vt:lpstr>
      <vt:lpstr>Capsule</vt:lpstr>
      <vt:lpstr>Viability</vt:lpstr>
      <vt:lpstr>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AmPin</dc:creator>
  <cp:lastModifiedBy>AmPin</cp:lastModifiedBy>
  <dcterms:created xsi:type="dcterms:W3CDTF">2025-04-06T00:34:23Z</dcterms:created>
  <dcterms:modified xsi:type="dcterms:W3CDTF">2025-07-13T16:42:03Z</dcterms:modified>
</cp:coreProperties>
</file>