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99FF8F9-78C2-47D5-A303-2BD2097ACCBF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Sheet1" sheetId="1" r:id="rId1"/>
    <sheet name="Sheet2" sheetId="2" r:id="rId2"/>
    <sheet name="Sheet3" sheetId="3" r:id="rId3"/>
  </sheets>
  <calcPr calcId="145621" calcMode="manual"/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2" i="3"/>
  <c r="M3" i="3"/>
  <c r="M4" i="3"/>
  <c r="M5" i="3"/>
  <c r="M6" i="3"/>
  <c r="M2" i="3"/>
  <c r="E2" i="3"/>
  <c r="E3" i="3"/>
  <c r="E4" i="3"/>
  <c r="E5" i="3"/>
  <c r="E6" i="3"/>
  <c r="E7" i="3"/>
  <c r="E8" i="3"/>
  <c r="E9" i="3"/>
  <c r="E10" i="3"/>
  <c r="E11" i="3"/>
  <c r="E12" i="3"/>
  <c r="L3" i="3"/>
  <c r="L4" i="3"/>
  <c r="L5" i="3"/>
  <c r="L6" i="3"/>
  <c r="L2" i="3"/>
</calcChain>
</file>

<file path=xl/sharedStrings.xml><?xml version="1.0" encoding="utf-8"?>
<sst xmlns="http://schemas.openxmlformats.org/spreadsheetml/2006/main" count="177" uniqueCount="115">
  <si>
    <t>LL</t>
    <phoneticPr fontId="1" type="noConversion"/>
  </si>
  <si>
    <t>UL</t>
    <phoneticPr fontId="1" type="noConversion"/>
  </si>
  <si>
    <t>SE</t>
    <phoneticPr fontId="1" type="noConversion"/>
  </si>
  <si>
    <t>Study</t>
    <phoneticPr fontId="1" type="noConversion"/>
  </si>
  <si>
    <t>Study</t>
  </si>
  <si>
    <t>Selection of the non exposed cohort</t>
    <phoneticPr fontId="1" type="noConversion"/>
  </si>
  <si>
    <t>Outcome not present at baseline</t>
    <phoneticPr fontId="1" type="noConversion"/>
  </si>
  <si>
    <t>Control for other confounding factors</t>
    <phoneticPr fontId="1" type="noConversion"/>
  </si>
  <si>
    <t>Assessment of outcome</t>
  </si>
  <si>
    <t>Enough long follow-up duration</t>
    <phoneticPr fontId="1" type="noConversion"/>
  </si>
  <si>
    <t>Adequacy of follow-up of cohorts</t>
    <phoneticPr fontId="1" type="noConversion"/>
  </si>
  <si>
    <t xml:space="preserve">Total </t>
  </si>
  <si>
    <t>Ascertainment of exposure</t>
  </si>
  <si>
    <t>Median follow-up duration (months)</t>
    <phoneticPr fontId="1" type="noConversion"/>
  </si>
  <si>
    <t>Mean age (years)</t>
    <phoneticPr fontId="1" type="noConversion"/>
  </si>
  <si>
    <t>Representativeness of the exposed cohort</t>
    <phoneticPr fontId="1" type="noConversion"/>
  </si>
  <si>
    <t>HR</t>
    <phoneticPr fontId="1" type="noConversion"/>
  </si>
  <si>
    <t>lnHR</t>
    <phoneticPr fontId="1" type="noConversion"/>
  </si>
  <si>
    <t>OS</t>
    <phoneticPr fontId="1" type="noConversion"/>
  </si>
  <si>
    <t>PFS</t>
    <phoneticPr fontId="1" type="noConversion"/>
  </si>
  <si>
    <t>Men (%)</t>
    <phoneticPr fontId="1" type="noConversion"/>
  </si>
  <si>
    <t>Cutoff values of myosteatosis parameters</t>
    <phoneticPr fontId="1" type="noConversion"/>
  </si>
  <si>
    <t xml:space="preserve">No. of patients with myosteatosis </t>
    <phoneticPr fontId="1" type="noConversion"/>
  </si>
  <si>
    <t>Location</t>
    <phoneticPr fontId="1" type="noConversion"/>
  </si>
  <si>
    <t>Study design</t>
    <phoneticPr fontId="1" type="noConversion"/>
  </si>
  <si>
    <t>Sample size</t>
    <phoneticPr fontId="1" type="noConversion"/>
  </si>
  <si>
    <t>Diagnosis</t>
    <phoneticPr fontId="1" type="noConversion"/>
  </si>
  <si>
    <t>Cancer stage</t>
    <phoneticPr fontId="1" type="noConversion"/>
  </si>
  <si>
    <t>Main treatment</t>
    <phoneticPr fontId="1" type="noConversion"/>
  </si>
  <si>
    <t>Methods and parameter for myosteatosis evaluation</t>
    <phoneticPr fontId="1" type="noConversion"/>
  </si>
  <si>
    <t>Survival outcomes reported</t>
    <phoneticPr fontId="1" type="noConversion"/>
  </si>
  <si>
    <t xml:space="preserve">Covariates adjusted </t>
    <phoneticPr fontId="1" type="noConversion"/>
  </si>
  <si>
    <t xml:space="preserve"> Tamandl 2016</t>
    <phoneticPr fontId="1" type="noConversion"/>
  </si>
  <si>
    <t xml:space="preserve"> Austria</t>
    <phoneticPr fontId="1" type="noConversion"/>
  </si>
  <si>
    <t>RC</t>
    <phoneticPr fontId="1" type="noConversion"/>
  </si>
  <si>
    <t>EC and GEC</t>
    <phoneticPr fontId="1" type="noConversion"/>
  </si>
  <si>
    <t>Surgery with or without neoadjuvant chemotherapy</t>
    <phoneticPr fontId="1" type="noConversion"/>
  </si>
  <si>
    <t>I-III</t>
    <phoneticPr fontId="1" type="noConversion"/>
  </si>
  <si>
    <t>NR</t>
    <phoneticPr fontId="1" type="noConversion"/>
  </si>
  <si>
    <t>OS</t>
    <phoneticPr fontId="1" type="noConversion"/>
  </si>
  <si>
    <t>None</t>
    <phoneticPr fontId="1" type="noConversion"/>
  </si>
  <si>
    <t>24 months</t>
    <phoneticPr fontId="1" type="noConversion"/>
  </si>
  <si>
    <t>Gabiatti 2019</t>
    <phoneticPr fontId="1" type="noConversion"/>
  </si>
  <si>
    <t>Brazil</t>
    <phoneticPr fontId="1" type="noConversion"/>
  </si>
  <si>
    <t>RC</t>
    <phoneticPr fontId="1" type="noConversion"/>
  </si>
  <si>
    <t>Locally advanced EC</t>
    <phoneticPr fontId="1" type="noConversion"/>
  </si>
  <si>
    <t>II-III</t>
    <phoneticPr fontId="1" type="noConversion"/>
  </si>
  <si>
    <t>Definitive chemoradiotherapy</t>
    <phoneticPr fontId="1" type="noConversion"/>
  </si>
  <si>
    <t>OS and PFS</t>
    <phoneticPr fontId="1" type="noConversion"/>
  </si>
  <si>
    <t>Control for age</t>
    <phoneticPr fontId="1" type="noConversion"/>
  </si>
  <si>
    <t>Age, weight loss, BMI, and ECOG PS</t>
    <phoneticPr fontId="1" type="noConversion"/>
  </si>
  <si>
    <t>Dijksterhuis 2019</t>
    <phoneticPr fontId="1" type="noConversion"/>
  </si>
  <si>
    <t>The Netherlands</t>
    <phoneticPr fontId="1" type="noConversion"/>
  </si>
  <si>
    <t>IV</t>
    <phoneticPr fontId="1" type="noConversion"/>
  </si>
  <si>
    <t>Palliative chemotherapy</t>
    <phoneticPr fontId="1" type="noConversion"/>
  </si>
  <si>
    <t>Age, sex, WHO performance status, metastatic sites, histology</t>
    <phoneticPr fontId="1" type="noConversion"/>
  </si>
  <si>
    <t>Zhou 2020</t>
    <phoneticPr fontId="1" type="noConversion"/>
  </si>
  <si>
    <t>USA</t>
    <phoneticPr fontId="1" type="noConversion"/>
  </si>
  <si>
    <t>RC</t>
    <phoneticPr fontId="1" type="noConversion"/>
  </si>
  <si>
    <t>EC</t>
    <phoneticPr fontId="1" type="noConversion"/>
  </si>
  <si>
    <t>I-IV</t>
    <phoneticPr fontId="1" type="noConversion"/>
  </si>
  <si>
    <t>OS</t>
    <phoneticPr fontId="1" type="noConversion"/>
  </si>
  <si>
    <t>Chemotherapy, radiotherapy, and surgery</t>
    <phoneticPr fontId="1" type="noConversion"/>
  </si>
  <si>
    <t>CT, L4, MA</t>
    <phoneticPr fontId="1" type="noConversion"/>
  </si>
  <si>
    <t>CT, L3, MA</t>
    <phoneticPr fontId="1" type="noConversion"/>
  </si>
  <si>
    <r>
      <t xml:space="preserve">MA </t>
    </r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 xml:space="preserve"> 40 HU</t>
    </r>
    <phoneticPr fontId="1" type="noConversion"/>
  </si>
  <si>
    <r>
      <t xml:space="preserve">MA &lt;41 HU (BMI &lt;25 kg/m2) or MA &lt;33 HU (BMI </t>
    </r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25 kg/m2)</t>
    </r>
    <phoneticPr fontId="1" type="noConversion"/>
  </si>
  <si>
    <r>
      <t xml:space="preserve">MA </t>
    </r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 xml:space="preserve"> 47.9 HU (median)</t>
    </r>
    <phoneticPr fontId="1" type="noConversion"/>
  </si>
  <si>
    <t>Age, BMI, diabetes, and in-hospital status</t>
    <phoneticPr fontId="1" type="noConversion"/>
  </si>
  <si>
    <t>Srpcic 2020</t>
    <phoneticPr fontId="1" type="noConversion"/>
  </si>
  <si>
    <t>Slovenia</t>
    <phoneticPr fontId="1" type="noConversion"/>
  </si>
  <si>
    <t>PC</t>
    <phoneticPr fontId="1" type="noConversion"/>
  </si>
  <si>
    <t>EC and GEC</t>
    <phoneticPr fontId="1" type="noConversion"/>
  </si>
  <si>
    <t>MA &lt; 30.9 HU (men), &lt; 24.8 HU (women)</t>
    <phoneticPr fontId="1" type="noConversion"/>
  </si>
  <si>
    <t>OS</t>
    <phoneticPr fontId="1" type="noConversion"/>
  </si>
  <si>
    <t>West 2021</t>
    <phoneticPr fontId="1" type="noConversion"/>
  </si>
  <si>
    <t>UK</t>
    <phoneticPr fontId="1" type="noConversion"/>
  </si>
  <si>
    <t>PC</t>
    <phoneticPr fontId="1" type="noConversion"/>
  </si>
  <si>
    <t>Surgical resection and neoadjuvant therapy</t>
    <phoneticPr fontId="1" type="noConversion"/>
  </si>
  <si>
    <t>CT, L3, MA</t>
    <phoneticPr fontId="1" type="noConversion"/>
  </si>
  <si>
    <t>Age, pathological stage, type of surgery, resection margin status</t>
  </si>
  <si>
    <t>Kitajima 2023</t>
    <phoneticPr fontId="1" type="noConversion"/>
  </si>
  <si>
    <t>Japan</t>
    <phoneticPr fontId="1" type="noConversion"/>
  </si>
  <si>
    <t>Surgery with or without neoadjuvant chemoradiotherapy</t>
    <phoneticPr fontId="1" type="noConversion"/>
  </si>
  <si>
    <t>Surgery with or without neoadjuvant therapy</t>
    <phoneticPr fontId="1" type="noConversion"/>
  </si>
  <si>
    <r>
      <t xml:space="preserve">Men: mIMAC </t>
    </r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 xml:space="preserve">138.06; Women: mIMAC </t>
    </r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112.92</t>
    </r>
    <phoneticPr fontId="1" type="noConversion"/>
  </si>
  <si>
    <t>OS and PFS</t>
    <phoneticPr fontId="1" type="noConversion"/>
  </si>
  <si>
    <t xml:space="preserve">Age, sex, neoadjuvant therapy, tumor size, T classification, vessel invasion, lymphovascular invasion, lymph node metastasis, distant metastasis
</t>
    <phoneticPr fontId="1" type="noConversion"/>
  </si>
  <si>
    <t>Ito 2023</t>
    <phoneticPr fontId="1" type="noConversion"/>
  </si>
  <si>
    <t>Japan</t>
    <phoneticPr fontId="1" type="noConversion"/>
  </si>
  <si>
    <t>RC</t>
    <phoneticPr fontId="1" type="noConversion"/>
  </si>
  <si>
    <t>Surgery and neoadjuvant chemotherapy</t>
    <phoneticPr fontId="1" type="noConversion"/>
  </si>
  <si>
    <t>CT, L3, IMAC</t>
    <phoneticPr fontId="1" type="noConversion"/>
  </si>
  <si>
    <t>Men: IMAC &gt; −0.375; Women: IMAC &gt; −0.216</t>
    <phoneticPr fontId="1" type="noConversion"/>
  </si>
  <si>
    <t>OS</t>
    <phoneticPr fontId="1" type="noConversion"/>
  </si>
  <si>
    <t>Age, sex, BMI, PNI, PMI, ASA-PS score, tumor stage</t>
    <phoneticPr fontId="1" type="noConversion"/>
  </si>
  <si>
    <t>Ichinohe 2023</t>
    <phoneticPr fontId="1" type="noConversion"/>
  </si>
  <si>
    <t>RC</t>
    <phoneticPr fontId="1" type="noConversion"/>
  </si>
  <si>
    <r>
      <t xml:space="preserve">IMAC </t>
    </r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 xml:space="preserve"> −0.36</t>
    </r>
    <phoneticPr fontId="1" type="noConversion"/>
  </si>
  <si>
    <t>Age, BMI,tumor stage, and PMI</t>
    <phoneticPr fontId="1" type="noConversion"/>
  </si>
  <si>
    <t>Park 2024</t>
    <phoneticPr fontId="1" type="noConversion"/>
  </si>
  <si>
    <t>Australia</t>
    <phoneticPr fontId="1" type="noConversion"/>
  </si>
  <si>
    <t>EC and GEC</t>
    <phoneticPr fontId="1" type="noConversion"/>
  </si>
  <si>
    <t>Surgery and neoadjuvant chemoradiotherapy</t>
    <phoneticPr fontId="1" type="noConversion"/>
  </si>
  <si>
    <t>Yang 2024</t>
    <phoneticPr fontId="1" type="noConversion"/>
  </si>
  <si>
    <t>China</t>
    <phoneticPr fontId="1" type="noConversion"/>
  </si>
  <si>
    <t>RC</t>
    <phoneticPr fontId="1" type="noConversion"/>
  </si>
  <si>
    <t>Radiotherapy</t>
    <phoneticPr fontId="1" type="noConversion"/>
  </si>
  <si>
    <t>MA &lt;30.9 HU (men), MA &lt;24.8 HU (women)</t>
    <phoneticPr fontId="1" type="noConversion"/>
  </si>
  <si>
    <t>Age, tumor length, TNM stage, SMI, and BMI</t>
    <phoneticPr fontId="1" type="noConversion"/>
  </si>
  <si>
    <t>I-IV</t>
    <phoneticPr fontId="1" type="noConversion"/>
  </si>
  <si>
    <t>Advanced EC and GEC</t>
    <phoneticPr fontId="1" type="noConversion"/>
  </si>
  <si>
    <t>CT, L3, MA</t>
    <phoneticPr fontId="1" type="noConversion"/>
  </si>
  <si>
    <r>
      <t xml:space="preserve">MA &lt;41 HU (BMI &lt;25 kg/m2) or &lt;33 HU (BMI </t>
    </r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25)</t>
    </r>
    <phoneticPr fontId="1" type="noConversion"/>
  </si>
  <si>
    <t>CT, L4, mIMAC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</si>
</sst>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Arial Unicode MS"/>
      <family val="2"/>
      <charset val="134"/>
    </font>
    <font>
      <sz val="10"/>
      <color theme="1"/>
      <name val="Times New Roman"/>
      <family val="1"/>
    </font>
    <font>
      <sz val="10"/>
      <color theme="1"/>
      <name val="Arial Unicode MS"/>
      <family val="2"/>
      <charset val="134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宋体"/>
      <family val="3"/>
      <charset val="134"/>
    </font>
    <font>
      <sz val="10"/>
      <name val="Arial Unicode MS"/>
      <family val="2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5" dT="2024-07-01T08:00:58.07" personId="{00000000-0000-0000-0000-000000000000}" id="{ED9861DA-F9B5-4EA6-80EC-AEF27FB90828}">
    <text>51 (56.7%) were males,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3"/>
  <sheetViews>
    <sheetView tabSelected="1" topLeftCell="B1" zoomScale="85" zoomScaleNormal="85" workbookViewId="0">
      <selection activeCell="P1" sqref="P1:P1048576"/>
    </sheetView>
  </sheetViews>
  <sheetFormatPr defaultColWidth="8.86328125" defaultRowHeight="13.15"/>
  <cols>
    <col min="1" max="1" width="12.46484375" style="6" customWidth="1"/>
    <col min="2" max="2" width="10.46484375" style="6" customWidth="1"/>
    <col min="3" max="4" width="9.796875" style="6" customWidth="1"/>
    <col min="5" max="5" width="8.86328125" style="6"/>
    <col min="6" max="6" width="11.1328125" style="6" customWidth="1"/>
    <col min="7" max="7" width="8.86328125" style="6"/>
    <col min="8" max="8" width="10.796875" style="6" customWidth="1"/>
    <col min="9" max="9" width="14.796875" style="6" customWidth="1"/>
    <col min="10" max="10" width="15.6640625" style="6" customWidth="1"/>
    <col min="11" max="11" width="15.53125" style="6" customWidth="1"/>
    <col min="12" max="12" width="12.796875" style="6" customWidth="1"/>
    <col min="13" max="14" width="12.46484375" style="6" customWidth="1"/>
    <col min="15" max="15" width="17.1328125" style="6" customWidth="1"/>
    <col min="16" max="16" width="11.19921875" style="6" bestFit="1" customWidth="1"/>
    <col min="17" max="16384" width="8.86328125" style="6"/>
  </cols>
  <sheetData>
    <row r="1" spans="1:15" ht="57" customHeight="1">
      <c r="A1" s="7" t="s">
        <v>3</v>
      </c>
      <c r="B1" s="7" t="s">
        <v>23</v>
      </c>
      <c r="C1" s="7" t="s">
        <v>24</v>
      </c>
      <c r="D1" s="7" t="s">
        <v>26</v>
      </c>
      <c r="E1" s="7" t="s">
        <v>25</v>
      </c>
      <c r="F1" s="7" t="s">
        <v>14</v>
      </c>
      <c r="G1" s="7" t="s">
        <v>20</v>
      </c>
      <c r="H1" s="7" t="s">
        <v>27</v>
      </c>
      <c r="I1" s="7" t="s">
        <v>28</v>
      </c>
      <c r="J1" s="7" t="s">
        <v>29</v>
      </c>
      <c r="K1" s="7" t="s">
        <v>21</v>
      </c>
      <c r="L1" s="7" t="s">
        <v>22</v>
      </c>
      <c r="M1" s="7" t="s">
        <v>13</v>
      </c>
      <c r="N1" s="7" t="s">
        <v>30</v>
      </c>
      <c r="O1" s="7" t="s">
        <v>31</v>
      </c>
    </row>
    <row r="2" spans="1:15" ht="71.45" customHeight="1">
      <c r="A2" s="6" t="s">
        <v>32</v>
      </c>
      <c r="B2" s="6" t="s">
        <v>33</v>
      </c>
      <c r="C2" s="6" t="s">
        <v>34</v>
      </c>
      <c r="D2" s="6" t="s">
        <v>35</v>
      </c>
      <c r="E2" s="6">
        <v>200</v>
      </c>
      <c r="F2" s="6">
        <v>63.9</v>
      </c>
      <c r="G2" s="6">
        <v>75.5</v>
      </c>
      <c r="H2" s="6" t="s">
        <v>37</v>
      </c>
      <c r="I2" s="6" t="s">
        <v>36</v>
      </c>
      <c r="J2" s="6" t="s">
        <v>64</v>
      </c>
      <c r="K2" s="6" t="s">
        <v>65</v>
      </c>
      <c r="L2" s="6" t="s">
        <v>38</v>
      </c>
      <c r="M2" s="6">
        <v>35.1</v>
      </c>
      <c r="N2" s="6" t="s">
        <v>39</v>
      </c>
      <c r="O2" s="6" t="s">
        <v>40</v>
      </c>
    </row>
    <row r="3" spans="1:15" ht="52.9">
      <c r="A3" s="6" t="s">
        <v>42</v>
      </c>
      <c r="B3" s="6" t="s">
        <v>43</v>
      </c>
      <c r="C3" s="6" t="s">
        <v>44</v>
      </c>
      <c r="D3" s="6" t="s">
        <v>45</v>
      </c>
      <c r="E3" s="6">
        <v>123</v>
      </c>
      <c r="F3" s="6">
        <v>59.3</v>
      </c>
      <c r="G3" s="6">
        <v>87.7</v>
      </c>
      <c r="H3" s="6" t="s">
        <v>46</v>
      </c>
      <c r="I3" s="6" t="s">
        <v>47</v>
      </c>
      <c r="J3" s="6" t="s">
        <v>64</v>
      </c>
      <c r="K3" s="6" t="s">
        <v>66</v>
      </c>
      <c r="L3" s="6">
        <v>72</v>
      </c>
      <c r="M3" s="6">
        <v>10.1</v>
      </c>
      <c r="N3" s="6" t="s">
        <v>48</v>
      </c>
      <c r="O3" s="6" t="s">
        <v>50</v>
      </c>
    </row>
    <row r="4" spans="1:15" ht="53.55" customHeight="1">
      <c r="A4" s="6" t="s">
        <v>51</v>
      </c>
      <c r="B4" s="6" t="s">
        <v>52</v>
      </c>
      <c r="C4" s="6" t="s">
        <v>44</v>
      </c>
      <c r="D4" s="6" t="s">
        <v>111</v>
      </c>
      <c r="E4" s="6">
        <v>88</v>
      </c>
      <c r="F4" s="6">
        <v>63</v>
      </c>
      <c r="G4" s="6">
        <v>75</v>
      </c>
      <c r="H4" s="6" t="s">
        <v>53</v>
      </c>
      <c r="I4" s="6" t="s">
        <v>54</v>
      </c>
      <c r="J4" s="6" t="s">
        <v>112</v>
      </c>
      <c r="K4" s="6" t="s">
        <v>113</v>
      </c>
      <c r="L4" s="6">
        <v>44</v>
      </c>
      <c r="M4" s="6">
        <v>10.1</v>
      </c>
      <c r="N4" s="6" t="s">
        <v>48</v>
      </c>
      <c r="O4" s="6" t="s">
        <v>55</v>
      </c>
    </row>
    <row r="5" spans="1:15" ht="58.25" customHeight="1">
      <c r="A5" s="6" t="s">
        <v>56</v>
      </c>
      <c r="B5" s="6" t="s">
        <v>57</v>
      </c>
      <c r="C5" s="6" t="s">
        <v>58</v>
      </c>
      <c r="D5" s="6" t="s">
        <v>59</v>
      </c>
      <c r="E5" s="6">
        <v>59</v>
      </c>
      <c r="F5" s="6">
        <v>61.7</v>
      </c>
      <c r="G5" s="6">
        <v>86.4</v>
      </c>
      <c r="H5" s="6" t="s">
        <v>60</v>
      </c>
      <c r="I5" s="6" t="s">
        <v>62</v>
      </c>
      <c r="J5" s="6" t="s">
        <v>63</v>
      </c>
      <c r="K5" s="6" t="s">
        <v>67</v>
      </c>
      <c r="L5" s="6">
        <v>29</v>
      </c>
      <c r="M5" s="6">
        <v>15</v>
      </c>
      <c r="N5" s="6" t="s">
        <v>61</v>
      </c>
      <c r="O5" s="6" t="s">
        <v>68</v>
      </c>
    </row>
    <row r="6" spans="1:15" ht="52.5">
      <c r="A6" s="6" t="s">
        <v>69</v>
      </c>
      <c r="B6" s="6" t="s">
        <v>70</v>
      </c>
      <c r="C6" s="6" t="s">
        <v>71</v>
      </c>
      <c r="D6" s="6" t="s">
        <v>72</v>
      </c>
      <c r="E6" s="6">
        <v>139</v>
      </c>
      <c r="F6" s="6">
        <v>63.9</v>
      </c>
      <c r="G6" s="6">
        <v>84.2</v>
      </c>
      <c r="H6" s="6" t="s">
        <v>60</v>
      </c>
      <c r="I6" s="6" t="s">
        <v>83</v>
      </c>
      <c r="J6" s="6" t="s">
        <v>64</v>
      </c>
      <c r="K6" s="6" t="s">
        <v>73</v>
      </c>
      <c r="L6" s="6">
        <v>72</v>
      </c>
      <c r="M6" s="6">
        <v>18.100000000000001</v>
      </c>
      <c r="N6" s="6" t="s">
        <v>74</v>
      </c>
      <c r="O6" s="6" t="s">
        <v>40</v>
      </c>
    </row>
    <row r="7" spans="1:15" ht="52.9">
      <c r="A7" s="6" t="s">
        <v>75</v>
      </c>
      <c r="B7" s="6" t="s">
        <v>76</v>
      </c>
      <c r="C7" s="6" t="s">
        <v>77</v>
      </c>
      <c r="D7" s="6" t="s">
        <v>35</v>
      </c>
      <c r="E7" s="6">
        <v>100</v>
      </c>
      <c r="F7" s="6">
        <v>67</v>
      </c>
      <c r="G7" s="6">
        <v>72</v>
      </c>
      <c r="H7" s="6" t="s">
        <v>60</v>
      </c>
      <c r="I7" s="6" t="s">
        <v>78</v>
      </c>
      <c r="J7" s="6" t="s">
        <v>79</v>
      </c>
      <c r="K7" s="6" t="s">
        <v>66</v>
      </c>
      <c r="L7" s="6">
        <v>36</v>
      </c>
      <c r="M7" s="6">
        <v>24</v>
      </c>
      <c r="N7" s="6" t="s">
        <v>74</v>
      </c>
      <c r="O7" s="6" t="s">
        <v>80</v>
      </c>
    </row>
    <row r="8" spans="1:15" ht="118.15">
      <c r="A8" s="6" t="s">
        <v>81</v>
      </c>
      <c r="B8" s="6" t="s">
        <v>82</v>
      </c>
      <c r="C8" s="6" t="s">
        <v>58</v>
      </c>
      <c r="D8" s="6" t="s">
        <v>59</v>
      </c>
      <c r="E8" s="6">
        <v>150</v>
      </c>
      <c r="F8" s="6">
        <v>69</v>
      </c>
      <c r="G8" s="6">
        <v>84.7</v>
      </c>
      <c r="H8" s="6" t="s">
        <v>60</v>
      </c>
      <c r="I8" s="6" t="s">
        <v>84</v>
      </c>
      <c r="J8" s="6" t="s">
        <v>114</v>
      </c>
      <c r="K8" s="6" t="s">
        <v>85</v>
      </c>
      <c r="L8" s="6">
        <v>80</v>
      </c>
      <c r="M8" s="6">
        <v>30</v>
      </c>
      <c r="N8" s="6" t="s">
        <v>86</v>
      </c>
      <c r="O8" s="6" t="s">
        <v>87</v>
      </c>
    </row>
    <row r="9" spans="1:15" ht="39.4">
      <c r="A9" s="6" t="s">
        <v>88</v>
      </c>
      <c r="B9" s="6" t="s">
        <v>89</v>
      </c>
      <c r="C9" s="6" t="s">
        <v>90</v>
      </c>
      <c r="D9" s="6" t="s">
        <v>59</v>
      </c>
      <c r="E9" s="6">
        <v>100</v>
      </c>
      <c r="F9" s="6">
        <v>65</v>
      </c>
      <c r="G9" s="6">
        <v>84</v>
      </c>
      <c r="H9" s="6" t="s">
        <v>46</v>
      </c>
      <c r="I9" s="6" t="s">
        <v>91</v>
      </c>
      <c r="J9" s="6" t="s">
        <v>92</v>
      </c>
      <c r="K9" s="6" t="s">
        <v>93</v>
      </c>
      <c r="L9" s="6">
        <v>23</v>
      </c>
      <c r="M9" s="6">
        <v>72</v>
      </c>
      <c r="N9" s="6" t="s">
        <v>94</v>
      </c>
      <c r="O9" s="6" t="s">
        <v>95</v>
      </c>
    </row>
    <row r="10" spans="1:15" ht="39.4">
      <c r="A10" s="6" t="s">
        <v>96</v>
      </c>
      <c r="B10" s="6" t="s">
        <v>89</v>
      </c>
      <c r="C10" s="6" t="s">
        <v>97</v>
      </c>
      <c r="D10" s="6" t="s">
        <v>59</v>
      </c>
      <c r="E10" s="6">
        <v>131</v>
      </c>
      <c r="F10" s="6">
        <v>64</v>
      </c>
      <c r="G10" s="6">
        <v>91.6</v>
      </c>
      <c r="H10" s="6" t="s">
        <v>46</v>
      </c>
      <c r="I10" s="6" t="s">
        <v>91</v>
      </c>
      <c r="J10" s="6" t="s">
        <v>92</v>
      </c>
      <c r="K10" s="6" t="s">
        <v>98</v>
      </c>
      <c r="L10" s="6">
        <v>17</v>
      </c>
      <c r="M10" s="6">
        <v>60.9</v>
      </c>
      <c r="N10" s="6" t="s">
        <v>86</v>
      </c>
      <c r="O10" s="6" t="s">
        <v>99</v>
      </c>
    </row>
    <row r="11" spans="1:15" ht="52.9">
      <c r="A11" s="6" t="s">
        <v>100</v>
      </c>
      <c r="B11" s="6" t="s">
        <v>101</v>
      </c>
      <c r="C11" s="6" t="s">
        <v>90</v>
      </c>
      <c r="D11" s="6" t="s">
        <v>102</v>
      </c>
      <c r="E11" s="6">
        <v>462</v>
      </c>
      <c r="F11" s="6">
        <v>67</v>
      </c>
      <c r="G11" s="6">
        <v>78.400000000000006</v>
      </c>
      <c r="H11" s="6" t="s">
        <v>60</v>
      </c>
      <c r="I11" s="6" t="s">
        <v>103</v>
      </c>
      <c r="J11" s="6" t="s">
        <v>64</v>
      </c>
      <c r="K11" s="6" t="s">
        <v>66</v>
      </c>
      <c r="L11" s="6">
        <v>353</v>
      </c>
      <c r="M11" s="6">
        <v>30</v>
      </c>
      <c r="N11" s="6" t="s">
        <v>86</v>
      </c>
      <c r="O11" s="6" t="s">
        <v>40</v>
      </c>
    </row>
    <row r="12" spans="1:15" ht="42" customHeight="1">
      <c r="A12" s="6" t="s">
        <v>104</v>
      </c>
      <c r="B12" s="6" t="s">
        <v>105</v>
      </c>
      <c r="C12" s="6" t="s">
        <v>106</v>
      </c>
      <c r="D12" s="6" t="s">
        <v>59</v>
      </c>
      <c r="E12" s="6">
        <v>258</v>
      </c>
      <c r="F12" s="6">
        <v>62.8</v>
      </c>
      <c r="G12" s="6">
        <v>79.8</v>
      </c>
      <c r="H12" s="6" t="s">
        <v>110</v>
      </c>
      <c r="I12" s="6" t="s">
        <v>107</v>
      </c>
      <c r="J12" s="6" t="s">
        <v>64</v>
      </c>
      <c r="K12" s="6" t="s">
        <v>108</v>
      </c>
      <c r="L12" s="6">
        <v>104</v>
      </c>
      <c r="M12" s="6">
        <v>54.6</v>
      </c>
      <c r="N12" s="6" t="s">
        <v>39</v>
      </c>
      <c r="O12" s="6" t="s">
        <v>109</v>
      </c>
    </row>
    <row r="13" spans="1:15" ht="52.8" customHeight="1"/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25"/>
  <sheetViews>
    <sheetView workbookViewId="0">
      <selection activeCell="H17" sqref="H17"/>
    </sheetView>
  </sheetViews>
  <sheetFormatPr defaultColWidth="8.86328125" defaultRowHeight="13.9"/>
  <cols>
    <col min="1" max="1" width="16.86328125" style="3" customWidth="1"/>
    <col min="2" max="2" width="19.53125" style="3" customWidth="1"/>
    <col min="3" max="3" width="16.33203125" style="3" customWidth="1"/>
    <col min="4" max="4" width="14.1328125" style="3" customWidth="1"/>
    <col min="5" max="5" width="12.796875" style="3" customWidth="1"/>
    <col min="6" max="6" width="11.19921875" style="3" customWidth="1"/>
    <col min="7" max="7" width="14" style="3" customWidth="1"/>
    <col min="8" max="8" width="14.19921875" style="3" customWidth="1"/>
    <col min="9" max="9" width="11.46484375" style="3" customWidth="1"/>
    <col min="10" max="10" width="13.1328125" style="3" customWidth="1"/>
    <col min="11" max="16384" width="8.86328125" style="3"/>
  </cols>
  <sheetData>
    <row r="1" spans="1:12" s="4" customFormat="1" ht="55.5">
      <c r="A1" s="1" t="s">
        <v>4</v>
      </c>
      <c r="B1" s="1" t="s">
        <v>15</v>
      </c>
      <c r="C1" s="1" t="s">
        <v>5</v>
      </c>
      <c r="D1" s="1" t="s">
        <v>12</v>
      </c>
      <c r="E1" s="1" t="s">
        <v>6</v>
      </c>
      <c r="F1" s="1" t="s">
        <v>49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41</v>
      </c>
    </row>
    <row r="2" spans="1:12">
      <c r="A2" s="6" t="s">
        <v>32</v>
      </c>
      <c r="B2" s="3">
        <v>1</v>
      </c>
      <c r="C2" s="3">
        <v>1</v>
      </c>
      <c r="D2" s="3">
        <v>1</v>
      </c>
      <c r="E2" s="3">
        <v>1</v>
      </c>
      <c r="F2" s="3">
        <v>0</v>
      </c>
      <c r="G2" s="3">
        <v>0</v>
      </c>
      <c r="H2" s="3">
        <v>1</v>
      </c>
      <c r="I2" s="3">
        <v>1</v>
      </c>
      <c r="J2" s="3">
        <v>1</v>
      </c>
      <c r="K2" s="3">
        <v>7</v>
      </c>
    </row>
    <row r="3" spans="1:12">
      <c r="A3" s="6" t="s">
        <v>42</v>
      </c>
      <c r="B3" s="3">
        <v>1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0</v>
      </c>
      <c r="J3" s="3">
        <v>1</v>
      </c>
      <c r="K3" s="3">
        <v>8</v>
      </c>
    </row>
    <row r="4" spans="1:12">
      <c r="A4" s="6" t="s">
        <v>51</v>
      </c>
      <c r="B4" s="3">
        <v>1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0</v>
      </c>
      <c r="J4" s="3">
        <v>1</v>
      </c>
      <c r="K4" s="3">
        <v>8</v>
      </c>
    </row>
    <row r="5" spans="1:12">
      <c r="A5" s="6" t="s">
        <v>56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0</v>
      </c>
      <c r="J5" s="3">
        <v>1</v>
      </c>
      <c r="K5" s="3">
        <v>8</v>
      </c>
    </row>
    <row r="6" spans="1:12">
      <c r="A6" s="6" t="s">
        <v>69</v>
      </c>
      <c r="B6" s="3">
        <v>1</v>
      </c>
      <c r="C6" s="3">
        <v>1</v>
      </c>
      <c r="D6" s="3">
        <v>1</v>
      </c>
      <c r="E6" s="3">
        <v>1</v>
      </c>
      <c r="F6" s="3">
        <v>0</v>
      </c>
      <c r="G6" s="3">
        <v>0</v>
      </c>
      <c r="H6" s="3">
        <v>1</v>
      </c>
      <c r="I6" s="3">
        <v>0</v>
      </c>
      <c r="J6" s="3">
        <v>1</v>
      </c>
      <c r="K6" s="3">
        <v>6</v>
      </c>
    </row>
    <row r="7" spans="1:12">
      <c r="A7" s="6" t="s">
        <v>75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9</v>
      </c>
    </row>
    <row r="8" spans="1:12">
      <c r="A8" s="6" t="s">
        <v>81</v>
      </c>
      <c r="B8" s="3">
        <v>1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9</v>
      </c>
    </row>
    <row r="9" spans="1:12">
      <c r="A9" s="6" t="s">
        <v>88</v>
      </c>
      <c r="B9" s="3">
        <v>1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8">
        <v>9</v>
      </c>
    </row>
    <row r="10" spans="1:12">
      <c r="A10" s="6" t="s">
        <v>96</v>
      </c>
      <c r="B10" s="3">
        <v>1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8">
        <v>9</v>
      </c>
    </row>
    <row r="11" spans="1:12">
      <c r="A11" s="6" t="s">
        <v>100</v>
      </c>
      <c r="B11" s="3">
        <v>1</v>
      </c>
      <c r="C11" s="3">
        <v>1</v>
      </c>
      <c r="D11" s="3">
        <v>1</v>
      </c>
      <c r="E11" s="3">
        <v>1</v>
      </c>
      <c r="F11" s="3">
        <v>0</v>
      </c>
      <c r="G11" s="3">
        <v>0</v>
      </c>
      <c r="H11" s="3">
        <v>1</v>
      </c>
      <c r="I11" s="3">
        <v>1</v>
      </c>
      <c r="J11" s="3">
        <v>1</v>
      </c>
      <c r="K11" s="3">
        <v>9</v>
      </c>
    </row>
    <row r="12" spans="1:12">
      <c r="A12" s="6" t="s">
        <v>104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9</v>
      </c>
    </row>
    <row r="13" spans="1:12">
      <c r="A13" s="2"/>
    </row>
    <row r="14" spans="1:12">
      <c r="A14" s="2"/>
    </row>
    <row r="15" spans="1:12">
      <c r="A15" s="2"/>
    </row>
    <row r="16" spans="1:12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23"/>
  <sheetViews>
    <sheetView workbookViewId="0">
      <selection activeCell="L2" sqref="L2:M6"/>
    </sheetView>
  </sheetViews>
  <sheetFormatPr defaultColWidth="8.86328125" defaultRowHeight="13.9"/>
  <cols>
    <col min="1" max="1" width="18.53125" style="5" customWidth="1"/>
    <col min="2" max="4" width="8.86328125" style="5"/>
    <col min="5" max="6" width="12.33203125" style="5" bestFit="1" customWidth="1"/>
    <col min="7" max="7" width="8.86328125" style="5"/>
    <col min="8" max="8" width="15.53125" style="5" customWidth="1"/>
    <col min="9" max="11" width="8.86328125" style="5"/>
    <col min="12" max="12" width="13" style="5" bestFit="1" customWidth="1"/>
    <col min="13" max="13" width="12.33203125" style="5" bestFit="1" customWidth="1"/>
    <col min="14" max="16384" width="8.86328125" style="5"/>
  </cols>
  <sheetData>
    <row r="1" spans="1:13">
      <c r="A1" s="5" t="s">
        <v>18</v>
      </c>
      <c r="B1" s="5" t="s">
        <v>16</v>
      </c>
      <c r="C1" s="5" t="s">
        <v>0</v>
      </c>
      <c r="D1" s="5" t="s">
        <v>1</v>
      </c>
      <c r="E1" s="5" t="s">
        <v>17</v>
      </c>
      <c r="F1" s="5" t="s">
        <v>2</v>
      </c>
      <c r="H1" s="6" t="s">
        <v>19</v>
      </c>
      <c r="I1" s="5" t="s">
        <v>16</v>
      </c>
      <c r="J1" s="5" t="s">
        <v>0</v>
      </c>
      <c r="K1" s="5" t="s">
        <v>1</v>
      </c>
      <c r="L1" s="5" t="s">
        <v>17</v>
      </c>
      <c r="M1" s="5" t="s">
        <v>2</v>
      </c>
    </row>
    <row r="2" spans="1:13" ht="12.6" customHeight="1">
      <c r="A2" s="2" t="s">
        <v>32</v>
      </c>
      <c r="B2" s="9">
        <v>1.91</v>
      </c>
      <c r="C2" s="9">
        <v>1.1200000000000001</v>
      </c>
      <c r="D2" s="9">
        <v>3.28</v>
      </c>
      <c r="E2" s="9">
        <f>LN(B2)</f>
        <v>0.64710324205853842</v>
      </c>
      <c r="F2" s="9">
        <f>LN(D2/C2)/2/1.96</f>
        <v>0.27411090231863494</v>
      </c>
      <c r="G2" s="9"/>
      <c r="H2" s="2" t="s">
        <v>42</v>
      </c>
      <c r="I2" s="9">
        <v>0.53</v>
      </c>
      <c r="J2" s="9">
        <v>0.34</v>
      </c>
      <c r="K2" s="9">
        <v>0.83</v>
      </c>
      <c r="L2" s="9">
        <f>LN(I2)</f>
        <v>-0.6348782724359695</v>
      </c>
      <c r="M2" s="9">
        <f>LN(K2/J2)/2/1.96</f>
        <v>0.2276734906072542</v>
      </c>
    </row>
    <row r="3" spans="1:13" ht="13.8" customHeight="1">
      <c r="A3" s="2" t="s">
        <v>42</v>
      </c>
      <c r="B3" s="9">
        <v>0.56999999999999995</v>
      </c>
      <c r="C3" s="9">
        <v>0.36</v>
      </c>
      <c r="D3" s="9">
        <v>0.91</v>
      </c>
      <c r="E3" s="9">
        <f t="shared" ref="E3:E12" si="0">LN(B3)</f>
        <v>-0.56211891815354131</v>
      </c>
      <c r="F3" s="9">
        <f t="shared" ref="F3:F12" si="1">LN(D3/C3)/2/1.96</f>
        <v>0.23656647144406637</v>
      </c>
      <c r="G3" s="9"/>
      <c r="H3" s="2" t="s">
        <v>51</v>
      </c>
      <c r="I3" s="9">
        <v>1.05</v>
      </c>
      <c r="J3" s="9">
        <v>0.64</v>
      </c>
      <c r="K3" s="9">
        <v>1.73</v>
      </c>
      <c r="L3" s="9">
        <f t="shared" ref="L3:L6" si="2">LN(I3)</f>
        <v>4.8790164169432049E-2</v>
      </c>
      <c r="M3" s="9">
        <f t="shared" ref="M3:M6" si="3">LN(K3/J3)/2/1.96</f>
        <v>0.25367564059645592</v>
      </c>
    </row>
    <row r="4" spans="1:13">
      <c r="A4" s="2" t="s">
        <v>51</v>
      </c>
      <c r="B4" s="9">
        <v>1.4</v>
      </c>
      <c r="C4" s="9">
        <v>0.85</v>
      </c>
      <c r="D4" s="9">
        <v>2.31</v>
      </c>
      <c r="E4" s="9">
        <f t="shared" si="0"/>
        <v>0.33647223662121289</v>
      </c>
      <c r="F4" s="9">
        <f t="shared" si="1"/>
        <v>0.25504246276313192</v>
      </c>
      <c r="G4" s="9"/>
      <c r="H4" s="2" t="s">
        <v>81</v>
      </c>
      <c r="I4" s="9">
        <v>3.9</v>
      </c>
      <c r="J4" s="9">
        <v>1.62</v>
      </c>
      <c r="K4" s="9">
        <v>10.9</v>
      </c>
      <c r="L4" s="9">
        <f t="shared" si="2"/>
        <v>1.3609765531356006</v>
      </c>
      <c r="M4" s="9">
        <f t="shared" si="3"/>
        <v>0.48631036734459321</v>
      </c>
    </row>
    <row r="5" spans="1:13" ht="15" customHeight="1">
      <c r="A5" s="2" t="s">
        <v>56</v>
      </c>
      <c r="B5" s="9">
        <v>1.94</v>
      </c>
      <c r="C5" s="9">
        <v>1.1100000000000001</v>
      </c>
      <c r="D5" s="9">
        <v>3.21</v>
      </c>
      <c r="E5" s="9">
        <f t="shared" si="0"/>
        <v>0.66268797307523675</v>
      </c>
      <c r="F5" s="9">
        <f t="shared" si="1"/>
        <v>0.27089564332083715</v>
      </c>
      <c r="G5" s="9"/>
      <c r="H5" s="2" t="s">
        <v>96</v>
      </c>
      <c r="I5" s="9">
        <v>2.2799999999999998</v>
      </c>
      <c r="J5" s="9">
        <v>1.1499999999999999</v>
      </c>
      <c r="K5" s="9">
        <v>4.5199999999999996</v>
      </c>
      <c r="L5" s="9">
        <f t="shared" si="2"/>
        <v>0.82417544296634937</v>
      </c>
      <c r="M5" s="9">
        <f t="shared" si="3"/>
        <v>0.34917093149718909</v>
      </c>
    </row>
    <row r="6" spans="1:13">
      <c r="A6" s="2" t="s">
        <v>69</v>
      </c>
      <c r="B6" s="9">
        <v>1.54</v>
      </c>
      <c r="C6" s="9">
        <v>1.01</v>
      </c>
      <c r="D6" s="9">
        <v>2.35</v>
      </c>
      <c r="E6" s="9">
        <f t="shared" si="0"/>
        <v>0.43178241642553783</v>
      </c>
      <c r="F6" s="9">
        <f t="shared" si="1"/>
        <v>0.21542474420992333</v>
      </c>
      <c r="G6" s="9"/>
      <c r="H6" s="2" t="s">
        <v>100</v>
      </c>
      <c r="I6" s="9">
        <v>1.2</v>
      </c>
      <c r="J6" s="9">
        <v>0.92</v>
      </c>
      <c r="K6" s="9">
        <v>1.56</v>
      </c>
      <c r="L6" s="9">
        <f t="shared" si="2"/>
        <v>0.18232155679395459</v>
      </c>
      <c r="M6" s="9">
        <f t="shared" si="3"/>
        <v>0.13471107913277977</v>
      </c>
    </row>
    <row r="7" spans="1:13" ht="13.25" customHeight="1">
      <c r="A7" s="2" t="s">
        <v>75</v>
      </c>
      <c r="B7" s="9">
        <v>1</v>
      </c>
      <c r="C7" s="9">
        <v>0.9</v>
      </c>
      <c r="D7" s="9">
        <v>1.1100000000000001</v>
      </c>
      <c r="E7" s="9">
        <f t="shared" si="0"/>
        <v>0</v>
      </c>
      <c r="F7" s="9">
        <f t="shared" si="1"/>
        <v>5.3500135454609465E-2</v>
      </c>
      <c r="G7" s="9"/>
      <c r="H7" s="2"/>
      <c r="I7" s="9"/>
      <c r="J7" s="9"/>
      <c r="K7" s="9"/>
      <c r="L7" s="9"/>
      <c r="M7" s="9"/>
    </row>
    <row r="8" spans="1:13">
      <c r="A8" s="2" t="s">
        <v>81</v>
      </c>
      <c r="B8" s="9">
        <v>2.1</v>
      </c>
      <c r="C8" s="9">
        <v>1.01</v>
      </c>
      <c r="D8" s="9">
        <v>4.5999999999999996</v>
      </c>
      <c r="E8" s="9">
        <f t="shared" si="0"/>
        <v>0.74193734472937733</v>
      </c>
      <c r="F8" s="9">
        <f t="shared" si="1"/>
        <v>0.38676172771476558</v>
      </c>
      <c r="G8" s="9"/>
      <c r="H8" s="2"/>
      <c r="I8" s="9"/>
      <c r="J8" s="9"/>
      <c r="K8" s="9"/>
      <c r="L8" s="9"/>
      <c r="M8" s="9"/>
    </row>
    <row r="9" spans="1:13" ht="13.8" customHeight="1">
      <c r="A9" s="2" t="s">
        <v>88</v>
      </c>
      <c r="B9" s="9">
        <v>2.7</v>
      </c>
      <c r="C9" s="9">
        <v>1.34</v>
      </c>
      <c r="D9" s="9">
        <v>5.42</v>
      </c>
      <c r="E9" s="9">
        <f t="shared" si="0"/>
        <v>0.99325177301028345</v>
      </c>
      <c r="F9" s="9">
        <f t="shared" si="1"/>
        <v>0.35648627588998338</v>
      </c>
      <c r="G9" s="9"/>
      <c r="H9" s="2"/>
      <c r="I9" s="9"/>
      <c r="J9" s="9"/>
      <c r="K9" s="9"/>
      <c r="L9" s="9"/>
      <c r="M9" s="9"/>
    </row>
    <row r="10" spans="1:13" ht="14.45" customHeight="1">
      <c r="A10" s="6" t="s">
        <v>96</v>
      </c>
      <c r="B10" s="5">
        <v>2.09</v>
      </c>
      <c r="C10" s="5">
        <v>1.04</v>
      </c>
      <c r="D10" s="5">
        <v>4.21</v>
      </c>
      <c r="E10" s="5">
        <f t="shared" si="0"/>
        <v>0.73716406597671957</v>
      </c>
      <c r="F10" s="5">
        <f t="shared" si="1"/>
        <v>0.35669437105637974</v>
      </c>
      <c r="H10" s="2"/>
    </row>
    <row r="11" spans="1:13" ht="13.8" customHeight="1">
      <c r="A11" s="6" t="s">
        <v>100</v>
      </c>
      <c r="B11" s="3">
        <v>1.1299999999999999</v>
      </c>
      <c r="C11" s="3">
        <v>0.81</v>
      </c>
      <c r="D11" s="3">
        <v>1.58</v>
      </c>
      <c r="E11" s="5">
        <f t="shared" si="0"/>
        <v>0.12221763272424911</v>
      </c>
      <c r="F11" s="5">
        <f t="shared" si="1"/>
        <v>0.17044537713125715</v>
      </c>
      <c r="G11" s="3"/>
      <c r="H11" s="2"/>
    </row>
    <row r="12" spans="1:13" ht="15" customHeight="1">
      <c r="A12" s="6" t="s">
        <v>104</v>
      </c>
      <c r="B12" s="5">
        <v>2.0299999999999998</v>
      </c>
      <c r="C12" s="5">
        <v>1.26</v>
      </c>
      <c r="D12" s="5">
        <v>3.27</v>
      </c>
      <c r="E12" s="5">
        <f t="shared" si="0"/>
        <v>0.70803579305369591</v>
      </c>
      <c r="F12" s="5">
        <f t="shared" si="1"/>
        <v>0.24328527141473866</v>
      </c>
      <c r="H12" s="2"/>
    </row>
    <row r="13" spans="1:13">
      <c r="A13" s="2"/>
      <c r="H13" s="2"/>
    </row>
    <row r="14" spans="1:13">
      <c r="A14" s="2"/>
      <c r="C14" s="6"/>
      <c r="H14" s="2"/>
    </row>
    <row r="15" spans="1:13">
      <c r="A15" s="2"/>
      <c r="B15" s="3"/>
      <c r="C15" s="3"/>
      <c r="D15" s="3"/>
      <c r="G15" s="3"/>
      <c r="H15" s="2"/>
      <c r="I15" s="3"/>
      <c r="J15" s="3"/>
      <c r="K15" s="3"/>
    </row>
    <row r="16" spans="1:13">
      <c r="A16" s="2"/>
      <c r="H16" s="2"/>
    </row>
    <row r="17" spans="1:8">
      <c r="A17" s="2"/>
      <c r="H17" s="2"/>
    </row>
    <row r="18" spans="1:8">
      <c r="A18" s="2"/>
    </row>
    <row r="19" spans="1:8">
      <c r="A19" s="2"/>
    </row>
    <row r="20" spans="1:8">
      <c r="A20" s="2"/>
    </row>
    <row r="21" spans="1:8">
      <c r="A21" s="2"/>
    </row>
    <row r="22" spans="1:8">
      <c r="A22" s="2"/>
    </row>
    <row r="23" spans="1:8">
      <c r="A23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liuzj</dc:creator>
  <cp:lastModifiedBy>zj liu</cp:lastModifiedBy>
  <dcterms:created xsi:type="dcterms:W3CDTF">2006-09-16T00:00:00Z</dcterms:created>
  <dcterms:modified xsi:type="dcterms:W3CDTF">2025-08-26T08:09:42Z</dcterms:modified>
</cp:coreProperties>
</file>